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0.xml" ContentType="application/vnd.ms-office.chartstyle+xml"/>
  <Override PartName="/xl/charts/colors10.xml" ContentType="application/vnd.ms-office.chartcolorstyle+xml"/>
  <Override PartName="/xl/charts/chart2.xml" ContentType="application/vnd.openxmlformats-officedocument.drawingml.chart+xml"/>
  <Override PartName="/xl/charts/style11.xml" ContentType="application/vnd.ms-office.chartstyle+xml"/>
  <Override PartName="/xl/charts/colors11.xml" ContentType="application/vnd.ms-office.chartcolorstyle+xml"/>
  <Override PartName="/xl/charts/chart3.xml" ContentType="application/vnd.openxmlformats-officedocument.drawingml.chart+xml"/>
  <Override PartName="/xl/charts/style12.xml" ContentType="application/vnd.ms-office.chartstyle+xml"/>
  <Override PartName="/xl/charts/colors12.xml" ContentType="application/vnd.ms-office.chartcolorstyle+xml"/>
  <Override PartName="/xl/charts/chart4.xml" ContentType="application/vnd.openxmlformats-officedocument.drawingml.chart+xml"/>
  <Override PartName="/xl/charts/style13.xml" ContentType="application/vnd.ms-office.chartstyle+xml"/>
  <Override PartName="/xl/charts/colors13.xml" ContentType="application/vnd.ms-office.chartcolorstyle+xml"/>
  <Override PartName="/xl/charts/chart5.xml" ContentType="application/vnd.openxmlformats-officedocument.drawingml.chart+xml"/>
  <Override PartName="/xl/charts/style14.xml" ContentType="application/vnd.ms-office.chartstyle+xml"/>
  <Override PartName="/xl/charts/colors14.xml" ContentType="application/vnd.ms-office.chartcolorstyle+xml"/>
  <Override PartName="/xl/charts/chart6.xml" ContentType="application/vnd.openxmlformats-officedocument.drawingml.chart+xml"/>
  <Override PartName="/xl/charts/style15.xml" ContentType="application/vnd.ms-office.chartstyle+xml"/>
  <Override PartName="/xl/charts/colors15.xml" ContentType="application/vnd.ms-office.chartcolorstyle+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charts/chart8.xml" ContentType="application/vnd.openxmlformats-officedocument.drawingml.chart+xml"/>
  <Override PartName="/xl/charts/style17.xml" ContentType="application/vnd.ms-office.chartstyle+xml"/>
  <Override PartName="/xl/charts/colors17.xml" ContentType="application/vnd.ms-office.chartcolorstyle+xml"/>
  <Override PartName="/xl/charts/chart9.xml" ContentType="application/vnd.openxmlformats-officedocument.drawingml.chart+xml"/>
  <Override PartName="/xl/charts/style18.xml" ContentType="application/vnd.ms-office.chartstyle+xml"/>
  <Override PartName="/xl/charts/colors18.xml" ContentType="application/vnd.ms-office.chartcolorstyle+xml"/>
  <Override PartName="/xl/charts/chart10.xml" ContentType="application/vnd.openxmlformats-officedocument.drawingml.chart+xml"/>
  <Override PartName="/xl/charts/style19.xml" ContentType="application/vnd.ms-office.chartstyle+xml"/>
  <Override PartName="/xl/charts/colors19.xml" ContentType="application/vnd.ms-office.chartcolorstyle+xml"/>
  <Override PartName="/xl/charts/chart11.xml" ContentType="application/vnd.openxmlformats-officedocument.drawingml.chart+xml"/>
  <Override PartName="/xl/charts/style20.xml" ContentType="application/vnd.ms-office.chartstyle+xml"/>
  <Override PartName="/xl/charts/colors20.xml" ContentType="application/vnd.ms-office.chartcolorstyle+xml"/>
  <Override PartName="/xl/charts/chart12.xml" ContentType="application/vnd.openxmlformats-officedocument.drawingml.chart+xml"/>
  <Override PartName="/xl/charts/style21.xml" ContentType="application/vnd.ms-office.chartstyle+xml"/>
  <Override PartName="/xl/charts/colors21.xml" ContentType="application/vnd.ms-office.chartcolorstyle+xml"/>
  <Override PartName="/xl/charts/chart13.xml" ContentType="application/vnd.openxmlformats-officedocument.drawingml.chart+xml"/>
  <Override PartName="/xl/charts/style22.xml" ContentType="application/vnd.ms-office.chartstyle+xml"/>
  <Override PartName="/xl/charts/colors22.xml" ContentType="application/vnd.ms-office.chartcolorstyle+xml"/>
  <Override PartName="/xl/charts/chart14.xml" ContentType="application/vnd.openxmlformats-officedocument.drawingml.chart+xml"/>
  <Override PartName="/xl/charts/style23.xml" ContentType="application/vnd.ms-office.chartstyle+xml"/>
  <Override PartName="/xl/charts/colors23.xml" ContentType="application/vnd.ms-office.chartcolorstyle+xml"/>
  <Override PartName="/xl/charts/chart15.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D:\PORTFOLIO\Excel\Food Store Analysis\"/>
    </mc:Choice>
  </mc:AlternateContent>
  <xr:revisionPtr revIDLastSave="0" documentId="13_ncr:1_{77EDD5A3-9BF8-4E5F-B226-761352C541DF}" xr6:coauthVersionLast="47" xr6:coauthVersionMax="47" xr10:uidLastSave="{00000000-0000-0000-0000-000000000000}"/>
  <bookViews>
    <workbookView xWindow="-120" yWindow="-120" windowWidth="29040" windowHeight="15840" firstSheet="6" activeTab="8" xr2:uid="{00000000-000D-0000-FFFF-FFFF00000000}"/>
  </bookViews>
  <sheets>
    <sheet name="Original Data" sheetId="10" r:id="rId1"/>
    <sheet name="Descriptive Stats" sheetId="7" r:id="rId2"/>
    <sheet name="Pivots" sheetId="6" r:id="rId3"/>
    <sheet name="Histograms and Box Plots" sheetId="9" r:id="rId4"/>
    <sheet name="Highlighted Outliers" sheetId="11" r:id="rId5"/>
    <sheet name="Cleaned Dataset" sheetId="12" r:id="rId6"/>
    <sheet name="Scatter Charts" sheetId="13" r:id="rId7"/>
    <sheet name="Regression - Single Model" sheetId="18" r:id="rId8"/>
    <sheet name="Regression - Two variables" sheetId="25" r:id="rId9"/>
    <sheet name="Regression - Three variables" sheetId="24" r:id="rId10"/>
    <sheet name="Regression - All variables" sheetId="29" r:id="rId11"/>
    <sheet name="Insights" sheetId="30" r:id="rId12"/>
  </sheets>
  <definedNames>
    <definedName name="_xlchart.v1.0" hidden="1">'Original Data'!$C$1</definedName>
    <definedName name="_xlchart.v1.1" hidden="1">'Original Data'!$C$2:$C$151</definedName>
    <definedName name="_xlchart.v1.10" hidden="1">'Original Data'!$E$1</definedName>
    <definedName name="_xlchart.v1.11" hidden="1">'Original Data'!$E$2:$E$151</definedName>
    <definedName name="_xlchart.v1.12" hidden="1">'Original Data'!$C$1</definedName>
    <definedName name="_xlchart.v1.13" hidden="1">'Original Data'!$C$2:$C$151</definedName>
    <definedName name="_xlchart.v1.14" hidden="1">'Original Data'!$E$1</definedName>
    <definedName name="_xlchart.v1.15" hidden="1">'Original Data'!$E$2:$E$151</definedName>
    <definedName name="_xlchart.v1.16" hidden="1">'Original Data'!$B$1</definedName>
    <definedName name="_xlchart.v1.17" hidden="1">'Original Data'!$B$2:$B$151</definedName>
    <definedName name="_xlchart.v1.2" hidden="1">'Original Data'!$B$1</definedName>
    <definedName name="_xlchart.v1.3" hidden="1">'Original Data'!$B$2:$B$151</definedName>
    <definedName name="_xlchart.v1.4" hidden="1">'Original Data'!$D$1</definedName>
    <definedName name="_xlchart.v1.5" hidden="1">'Original Data'!$D$2:$D$151</definedName>
    <definedName name="_xlchart.v1.6" hidden="1">'Original Data'!$E$1</definedName>
    <definedName name="_xlchart.v1.7" hidden="1">'Original Data'!$E$2:$E$151</definedName>
    <definedName name="_xlchart.v1.8" hidden="1">'Original Data'!$G$1</definedName>
    <definedName name="_xlchart.v1.9" hidden="1">'Original Data'!$G$2:$G$151</definedName>
  </definedNames>
  <calcPr calcId="181029"/>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7" l="1"/>
  <c r="G19" i="7"/>
  <c r="F20" i="7"/>
  <c r="F19" i="7"/>
  <c r="E20" i="7"/>
  <c r="E19" i="7"/>
  <c r="D20" i="7"/>
  <c r="D19" i="7"/>
  <c r="C20" i="7"/>
  <c r="C19" i="7"/>
  <c r="D144" i="13"/>
  <c r="D121" i="13"/>
  <c r="N121" i="13"/>
  <c r="D98" i="13"/>
  <c r="L98" i="13"/>
  <c r="U98" i="13"/>
  <c r="D61" i="13"/>
  <c r="N62" i="13"/>
  <c r="V62" i="13"/>
  <c r="K72" i="13"/>
  <c r="D21" i="13"/>
  <c r="L21" i="13"/>
  <c r="U21" i="13"/>
  <c r="D40" i="13"/>
  <c r="M40" i="13"/>
  <c r="F21" i="7" l="1"/>
  <c r="F22" i="7" s="1"/>
  <c r="C21" i="7"/>
  <c r="C23" i="7" s="1"/>
  <c r="D21" i="7"/>
  <c r="D23" i="7" s="1"/>
  <c r="E21" i="7"/>
  <c r="G21" i="7"/>
  <c r="G23" i="7" s="1"/>
  <c r="B21" i="7"/>
  <c r="B23" i="7" s="1"/>
  <c r="B22" i="7"/>
  <c r="B20" i="7"/>
  <c r="B19" i="7"/>
  <c r="F23" i="7" l="1"/>
  <c r="E23" i="7"/>
  <c r="E22" i="7"/>
  <c r="D22" i="7"/>
  <c r="G22" i="7"/>
  <c r="C22" i="7"/>
</calcChain>
</file>

<file path=xl/sharedStrings.xml><?xml version="1.0" encoding="utf-8"?>
<sst xmlns="http://schemas.openxmlformats.org/spreadsheetml/2006/main" count="396" uniqueCount="73">
  <si>
    <t>Observations</t>
  </si>
  <si>
    <t xml:space="preserve"> Sales Transaction</t>
  </si>
  <si>
    <t>Family Income</t>
  </si>
  <si>
    <t>Family Size</t>
  </si>
  <si>
    <t>Number of Vehicles</t>
  </si>
  <si>
    <t>Distance to Store (KM)</t>
  </si>
  <si>
    <t>Number of items</t>
  </si>
  <si>
    <t>Mean</t>
  </si>
  <si>
    <t>Standard Error</t>
  </si>
  <si>
    <t>Median</t>
  </si>
  <si>
    <t>Mode</t>
  </si>
  <si>
    <t>Standard Deviation</t>
  </si>
  <si>
    <t>Sample Variance</t>
  </si>
  <si>
    <t>Kurtosis</t>
  </si>
  <si>
    <t>Skewness</t>
  </si>
  <si>
    <t>Range</t>
  </si>
  <si>
    <t>Minimum</t>
  </si>
  <si>
    <t>Maximum</t>
  </si>
  <si>
    <t>Sum</t>
  </si>
  <si>
    <t>Count</t>
  </si>
  <si>
    <t>Sum of  Sales Transaction</t>
  </si>
  <si>
    <t>Grand Total</t>
  </si>
  <si>
    <t>(blank)</t>
  </si>
  <si>
    <t>Count of  Sales Transaction</t>
  </si>
  <si>
    <t>Quartiles</t>
  </si>
  <si>
    <t>Q1</t>
  </si>
  <si>
    <t>Q3</t>
  </si>
  <si>
    <t>IQR</t>
  </si>
  <si>
    <t>Upper Bound</t>
  </si>
  <si>
    <t>Lower Bound</t>
  </si>
  <si>
    <t>SALES TRANSACTIONS</t>
  </si>
  <si>
    <t>FAMILY INCOME</t>
  </si>
  <si>
    <t>FAMILY SIZE</t>
  </si>
  <si>
    <t>NUMBER OF ITEMS</t>
  </si>
  <si>
    <t>Correlation=</t>
  </si>
  <si>
    <t>SUMMARY OUTPUT</t>
  </si>
  <si>
    <t>Regression Statistics</t>
  </si>
  <si>
    <t>Multiple R</t>
  </si>
  <si>
    <t>R Square</t>
  </si>
  <si>
    <t>Adjusted R Square</t>
  </si>
  <si>
    <t>ANOVA</t>
  </si>
  <si>
    <t>Regression</t>
  </si>
  <si>
    <t>Residual</t>
  </si>
  <si>
    <t>Total</t>
  </si>
  <si>
    <t>Intercept</t>
  </si>
  <si>
    <t>df</t>
  </si>
  <si>
    <t>SS</t>
  </si>
  <si>
    <t>MS</t>
  </si>
  <si>
    <t>F</t>
  </si>
  <si>
    <t>Significance F</t>
  </si>
  <si>
    <t>Coefficients</t>
  </si>
  <si>
    <t>t Stat</t>
  </si>
  <si>
    <t>P-value</t>
  </si>
  <si>
    <t>Lower 95%</t>
  </si>
  <si>
    <t>Upper 95%</t>
  </si>
  <si>
    <t>Lower 95.0%</t>
  </si>
  <si>
    <t>Upper 95.0%</t>
  </si>
  <si>
    <t>NUMBER OF VEHICLES</t>
  </si>
  <si>
    <t>DISTANCE TO STORE</t>
  </si>
  <si>
    <t>FAMILY SIZE &amp; FAMILY INCOME</t>
  </si>
  <si>
    <t>NO. OF VEHICLES &amp; STORE DISTANCE</t>
  </si>
  <si>
    <t>Items, Vehicles &amp; Store Distance</t>
  </si>
  <si>
    <t>Count of Number of items</t>
  </si>
  <si>
    <t>Distance to Store (KMS)</t>
  </si>
  <si>
    <t>(All)</t>
  </si>
  <si>
    <t>mos</t>
  </si>
  <si>
    <t>INSIGHTS</t>
  </si>
  <si>
    <t>2) After the outliers were removed from the dataset, and new cleaned dataset was formed, the first variable: ‘observations’ was discarded for further analysis, as it was not predictive.</t>
  </si>
  <si>
    <t>3) Apart from this, after building scatter charts it was found that the column variable: ‘Distance to store’ was the least correlated with the dependent variable: ‘Sales transaction’, so it was removed from any further analysis.</t>
  </si>
  <si>
    <t xml:space="preserve">4) The first column variable: ‘Observations’ had no use as it is just a numbered representation of all records carrying no other application to the rest of the data. </t>
  </si>
  <si>
    <t>5) ‘Distance to store’ could also not have been included as if there is only one specialty food store in an area then people who are fond of it will definitely visit the food store frequently.</t>
  </si>
  <si>
    <t>6) Age data of family members visiting the food store can be added which can improve product efficiency, and draw insights to bring in new products.</t>
  </si>
  <si>
    <t>1) The total number of records in the data are 150, with this count being uniform across all column variables, which implies that there are no missing values in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</si>
</sst>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quot;$&quot;* #,##0_-;\-&quot;$&quot;* #,##0_-;_-&quot;$&quot;* &quot;-&quot;??_-;_-@_-"/>
  </numFmts>
  <fonts count="13" x14ac:knownFonts="1">
    <font>
      <sz val="11"/>
      <color theme="1"/>
      <name val="Calibri"/>
      <family val="2"/>
      <scheme val="minor"/>
    </font>
    <font>
      <sz val="11"/>
      <color theme="1"/>
      <name val="Calibri"/>
      <family val="2"/>
      <scheme val="minor"/>
    </font>
    <font>
      <b/>
      <sz val="10"/>
      <color theme="1"/>
      <name val="Arial"/>
      <family val="2"/>
    </font>
    <font>
      <i/>
      <sz val="11"/>
      <color theme="1"/>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b/>
      <sz val="14"/>
      <color theme="5" tint="-0.499984740745262"/>
      <name val="Calibri"/>
      <family val="2"/>
      <scheme val="minor"/>
    </font>
    <font>
      <sz val="11"/>
      <color theme="8" tint="-0.249977111117893"/>
      <name val="Calibri"/>
      <family val="2"/>
      <scheme val="minor"/>
    </font>
    <font>
      <sz val="14"/>
      <color theme="8" tint="-0.249977111117893"/>
      <name val="Calibri"/>
      <family val="2"/>
      <scheme val="minor"/>
    </font>
    <font>
      <sz val="12"/>
      <color theme="1"/>
      <name val="Calibri"/>
      <family val="2"/>
      <scheme val="minor"/>
    </font>
    <font>
      <sz val="11"/>
      <name val="Calibri"/>
      <family val="2"/>
      <scheme val="minor"/>
    </font>
    <font>
      <b/>
      <sz val="16"/>
      <color rgb="FFFF0000"/>
      <name val="Calibri"/>
      <family val="2"/>
      <scheme val="minor"/>
    </font>
  </fonts>
  <fills count="7">
    <fill>
      <patternFill patternType="none"/>
    </fill>
    <fill>
      <patternFill patternType="gray125"/>
    </fill>
    <fill>
      <patternFill patternType="solid">
        <fgColor rgb="FFF2F2F2"/>
      </patternFill>
    </fill>
    <fill>
      <patternFill patternType="solid">
        <fgColor rgb="FFA5A5A5"/>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right/>
      <top style="medium">
        <color indexed="64"/>
      </top>
      <bottom style="thin">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164" fontId="1" fillId="0" borderId="0" applyFont="0" applyFill="0" applyBorder="0" applyAlignment="0" applyProtection="0"/>
    <xf numFmtId="0" fontId="4" fillId="2" borderId="2" applyNumberFormat="0" applyAlignment="0" applyProtection="0"/>
    <xf numFmtId="0" fontId="5" fillId="3" borderId="3" applyNumberFormat="0" applyAlignment="0" applyProtection="0"/>
  </cellStyleXfs>
  <cellXfs count="36">
    <xf numFmtId="0" fontId="0" fillId="0" borderId="0" xfId="0"/>
    <xf numFmtId="0" fontId="2" fillId="0" borderId="0" xfId="0" applyFont="1" applyAlignment="1">
      <alignment horizontal="center"/>
    </xf>
    <xf numFmtId="0" fontId="2" fillId="0" borderId="0" xfId="0" applyFont="1" applyAlignment="1">
      <alignment horizontal="center" wrapText="1"/>
    </xf>
    <xf numFmtId="164" fontId="0" fillId="0" borderId="0" xfId="1" applyFont="1"/>
    <xf numFmtId="0" fontId="0" fillId="0" borderId="0" xfId="0" applyAlignment="1">
      <alignment horizontal="center"/>
    </xf>
    <xf numFmtId="1" fontId="0" fillId="0" borderId="0" xfId="0" applyNumberFormat="1" applyAlignment="1">
      <alignment horizontal="center"/>
    </xf>
    <xf numFmtId="165" fontId="0" fillId="0" borderId="0" xfId="1" applyNumberFormat="1" applyFont="1"/>
    <xf numFmtId="0" fontId="0" fillId="0" borderId="0" xfId="1" applyNumberFormat="1" applyFont="1" applyAlignment="1">
      <alignment horizontal="center"/>
    </xf>
    <xf numFmtId="0" fontId="3" fillId="0" borderId="1" xfId="0" applyFont="1" applyBorder="1" applyAlignment="1">
      <alignment horizontal="center"/>
    </xf>
    <xf numFmtId="0" fontId="0" fillId="0" borderId="0" xfId="0" pivotButton="1"/>
    <xf numFmtId="0" fontId="0" fillId="0" borderId="0" xfId="0" applyAlignment="1">
      <alignment horizontal="left"/>
    </xf>
    <xf numFmtId="0" fontId="3" fillId="0" borderId="0" xfId="0" applyFont="1" applyAlignment="1">
      <alignment horizontal="center"/>
    </xf>
    <xf numFmtId="0" fontId="0" fillId="0" borderId="4" xfId="0" applyBorder="1"/>
    <xf numFmtId="0" fontId="4" fillId="2" borderId="4" xfId="2" applyBorder="1" applyAlignment="1">
      <alignment horizontal="center"/>
    </xf>
    <xf numFmtId="0" fontId="5" fillId="3" borderId="3" xfId="3"/>
    <xf numFmtId="0" fontId="7" fillId="0" borderId="0" xfId="0" applyFont="1"/>
    <xf numFmtId="0" fontId="0" fillId="0" borderId="5" xfId="0" applyBorder="1"/>
    <xf numFmtId="0" fontId="3" fillId="0" borderId="1" xfId="0" applyFont="1" applyBorder="1" applyAlignment="1">
      <alignment horizontal="centerContinuous"/>
    </xf>
    <xf numFmtId="0" fontId="0" fillId="4" borderId="0" xfId="0" applyFill="1"/>
    <xf numFmtId="0" fontId="8" fillId="5" borderId="6" xfId="0" applyFont="1" applyFill="1" applyBorder="1"/>
    <xf numFmtId="0" fontId="9" fillId="5" borderId="6" xfId="0" applyFont="1" applyFill="1" applyBorder="1"/>
    <xf numFmtId="0" fontId="11" fillId="4" borderId="0" xfId="0" applyFont="1" applyFill="1"/>
    <xf numFmtId="0" fontId="10" fillId="5" borderId="6" xfId="0" applyFont="1" applyFill="1" applyBorder="1"/>
    <xf numFmtId="0" fontId="6" fillId="6" borderId="0" xfId="0" applyFont="1" applyFill="1"/>
    <xf numFmtId="0" fontId="0" fillId="6" borderId="0" xfId="0" applyFill="1"/>
    <xf numFmtId="11" fontId="0" fillId="0" borderId="0" xfId="0" applyNumberFormat="1"/>
    <xf numFmtId="0" fontId="12" fillId="5" borderId="6" xfId="0" applyFont="1" applyFill="1" applyBorder="1"/>
    <xf numFmtId="0" fontId="0" fillId="0" borderId="10" xfId="0" applyBorder="1"/>
    <xf numFmtId="0" fontId="0" fillId="0" borderId="0" xfId="0"/>
    <xf numFmtId="0" fontId="0" fillId="0" borderId="11"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5" xfId="0" applyBorder="1"/>
    <xf numFmtId="0" fontId="0" fillId="0" borderId="13" xfId="0" applyBorder="1"/>
  </cellXfs>
  <cellStyles count="4">
    <cellStyle name="Check Cell" xfId="3" builtinId="23"/>
    <cellStyle name="Currency" xfId="1" builtinId="4"/>
    <cellStyle name="Normal" xfId="0" builtinId="0"/>
    <cellStyle name="Output" xfId="2" builtinId="21"/>
  </cellStyles>
  <dxfs count="4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quot;$&quot;* #,##0_-;_-&quot;$&quot;* &quot;-&quot;??_-;_-@_-"/>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quot;$&quot;* #,##0_-;_-&quot;$&quot;* &quot;-&quot;??_-;_-@_-"/>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quot;$&quot;* #,##0_-;_-&quot;$&quot;* &quot;-&quot;??_-;_-@_-"/>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quot;$&quot;* #,##0_-;_-&quot;$&quot;* &quot;-&quot;??_-;_-@_-"/>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Dataset'!$C$1</c:f>
              <c:strCache>
                <c:ptCount val="1"/>
                <c:pt idx="0">
                  <c:v>Family Income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6445931758530183"/>
                  <c:y val="-0.247155147273257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Dataset'!$B$2:$B$141</c:f>
              <c:numCache>
                <c:formatCode>_-"$"* #,##0.00_-;\-"$"* #,##0.00_-;_-"$"* "-"??_-;_-@_-</c:formatCode>
                <c:ptCount val="140"/>
                <c:pt idx="0">
                  <c:v>357.72515522088298</c:v>
                </c:pt>
                <c:pt idx="1">
                  <c:v>276.83819564307038</c:v>
                </c:pt>
                <c:pt idx="2">
                  <c:v>197.92321645234884</c:v>
                </c:pt>
                <c:pt idx="3">
                  <c:v>315.74711157636364</c:v>
                </c:pt>
                <c:pt idx="4">
                  <c:v>197.30077520597268</c:v>
                </c:pt>
                <c:pt idx="5">
                  <c:v>195.19586794676431</c:v>
                </c:pt>
                <c:pt idx="6">
                  <c:v>232.51129248152233</c:v>
                </c:pt>
                <c:pt idx="7">
                  <c:v>146.32108469183942</c:v>
                </c:pt>
                <c:pt idx="8">
                  <c:v>125.05297512556575</c:v>
                </c:pt>
                <c:pt idx="9">
                  <c:v>226.49363747263413</c:v>
                </c:pt>
                <c:pt idx="10">
                  <c:v>153.20379459828246</c:v>
                </c:pt>
                <c:pt idx="11">
                  <c:v>210.35718350944995</c:v>
                </c:pt>
                <c:pt idx="12">
                  <c:v>328.54834292110144</c:v>
                </c:pt>
                <c:pt idx="13">
                  <c:v>171.80797208818714</c:v>
                </c:pt>
                <c:pt idx="14">
                  <c:v>152.5781413153515</c:v>
                </c:pt>
                <c:pt idx="15">
                  <c:v>349.29741661309436</c:v>
                </c:pt>
                <c:pt idx="16">
                  <c:v>199.17416283090336</c:v>
                </c:pt>
                <c:pt idx="17">
                  <c:v>320.7187197681414</c:v>
                </c:pt>
                <c:pt idx="18">
                  <c:v>340.49303786408029</c:v>
                </c:pt>
                <c:pt idx="19">
                  <c:v>180.62902389126177</c:v>
                </c:pt>
                <c:pt idx="20">
                  <c:v>262.93782553650874</c:v>
                </c:pt>
                <c:pt idx="21">
                  <c:v>191.03248606331596</c:v>
                </c:pt>
                <c:pt idx="22">
                  <c:v>245.98619310254958</c:v>
                </c:pt>
                <c:pt idx="23">
                  <c:v>165.03365954914779</c:v>
                </c:pt>
                <c:pt idx="24">
                  <c:v>121.65748171513214</c:v>
                </c:pt>
                <c:pt idx="25">
                  <c:v>254.95700115685509</c:v>
                </c:pt>
                <c:pt idx="26">
                  <c:v>298.8817797906903</c:v>
                </c:pt>
                <c:pt idx="27">
                  <c:v>215.27615352062469</c:v>
                </c:pt>
                <c:pt idx="28">
                  <c:v>193.93880968902909</c:v>
                </c:pt>
                <c:pt idx="29">
                  <c:v>189.20995642311874</c:v>
                </c:pt>
                <c:pt idx="30">
                  <c:v>199.46756906950696</c:v>
                </c:pt>
                <c:pt idx="31">
                  <c:v>193.07606797495552</c:v>
                </c:pt>
                <c:pt idx="32">
                  <c:v>166.76764633978834</c:v>
                </c:pt>
                <c:pt idx="33">
                  <c:v>247.30062689651618</c:v>
                </c:pt>
                <c:pt idx="34">
                  <c:v>271.74181590423268</c:v>
                </c:pt>
                <c:pt idx="35">
                  <c:v>276.47650124340294</c:v>
                </c:pt>
                <c:pt idx="36">
                  <c:v>149.91285649993841</c:v>
                </c:pt>
                <c:pt idx="37">
                  <c:v>199.0583658534278</c:v>
                </c:pt>
                <c:pt idx="38">
                  <c:v>248.13940050665389</c:v>
                </c:pt>
                <c:pt idx="39">
                  <c:v>353.78645947018504</c:v>
                </c:pt>
                <c:pt idx="40">
                  <c:v>196.95191685182169</c:v>
                </c:pt>
                <c:pt idx="41">
                  <c:v>174.84721887895429</c:v>
                </c:pt>
                <c:pt idx="42">
                  <c:v>290.43894077155954</c:v>
                </c:pt>
                <c:pt idx="43">
                  <c:v>271.55483757949594</c:v>
                </c:pt>
                <c:pt idx="44">
                  <c:v>150.25391977015838</c:v>
                </c:pt>
                <c:pt idx="45">
                  <c:v>203.58464573293486</c:v>
                </c:pt>
                <c:pt idx="46">
                  <c:v>152.47947936711967</c:v>
                </c:pt>
                <c:pt idx="47">
                  <c:v>232.42852264809923</c:v>
                </c:pt>
                <c:pt idx="48">
                  <c:v>407.93609361540882</c:v>
                </c:pt>
                <c:pt idx="49">
                  <c:v>179.09793475053985</c:v>
                </c:pt>
                <c:pt idx="50">
                  <c:v>167.12975678320043</c:v>
                </c:pt>
                <c:pt idx="51">
                  <c:v>178.45688077502973</c:v>
                </c:pt>
                <c:pt idx="52">
                  <c:v>170.55615533423901</c:v>
                </c:pt>
                <c:pt idx="53">
                  <c:v>184.60324360719238</c:v>
                </c:pt>
                <c:pt idx="54">
                  <c:v>163.63159989304066</c:v>
                </c:pt>
                <c:pt idx="55">
                  <c:v>184.5797456800268</c:v>
                </c:pt>
                <c:pt idx="56">
                  <c:v>300.62260506257257</c:v>
                </c:pt>
                <c:pt idx="57">
                  <c:v>234.69084229043446</c:v>
                </c:pt>
                <c:pt idx="58">
                  <c:v>304.71789784629766</c:v>
                </c:pt>
                <c:pt idx="59">
                  <c:v>371.49854106480484</c:v>
                </c:pt>
                <c:pt idx="60">
                  <c:v>202.64698658703372</c:v>
                </c:pt>
                <c:pt idx="61">
                  <c:v>321.67246939345068</c:v>
                </c:pt>
                <c:pt idx="62">
                  <c:v>258.39320148001855</c:v>
                </c:pt>
                <c:pt idx="63">
                  <c:v>163.95721452484383</c:v>
                </c:pt>
                <c:pt idx="64">
                  <c:v>311.57210690727595</c:v>
                </c:pt>
                <c:pt idx="65">
                  <c:v>170.4293661046714</c:v>
                </c:pt>
                <c:pt idx="66">
                  <c:v>336.69476677419482</c:v>
                </c:pt>
                <c:pt idx="67">
                  <c:v>220.74529248209018</c:v>
                </c:pt>
                <c:pt idx="68">
                  <c:v>192.27119849174747</c:v>
                </c:pt>
                <c:pt idx="69">
                  <c:v>215.06342910482118</c:v>
                </c:pt>
                <c:pt idx="70">
                  <c:v>211.91258637014442</c:v>
                </c:pt>
                <c:pt idx="71">
                  <c:v>270.69335350537096</c:v>
                </c:pt>
                <c:pt idx="72">
                  <c:v>210.00506409256133</c:v>
                </c:pt>
                <c:pt idx="73">
                  <c:v>139.28242203647005</c:v>
                </c:pt>
                <c:pt idx="74">
                  <c:v>160.83806364665963</c:v>
                </c:pt>
                <c:pt idx="75">
                  <c:v>337.43966988550494</c:v>
                </c:pt>
                <c:pt idx="76">
                  <c:v>200.45735284406965</c:v>
                </c:pt>
                <c:pt idx="77">
                  <c:v>244.47771409442058</c:v>
                </c:pt>
                <c:pt idx="78">
                  <c:v>317.72111553091878</c:v>
                </c:pt>
                <c:pt idx="79">
                  <c:v>212.06459338754007</c:v>
                </c:pt>
                <c:pt idx="80">
                  <c:v>235.10899705868761</c:v>
                </c:pt>
                <c:pt idx="81">
                  <c:v>329.03486789264696</c:v>
                </c:pt>
                <c:pt idx="82">
                  <c:v>263.50300621955603</c:v>
                </c:pt>
                <c:pt idx="83">
                  <c:v>269.67359171110513</c:v>
                </c:pt>
                <c:pt idx="84">
                  <c:v>222.78984345055289</c:v>
                </c:pt>
                <c:pt idx="85">
                  <c:v>245.11857911213073</c:v>
                </c:pt>
                <c:pt idx="86">
                  <c:v>272.12036593164851</c:v>
                </c:pt>
                <c:pt idx="87">
                  <c:v>345.91691128582454</c:v>
                </c:pt>
                <c:pt idx="88">
                  <c:v>212.00684395340733</c:v>
                </c:pt>
                <c:pt idx="89">
                  <c:v>171.73838511588536</c:v>
                </c:pt>
                <c:pt idx="90">
                  <c:v>317.2235135522368</c:v>
                </c:pt>
                <c:pt idx="91">
                  <c:v>224.79411850567922</c:v>
                </c:pt>
                <c:pt idx="92">
                  <c:v>224.79411850567922</c:v>
                </c:pt>
                <c:pt idx="93">
                  <c:v>198.75</c:v>
                </c:pt>
                <c:pt idx="94">
                  <c:v>243.6</c:v>
                </c:pt>
                <c:pt idx="95">
                  <c:v>397.87</c:v>
                </c:pt>
                <c:pt idx="96">
                  <c:v>403.2</c:v>
                </c:pt>
                <c:pt idx="97">
                  <c:v>75</c:v>
                </c:pt>
                <c:pt idx="98">
                  <c:v>204.35</c:v>
                </c:pt>
                <c:pt idx="99">
                  <c:v>257.89</c:v>
                </c:pt>
                <c:pt idx="100">
                  <c:v>100.07</c:v>
                </c:pt>
                <c:pt idx="101">
                  <c:v>332.56</c:v>
                </c:pt>
                <c:pt idx="102">
                  <c:v>274.64999999999998</c:v>
                </c:pt>
                <c:pt idx="103">
                  <c:v>112.35</c:v>
                </c:pt>
                <c:pt idx="104">
                  <c:v>89.56</c:v>
                </c:pt>
                <c:pt idx="105">
                  <c:v>97.85</c:v>
                </c:pt>
                <c:pt idx="106">
                  <c:v>125.45</c:v>
                </c:pt>
                <c:pt idx="107">
                  <c:v>275.68</c:v>
                </c:pt>
                <c:pt idx="108">
                  <c:v>301.2</c:v>
                </c:pt>
                <c:pt idx="109">
                  <c:v>378.43</c:v>
                </c:pt>
                <c:pt idx="110">
                  <c:v>243.89</c:v>
                </c:pt>
                <c:pt idx="111">
                  <c:v>67.45</c:v>
                </c:pt>
                <c:pt idx="112">
                  <c:v>109.87</c:v>
                </c:pt>
                <c:pt idx="113">
                  <c:v>254.45</c:v>
                </c:pt>
                <c:pt idx="114">
                  <c:v>78.64</c:v>
                </c:pt>
                <c:pt idx="115">
                  <c:v>90.12</c:v>
                </c:pt>
                <c:pt idx="116">
                  <c:v>156.75</c:v>
                </c:pt>
                <c:pt idx="117">
                  <c:v>118.23</c:v>
                </c:pt>
                <c:pt idx="118">
                  <c:v>190.2</c:v>
                </c:pt>
                <c:pt idx="119">
                  <c:v>178.23</c:v>
                </c:pt>
                <c:pt idx="120">
                  <c:v>176.98</c:v>
                </c:pt>
                <c:pt idx="121">
                  <c:v>63.34</c:v>
                </c:pt>
                <c:pt idx="122">
                  <c:v>77.39</c:v>
                </c:pt>
                <c:pt idx="123">
                  <c:v>202.09</c:v>
                </c:pt>
                <c:pt idx="124">
                  <c:v>273.45</c:v>
                </c:pt>
                <c:pt idx="125">
                  <c:v>100.01</c:v>
                </c:pt>
                <c:pt idx="126">
                  <c:v>162.84</c:v>
                </c:pt>
                <c:pt idx="127">
                  <c:v>99.45</c:v>
                </c:pt>
                <c:pt idx="128">
                  <c:v>67.89</c:v>
                </c:pt>
                <c:pt idx="129">
                  <c:v>345.67</c:v>
                </c:pt>
                <c:pt idx="130">
                  <c:v>223.56</c:v>
                </c:pt>
                <c:pt idx="131">
                  <c:v>109.87</c:v>
                </c:pt>
                <c:pt idx="132">
                  <c:v>79.31</c:v>
                </c:pt>
                <c:pt idx="133">
                  <c:v>205.3</c:v>
                </c:pt>
                <c:pt idx="134">
                  <c:v>227.89</c:v>
                </c:pt>
                <c:pt idx="135">
                  <c:v>134.88999999999999</c:v>
                </c:pt>
                <c:pt idx="136">
                  <c:v>154.32</c:v>
                </c:pt>
                <c:pt idx="137">
                  <c:v>302.45999999999998</c:v>
                </c:pt>
                <c:pt idx="138">
                  <c:v>203.65</c:v>
                </c:pt>
                <c:pt idx="139">
                  <c:v>188.12</c:v>
                </c:pt>
              </c:numCache>
            </c:numRef>
          </c:xVal>
          <c:yVal>
            <c:numRef>
              <c:f>'Cleaned Dataset'!$C$2:$C$141</c:f>
              <c:numCache>
                <c:formatCode>_-"$"* #,##0_-;\-"$"* #,##0_-;_-"$"* "-"??_-;_-@_-</c:formatCode>
                <c:ptCount val="140"/>
                <c:pt idx="0">
                  <c:v>172141</c:v>
                </c:pt>
                <c:pt idx="1">
                  <c:v>145916</c:v>
                </c:pt>
                <c:pt idx="2">
                  <c:v>86185</c:v>
                </c:pt>
                <c:pt idx="3">
                  <c:v>145998</c:v>
                </c:pt>
                <c:pt idx="4">
                  <c:v>77115</c:v>
                </c:pt>
                <c:pt idx="5">
                  <c:v>73725</c:v>
                </c:pt>
                <c:pt idx="6">
                  <c:v>88371</c:v>
                </c:pt>
                <c:pt idx="7">
                  <c:v>75942</c:v>
                </c:pt>
                <c:pt idx="8">
                  <c:v>70298</c:v>
                </c:pt>
                <c:pt idx="9">
                  <c:v>75117</c:v>
                </c:pt>
                <c:pt idx="10">
                  <c:v>84099</c:v>
                </c:pt>
                <c:pt idx="11">
                  <c:v>133674</c:v>
                </c:pt>
                <c:pt idx="12">
                  <c:v>140138</c:v>
                </c:pt>
                <c:pt idx="13">
                  <c:v>79702</c:v>
                </c:pt>
                <c:pt idx="14">
                  <c:v>71737</c:v>
                </c:pt>
                <c:pt idx="15">
                  <c:v>111318</c:v>
                </c:pt>
                <c:pt idx="16">
                  <c:v>87733</c:v>
                </c:pt>
                <c:pt idx="17">
                  <c:v>118580</c:v>
                </c:pt>
                <c:pt idx="18">
                  <c:v>145432</c:v>
                </c:pt>
                <c:pt idx="19">
                  <c:v>92251</c:v>
                </c:pt>
                <c:pt idx="20">
                  <c:v>142738</c:v>
                </c:pt>
                <c:pt idx="21">
                  <c:v>92229</c:v>
                </c:pt>
                <c:pt idx="22">
                  <c:v>125378</c:v>
                </c:pt>
                <c:pt idx="23">
                  <c:v>82583</c:v>
                </c:pt>
                <c:pt idx="24">
                  <c:v>74193</c:v>
                </c:pt>
                <c:pt idx="25">
                  <c:v>135549</c:v>
                </c:pt>
                <c:pt idx="26">
                  <c:v>114622</c:v>
                </c:pt>
                <c:pt idx="27">
                  <c:v>92582</c:v>
                </c:pt>
                <c:pt idx="28">
                  <c:v>79729</c:v>
                </c:pt>
                <c:pt idx="29">
                  <c:v>92773</c:v>
                </c:pt>
                <c:pt idx="30">
                  <c:v>82783</c:v>
                </c:pt>
                <c:pt idx="31">
                  <c:v>80541</c:v>
                </c:pt>
                <c:pt idx="32">
                  <c:v>81689</c:v>
                </c:pt>
                <c:pt idx="33">
                  <c:v>70189</c:v>
                </c:pt>
                <c:pt idx="34">
                  <c:v>117565</c:v>
                </c:pt>
                <c:pt idx="35">
                  <c:v>112576</c:v>
                </c:pt>
                <c:pt idx="36">
                  <c:v>91032</c:v>
                </c:pt>
                <c:pt idx="37">
                  <c:v>71648</c:v>
                </c:pt>
                <c:pt idx="38">
                  <c:v>121292</c:v>
                </c:pt>
                <c:pt idx="39">
                  <c:v>143403</c:v>
                </c:pt>
                <c:pt idx="40">
                  <c:v>73542</c:v>
                </c:pt>
                <c:pt idx="41">
                  <c:v>83166</c:v>
                </c:pt>
                <c:pt idx="42">
                  <c:v>125058</c:v>
                </c:pt>
                <c:pt idx="43">
                  <c:v>123556</c:v>
                </c:pt>
                <c:pt idx="44">
                  <c:v>84023</c:v>
                </c:pt>
                <c:pt idx="45">
                  <c:v>87488</c:v>
                </c:pt>
                <c:pt idx="46">
                  <c:v>82898</c:v>
                </c:pt>
                <c:pt idx="47">
                  <c:v>91812</c:v>
                </c:pt>
                <c:pt idx="48">
                  <c:v>123296</c:v>
                </c:pt>
                <c:pt idx="49">
                  <c:v>75906</c:v>
                </c:pt>
                <c:pt idx="50">
                  <c:v>77008</c:v>
                </c:pt>
                <c:pt idx="51">
                  <c:v>86762</c:v>
                </c:pt>
                <c:pt idx="52">
                  <c:v>86909</c:v>
                </c:pt>
                <c:pt idx="53">
                  <c:v>82113</c:v>
                </c:pt>
                <c:pt idx="54">
                  <c:v>83854</c:v>
                </c:pt>
                <c:pt idx="55">
                  <c:v>82138</c:v>
                </c:pt>
                <c:pt idx="56">
                  <c:v>116628</c:v>
                </c:pt>
                <c:pt idx="57">
                  <c:v>93194</c:v>
                </c:pt>
                <c:pt idx="58">
                  <c:v>136723</c:v>
                </c:pt>
                <c:pt idx="59">
                  <c:v>121625</c:v>
                </c:pt>
                <c:pt idx="60">
                  <c:v>112862</c:v>
                </c:pt>
                <c:pt idx="61">
                  <c:v>121573</c:v>
                </c:pt>
                <c:pt idx="62">
                  <c:v>120569</c:v>
                </c:pt>
                <c:pt idx="63">
                  <c:v>87004</c:v>
                </c:pt>
                <c:pt idx="64">
                  <c:v>134373</c:v>
                </c:pt>
                <c:pt idx="65">
                  <c:v>81861</c:v>
                </c:pt>
                <c:pt idx="66">
                  <c:v>121268</c:v>
                </c:pt>
                <c:pt idx="67">
                  <c:v>72413</c:v>
                </c:pt>
                <c:pt idx="68">
                  <c:v>82942</c:v>
                </c:pt>
                <c:pt idx="69">
                  <c:v>127797</c:v>
                </c:pt>
                <c:pt idx="70">
                  <c:v>73225</c:v>
                </c:pt>
                <c:pt idx="71">
                  <c:v>120569</c:v>
                </c:pt>
                <c:pt idx="72">
                  <c:v>87070</c:v>
                </c:pt>
                <c:pt idx="73">
                  <c:v>85280</c:v>
                </c:pt>
                <c:pt idx="74">
                  <c:v>71568</c:v>
                </c:pt>
                <c:pt idx="75">
                  <c:v>112257</c:v>
                </c:pt>
                <c:pt idx="76">
                  <c:v>74481</c:v>
                </c:pt>
                <c:pt idx="77">
                  <c:v>121372</c:v>
                </c:pt>
                <c:pt idx="78">
                  <c:v>119911</c:v>
                </c:pt>
                <c:pt idx="79">
                  <c:v>74009</c:v>
                </c:pt>
                <c:pt idx="80">
                  <c:v>82628</c:v>
                </c:pt>
                <c:pt idx="81">
                  <c:v>130818</c:v>
                </c:pt>
                <c:pt idx="82">
                  <c:v>145252</c:v>
                </c:pt>
                <c:pt idx="83">
                  <c:v>118201</c:v>
                </c:pt>
                <c:pt idx="84">
                  <c:v>91021</c:v>
                </c:pt>
                <c:pt idx="85">
                  <c:v>125745</c:v>
                </c:pt>
                <c:pt idx="86">
                  <c:v>137562</c:v>
                </c:pt>
                <c:pt idx="87">
                  <c:v>126541</c:v>
                </c:pt>
                <c:pt idx="88">
                  <c:v>130137</c:v>
                </c:pt>
                <c:pt idx="89">
                  <c:v>82585</c:v>
                </c:pt>
                <c:pt idx="90">
                  <c:v>141302</c:v>
                </c:pt>
                <c:pt idx="91">
                  <c:v>70046</c:v>
                </c:pt>
                <c:pt idx="92">
                  <c:v>70046</c:v>
                </c:pt>
                <c:pt idx="93">
                  <c:v>65508</c:v>
                </c:pt>
                <c:pt idx="94">
                  <c:v>101351</c:v>
                </c:pt>
                <c:pt idx="95">
                  <c:v>144531</c:v>
                </c:pt>
                <c:pt idx="96">
                  <c:v>123457</c:v>
                </c:pt>
                <c:pt idx="97">
                  <c:v>107443</c:v>
                </c:pt>
                <c:pt idx="98">
                  <c:v>107359</c:v>
                </c:pt>
                <c:pt idx="99">
                  <c:v>147031</c:v>
                </c:pt>
                <c:pt idx="100">
                  <c:v>100000</c:v>
                </c:pt>
                <c:pt idx="101">
                  <c:v>132422</c:v>
                </c:pt>
                <c:pt idx="102">
                  <c:v>134071</c:v>
                </c:pt>
                <c:pt idx="103">
                  <c:v>127275</c:v>
                </c:pt>
                <c:pt idx="104">
                  <c:v>82087</c:v>
                </c:pt>
                <c:pt idx="105">
                  <c:v>90543</c:v>
                </c:pt>
                <c:pt idx="106">
                  <c:v>131337</c:v>
                </c:pt>
                <c:pt idx="107">
                  <c:v>134087</c:v>
                </c:pt>
                <c:pt idx="108">
                  <c:v>155117</c:v>
                </c:pt>
                <c:pt idx="109">
                  <c:v>175879</c:v>
                </c:pt>
                <c:pt idx="110">
                  <c:v>167453</c:v>
                </c:pt>
                <c:pt idx="111">
                  <c:v>72003</c:v>
                </c:pt>
                <c:pt idx="112">
                  <c:v>97511</c:v>
                </c:pt>
                <c:pt idx="113">
                  <c:v>122335</c:v>
                </c:pt>
                <c:pt idx="114">
                  <c:v>71765</c:v>
                </c:pt>
                <c:pt idx="115">
                  <c:v>86543</c:v>
                </c:pt>
                <c:pt idx="116">
                  <c:v>73008</c:v>
                </c:pt>
                <c:pt idx="117">
                  <c:v>71193</c:v>
                </c:pt>
                <c:pt idx="118">
                  <c:v>103012</c:v>
                </c:pt>
                <c:pt idx="119">
                  <c:v>91861</c:v>
                </c:pt>
                <c:pt idx="120">
                  <c:v>98725</c:v>
                </c:pt>
                <c:pt idx="121">
                  <c:v>69750</c:v>
                </c:pt>
                <c:pt idx="122">
                  <c:v>71250</c:v>
                </c:pt>
                <c:pt idx="123">
                  <c:v>141235</c:v>
                </c:pt>
                <c:pt idx="124">
                  <c:v>165450</c:v>
                </c:pt>
                <c:pt idx="125">
                  <c:v>95500</c:v>
                </c:pt>
                <c:pt idx="126">
                  <c:v>95532</c:v>
                </c:pt>
                <c:pt idx="127">
                  <c:v>89765</c:v>
                </c:pt>
                <c:pt idx="128">
                  <c:v>62712</c:v>
                </c:pt>
                <c:pt idx="129">
                  <c:v>162141</c:v>
                </c:pt>
                <c:pt idx="130">
                  <c:v>111345</c:v>
                </c:pt>
                <c:pt idx="131">
                  <c:v>91324</c:v>
                </c:pt>
                <c:pt idx="132">
                  <c:v>68793</c:v>
                </c:pt>
                <c:pt idx="133">
                  <c:v>143723</c:v>
                </c:pt>
                <c:pt idx="134">
                  <c:v>101345</c:v>
                </c:pt>
                <c:pt idx="135">
                  <c:v>88234</c:v>
                </c:pt>
                <c:pt idx="136">
                  <c:v>93532</c:v>
                </c:pt>
                <c:pt idx="137">
                  <c:v>172500</c:v>
                </c:pt>
                <c:pt idx="138">
                  <c:v>135723</c:v>
                </c:pt>
                <c:pt idx="139">
                  <c:v>165450</c:v>
                </c:pt>
              </c:numCache>
            </c:numRef>
          </c:yVal>
          <c:smooth val="0"/>
          <c:extLst>
            <c:ext xmlns:c16="http://schemas.microsoft.com/office/drawing/2014/chart" uri="{C3380CC4-5D6E-409C-BE32-E72D297353CC}">
              <c16:uniqueId val="{00000000-68C9-420C-B369-69CE4FA8C58E}"/>
            </c:ext>
          </c:extLst>
        </c:ser>
        <c:dLbls>
          <c:showLegendKey val="0"/>
          <c:showVal val="0"/>
          <c:showCatName val="0"/>
          <c:showSerName val="0"/>
          <c:showPercent val="0"/>
          <c:showBubbleSize val="0"/>
        </c:dLbls>
        <c:axId val="643928288"/>
        <c:axId val="643929928"/>
      </c:scatterChart>
      <c:valAx>
        <c:axId val="643928288"/>
        <c:scaling>
          <c:orientation val="minMax"/>
          <c:max val="500"/>
        </c:scaling>
        <c:delete val="0"/>
        <c:axPos val="b"/>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929928"/>
        <c:crosses val="autoZero"/>
        <c:crossBetween val="midCat"/>
      </c:valAx>
      <c:valAx>
        <c:axId val="643929928"/>
        <c:scaling>
          <c:orientation val="minMax"/>
        </c:scaling>
        <c:delete val="0"/>
        <c:axPos val="l"/>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928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Dataset'!$E$1</c:f>
              <c:strCache>
                <c:ptCount val="1"/>
                <c:pt idx="0">
                  <c:v>Number of items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4129921259842519E-2"/>
                  <c:y val="-0.409909594634004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Dataset'!$D$2:$D$141</c:f>
              <c:numCache>
                <c:formatCode>General</c:formatCode>
                <c:ptCount val="140"/>
                <c:pt idx="0">
                  <c:v>4</c:v>
                </c:pt>
                <c:pt idx="1">
                  <c:v>2</c:v>
                </c:pt>
                <c:pt idx="2">
                  <c:v>1</c:v>
                </c:pt>
                <c:pt idx="3">
                  <c:v>3</c:v>
                </c:pt>
                <c:pt idx="4">
                  <c:v>2</c:v>
                </c:pt>
                <c:pt idx="5">
                  <c:v>2</c:v>
                </c:pt>
                <c:pt idx="6">
                  <c:v>1</c:v>
                </c:pt>
                <c:pt idx="7">
                  <c:v>1</c:v>
                </c:pt>
                <c:pt idx="8">
                  <c:v>1</c:v>
                </c:pt>
                <c:pt idx="9">
                  <c:v>2</c:v>
                </c:pt>
                <c:pt idx="10">
                  <c:v>1</c:v>
                </c:pt>
                <c:pt idx="11">
                  <c:v>2</c:v>
                </c:pt>
                <c:pt idx="12">
                  <c:v>5</c:v>
                </c:pt>
                <c:pt idx="13">
                  <c:v>1</c:v>
                </c:pt>
                <c:pt idx="14">
                  <c:v>1</c:v>
                </c:pt>
                <c:pt idx="15">
                  <c:v>4</c:v>
                </c:pt>
                <c:pt idx="16">
                  <c:v>1</c:v>
                </c:pt>
                <c:pt idx="17">
                  <c:v>3</c:v>
                </c:pt>
                <c:pt idx="18">
                  <c:v>4</c:v>
                </c:pt>
                <c:pt idx="19">
                  <c:v>1</c:v>
                </c:pt>
                <c:pt idx="20">
                  <c:v>2</c:v>
                </c:pt>
                <c:pt idx="21">
                  <c:v>1</c:v>
                </c:pt>
                <c:pt idx="22">
                  <c:v>2</c:v>
                </c:pt>
                <c:pt idx="23">
                  <c:v>1</c:v>
                </c:pt>
                <c:pt idx="24">
                  <c:v>1</c:v>
                </c:pt>
                <c:pt idx="25">
                  <c:v>2</c:v>
                </c:pt>
                <c:pt idx="26">
                  <c:v>3</c:v>
                </c:pt>
                <c:pt idx="27">
                  <c:v>1</c:v>
                </c:pt>
                <c:pt idx="28">
                  <c:v>1</c:v>
                </c:pt>
                <c:pt idx="29">
                  <c:v>1</c:v>
                </c:pt>
                <c:pt idx="30">
                  <c:v>1</c:v>
                </c:pt>
                <c:pt idx="31">
                  <c:v>1</c:v>
                </c:pt>
                <c:pt idx="32">
                  <c:v>1</c:v>
                </c:pt>
                <c:pt idx="33">
                  <c:v>2</c:v>
                </c:pt>
                <c:pt idx="34">
                  <c:v>4</c:v>
                </c:pt>
                <c:pt idx="35">
                  <c:v>4</c:v>
                </c:pt>
                <c:pt idx="36">
                  <c:v>1</c:v>
                </c:pt>
                <c:pt idx="37">
                  <c:v>2</c:v>
                </c:pt>
                <c:pt idx="38">
                  <c:v>2</c:v>
                </c:pt>
                <c:pt idx="39">
                  <c:v>4</c:v>
                </c:pt>
                <c:pt idx="40">
                  <c:v>1</c:v>
                </c:pt>
                <c:pt idx="41">
                  <c:v>1</c:v>
                </c:pt>
                <c:pt idx="42">
                  <c:v>3</c:v>
                </c:pt>
                <c:pt idx="43">
                  <c:v>3</c:v>
                </c:pt>
                <c:pt idx="44">
                  <c:v>1</c:v>
                </c:pt>
                <c:pt idx="45">
                  <c:v>1</c:v>
                </c:pt>
                <c:pt idx="46">
                  <c:v>1</c:v>
                </c:pt>
                <c:pt idx="47">
                  <c:v>1</c:v>
                </c:pt>
                <c:pt idx="48">
                  <c:v>5</c:v>
                </c:pt>
                <c:pt idx="49">
                  <c:v>2</c:v>
                </c:pt>
                <c:pt idx="50">
                  <c:v>1</c:v>
                </c:pt>
                <c:pt idx="51">
                  <c:v>1</c:v>
                </c:pt>
                <c:pt idx="52">
                  <c:v>1</c:v>
                </c:pt>
                <c:pt idx="53">
                  <c:v>1</c:v>
                </c:pt>
                <c:pt idx="54">
                  <c:v>1</c:v>
                </c:pt>
                <c:pt idx="55">
                  <c:v>1</c:v>
                </c:pt>
                <c:pt idx="56">
                  <c:v>2</c:v>
                </c:pt>
                <c:pt idx="57">
                  <c:v>2</c:v>
                </c:pt>
                <c:pt idx="58">
                  <c:v>5</c:v>
                </c:pt>
                <c:pt idx="59">
                  <c:v>5</c:v>
                </c:pt>
                <c:pt idx="60">
                  <c:v>2</c:v>
                </c:pt>
                <c:pt idx="61">
                  <c:v>3</c:v>
                </c:pt>
                <c:pt idx="62">
                  <c:v>2</c:v>
                </c:pt>
                <c:pt idx="63">
                  <c:v>1</c:v>
                </c:pt>
                <c:pt idx="64">
                  <c:v>2</c:v>
                </c:pt>
                <c:pt idx="65">
                  <c:v>1</c:v>
                </c:pt>
                <c:pt idx="66">
                  <c:v>3</c:v>
                </c:pt>
                <c:pt idx="67">
                  <c:v>1</c:v>
                </c:pt>
                <c:pt idx="68">
                  <c:v>1</c:v>
                </c:pt>
                <c:pt idx="69">
                  <c:v>2</c:v>
                </c:pt>
                <c:pt idx="70">
                  <c:v>1</c:v>
                </c:pt>
                <c:pt idx="71">
                  <c:v>3</c:v>
                </c:pt>
                <c:pt idx="72">
                  <c:v>2</c:v>
                </c:pt>
                <c:pt idx="73">
                  <c:v>1</c:v>
                </c:pt>
                <c:pt idx="74">
                  <c:v>1</c:v>
                </c:pt>
                <c:pt idx="75">
                  <c:v>5</c:v>
                </c:pt>
                <c:pt idx="76">
                  <c:v>1</c:v>
                </c:pt>
                <c:pt idx="77">
                  <c:v>2</c:v>
                </c:pt>
                <c:pt idx="78">
                  <c:v>5</c:v>
                </c:pt>
                <c:pt idx="79">
                  <c:v>1</c:v>
                </c:pt>
                <c:pt idx="80">
                  <c:v>2</c:v>
                </c:pt>
                <c:pt idx="81">
                  <c:v>3</c:v>
                </c:pt>
                <c:pt idx="82">
                  <c:v>2</c:v>
                </c:pt>
                <c:pt idx="83">
                  <c:v>3</c:v>
                </c:pt>
                <c:pt idx="84">
                  <c:v>1</c:v>
                </c:pt>
                <c:pt idx="85">
                  <c:v>2</c:v>
                </c:pt>
                <c:pt idx="86">
                  <c:v>2</c:v>
                </c:pt>
                <c:pt idx="87">
                  <c:v>3</c:v>
                </c:pt>
                <c:pt idx="88">
                  <c:v>2</c:v>
                </c:pt>
                <c:pt idx="89">
                  <c:v>1</c:v>
                </c:pt>
                <c:pt idx="90">
                  <c:v>4</c:v>
                </c:pt>
                <c:pt idx="91">
                  <c:v>2</c:v>
                </c:pt>
                <c:pt idx="92">
                  <c:v>2</c:v>
                </c:pt>
                <c:pt idx="93">
                  <c:v>1</c:v>
                </c:pt>
                <c:pt idx="94">
                  <c:v>2</c:v>
                </c:pt>
                <c:pt idx="95">
                  <c:v>3</c:v>
                </c:pt>
                <c:pt idx="96">
                  <c:v>2</c:v>
                </c:pt>
                <c:pt idx="97">
                  <c:v>1</c:v>
                </c:pt>
                <c:pt idx="98">
                  <c:v>3</c:v>
                </c:pt>
                <c:pt idx="99">
                  <c:v>2</c:v>
                </c:pt>
                <c:pt idx="100">
                  <c:v>1</c:v>
                </c:pt>
                <c:pt idx="101">
                  <c:v>4</c:v>
                </c:pt>
                <c:pt idx="102">
                  <c:v>3</c:v>
                </c:pt>
                <c:pt idx="103">
                  <c:v>1</c:v>
                </c:pt>
                <c:pt idx="104">
                  <c:v>2</c:v>
                </c:pt>
                <c:pt idx="105">
                  <c:v>1</c:v>
                </c:pt>
                <c:pt idx="106">
                  <c:v>1</c:v>
                </c:pt>
                <c:pt idx="107">
                  <c:v>4</c:v>
                </c:pt>
                <c:pt idx="108">
                  <c:v>4</c:v>
                </c:pt>
                <c:pt idx="109">
                  <c:v>5</c:v>
                </c:pt>
                <c:pt idx="110">
                  <c:v>2</c:v>
                </c:pt>
                <c:pt idx="111">
                  <c:v>1</c:v>
                </c:pt>
                <c:pt idx="112">
                  <c:v>2</c:v>
                </c:pt>
                <c:pt idx="113">
                  <c:v>2</c:v>
                </c:pt>
                <c:pt idx="114">
                  <c:v>1</c:v>
                </c:pt>
                <c:pt idx="115">
                  <c:v>1</c:v>
                </c:pt>
                <c:pt idx="116">
                  <c:v>1</c:v>
                </c:pt>
                <c:pt idx="117">
                  <c:v>1</c:v>
                </c:pt>
                <c:pt idx="118">
                  <c:v>2</c:v>
                </c:pt>
                <c:pt idx="119">
                  <c:v>2</c:v>
                </c:pt>
                <c:pt idx="120">
                  <c:v>2</c:v>
                </c:pt>
                <c:pt idx="121">
                  <c:v>1</c:v>
                </c:pt>
                <c:pt idx="122">
                  <c:v>1</c:v>
                </c:pt>
                <c:pt idx="123">
                  <c:v>2</c:v>
                </c:pt>
                <c:pt idx="124">
                  <c:v>2</c:v>
                </c:pt>
                <c:pt idx="125">
                  <c:v>2</c:v>
                </c:pt>
                <c:pt idx="126">
                  <c:v>2</c:v>
                </c:pt>
                <c:pt idx="127">
                  <c:v>1</c:v>
                </c:pt>
                <c:pt idx="128">
                  <c:v>1</c:v>
                </c:pt>
                <c:pt idx="129">
                  <c:v>4</c:v>
                </c:pt>
                <c:pt idx="130">
                  <c:v>2</c:v>
                </c:pt>
                <c:pt idx="131">
                  <c:v>1</c:v>
                </c:pt>
                <c:pt idx="132">
                  <c:v>1</c:v>
                </c:pt>
                <c:pt idx="133">
                  <c:v>3</c:v>
                </c:pt>
                <c:pt idx="134">
                  <c:v>2</c:v>
                </c:pt>
                <c:pt idx="135">
                  <c:v>1</c:v>
                </c:pt>
                <c:pt idx="136">
                  <c:v>1</c:v>
                </c:pt>
                <c:pt idx="137">
                  <c:v>4</c:v>
                </c:pt>
                <c:pt idx="138">
                  <c:v>2</c:v>
                </c:pt>
                <c:pt idx="139">
                  <c:v>4</c:v>
                </c:pt>
              </c:numCache>
            </c:numRef>
          </c:xVal>
          <c:yVal>
            <c:numRef>
              <c:f>'Cleaned Dataset'!$E$2:$E$141</c:f>
              <c:numCache>
                <c:formatCode>General</c:formatCode>
                <c:ptCount val="140"/>
                <c:pt idx="0">
                  <c:v>65</c:v>
                </c:pt>
                <c:pt idx="1">
                  <c:v>39</c:v>
                </c:pt>
                <c:pt idx="2">
                  <c:v>21</c:v>
                </c:pt>
                <c:pt idx="3">
                  <c:v>35</c:v>
                </c:pt>
                <c:pt idx="4">
                  <c:v>17</c:v>
                </c:pt>
                <c:pt idx="5">
                  <c:v>31</c:v>
                </c:pt>
                <c:pt idx="6">
                  <c:v>39</c:v>
                </c:pt>
                <c:pt idx="7">
                  <c:v>12</c:v>
                </c:pt>
                <c:pt idx="8">
                  <c:v>16</c:v>
                </c:pt>
                <c:pt idx="9">
                  <c:v>35</c:v>
                </c:pt>
                <c:pt idx="10">
                  <c:v>14</c:v>
                </c:pt>
                <c:pt idx="11">
                  <c:v>22</c:v>
                </c:pt>
                <c:pt idx="12">
                  <c:v>47</c:v>
                </c:pt>
                <c:pt idx="13">
                  <c:v>19</c:v>
                </c:pt>
                <c:pt idx="14">
                  <c:v>21</c:v>
                </c:pt>
                <c:pt idx="15">
                  <c:v>53</c:v>
                </c:pt>
                <c:pt idx="16">
                  <c:v>32</c:v>
                </c:pt>
                <c:pt idx="17">
                  <c:v>45</c:v>
                </c:pt>
                <c:pt idx="18">
                  <c:v>56</c:v>
                </c:pt>
                <c:pt idx="19">
                  <c:v>30</c:v>
                </c:pt>
                <c:pt idx="20">
                  <c:v>28</c:v>
                </c:pt>
                <c:pt idx="21">
                  <c:v>31</c:v>
                </c:pt>
                <c:pt idx="22">
                  <c:v>49</c:v>
                </c:pt>
                <c:pt idx="23">
                  <c:v>27</c:v>
                </c:pt>
                <c:pt idx="24">
                  <c:v>12</c:v>
                </c:pt>
                <c:pt idx="25">
                  <c:v>31</c:v>
                </c:pt>
                <c:pt idx="26">
                  <c:v>65</c:v>
                </c:pt>
                <c:pt idx="27">
                  <c:v>33</c:v>
                </c:pt>
                <c:pt idx="28">
                  <c:v>20</c:v>
                </c:pt>
                <c:pt idx="29">
                  <c:v>26</c:v>
                </c:pt>
                <c:pt idx="30">
                  <c:v>27</c:v>
                </c:pt>
                <c:pt idx="31">
                  <c:v>24</c:v>
                </c:pt>
                <c:pt idx="32">
                  <c:v>19</c:v>
                </c:pt>
                <c:pt idx="33">
                  <c:v>42</c:v>
                </c:pt>
                <c:pt idx="34">
                  <c:v>51</c:v>
                </c:pt>
                <c:pt idx="35">
                  <c:v>56</c:v>
                </c:pt>
                <c:pt idx="36">
                  <c:v>24</c:v>
                </c:pt>
                <c:pt idx="37">
                  <c:v>37</c:v>
                </c:pt>
                <c:pt idx="38">
                  <c:v>40</c:v>
                </c:pt>
                <c:pt idx="39">
                  <c:v>52</c:v>
                </c:pt>
                <c:pt idx="40">
                  <c:v>23</c:v>
                </c:pt>
                <c:pt idx="41">
                  <c:v>31</c:v>
                </c:pt>
                <c:pt idx="42">
                  <c:v>39</c:v>
                </c:pt>
                <c:pt idx="43">
                  <c:v>43</c:v>
                </c:pt>
                <c:pt idx="44">
                  <c:v>17</c:v>
                </c:pt>
                <c:pt idx="45">
                  <c:v>32</c:v>
                </c:pt>
                <c:pt idx="46">
                  <c:v>16</c:v>
                </c:pt>
                <c:pt idx="47">
                  <c:v>29</c:v>
                </c:pt>
                <c:pt idx="48">
                  <c:v>68</c:v>
                </c:pt>
                <c:pt idx="49">
                  <c:v>29</c:v>
                </c:pt>
                <c:pt idx="50">
                  <c:v>24</c:v>
                </c:pt>
                <c:pt idx="51">
                  <c:v>30</c:v>
                </c:pt>
                <c:pt idx="52">
                  <c:v>33</c:v>
                </c:pt>
                <c:pt idx="53">
                  <c:v>24</c:v>
                </c:pt>
                <c:pt idx="54">
                  <c:v>19</c:v>
                </c:pt>
                <c:pt idx="55">
                  <c:v>27</c:v>
                </c:pt>
                <c:pt idx="56">
                  <c:v>43</c:v>
                </c:pt>
                <c:pt idx="57">
                  <c:v>33</c:v>
                </c:pt>
                <c:pt idx="58">
                  <c:v>41</c:v>
                </c:pt>
                <c:pt idx="59">
                  <c:v>49</c:v>
                </c:pt>
                <c:pt idx="60">
                  <c:v>25</c:v>
                </c:pt>
                <c:pt idx="61">
                  <c:v>42</c:v>
                </c:pt>
                <c:pt idx="62">
                  <c:v>46</c:v>
                </c:pt>
                <c:pt idx="63">
                  <c:v>24</c:v>
                </c:pt>
                <c:pt idx="64">
                  <c:v>47</c:v>
                </c:pt>
                <c:pt idx="65">
                  <c:v>26</c:v>
                </c:pt>
                <c:pt idx="66">
                  <c:v>33</c:v>
                </c:pt>
                <c:pt idx="67">
                  <c:v>45</c:v>
                </c:pt>
                <c:pt idx="68">
                  <c:v>45</c:v>
                </c:pt>
                <c:pt idx="69">
                  <c:v>50</c:v>
                </c:pt>
                <c:pt idx="70">
                  <c:v>41</c:v>
                </c:pt>
                <c:pt idx="71">
                  <c:v>50</c:v>
                </c:pt>
                <c:pt idx="72">
                  <c:v>35</c:v>
                </c:pt>
                <c:pt idx="73">
                  <c:v>17</c:v>
                </c:pt>
                <c:pt idx="74">
                  <c:v>25</c:v>
                </c:pt>
                <c:pt idx="75">
                  <c:v>52</c:v>
                </c:pt>
                <c:pt idx="76">
                  <c:v>41</c:v>
                </c:pt>
                <c:pt idx="77">
                  <c:v>35</c:v>
                </c:pt>
                <c:pt idx="78">
                  <c:v>49</c:v>
                </c:pt>
                <c:pt idx="79">
                  <c:v>33</c:v>
                </c:pt>
                <c:pt idx="80">
                  <c:v>44</c:v>
                </c:pt>
                <c:pt idx="81">
                  <c:v>40</c:v>
                </c:pt>
                <c:pt idx="82">
                  <c:v>33</c:v>
                </c:pt>
                <c:pt idx="83">
                  <c:v>43</c:v>
                </c:pt>
                <c:pt idx="84">
                  <c:v>29</c:v>
                </c:pt>
                <c:pt idx="85">
                  <c:v>37</c:v>
                </c:pt>
                <c:pt idx="86">
                  <c:v>44</c:v>
                </c:pt>
                <c:pt idx="87">
                  <c:v>46</c:v>
                </c:pt>
                <c:pt idx="88">
                  <c:v>39</c:v>
                </c:pt>
                <c:pt idx="89">
                  <c:v>50</c:v>
                </c:pt>
                <c:pt idx="90">
                  <c:v>48</c:v>
                </c:pt>
                <c:pt idx="91">
                  <c:v>36</c:v>
                </c:pt>
                <c:pt idx="92">
                  <c:v>11</c:v>
                </c:pt>
                <c:pt idx="93">
                  <c:v>5</c:v>
                </c:pt>
                <c:pt idx="94">
                  <c:v>15</c:v>
                </c:pt>
                <c:pt idx="95">
                  <c:v>10</c:v>
                </c:pt>
                <c:pt idx="96">
                  <c:v>25</c:v>
                </c:pt>
                <c:pt idx="97">
                  <c:v>8</c:v>
                </c:pt>
                <c:pt idx="98">
                  <c:v>17</c:v>
                </c:pt>
                <c:pt idx="99">
                  <c:v>11</c:v>
                </c:pt>
                <c:pt idx="100">
                  <c:v>12</c:v>
                </c:pt>
                <c:pt idx="101">
                  <c:v>9</c:v>
                </c:pt>
                <c:pt idx="102">
                  <c:v>11</c:v>
                </c:pt>
                <c:pt idx="103">
                  <c:v>10</c:v>
                </c:pt>
                <c:pt idx="104">
                  <c:v>8</c:v>
                </c:pt>
                <c:pt idx="105">
                  <c:v>8</c:v>
                </c:pt>
                <c:pt idx="106">
                  <c:v>10</c:v>
                </c:pt>
                <c:pt idx="107">
                  <c:v>11</c:v>
                </c:pt>
                <c:pt idx="108">
                  <c:v>14</c:v>
                </c:pt>
                <c:pt idx="109">
                  <c:v>13</c:v>
                </c:pt>
                <c:pt idx="110">
                  <c:v>14</c:v>
                </c:pt>
                <c:pt idx="111">
                  <c:v>8</c:v>
                </c:pt>
                <c:pt idx="112">
                  <c:v>8</c:v>
                </c:pt>
                <c:pt idx="113">
                  <c:v>10</c:v>
                </c:pt>
                <c:pt idx="114">
                  <c:v>8</c:v>
                </c:pt>
                <c:pt idx="115">
                  <c:v>8</c:v>
                </c:pt>
                <c:pt idx="116">
                  <c:v>4</c:v>
                </c:pt>
                <c:pt idx="117">
                  <c:v>3</c:v>
                </c:pt>
                <c:pt idx="118">
                  <c:v>11</c:v>
                </c:pt>
                <c:pt idx="119">
                  <c:v>5</c:v>
                </c:pt>
                <c:pt idx="120">
                  <c:v>10</c:v>
                </c:pt>
                <c:pt idx="121">
                  <c:v>10</c:v>
                </c:pt>
                <c:pt idx="122">
                  <c:v>15</c:v>
                </c:pt>
                <c:pt idx="123">
                  <c:v>11</c:v>
                </c:pt>
                <c:pt idx="124">
                  <c:v>8</c:v>
                </c:pt>
                <c:pt idx="125">
                  <c:v>8</c:v>
                </c:pt>
                <c:pt idx="126">
                  <c:v>4</c:v>
                </c:pt>
                <c:pt idx="127">
                  <c:v>6</c:v>
                </c:pt>
                <c:pt idx="128">
                  <c:v>3</c:v>
                </c:pt>
                <c:pt idx="129">
                  <c:v>15</c:v>
                </c:pt>
                <c:pt idx="130">
                  <c:v>7</c:v>
                </c:pt>
                <c:pt idx="131">
                  <c:v>6</c:v>
                </c:pt>
                <c:pt idx="132">
                  <c:v>3</c:v>
                </c:pt>
                <c:pt idx="133">
                  <c:v>12</c:v>
                </c:pt>
                <c:pt idx="134">
                  <c:v>4</c:v>
                </c:pt>
                <c:pt idx="135">
                  <c:v>3</c:v>
                </c:pt>
                <c:pt idx="136">
                  <c:v>4</c:v>
                </c:pt>
                <c:pt idx="137">
                  <c:v>15</c:v>
                </c:pt>
                <c:pt idx="138">
                  <c:v>15</c:v>
                </c:pt>
                <c:pt idx="139">
                  <c:v>10</c:v>
                </c:pt>
              </c:numCache>
            </c:numRef>
          </c:yVal>
          <c:smooth val="0"/>
          <c:extLst>
            <c:ext xmlns:c16="http://schemas.microsoft.com/office/drawing/2014/chart" uri="{C3380CC4-5D6E-409C-BE32-E72D297353CC}">
              <c16:uniqueId val="{00000000-3116-4510-96DD-C13771566C64}"/>
            </c:ext>
          </c:extLst>
        </c:ser>
        <c:dLbls>
          <c:showLegendKey val="0"/>
          <c:showVal val="0"/>
          <c:showCatName val="0"/>
          <c:showSerName val="0"/>
          <c:showPercent val="0"/>
          <c:showBubbleSize val="0"/>
        </c:dLbls>
        <c:axId val="644161520"/>
        <c:axId val="644164144"/>
      </c:scatterChart>
      <c:valAx>
        <c:axId val="644161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64144"/>
        <c:crosses val="autoZero"/>
        <c:crossBetween val="midCat"/>
      </c:valAx>
      <c:valAx>
        <c:axId val="64416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61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Dataset'!$F$1</c:f>
              <c:strCache>
                <c:ptCount val="1"/>
                <c:pt idx="0">
                  <c:v>Number of Vehicles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807917760279966"/>
                  <c:y val="-0.321338947214931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Dataset'!$D$2:$D$141</c:f>
              <c:numCache>
                <c:formatCode>General</c:formatCode>
                <c:ptCount val="140"/>
                <c:pt idx="0">
                  <c:v>4</c:v>
                </c:pt>
                <c:pt idx="1">
                  <c:v>2</c:v>
                </c:pt>
                <c:pt idx="2">
                  <c:v>1</c:v>
                </c:pt>
                <c:pt idx="3">
                  <c:v>3</c:v>
                </c:pt>
                <c:pt idx="4">
                  <c:v>2</c:v>
                </c:pt>
                <c:pt idx="5">
                  <c:v>2</c:v>
                </c:pt>
                <c:pt idx="6">
                  <c:v>1</c:v>
                </c:pt>
                <c:pt idx="7">
                  <c:v>1</c:v>
                </c:pt>
                <c:pt idx="8">
                  <c:v>1</c:v>
                </c:pt>
                <c:pt idx="9">
                  <c:v>2</c:v>
                </c:pt>
                <c:pt idx="10">
                  <c:v>1</c:v>
                </c:pt>
                <c:pt idx="11">
                  <c:v>2</c:v>
                </c:pt>
                <c:pt idx="12">
                  <c:v>5</c:v>
                </c:pt>
                <c:pt idx="13">
                  <c:v>1</c:v>
                </c:pt>
                <c:pt idx="14">
                  <c:v>1</c:v>
                </c:pt>
                <c:pt idx="15">
                  <c:v>4</c:v>
                </c:pt>
                <c:pt idx="16">
                  <c:v>1</c:v>
                </c:pt>
                <c:pt idx="17">
                  <c:v>3</c:v>
                </c:pt>
                <c:pt idx="18">
                  <c:v>4</c:v>
                </c:pt>
                <c:pt idx="19">
                  <c:v>1</c:v>
                </c:pt>
                <c:pt idx="20">
                  <c:v>2</c:v>
                </c:pt>
                <c:pt idx="21">
                  <c:v>1</c:v>
                </c:pt>
                <c:pt idx="22">
                  <c:v>2</c:v>
                </c:pt>
                <c:pt idx="23">
                  <c:v>1</c:v>
                </c:pt>
                <c:pt idx="24">
                  <c:v>1</c:v>
                </c:pt>
                <c:pt idx="25">
                  <c:v>2</c:v>
                </c:pt>
                <c:pt idx="26">
                  <c:v>3</c:v>
                </c:pt>
                <c:pt idx="27">
                  <c:v>1</c:v>
                </c:pt>
                <c:pt idx="28">
                  <c:v>1</c:v>
                </c:pt>
                <c:pt idx="29">
                  <c:v>1</c:v>
                </c:pt>
                <c:pt idx="30">
                  <c:v>1</c:v>
                </c:pt>
                <c:pt idx="31">
                  <c:v>1</c:v>
                </c:pt>
                <c:pt idx="32">
                  <c:v>1</c:v>
                </c:pt>
                <c:pt idx="33">
                  <c:v>2</c:v>
                </c:pt>
                <c:pt idx="34">
                  <c:v>4</c:v>
                </c:pt>
                <c:pt idx="35">
                  <c:v>4</c:v>
                </c:pt>
                <c:pt idx="36">
                  <c:v>1</c:v>
                </c:pt>
                <c:pt idx="37">
                  <c:v>2</c:v>
                </c:pt>
                <c:pt idx="38">
                  <c:v>2</c:v>
                </c:pt>
                <c:pt idx="39">
                  <c:v>4</c:v>
                </c:pt>
                <c:pt idx="40">
                  <c:v>1</c:v>
                </c:pt>
                <c:pt idx="41">
                  <c:v>1</c:v>
                </c:pt>
                <c:pt idx="42">
                  <c:v>3</c:v>
                </c:pt>
                <c:pt idx="43">
                  <c:v>3</c:v>
                </c:pt>
                <c:pt idx="44">
                  <c:v>1</c:v>
                </c:pt>
                <c:pt idx="45">
                  <c:v>1</c:v>
                </c:pt>
                <c:pt idx="46">
                  <c:v>1</c:v>
                </c:pt>
                <c:pt idx="47">
                  <c:v>1</c:v>
                </c:pt>
                <c:pt idx="48">
                  <c:v>5</c:v>
                </c:pt>
                <c:pt idx="49">
                  <c:v>2</c:v>
                </c:pt>
                <c:pt idx="50">
                  <c:v>1</c:v>
                </c:pt>
                <c:pt idx="51">
                  <c:v>1</c:v>
                </c:pt>
                <c:pt idx="52">
                  <c:v>1</c:v>
                </c:pt>
                <c:pt idx="53">
                  <c:v>1</c:v>
                </c:pt>
                <c:pt idx="54">
                  <c:v>1</c:v>
                </c:pt>
                <c:pt idx="55">
                  <c:v>1</c:v>
                </c:pt>
                <c:pt idx="56">
                  <c:v>2</c:v>
                </c:pt>
                <c:pt idx="57">
                  <c:v>2</c:v>
                </c:pt>
                <c:pt idx="58">
                  <c:v>5</c:v>
                </c:pt>
                <c:pt idx="59">
                  <c:v>5</c:v>
                </c:pt>
                <c:pt idx="60">
                  <c:v>2</c:v>
                </c:pt>
                <c:pt idx="61">
                  <c:v>3</c:v>
                </c:pt>
                <c:pt idx="62">
                  <c:v>2</c:v>
                </c:pt>
                <c:pt idx="63">
                  <c:v>1</c:v>
                </c:pt>
                <c:pt idx="64">
                  <c:v>2</c:v>
                </c:pt>
                <c:pt idx="65">
                  <c:v>1</c:v>
                </c:pt>
                <c:pt idx="66">
                  <c:v>3</c:v>
                </c:pt>
                <c:pt idx="67">
                  <c:v>1</c:v>
                </c:pt>
                <c:pt idx="68">
                  <c:v>1</c:v>
                </c:pt>
                <c:pt idx="69">
                  <c:v>2</c:v>
                </c:pt>
                <c:pt idx="70">
                  <c:v>1</c:v>
                </c:pt>
                <c:pt idx="71">
                  <c:v>3</c:v>
                </c:pt>
                <c:pt idx="72">
                  <c:v>2</c:v>
                </c:pt>
                <c:pt idx="73">
                  <c:v>1</c:v>
                </c:pt>
                <c:pt idx="74">
                  <c:v>1</c:v>
                </c:pt>
                <c:pt idx="75">
                  <c:v>5</c:v>
                </c:pt>
                <c:pt idx="76">
                  <c:v>1</c:v>
                </c:pt>
                <c:pt idx="77">
                  <c:v>2</c:v>
                </c:pt>
                <c:pt idx="78">
                  <c:v>5</c:v>
                </c:pt>
                <c:pt idx="79">
                  <c:v>1</c:v>
                </c:pt>
                <c:pt idx="80">
                  <c:v>2</c:v>
                </c:pt>
                <c:pt idx="81">
                  <c:v>3</c:v>
                </c:pt>
                <c:pt idx="82">
                  <c:v>2</c:v>
                </c:pt>
                <c:pt idx="83">
                  <c:v>3</c:v>
                </c:pt>
                <c:pt idx="84">
                  <c:v>1</c:v>
                </c:pt>
                <c:pt idx="85">
                  <c:v>2</c:v>
                </c:pt>
                <c:pt idx="86">
                  <c:v>2</c:v>
                </c:pt>
                <c:pt idx="87">
                  <c:v>3</c:v>
                </c:pt>
                <c:pt idx="88">
                  <c:v>2</c:v>
                </c:pt>
                <c:pt idx="89">
                  <c:v>1</c:v>
                </c:pt>
                <c:pt idx="90">
                  <c:v>4</c:v>
                </c:pt>
                <c:pt idx="91">
                  <c:v>2</c:v>
                </c:pt>
                <c:pt idx="92">
                  <c:v>2</c:v>
                </c:pt>
                <c:pt idx="93">
                  <c:v>1</c:v>
                </c:pt>
                <c:pt idx="94">
                  <c:v>2</c:v>
                </c:pt>
                <c:pt idx="95">
                  <c:v>3</c:v>
                </c:pt>
                <c:pt idx="96">
                  <c:v>2</c:v>
                </c:pt>
                <c:pt idx="97">
                  <c:v>1</c:v>
                </c:pt>
                <c:pt idx="98">
                  <c:v>3</c:v>
                </c:pt>
                <c:pt idx="99">
                  <c:v>2</c:v>
                </c:pt>
                <c:pt idx="100">
                  <c:v>1</c:v>
                </c:pt>
                <c:pt idx="101">
                  <c:v>4</c:v>
                </c:pt>
                <c:pt idx="102">
                  <c:v>3</c:v>
                </c:pt>
                <c:pt idx="103">
                  <c:v>1</c:v>
                </c:pt>
                <c:pt idx="104">
                  <c:v>2</c:v>
                </c:pt>
                <c:pt idx="105">
                  <c:v>1</c:v>
                </c:pt>
                <c:pt idx="106">
                  <c:v>1</c:v>
                </c:pt>
                <c:pt idx="107">
                  <c:v>4</c:v>
                </c:pt>
                <c:pt idx="108">
                  <c:v>4</c:v>
                </c:pt>
                <c:pt idx="109">
                  <c:v>5</c:v>
                </c:pt>
                <c:pt idx="110">
                  <c:v>2</c:v>
                </c:pt>
                <c:pt idx="111">
                  <c:v>1</c:v>
                </c:pt>
                <c:pt idx="112">
                  <c:v>2</c:v>
                </c:pt>
                <c:pt idx="113">
                  <c:v>2</c:v>
                </c:pt>
                <c:pt idx="114">
                  <c:v>1</c:v>
                </c:pt>
                <c:pt idx="115">
                  <c:v>1</c:v>
                </c:pt>
                <c:pt idx="116">
                  <c:v>1</c:v>
                </c:pt>
                <c:pt idx="117">
                  <c:v>1</c:v>
                </c:pt>
                <c:pt idx="118">
                  <c:v>2</c:v>
                </c:pt>
                <c:pt idx="119">
                  <c:v>2</c:v>
                </c:pt>
                <c:pt idx="120">
                  <c:v>2</c:v>
                </c:pt>
                <c:pt idx="121">
                  <c:v>1</c:v>
                </c:pt>
                <c:pt idx="122">
                  <c:v>1</c:v>
                </c:pt>
                <c:pt idx="123">
                  <c:v>2</c:v>
                </c:pt>
                <c:pt idx="124">
                  <c:v>2</c:v>
                </c:pt>
                <c:pt idx="125">
                  <c:v>2</c:v>
                </c:pt>
                <c:pt idx="126">
                  <c:v>2</c:v>
                </c:pt>
                <c:pt idx="127">
                  <c:v>1</c:v>
                </c:pt>
                <c:pt idx="128">
                  <c:v>1</c:v>
                </c:pt>
                <c:pt idx="129">
                  <c:v>4</c:v>
                </c:pt>
                <c:pt idx="130">
                  <c:v>2</c:v>
                </c:pt>
                <c:pt idx="131">
                  <c:v>1</c:v>
                </c:pt>
                <c:pt idx="132">
                  <c:v>1</c:v>
                </c:pt>
                <c:pt idx="133">
                  <c:v>3</c:v>
                </c:pt>
                <c:pt idx="134">
                  <c:v>2</c:v>
                </c:pt>
                <c:pt idx="135">
                  <c:v>1</c:v>
                </c:pt>
                <c:pt idx="136">
                  <c:v>1</c:v>
                </c:pt>
                <c:pt idx="137">
                  <c:v>4</c:v>
                </c:pt>
                <c:pt idx="138">
                  <c:v>2</c:v>
                </c:pt>
                <c:pt idx="139">
                  <c:v>4</c:v>
                </c:pt>
              </c:numCache>
            </c:numRef>
          </c:xVal>
          <c:yVal>
            <c:numRef>
              <c:f>'Cleaned Dataset'!$F$2:$F$141</c:f>
              <c:numCache>
                <c:formatCode>General</c:formatCode>
                <c:ptCount val="140"/>
                <c:pt idx="0">
                  <c:v>3</c:v>
                </c:pt>
                <c:pt idx="1">
                  <c:v>1</c:v>
                </c:pt>
                <c:pt idx="2">
                  <c:v>2</c:v>
                </c:pt>
                <c:pt idx="3">
                  <c:v>1</c:v>
                </c:pt>
                <c:pt idx="4">
                  <c:v>1</c:v>
                </c:pt>
                <c:pt idx="5">
                  <c:v>1</c:v>
                </c:pt>
                <c:pt idx="6">
                  <c:v>2</c:v>
                </c:pt>
                <c:pt idx="7">
                  <c:v>3</c:v>
                </c:pt>
                <c:pt idx="8">
                  <c:v>0</c:v>
                </c:pt>
                <c:pt idx="9">
                  <c:v>2</c:v>
                </c:pt>
                <c:pt idx="10">
                  <c:v>2</c:v>
                </c:pt>
                <c:pt idx="11">
                  <c:v>2</c:v>
                </c:pt>
                <c:pt idx="12">
                  <c:v>2</c:v>
                </c:pt>
                <c:pt idx="13">
                  <c:v>1</c:v>
                </c:pt>
                <c:pt idx="14">
                  <c:v>1</c:v>
                </c:pt>
                <c:pt idx="15">
                  <c:v>3</c:v>
                </c:pt>
                <c:pt idx="16">
                  <c:v>2</c:v>
                </c:pt>
                <c:pt idx="17">
                  <c:v>1</c:v>
                </c:pt>
                <c:pt idx="18">
                  <c:v>2</c:v>
                </c:pt>
                <c:pt idx="19">
                  <c:v>3</c:v>
                </c:pt>
                <c:pt idx="20">
                  <c:v>3</c:v>
                </c:pt>
                <c:pt idx="21">
                  <c:v>2</c:v>
                </c:pt>
                <c:pt idx="22">
                  <c:v>1</c:v>
                </c:pt>
                <c:pt idx="23">
                  <c:v>2</c:v>
                </c:pt>
                <c:pt idx="24">
                  <c:v>0</c:v>
                </c:pt>
                <c:pt idx="25">
                  <c:v>1</c:v>
                </c:pt>
                <c:pt idx="26">
                  <c:v>2</c:v>
                </c:pt>
                <c:pt idx="27">
                  <c:v>1</c:v>
                </c:pt>
                <c:pt idx="28">
                  <c:v>1</c:v>
                </c:pt>
                <c:pt idx="29">
                  <c:v>2</c:v>
                </c:pt>
                <c:pt idx="30">
                  <c:v>3</c:v>
                </c:pt>
                <c:pt idx="31">
                  <c:v>0</c:v>
                </c:pt>
                <c:pt idx="32">
                  <c:v>1</c:v>
                </c:pt>
                <c:pt idx="33">
                  <c:v>1</c:v>
                </c:pt>
                <c:pt idx="34">
                  <c:v>1</c:v>
                </c:pt>
                <c:pt idx="35">
                  <c:v>2</c:v>
                </c:pt>
                <c:pt idx="36">
                  <c:v>2</c:v>
                </c:pt>
                <c:pt idx="37">
                  <c:v>3</c:v>
                </c:pt>
                <c:pt idx="38">
                  <c:v>1</c:v>
                </c:pt>
                <c:pt idx="39">
                  <c:v>3</c:v>
                </c:pt>
                <c:pt idx="40">
                  <c:v>1</c:v>
                </c:pt>
                <c:pt idx="41">
                  <c:v>3</c:v>
                </c:pt>
                <c:pt idx="42">
                  <c:v>3</c:v>
                </c:pt>
                <c:pt idx="43">
                  <c:v>0</c:v>
                </c:pt>
                <c:pt idx="44">
                  <c:v>3</c:v>
                </c:pt>
                <c:pt idx="45">
                  <c:v>1</c:v>
                </c:pt>
                <c:pt idx="46">
                  <c:v>1</c:v>
                </c:pt>
                <c:pt idx="47">
                  <c:v>1</c:v>
                </c:pt>
                <c:pt idx="48">
                  <c:v>2</c:v>
                </c:pt>
                <c:pt idx="49">
                  <c:v>2</c:v>
                </c:pt>
                <c:pt idx="50">
                  <c:v>1</c:v>
                </c:pt>
                <c:pt idx="51">
                  <c:v>3</c:v>
                </c:pt>
                <c:pt idx="52">
                  <c:v>1</c:v>
                </c:pt>
                <c:pt idx="53">
                  <c:v>0</c:v>
                </c:pt>
                <c:pt idx="54">
                  <c:v>2</c:v>
                </c:pt>
                <c:pt idx="55">
                  <c:v>1</c:v>
                </c:pt>
                <c:pt idx="56">
                  <c:v>1</c:v>
                </c:pt>
                <c:pt idx="57">
                  <c:v>1</c:v>
                </c:pt>
                <c:pt idx="58">
                  <c:v>1</c:v>
                </c:pt>
                <c:pt idx="59">
                  <c:v>3</c:v>
                </c:pt>
                <c:pt idx="60">
                  <c:v>2</c:v>
                </c:pt>
                <c:pt idx="61">
                  <c:v>2</c:v>
                </c:pt>
                <c:pt idx="62">
                  <c:v>3</c:v>
                </c:pt>
                <c:pt idx="63">
                  <c:v>3</c:v>
                </c:pt>
                <c:pt idx="64">
                  <c:v>1</c:v>
                </c:pt>
                <c:pt idx="65">
                  <c:v>3</c:v>
                </c:pt>
                <c:pt idx="66">
                  <c:v>3</c:v>
                </c:pt>
                <c:pt idx="67">
                  <c:v>0</c:v>
                </c:pt>
                <c:pt idx="68">
                  <c:v>1</c:v>
                </c:pt>
                <c:pt idx="69">
                  <c:v>3</c:v>
                </c:pt>
                <c:pt idx="70">
                  <c:v>3</c:v>
                </c:pt>
                <c:pt idx="71">
                  <c:v>2</c:v>
                </c:pt>
                <c:pt idx="72">
                  <c:v>2</c:v>
                </c:pt>
                <c:pt idx="73">
                  <c:v>1</c:v>
                </c:pt>
                <c:pt idx="74">
                  <c:v>3</c:v>
                </c:pt>
                <c:pt idx="75">
                  <c:v>3</c:v>
                </c:pt>
                <c:pt idx="76">
                  <c:v>3</c:v>
                </c:pt>
                <c:pt idx="77">
                  <c:v>2</c:v>
                </c:pt>
                <c:pt idx="78">
                  <c:v>2</c:v>
                </c:pt>
                <c:pt idx="79">
                  <c:v>3</c:v>
                </c:pt>
                <c:pt idx="80">
                  <c:v>2</c:v>
                </c:pt>
                <c:pt idx="81">
                  <c:v>2</c:v>
                </c:pt>
                <c:pt idx="82">
                  <c:v>2</c:v>
                </c:pt>
                <c:pt idx="83">
                  <c:v>1</c:v>
                </c:pt>
                <c:pt idx="84">
                  <c:v>1</c:v>
                </c:pt>
                <c:pt idx="85">
                  <c:v>3</c:v>
                </c:pt>
                <c:pt idx="86">
                  <c:v>1</c:v>
                </c:pt>
                <c:pt idx="87">
                  <c:v>2</c:v>
                </c:pt>
                <c:pt idx="88">
                  <c:v>1</c:v>
                </c:pt>
                <c:pt idx="89">
                  <c:v>3</c:v>
                </c:pt>
                <c:pt idx="90">
                  <c:v>3</c:v>
                </c:pt>
                <c:pt idx="91">
                  <c:v>3</c:v>
                </c:pt>
                <c:pt idx="92">
                  <c:v>1</c:v>
                </c:pt>
                <c:pt idx="93">
                  <c:v>0</c:v>
                </c:pt>
                <c:pt idx="94">
                  <c:v>0</c:v>
                </c:pt>
                <c:pt idx="95">
                  <c:v>1</c:v>
                </c:pt>
                <c:pt idx="96">
                  <c:v>2</c:v>
                </c:pt>
                <c:pt idx="97">
                  <c:v>0</c:v>
                </c:pt>
                <c:pt idx="98">
                  <c:v>2</c:v>
                </c:pt>
                <c:pt idx="99">
                  <c:v>1</c:v>
                </c:pt>
                <c:pt idx="100">
                  <c:v>1</c:v>
                </c:pt>
                <c:pt idx="101">
                  <c:v>2</c:v>
                </c:pt>
                <c:pt idx="102">
                  <c:v>2</c:v>
                </c:pt>
                <c:pt idx="103">
                  <c:v>1</c:v>
                </c:pt>
                <c:pt idx="104">
                  <c:v>1</c:v>
                </c:pt>
                <c:pt idx="105">
                  <c:v>0</c:v>
                </c:pt>
                <c:pt idx="106">
                  <c:v>1</c:v>
                </c:pt>
                <c:pt idx="107">
                  <c:v>1</c:v>
                </c:pt>
                <c:pt idx="108">
                  <c:v>3</c:v>
                </c:pt>
                <c:pt idx="109">
                  <c:v>3</c:v>
                </c:pt>
                <c:pt idx="110">
                  <c:v>1</c:v>
                </c:pt>
                <c:pt idx="111">
                  <c:v>0</c:v>
                </c:pt>
                <c:pt idx="112">
                  <c:v>1</c:v>
                </c:pt>
                <c:pt idx="113">
                  <c:v>1</c:v>
                </c:pt>
                <c:pt idx="114">
                  <c:v>1</c:v>
                </c:pt>
                <c:pt idx="115">
                  <c:v>1</c:v>
                </c:pt>
                <c:pt idx="116">
                  <c:v>1</c:v>
                </c:pt>
                <c:pt idx="117">
                  <c:v>0</c:v>
                </c:pt>
                <c:pt idx="118">
                  <c:v>1</c:v>
                </c:pt>
                <c:pt idx="119">
                  <c:v>0</c:v>
                </c:pt>
                <c:pt idx="120">
                  <c:v>1</c:v>
                </c:pt>
                <c:pt idx="121">
                  <c:v>1</c:v>
                </c:pt>
                <c:pt idx="122">
                  <c:v>0</c:v>
                </c:pt>
                <c:pt idx="123">
                  <c:v>1</c:v>
                </c:pt>
                <c:pt idx="124">
                  <c:v>1</c:v>
                </c:pt>
                <c:pt idx="125">
                  <c:v>1</c:v>
                </c:pt>
                <c:pt idx="126">
                  <c:v>1</c:v>
                </c:pt>
                <c:pt idx="127">
                  <c:v>1</c:v>
                </c:pt>
                <c:pt idx="128">
                  <c:v>2</c:v>
                </c:pt>
                <c:pt idx="129">
                  <c:v>3</c:v>
                </c:pt>
                <c:pt idx="130">
                  <c:v>2</c:v>
                </c:pt>
                <c:pt idx="131">
                  <c:v>1</c:v>
                </c:pt>
                <c:pt idx="132">
                  <c:v>0</c:v>
                </c:pt>
                <c:pt idx="133">
                  <c:v>2</c:v>
                </c:pt>
                <c:pt idx="134">
                  <c:v>1</c:v>
                </c:pt>
                <c:pt idx="135">
                  <c:v>1</c:v>
                </c:pt>
                <c:pt idx="136">
                  <c:v>0</c:v>
                </c:pt>
                <c:pt idx="137">
                  <c:v>3</c:v>
                </c:pt>
                <c:pt idx="138">
                  <c:v>2</c:v>
                </c:pt>
                <c:pt idx="139">
                  <c:v>3</c:v>
                </c:pt>
              </c:numCache>
            </c:numRef>
          </c:yVal>
          <c:smooth val="0"/>
          <c:extLst>
            <c:ext xmlns:c16="http://schemas.microsoft.com/office/drawing/2014/chart" uri="{C3380CC4-5D6E-409C-BE32-E72D297353CC}">
              <c16:uniqueId val="{00000000-F6BD-4A89-8FD5-28A691DDF95F}"/>
            </c:ext>
          </c:extLst>
        </c:ser>
        <c:dLbls>
          <c:showLegendKey val="0"/>
          <c:showVal val="0"/>
          <c:showCatName val="0"/>
          <c:showSerName val="0"/>
          <c:showPercent val="0"/>
          <c:showBubbleSize val="0"/>
        </c:dLbls>
        <c:axId val="576332728"/>
        <c:axId val="576338304"/>
      </c:scatterChart>
      <c:valAx>
        <c:axId val="576332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38304"/>
        <c:crosses val="autoZero"/>
        <c:crossBetween val="midCat"/>
      </c:valAx>
      <c:valAx>
        <c:axId val="5763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32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058055555555555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Dataset'!$G$1</c:f>
              <c:strCache>
                <c:ptCount val="1"/>
                <c:pt idx="0">
                  <c:v>Distance to Store (KM)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5411614173228347"/>
                  <c:y val="-0.668054826480023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Dataset'!$D$2:$D$141</c:f>
              <c:numCache>
                <c:formatCode>General</c:formatCode>
                <c:ptCount val="140"/>
                <c:pt idx="0">
                  <c:v>4</c:v>
                </c:pt>
                <c:pt idx="1">
                  <c:v>2</c:v>
                </c:pt>
                <c:pt idx="2">
                  <c:v>1</c:v>
                </c:pt>
                <c:pt idx="3">
                  <c:v>3</c:v>
                </c:pt>
                <c:pt idx="4">
                  <c:v>2</c:v>
                </c:pt>
                <c:pt idx="5">
                  <c:v>2</c:v>
                </c:pt>
                <c:pt idx="6">
                  <c:v>1</c:v>
                </c:pt>
                <c:pt idx="7">
                  <c:v>1</c:v>
                </c:pt>
                <c:pt idx="8">
                  <c:v>1</c:v>
                </c:pt>
                <c:pt idx="9">
                  <c:v>2</c:v>
                </c:pt>
                <c:pt idx="10">
                  <c:v>1</c:v>
                </c:pt>
                <c:pt idx="11">
                  <c:v>2</c:v>
                </c:pt>
                <c:pt idx="12">
                  <c:v>5</c:v>
                </c:pt>
                <c:pt idx="13">
                  <c:v>1</c:v>
                </c:pt>
                <c:pt idx="14">
                  <c:v>1</c:v>
                </c:pt>
                <c:pt idx="15">
                  <c:v>4</c:v>
                </c:pt>
                <c:pt idx="16">
                  <c:v>1</c:v>
                </c:pt>
                <c:pt idx="17">
                  <c:v>3</c:v>
                </c:pt>
                <c:pt idx="18">
                  <c:v>4</c:v>
                </c:pt>
                <c:pt idx="19">
                  <c:v>1</c:v>
                </c:pt>
                <c:pt idx="20">
                  <c:v>2</c:v>
                </c:pt>
                <c:pt idx="21">
                  <c:v>1</c:v>
                </c:pt>
                <c:pt idx="22">
                  <c:v>2</c:v>
                </c:pt>
                <c:pt idx="23">
                  <c:v>1</c:v>
                </c:pt>
                <c:pt idx="24">
                  <c:v>1</c:v>
                </c:pt>
                <c:pt idx="25">
                  <c:v>2</c:v>
                </c:pt>
                <c:pt idx="26">
                  <c:v>3</c:v>
                </c:pt>
                <c:pt idx="27">
                  <c:v>1</c:v>
                </c:pt>
                <c:pt idx="28">
                  <c:v>1</c:v>
                </c:pt>
                <c:pt idx="29">
                  <c:v>1</c:v>
                </c:pt>
                <c:pt idx="30">
                  <c:v>1</c:v>
                </c:pt>
                <c:pt idx="31">
                  <c:v>1</c:v>
                </c:pt>
                <c:pt idx="32">
                  <c:v>1</c:v>
                </c:pt>
                <c:pt idx="33">
                  <c:v>2</c:v>
                </c:pt>
                <c:pt idx="34">
                  <c:v>4</c:v>
                </c:pt>
                <c:pt idx="35">
                  <c:v>4</c:v>
                </c:pt>
                <c:pt idx="36">
                  <c:v>1</c:v>
                </c:pt>
                <c:pt idx="37">
                  <c:v>2</c:v>
                </c:pt>
                <c:pt idx="38">
                  <c:v>2</c:v>
                </c:pt>
                <c:pt idx="39">
                  <c:v>4</c:v>
                </c:pt>
                <c:pt idx="40">
                  <c:v>1</c:v>
                </c:pt>
                <c:pt idx="41">
                  <c:v>1</c:v>
                </c:pt>
                <c:pt idx="42">
                  <c:v>3</c:v>
                </c:pt>
                <c:pt idx="43">
                  <c:v>3</c:v>
                </c:pt>
                <c:pt idx="44">
                  <c:v>1</c:v>
                </c:pt>
                <c:pt idx="45">
                  <c:v>1</c:v>
                </c:pt>
                <c:pt idx="46">
                  <c:v>1</c:v>
                </c:pt>
                <c:pt idx="47">
                  <c:v>1</c:v>
                </c:pt>
                <c:pt idx="48">
                  <c:v>5</c:v>
                </c:pt>
                <c:pt idx="49">
                  <c:v>2</c:v>
                </c:pt>
                <c:pt idx="50">
                  <c:v>1</c:v>
                </c:pt>
                <c:pt idx="51">
                  <c:v>1</c:v>
                </c:pt>
                <c:pt idx="52">
                  <c:v>1</c:v>
                </c:pt>
                <c:pt idx="53">
                  <c:v>1</c:v>
                </c:pt>
                <c:pt idx="54">
                  <c:v>1</c:v>
                </c:pt>
                <c:pt idx="55">
                  <c:v>1</c:v>
                </c:pt>
                <c:pt idx="56">
                  <c:v>2</c:v>
                </c:pt>
                <c:pt idx="57">
                  <c:v>2</c:v>
                </c:pt>
                <c:pt idx="58">
                  <c:v>5</c:v>
                </c:pt>
                <c:pt idx="59">
                  <c:v>5</c:v>
                </c:pt>
                <c:pt idx="60">
                  <c:v>2</c:v>
                </c:pt>
                <c:pt idx="61">
                  <c:v>3</c:v>
                </c:pt>
                <c:pt idx="62">
                  <c:v>2</c:v>
                </c:pt>
                <c:pt idx="63">
                  <c:v>1</c:v>
                </c:pt>
                <c:pt idx="64">
                  <c:v>2</c:v>
                </c:pt>
                <c:pt idx="65">
                  <c:v>1</c:v>
                </c:pt>
                <c:pt idx="66">
                  <c:v>3</c:v>
                </c:pt>
                <c:pt idx="67">
                  <c:v>1</c:v>
                </c:pt>
                <c:pt idx="68">
                  <c:v>1</c:v>
                </c:pt>
                <c:pt idx="69">
                  <c:v>2</c:v>
                </c:pt>
                <c:pt idx="70">
                  <c:v>1</c:v>
                </c:pt>
                <c:pt idx="71">
                  <c:v>3</c:v>
                </c:pt>
                <c:pt idx="72">
                  <c:v>2</c:v>
                </c:pt>
                <c:pt idx="73">
                  <c:v>1</c:v>
                </c:pt>
                <c:pt idx="74">
                  <c:v>1</c:v>
                </c:pt>
                <c:pt idx="75">
                  <c:v>5</c:v>
                </c:pt>
                <c:pt idx="76">
                  <c:v>1</c:v>
                </c:pt>
                <c:pt idx="77">
                  <c:v>2</c:v>
                </c:pt>
                <c:pt idx="78">
                  <c:v>5</c:v>
                </c:pt>
                <c:pt idx="79">
                  <c:v>1</c:v>
                </c:pt>
                <c:pt idx="80">
                  <c:v>2</c:v>
                </c:pt>
                <c:pt idx="81">
                  <c:v>3</c:v>
                </c:pt>
                <c:pt idx="82">
                  <c:v>2</c:v>
                </c:pt>
                <c:pt idx="83">
                  <c:v>3</c:v>
                </c:pt>
                <c:pt idx="84">
                  <c:v>1</c:v>
                </c:pt>
                <c:pt idx="85">
                  <c:v>2</c:v>
                </c:pt>
                <c:pt idx="86">
                  <c:v>2</c:v>
                </c:pt>
                <c:pt idx="87">
                  <c:v>3</c:v>
                </c:pt>
                <c:pt idx="88">
                  <c:v>2</c:v>
                </c:pt>
                <c:pt idx="89">
                  <c:v>1</c:v>
                </c:pt>
                <c:pt idx="90">
                  <c:v>4</c:v>
                </c:pt>
                <c:pt idx="91">
                  <c:v>2</c:v>
                </c:pt>
                <c:pt idx="92">
                  <c:v>2</c:v>
                </c:pt>
                <c:pt idx="93">
                  <c:v>1</c:v>
                </c:pt>
                <c:pt idx="94">
                  <c:v>2</c:v>
                </c:pt>
                <c:pt idx="95">
                  <c:v>3</c:v>
                </c:pt>
                <c:pt idx="96">
                  <c:v>2</c:v>
                </c:pt>
                <c:pt idx="97">
                  <c:v>1</c:v>
                </c:pt>
                <c:pt idx="98">
                  <c:v>3</c:v>
                </c:pt>
                <c:pt idx="99">
                  <c:v>2</c:v>
                </c:pt>
                <c:pt idx="100">
                  <c:v>1</c:v>
                </c:pt>
                <c:pt idx="101">
                  <c:v>4</c:v>
                </c:pt>
                <c:pt idx="102">
                  <c:v>3</c:v>
                </c:pt>
                <c:pt idx="103">
                  <c:v>1</c:v>
                </c:pt>
                <c:pt idx="104">
                  <c:v>2</c:v>
                </c:pt>
                <c:pt idx="105">
                  <c:v>1</c:v>
                </c:pt>
                <c:pt idx="106">
                  <c:v>1</c:v>
                </c:pt>
                <c:pt idx="107">
                  <c:v>4</c:v>
                </c:pt>
                <c:pt idx="108">
                  <c:v>4</c:v>
                </c:pt>
                <c:pt idx="109">
                  <c:v>5</c:v>
                </c:pt>
                <c:pt idx="110">
                  <c:v>2</c:v>
                </c:pt>
                <c:pt idx="111">
                  <c:v>1</c:v>
                </c:pt>
                <c:pt idx="112">
                  <c:v>2</c:v>
                </c:pt>
                <c:pt idx="113">
                  <c:v>2</c:v>
                </c:pt>
                <c:pt idx="114">
                  <c:v>1</c:v>
                </c:pt>
                <c:pt idx="115">
                  <c:v>1</c:v>
                </c:pt>
                <c:pt idx="116">
                  <c:v>1</c:v>
                </c:pt>
                <c:pt idx="117">
                  <c:v>1</c:v>
                </c:pt>
                <c:pt idx="118">
                  <c:v>2</c:v>
                </c:pt>
                <c:pt idx="119">
                  <c:v>2</c:v>
                </c:pt>
                <c:pt idx="120">
                  <c:v>2</c:v>
                </c:pt>
                <c:pt idx="121">
                  <c:v>1</c:v>
                </c:pt>
                <c:pt idx="122">
                  <c:v>1</c:v>
                </c:pt>
                <c:pt idx="123">
                  <c:v>2</c:v>
                </c:pt>
                <c:pt idx="124">
                  <c:v>2</c:v>
                </c:pt>
                <c:pt idx="125">
                  <c:v>2</c:v>
                </c:pt>
                <c:pt idx="126">
                  <c:v>2</c:v>
                </c:pt>
                <c:pt idx="127">
                  <c:v>1</c:v>
                </c:pt>
                <c:pt idx="128">
                  <c:v>1</c:v>
                </c:pt>
                <c:pt idx="129">
                  <c:v>4</c:v>
                </c:pt>
                <c:pt idx="130">
                  <c:v>2</c:v>
                </c:pt>
                <c:pt idx="131">
                  <c:v>1</c:v>
                </c:pt>
                <c:pt idx="132">
                  <c:v>1</c:v>
                </c:pt>
                <c:pt idx="133">
                  <c:v>3</c:v>
                </c:pt>
                <c:pt idx="134">
                  <c:v>2</c:v>
                </c:pt>
                <c:pt idx="135">
                  <c:v>1</c:v>
                </c:pt>
                <c:pt idx="136">
                  <c:v>1</c:v>
                </c:pt>
                <c:pt idx="137">
                  <c:v>4</c:v>
                </c:pt>
                <c:pt idx="138">
                  <c:v>2</c:v>
                </c:pt>
                <c:pt idx="139">
                  <c:v>4</c:v>
                </c:pt>
              </c:numCache>
            </c:numRef>
          </c:xVal>
          <c:yVal>
            <c:numRef>
              <c:f>'Cleaned Dataset'!$G$2:$G$141</c:f>
              <c:numCache>
                <c:formatCode>General</c:formatCode>
                <c:ptCount val="140"/>
                <c:pt idx="0">
                  <c:v>15</c:v>
                </c:pt>
                <c:pt idx="1">
                  <c:v>4</c:v>
                </c:pt>
                <c:pt idx="2">
                  <c:v>14</c:v>
                </c:pt>
                <c:pt idx="3">
                  <c:v>8</c:v>
                </c:pt>
                <c:pt idx="4">
                  <c:v>2</c:v>
                </c:pt>
                <c:pt idx="5">
                  <c:v>4</c:v>
                </c:pt>
                <c:pt idx="6">
                  <c:v>8</c:v>
                </c:pt>
                <c:pt idx="7">
                  <c:v>8</c:v>
                </c:pt>
                <c:pt idx="8">
                  <c:v>2</c:v>
                </c:pt>
                <c:pt idx="9">
                  <c:v>8</c:v>
                </c:pt>
                <c:pt idx="10">
                  <c:v>1</c:v>
                </c:pt>
                <c:pt idx="11">
                  <c:v>2</c:v>
                </c:pt>
                <c:pt idx="12">
                  <c:v>1</c:v>
                </c:pt>
                <c:pt idx="13">
                  <c:v>5</c:v>
                </c:pt>
                <c:pt idx="14">
                  <c:v>2</c:v>
                </c:pt>
                <c:pt idx="15">
                  <c:v>7</c:v>
                </c:pt>
                <c:pt idx="16">
                  <c:v>2</c:v>
                </c:pt>
                <c:pt idx="17">
                  <c:v>2</c:v>
                </c:pt>
                <c:pt idx="18">
                  <c:v>1</c:v>
                </c:pt>
                <c:pt idx="19">
                  <c:v>2</c:v>
                </c:pt>
                <c:pt idx="20">
                  <c:v>15</c:v>
                </c:pt>
                <c:pt idx="21">
                  <c:v>5</c:v>
                </c:pt>
                <c:pt idx="22">
                  <c:v>5</c:v>
                </c:pt>
                <c:pt idx="23">
                  <c:v>3</c:v>
                </c:pt>
                <c:pt idx="24">
                  <c:v>3</c:v>
                </c:pt>
                <c:pt idx="25">
                  <c:v>3</c:v>
                </c:pt>
                <c:pt idx="26">
                  <c:v>1</c:v>
                </c:pt>
                <c:pt idx="27">
                  <c:v>16</c:v>
                </c:pt>
                <c:pt idx="28">
                  <c:v>7</c:v>
                </c:pt>
                <c:pt idx="29">
                  <c:v>12</c:v>
                </c:pt>
                <c:pt idx="30">
                  <c:v>13</c:v>
                </c:pt>
                <c:pt idx="31">
                  <c:v>8</c:v>
                </c:pt>
                <c:pt idx="32">
                  <c:v>5</c:v>
                </c:pt>
                <c:pt idx="33">
                  <c:v>17</c:v>
                </c:pt>
                <c:pt idx="34">
                  <c:v>3</c:v>
                </c:pt>
                <c:pt idx="35">
                  <c:v>1</c:v>
                </c:pt>
                <c:pt idx="36">
                  <c:v>1</c:v>
                </c:pt>
                <c:pt idx="37">
                  <c:v>4</c:v>
                </c:pt>
                <c:pt idx="38">
                  <c:v>1</c:v>
                </c:pt>
                <c:pt idx="39">
                  <c:v>7</c:v>
                </c:pt>
                <c:pt idx="40">
                  <c:v>6</c:v>
                </c:pt>
                <c:pt idx="41">
                  <c:v>6</c:v>
                </c:pt>
                <c:pt idx="42">
                  <c:v>1</c:v>
                </c:pt>
                <c:pt idx="43">
                  <c:v>1</c:v>
                </c:pt>
                <c:pt idx="44">
                  <c:v>1</c:v>
                </c:pt>
                <c:pt idx="45">
                  <c:v>12</c:v>
                </c:pt>
                <c:pt idx="46">
                  <c:v>2</c:v>
                </c:pt>
                <c:pt idx="47">
                  <c:v>15</c:v>
                </c:pt>
                <c:pt idx="48">
                  <c:v>4</c:v>
                </c:pt>
                <c:pt idx="49">
                  <c:v>14</c:v>
                </c:pt>
                <c:pt idx="50">
                  <c:v>6</c:v>
                </c:pt>
                <c:pt idx="51">
                  <c:v>3</c:v>
                </c:pt>
                <c:pt idx="52">
                  <c:v>8</c:v>
                </c:pt>
                <c:pt idx="53">
                  <c:v>5</c:v>
                </c:pt>
                <c:pt idx="54">
                  <c:v>9</c:v>
                </c:pt>
                <c:pt idx="55">
                  <c:v>14</c:v>
                </c:pt>
                <c:pt idx="56">
                  <c:v>10</c:v>
                </c:pt>
                <c:pt idx="57">
                  <c:v>9</c:v>
                </c:pt>
                <c:pt idx="58">
                  <c:v>1</c:v>
                </c:pt>
                <c:pt idx="59">
                  <c:v>2</c:v>
                </c:pt>
                <c:pt idx="60">
                  <c:v>2</c:v>
                </c:pt>
                <c:pt idx="61">
                  <c:v>13</c:v>
                </c:pt>
                <c:pt idx="62">
                  <c:v>2</c:v>
                </c:pt>
                <c:pt idx="63">
                  <c:v>2</c:v>
                </c:pt>
                <c:pt idx="64">
                  <c:v>1</c:v>
                </c:pt>
                <c:pt idx="65">
                  <c:v>5</c:v>
                </c:pt>
                <c:pt idx="66">
                  <c:v>2</c:v>
                </c:pt>
                <c:pt idx="67">
                  <c:v>13</c:v>
                </c:pt>
                <c:pt idx="68">
                  <c:v>14</c:v>
                </c:pt>
                <c:pt idx="69">
                  <c:v>9</c:v>
                </c:pt>
                <c:pt idx="70">
                  <c:v>3</c:v>
                </c:pt>
                <c:pt idx="71">
                  <c:v>2</c:v>
                </c:pt>
                <c:pt idx="72">
                  <c:v>6</c:v>
                </c:pt>
                <c:pt idx="73">
                  <c:v>4</c:v>
                </c:pt>
                <c:pt idx="74">
                  <c:v>2</c:v>
                </c:pt>
                <c:pt idx="75">
                  <c:v>12</c:v>
                </c:pt>
                <c:pt idx="76">
                  <c:v>5</c:v>
                </c:pt>
                <c:pt idx="77">
                  <c:v>2</c:v>
                </c:pt>
                <c:pt idx="78">
                  <c:v>2</c:v>
                </c:pt>
                <c:pt idx="79">
                  <c:v>13</c:v>
                </c:pt>
                <c:pt idx="80">
                  <c:v>11</c:v>
                </c:pt>
                <c:pt idx="81">
                  <c:v>17</c:v>
                </c:pt>
                <c:pt idx="82">
                  <c:v>14</c:v>
                </c:pt>
                <c:pt idx="83">
                  <c:v>1</c:v>
                </c:pt>
                <c:pt idx="84">
                  <c:v>1</c:v>
                </c:pt>
                <c:pt idx="85">
                  <c:v>2</c:v>
                </c:pt>
                <c:pt idx="86">
                  <c:v>1</c:v>
                </c:pt>
                <c:pt idx="87">
                  <c:v>7</c:v>
                </c:pt>
                <c:pt idx="88">
                  <c:v>1</c:v>
                </c:pt>
                <c:pt idx="89">
                  <c:v>8</c:v>
                </c:pt>
                <c:pt idx="90">
                  <c:v>4</c:v>
                </c:pt>
                <c:pt idx="91">
                  <c:v>11</c:v>
                </c:pt>
                <c:pt idx="92">
                  <c:v>3</c:v>
                </c:pt>
                <c:pt idx="93">
                  <c:v>0</c:v>
                </c:pt>
                <c:pt idx="94">
                  <c:v>1</c:v>
                </c:pt>
                <c:pt idx="95">
                  <c:v>1</c:v>
                </c:pt>
                <c:pt idx="96">
                  <c:v>1</c:v>
                </c:pt>
                <c:pt idx="97">
                  <c:v>1</c:v>
                </c:pt>
                <c:pt idx="98">
                  <c:v>1</c:v>
                </c:pt>
                <c:pt idx="99">
                  <c:v>2</c:v>
                </c:pt>
                <c:pt idx="100">
                  <c:v>1</c:v>
                </c:pt>
                <c:pt idx="101">
                  <c:v>2</c:v>
                </c:pt>
                <c:pt idx="102">
                  <c:v>1</c:v>
                </c:pt>
                <c:pt idx="103">
                  <c:v>1</c:v>
                </c:pt>
                <c:pt idx="104">
                  <c:v>1</c:v>
                </c:pt>
                <c:pt idx="105">
                  <c:v>1</c:v>
                </c:pt>
                <c:pt idx="106">
                  <c:v>1</c:v>
                </c:pt>
                <c:pt idx="107">
                  <c:v>1</c:v>
                </c:pt>
                <c:pt idx="108">
                  <c:v>2</c:v>
                </c:pt>
                <c:pt idx="109">
                  <c:v>2</c:v>
                </c:pt>
                <c:pt idx="110">
                  <c:v>1</c:v>
                </c:pt>
                <c:pt idx="111">
                  <c:v>1</c:v>
                </c:pt>
                <c:pt idx="112">
                  <c:v>0</c:v>
                </c:pt>
                <c:pt idx="113">
                  <c:v>1</c:v>
                </c:pt>
                <c:pt idx="114">
                  <c:v>1</c:v>
                </c:pt>
                <c:pt idx="115">
                  <c:v>1</c:v>
                </c:pt>
                <c:pt idx="116">
                  <c:v>1</c:v>
                </c:pt>
                <c:pt idx="117">
                  <c:v>0</c:v>
                </c:pt>
                <c:pt idx="118">
                  <c:v>1</c:v>
                </c:pt>
                <c:pt idx="119">
                  <c:v>1</c:v>
                </c:pt>
                <c:pt idx="120">
                  <c:v>1</c:v>
                </c:pt>
                <c:pt idx="121">
                  <c:v>0</c:v>
                </c:pt>
                <c:pt idx="122">
                  <c:v>1</c:v>
                </c:pt>
                <c:pt idx="123">
                  <c:v>1</c:v>
                </c:pt>
                <c:pt idx="124">
                  <c:v>1</c:v>
                </c:pt>
                <c:pt idx="125">
                  <c:v>0</c:v>
                </c:pt>
                <c:pt idx="126">
                  <c:v>1</c:v>
                </c:pt>
                <c:pt idx="127">
                  <c:v>0</c:v>
                </c:pt>
                <c:pt idx="128">
                  <c:v>0</c:v>
                </c:pt>
                <c:pt idx="129">
                  <c:v>2</c:v>
                </c:pt>
                <c:pt idx="130">
                  <c:v>1</c:v>
                </c:pt>
                <c:pt idx="131">
                  <c:v>1</c:v>
                </c:pt>
                <c:pt idx="132">
                  <c:v>0</c:v>
                </c:pt>
                <c:pt idx="133">
                  <c:v>1</c:v>
                </c:pt>
                <c:pt idx="134">
                  <c:v>1</c:v>
                </c:pt>
                <c:pt idx="135">
                  <c:v>1</c:v>
                </c:pt>
                <c:pt idx="136">
                  <c:v>1</c:v>
                </c:pt>
                <c:pt idx="137">
                  <c:v>3</c:v>
                </c:pt>
                <c:pt idx="138">
                  <c:v>1</c:v>
                </c:pt>
                <c:pt idx="139">
                  <c:v>1</c:v>
                </c:pt>
              </c:numCache>
            </c:numRef>
          </c:yVal>
          <c:smooth val="0"/>
          <c:extLst>
            <c:ext xmlns:c16="http://schemas.microsoft.com/office/drawing/2014/chart" uri="{C3380CC4-5D6E-409C-BE32-E72D297353CC}">
              <c16:uniqueId val="{00000000-269A-4E97-AC7A-3D3EBE5E7DA8}"/>
            </c:ext>
          </c:extLst>
        </c:ser>
        <c:dLbls>
          <c:showLegendKey val="0"/>
          <c:showVal val="0"/>
          <c:showCatName val="0"/>
          <c:showSerName val="0"/>
          <c:showPercent val="0"/>
          <c:showBubbleSize val="0"/>
        </c:dLbls>
        <c:axId val="540603768"/>
        <c:axId val="540599176"/>
      </c:scatterChart>
      <c:valAx>
        <c:axId val="54060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99176"/>
        <c:crosses val="autoZero"/>
        <c:crossBetween val="midCat"/>
      </c:valAx>
      <c:valAx>
        <c:axId val="540599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03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Dataset'!$F$1</c:f>
              <c:strCache>
                <c:ptCount val="1"/>
                <c:pt idx="0">
                  <c:v>Number of Vehicles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3751443569553806"/>
                  <c:y val="-0.282657480314960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Dataset'!$E$2:$E$141</c:f>
              <c:numCache>
                <c:formatCode>General</c:formatCode>
                <c:ptCount val="140"/>
                <c:pt idx="0">
                  <c:v>65</c:v>
                </c:pt>
                <c:pt idx="1">
                  <c:v>39</c:v>
                </c:pt>
                <c:pt idx="2">
                  <c:v>21</c:v>
                </c:pt>
                <c:pt idx="3">
                  <c:v>35</c:v>
                </c:pt>
                <c:pt idx="4">
                  <c:v>17</c:v>
                </c:pt>
                <c:pt idx="5">
                  <c:v>31</c:v>
                </c:pt>
                <c:pt idx="6">
                  <c:v>39</c:v>
                </c:pt>
                <c:pt idx="7">
                  <c:v>12</c:v>
                </c:pt>
                <c:pt idx="8">
                  <c:v>16</c:v>
                </c:pt>
                <c:pt idx="9">
                  <c:v>35</c:v>
                </c:pt>
                <c:pt idx="10">
                  <c:v>14</c:v>
                </c:pt>
                <c:pt idx="11">
                  <c:v>22</c:v>
                </c:pt>
                <c:pt idx="12">
                  <c:v>47</c:v>
                </c:pt>
                <c:pt idx="13">
                  <c:v>19</c:v>
                </c:pt>
                <c:pt idx="14">
                  <c:v>21</c:v>
                </c:pt>
                <c:pt idx="15">
                  <c:v>53</c:v>
                </c:pt>
                <c:pt idx="16">
                  <c:v>32</c:v>
                </c:pt>
                <c:pt idx="17">
                  <c:v>45</c:v>
                </c:pt>
                <c:pt idx="18">
                  <c:v>56</c:v>
                </c:pt>
                <c:pt idx="19">
                  <c:v>30</c:v>
                </c:pt>
                <c:pt idx="20">
                  <c:v>28</c:v>
                </c:pt>
                <c:pt idx="21">
                  <c:v>31</c:v>
                </c:pt>
                <c:pt idx="22">
                  <c:v>49</c:v>
                </c:pt>
                <c:pt idx="23">
                  <c:v>27</c:v>
                </c:pt>
                <c:pt idx="24">
                  <c:v>12</c:v>
                </c:pt>
                <c:pt idx="25">
                  <c:v>31</c:v>
                </c:pt>
                <c:pt idx="26">
                  <c:v>65</c:v>
                </c:pt>
                <c:pt idx="27">
                  <c:v>33</c:v>
                </c:pt>
                <c:pt idx="28">
                  <c:v>20</c:v>
                </c:pt>
                <c:pt idx="29">
                  <c:v>26</c:v>
                </c:pt>
                <c:pt idx="30">
                  <c:v>27</c:v>
                </c:pt>
                <c:pt idx="31">
                  <c:v>24</c:v>
                </c:pt>
                <c:pt idx="32">
                  <c:v>19</c:v>
                </c:pt>
                <c:pt idx="33">
                  <c:v>42</c:v>
                </c:pt>
                <c:pt idx="34">
                  <c:v>51</c:v>
                </c:pt>
                <c:pt idx="35">
                  <c:v>56</c:v>
                </c:pt>
                <c:pt idx="36">
                  <c:v>24</c:v>
                </c:pt>
                <c:pt idx="37">
                  <c:v>37</c:v>
                </c:pt>
                <c:pt idx="38">
                  <c:v>40</c:v>
                </c:pt>
                <c:pt idx="39">
                  <c:v>52</c:v>
                </c:pt>
                <c:pt idx="40">
                  <c:v>23</c:v>
                </c:pt>
                <c:pt idx="41">
                  <c:v>31</c:v>
                </c:pt>
                <c:pt idx="42">
                  <c:v>39</c:v>
                </c:pt>
                <c:pt idx="43">
                  <c:v>43</c:v>
                </c:pt>
                <c:pt idx="44">
                  <c:v>17</c:v>
                </c:pt>
                <c:pt idx="45">
                  <c:v>32</c:v>
                </c:pt>
                <c:pt idx="46">
                  <c:v>16</c:v>
                </c:pt>
                <c:pt idx="47">
                  <c:v>29</c:v>
                </c:pt>
                <c:pt idx="48">
                  <c:v>68</c:v>
                </c:pt>
                <c:pt idx="49">
                  <c:v>29</c:v>
                </c:pt>
                <c:pt idx="50">
                  <c:v>24</c:v>
                </c:pt>
                <c:pt idx="51">
                  <c:v>30</c:v>
                </c:pt>
                <c:pt idx="52">
                  <c:v>33</c:v>
                </c:pt>
                <c:pt idx="53">
                  <c:v>24</c:v>
                </c:pt>
                <c:pt idx="54">
                  <c:v>19</c:v>
                </c:pt>
                <c:pt idx="55">
                  <c:v>27</c:v>
                </c:pt>
                <c:pt idx="56">
                  <c:v>43</c:v>
                </c:pt>
                <c:pt idx="57">
                  <c:v>33</c:v>
                </c:pt>
                <c:pt idx="58">
                  <c:v>41</c:v>
                </c:pt>
                <c:pt idx="59">
                  <c:v>49</c:v>
                </c:pt>
                <c:pt idx="60">
                  <c:v>25</c:v>
                </c:pt>
                <c:pt idx="61">
                  <c:v>42</c:v>
                </c:pt>
                <c:pt idx="62">
                  <c:v>46</c:v>
                </c:pt>
                <c:pt idx="63">
                  <c:v>24</c:v>
                </c:pt>
                <c:pt idx="64">
                  <c:v>47</c:v>
                </c:pt>
                <c:pt idx="65">
                  <c:v>26</c:v>
                </c:pt>
                <c:pt idx="66">
                  <c:v>33</c:v>
                </c:pt>
                <c:pt idx="67">
                  <c:v>45</c:v>
                </c:pt>
                <c:pt idx="68">
                  <c:v>45</c:v>
                </c:pt>
                <c:pt idx="69">
                  <c:v>50</c:v>
                </c:pt>
                <c:pt idx="70">
                  <c:v>41</c:v>
                </c:pt>
                <c:pt idx="71">
                  <c:v>50</c:v>
                </c:pt>
                <c:pt idx="72">
                  <c:v>35</c:v>
                </c:pt>
                <c:pt idx="73">
                  <c:v>17</c:v>
                </c:pt>
                <c:pt idx="74">
                  <c:v>25</c:v>
                </c:pt>
                <c:pt idx="75">
                  <c:v>52</c:v>
                </c:pt>
                <c:pt idx="76">
                  <c:v>41</c:v>
                </c:pt>
                <c:pt idx="77">
                  <c:v>35</c:v>
                </c:pt>
                <c:pt idx="78">
                  <c:v>49</c:v>
                </c:pt>
                <c:pt idx="79">
                  <c:v>33</c:v>
                </c:pt>
                <c:pt idx="80">
                  <c:v>44</c:v>
                </c:pt>
                <c:pt idx="81">
                  <c:v>40</c:v>
                </c:pt>
                <c:pt idx="82">
                  <c:v>33</c:v>
                </c:pt>
                <c:pt idx="83">
                  <c:v>43</c:v>
                </c:pt>
                <c:pt idx="84">
                  <c:v>29</c:v>
                </c:pt>
                <c:pt idx="85">
                  <c:v>37</c:v>
                </c:pt>
                <c:pt idx="86">
                  <c:v>44</c:v>
                </c:pt>
                <c:pt idx="87">
                  <c:v>46</c:v>
                </c:pt>
                <c:pt idx="88">
                  <c:v>39</c:v>
                </c:pt>
                <c:pt idx="89">
                  <c:v>50</c:v>
                </c:pt>
                <c:pt idx="90">
                  <c:v>48</c:v>
                </c:pt>
                <c:pt idx="91">
                  <c:v>36</c:v>
                </c:pt>
                <c:pt idx="92">
                  <c:v>11</c:v>
                </c:pt>
                <c:pt idx="93">
                  <c:v>5</c:v>
                </c:pt>
                <c:pt idx="94">
                  <c:v>15</c:v>
                </c:pt>
                <c:pt idx="95">
                  <c:v>10</c:v>
                </c:pt>
                <c:pt idx="96">
                  <c:v>25</c:v>
                </c:pt>
                <c:pt idx="97">
                  <c:v>8</c:v>
                </c:pt>
                <c:pt idx="98">
                  <c:v>17</c:v>
                </c:pt>
                <c:pt idx="99">
                  <c:v>11</c:v>
                </c:pt>
                <c:pt idx="100">
                  <c:v>12</c:v>
                </c:pt>
                <c:pt idx="101">
                  <c:v>9</c:v>
                </c:pt>
                <c:pt idx="102">
                  <c:v>11</c:v>
                </c:pt>
                <c:pt idx="103">
                  <c:v>10</c:v>
                </c:pt>
                <c:pt idx="104">
                  <c:v>8</c:v>
                </c:pt>
                <c:pt idx="105">
                  <c:v>8</c:v>
                </c:pt>
                <c:pt idx="106">
                  <c:v>10</c:v>
                </c:pt>
                <c:pt idx="107">
                  <c:v>11</c:v>
                </c:pt>
                <c:pt idx="108">
                  <c:v>14</c:v>
                </c:pt>
                <c:pt idx="109">
                  <c:v>13</c:v>
                </c:pt>
                <c:pt idx="110">
                  <c:v>14</c:v>
                </c:pt>
                <c:pt idx="111">
                  <c:v>8</c:v>
                </c:pt>
                <c:pt idx="112">
                  <c:v>8</c:v>
                </c:pt>
                <c:pt idx="113">
                  <c:v>10</c:v>
                </c:pt>
                <c:pt idx="114">
                  <c:v>8</c:v>
                </c:pt>
                <c:pt idx="115">
                  <c:v>8</c:v>
                </c:pt>
                <c:pt idx="116">
                  <c:v>4</c:v>
                </c:pt>
                <c:pt idx="117">
                  <c:v>3</c:v>
                </c:pt>
                <c:pt idx="118">
                  <c:v>11</c:v>
                </c:pt>
                <c:pt idx="119">
                  <c:v>5</c:v>
                </c:pt>
                <c:pt idx="120">
                  <c:v>10</c:v>
                </c:pt>
                <c:pt idx="121">
                  <c:v>10</c:v>
                </c:pt>
                <c:pt idx="122">
                  <c:v>15</c:v>
                </c:pt>
                <c:pt idx="123">
                  <c:v>11</c:v>
                </c:pt>
                <c:pt idx="124">
                  <c:v>8</c:v>
                </c:pt>
                <c:pt idx="125">
                  <c:v>8</c:v>
                </c:pt>
                <c:pt idx="126">
                  <c:v>4</c:v>
                </c:pt>
                <c:pt idx="127">
                  <c:v>6</c:v>
                </c:pt>
                <c:pt idx="128">
                  <c:v>3</c:v>
                </c:pt>
                <c:pt idx="129">
                  <c:v>15</c:v>
                </c:pt>
                <c:pt idx="130">
                  <c:v>7</c:v>
                </c:pt>
                <c:pt idx="131">
                  <c:v>6</c:v>
                </c:pt>
                <c:pt idx="132">
                  <c:v>3</c:v>
                </c:pt>
                <c:pt idx="133">
                  <c:v>12</c:v>
                </c:pt>
                <c:pt idx="134">
                  <c:v>4</c:v>
                </c:pt>
                <c:pt idx="135">
                  <c:v>3</c:v>
                </c:pt>
                <c:pt idx="136">
                  <c:v>4</c:v>
                </c:pt>
                <c:pt idx="137">
                  <c:v>15</c:v>
                </c:pt>
                <c:pt idx="138">
                  <c:v>15</c:v>
                </c:pt>
                <c:pt idx="139">
                  <c:v>10</c:v>
                </c:pt>
              </c:numCache>
            </c:numRef>
          </c:xVal>
          <c:yVal>
            <c:numRef>
              <c:f>'Cleaned Dataset'!$F$2:$F$141</c:f>
              <c:numCache>
                <c:formatCode>General</c:formatCode>
                <c:ptCount val="140"/>
                <c:pt idx="0">
                  <c:v>3</c:v>
                </c:pt>
                <c:pt idx="1">
                  <c:v>1</c:v>
                </c:pt>
                <c:pt idx="2">
                  <c:v>2</c:v>
                </c:pt>
                <c:pt idx="3">
                  <c:v>1</c:v>
                </c:pt>
                <c:pt idx="4">
                  <c:v>1</c:v>
                </c:pt>
                <c:pt idx="5">
                  <c:v>1</c:v>
                </c:pt>
                <c:pt idx="6">
                  <c:v>2</c:v>
                </c:pt>
                <c:pt idx="7">
                  <c:v>3</c:v>
                </c:pt>
                <c:pt idx="8">
                  <c:v>0</c:v>
                </c:pt>
                <c:pt idx="9">
                  <c:v>2</c:v>
                </c:pt>
                <c:pt idx="10">
                  <c:v>2</c:v>
                </c:pt>
                <c:pt idx="11">
                  <c:v>2</c:v>
                </c:pt>
                <c:pt idx="12">
                  <c:v>2</c:v>
                </c:pt>
                <c:pt idx="13">
                  <c:v>1</c:v>
                </c:pt>
                <c:pt idx="14">
                  <c:v>1</c:v>
                </c:pt>
                <c:pt idx="15">
                  <c:v>3</c:v>
                </c:pt>
                <c:pt idx="16">
                  <c:v>2</c:v>
                </c:pt>
                <c:pt idx="17">
                  <c:v>1</c:v>
                </c:pt>
                <c:pt idx="18">
                  <c:v>2</c:v>
                </c:pt>
                <c:pt idx="19">
                  <c:v>3</c:v>
                </c:pt>
                <c:pt idx="20">
                  <c:v>3</c:v>
                </c:pt>
                <c:pt idx="21">
                  <c:v>2</c:v>
                </c:pt>
                <c:pt idx="22">
                  <c:v>1</c:v>
                </c:pt>
                <c:pt idx="23">
                  <c:v>2</c:v>
                </c:pt>
                <c:pt idx="24">
                  <c:v>0</c:v>
                </c:pt>
                <c:pt idx="25">
                  <c:v>1</c:v>
                </c:pt>
                <c:pt idx="26">
                  <c:v>2</c:v>
                </c:pt>
                <c:pt idx="27">
                  <c:v>1</c:v>
                </c:pt>
                <c:pt idx="28">
                  <c:v>1</c:v>
                </c:pt>
                <c:pt idx="29">
                  <c:v>2</c:v>
                </c:pt>
                <c:pt idx="30">
                  <c:v>3</c:v>
                </c:pt>
                <c:pt idx="31">
                  <c:v>0</c:v>
                </c:pt>
                <c:pt idx="32">
                  <c:v>1</c:v>
                </c:pt>
                <c:pt idx="33">
                  <c:v>1</c:v>
                </c:pt>
                <c:pt idx="34">
                  <c:v>1</c:v>
                </c:pt>
                <c:pt idx="35">
                  <c:v>2</c:v>
                </c:pt>
                <c:pt idx="36">
                  <c:v>2</c:v>
                </c:pt>
                <c:pt idx="37">
                  <c:v>3</c:v>
                </c:pt>
                <c:pt idx="38">
                  <c:v>1</c:v>
                </c:pt>
                <c:pt idx="39">
                  <c:v>3</c:v>
                </c:pt>
                <c:pt idx="40">
                  <c:v>1</c:v>
                </c:pt>
                <c:pt idx="41">
                  <c:v>3</c:v>
                </c:pt>
                <c:pt idx="42">
                  <c:v>3</c:v>
                </c:pt>
                <c:pt idx="43">
                  <c:v>0</c:v>
                </c:pt>
                <c:pt idx="44">
                  <c:v>3</c:v>
                </c:pt>
                <c:pt idx="45">
                  <c:v>1</c:v>
                </c:pt>
                <c:pt idx="46">
                  <c:v>1</c:v>
                </c:pt>
                <c:pt idx="47">
                  <c:v>1</c:v>
                </c:pt>
                <c:pt idx="48">
                  <c:v>2</c:v>
                </c:pt>
                <c:pt idx="49">
                  <c:v>2</c:v>
                </c:pt>
                <c:pt idx="50">
                  <c:v>1</c:v>
                </c:pt>
                <c:pt idx="51">
                  <c:v>3</c:v>
                </c:pt>
                <c:pt idx="52">
                  <c:v>1</c:v>
                </c:pt>
                <c:pt idx="53">
                  <c:v>0</c:v>
                </c:pt>
                <c:pt idx="54">
                  <c:v>2</c:v>
                </c:pt>
                <c:pt idx="55">
                  <c:v>1</c:v>
                </c:pt>
                <c:pt idx="56">
                  <c:v>1</c:v>
                </c:pt>
                <c:pt idx="57">
                  <c:v>1</c:v>
                </c:pt>
                <c:pt idx="58">
                  <c:v>1</c:v>
                </c:pt>
                <c:pt idx="59">
                  <c:v>3</c:v>
                </c:pt>
                <c:pt idx="60">
                  <c:v>2</c:v>
                </c:pt>
                <c:pt idx="61">
                  <c:v>2</c:v>
                </c:pt>
                <c:pt idx="62">
                  <c:v>3</c:v>
                </c:pt>
                <c:pt idx="63">
                  <c:v>3</c:v>
                </c:pt>
                <c:pt idx="64">
                  <c:v>1</c:v>
                </c:pt>
                <c:pt idx="65">
                  <c:v>3</c:v>
                </c:pt>
                <c:pt idx="66">
                  <c:v>3</c:v>
                </c:pt>
                <c:pt idx="67">
                  <c:v>0</c:v>
                </c:pt>
                <c:pt idx="68">
                  <c:v>1</c:v>
                </c:pt>
                <c:pt idx="69">
                  <c:v>3</c:v>
                </c:pt>
                <c:pt idx="70">
                  <c:v>3</c:v>
                </c:pt>
                <c:pt idx="71">
                  <c:v>2</c:v>
                </c:pt>
                <c:pt idx="72">
                  <c:v>2</c:v>
                </c:pt>
                <c:pt idx="73">
                  <c:v>1</c:v>
                </c:pt>
                <c:pt idx="74">
                  <c:v>3</c:v>
                </c:pt>
                <c:pt idx="75">
                  <c:v>3</c:v>
                </c:pt>
                <c:pt idx="76">
                  <c:v>3</c:v>
                </c:pt>
                <c:pt idx="77">
                  <c:v>2</c:v>
                </c:pt>
                <c:pt idx="78">
                  <c:v>2</c:v>
                </c:pt>
                <c:pt idx="79">
                  <c:v>3</c:v>
                </c:pt>
                <c:pt idx="80">
                  <c:v>2</c:v>
                </c:pt>
                <c:pt idx="81">
                  <c:v>2</c:v>
                </c:pt>
                <c:pt idx="82">
                  <c:v>2</c:v>
                </c:pt>
                <c:pt idx="83">
                  <c:v>1</c:v>
                </c:pt>
                <c:pt idx="84">
                  <c:v>1</c:v>
                </c:pt>
                <c:pt idx="85">
                  <c:v>3</c:v>
                </c:pt>
                <c:pt idx="86">
                  <c:v>1</c:v>
                </c:pt>
                <c:pt idx="87">
                  <c:v>2</c:v>
                </c:pt>
                <c:pt idx="88">
                  <c:v>1</c:v>
                </c:pt>
                <c:pt idx="89">
                  <c:v>3</c:v>
                </c:pt>
                <c:pt idx="90">
                  <c:v>3</c:v>
                </c:pt>
                <c:pt idx="91">
                  <c:v>3</c:v>
                </c:pt>
                <c:pt idx="92">
                  <c:v>1</c:v>
                </c:pt>
                <c:pt idx="93">
                  <c:v>0</c:v>
                </c:pt>
                <c:pt idx="94">
                  <c:v>0</c:v>
                </c:pt>
                <c:pt idx="95">
                  <c:v>1</c:v>
                </c:pt>
                <c:pt idx="96">
                  <c:v>2</c:v>
                </c:pt>
                <c:pt idx="97">
                  <c:v>0</c:v>
                </c:pt>
                <c:pt idx="98">
                  <c:v>2</c:v>
                </c:pt>
                <c:pt idx="99">
                  <c:v>1</c:v>
                </c:pt>
                <c:pt idx="100">
                  <c:v>1</c:v>
                </c:pt>
                <c:pt idx="101">
                  <c:v>2</c:v>
                </c:pt>
                <c:pt idx="102">
                  <c:v>2</c:v>
                </c:pt>
                <c:pt idx="103">
                  <c:v>1</c:v>
                </c:pt>
                <c:pt idx="104">
                  <c:v>1</c:v>
                </c:pt>
                <c:pt idx="105">
                  <c:v>0</c:v>
                </c:pt>
                <c:pt idx="106">
                  <c:v>1</c:v>
                </c:pt>
                <c:pt idx="107">
                  <c:v>1</c:v>
                </c:pt>
                <c:pt idx="108">
                  <c:v>3</c:v>
                </c:pt>
                <c:pt idx="109">
                  <c:v>3</c:v>
                </c:pt>
                <c:pt idx="110">
                  <c:v>1</c:v>
                </c:pt>
                <c:pt idx="111">
                  <c:v>0</c:v>
                </c:pt>
                <c:pt idx="112">
                  <c:v>1</c:v>
                </c:pt>
                <c:pt idx="113">
                  <c:v>1</c:v>
                </c:pt>
                <c:pt idx="114">
                  <c:v>1</c:v>
                </c:pt>
                <c:pt idx="115">
                  <c:v>1</c:v>
                </c:pt>
                <c:pt idx="116">
                  <c:v>1</c:v>
                </c:pt>
                <c:pt idx="117">
                  <c:v>0</c:v>
                </c:pt>
                <c:pt idx="118">
                  <c:v>1</c:v>
                </c:pt>
                <c:pt idx="119">
                  <c:v>0</c:v>
                </c:pt>
                <c:pt idx="120">
                  <c:v>1</c:v>
                </c:pt>
                <c:pt idx="121">
                  <c:v>1</c:v>
                </c:pt>
                <c:pt idx="122">
                  <c:v>0</c:v>
                </c:pt>
                <c:pt idx="123">
                  <c:v>1</c:v>
                </c:pt>
                <c:pt idx="124">
                  <c:v>1</c:v>
                </c:pt>
                <c:pt idx="125">
                  <c:v>1</c:v>
                </c:pt>
                <c:pt idx="126">
                  <c:v>1</c:v>
                </c:pt>
                <c:pt idx="127">
                  <c:v>1</c:v>
                </c:pt>
                <c:pt idx="128">
                  <c:v>2</c:v>
                </c:pt>
                <c:pt idx="129">
                  <c:v>3</c:v>
                </c:pt>
                <c:pt idx="130">
                  <c:v>2</c:v>
                </c:pt>
                <c:pt idx="131">
                  <c:v>1</c:v>
                </c:pt>
                <c:pt idx="132">
                  <c:v>0</c:v>
                </c:pt>
                <c:pt idx="133">
                  <c:v>2</c:v>
                </c:pt>
                <c:pt idx="134">
                  <c:v>1</c:v>
                </c:pt>
                <c:pt idx="135">
                  <c:v>1</c:v>
                </c:pt>
                <c:pt idx="136">
                  <c:v>0</c:v>
                </c:pt>
                <c:pt idx="137">
                  <c:v>3</c:v>
                </c:pt>
                <c:pt idx="138">
                  <c:v>2</c:v>
                </c:pt>
                <c:pt idx="139">
                  <c:v>3</c:v>
                </c:pt>
              </c:numCache>
            </c:numRef>
          </c:yVal>
          <c:smooth val="0"/>
          <c:extLst>
            <c:ext xmlns:c16="http://schemas.microsoft.com/office/drawing/2014/chart" uri="{C3380CC4-5D6E-409C-BE32-E72D297353CC}">
              <c16:uniqueId val="{00000000-4905-4EB4-853C-45A535F7B607}"/>
            </c:ext>
          </c:extLst>
        </c:ser>
        <c:dLbls>
          <c:showLegendKey val="0"/>
          <c:showVal val="0"/>
          <c:showCatName val="0"/>
          <c:showSerName val="0"/>
          <c:showPercent val="0"/>
          <c:showBubbleSize val="0"/>
        </c:dLbls>
        <c:axId val="532889176"/>
        <c:axId val="532873760"/>
      </c:scatterChart>
      <c:valAx>
        <c:axId val="532889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73760"/>
        <c:crosses val="autoZero"/>
        <c:crossBetween val="midCat"/>
      </c:valAx>
      <c:valAx>
        <c:axId val="53287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89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Dataset'!$G$1</c:f>
              <c:strCache>
                <c:ptCount val="1"/>
                <c:pt idx="0">
                  <c:v>Distance to Store (KM)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3568219597550307"/>
                  <c:y val="-0.450141440653251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Dataset'!$E$2:$E$141</c:f>
              <c:numCache>
                <c:formatCode>General</c:formatCode>
                <c:ptCount val="140"/>
                <c:pt idx="0">
                  <c:v>65</c:v>
                </c:pt>
                <c:pt idx="1">
                  <c:v>39</c:v>
                </c:pt>
                <c:pt idx="2">
                  <c:v>21</c:v>
                </c:pt>
                <c:pt idx="3">
                  <c:v>35</c:v>
                </c:pt>
                <c:pt idx="4">
                  <c:v>17</c:v>
                </c:pt>
                <c:pt idx="5">
                  <c:v>31</c:v>
                </c:pt>
                <c:pt idx="6">
                  <c:v>39</c:v>
                </c:pt>
                <c:pt idx="7">
                  <c:v>12</c:v>
                </c:pt>
                <c:pt idx="8">
                  <c:v>16</c:v>
                </c:pt>
                <c:pt idx="9">
                  <c:v>35</c:v>
                </c:pt>
                <c:pt idx="10">
                  <c:v>14</c:v>
                </c:pt>
                <c:pt idx="11">
                  <c:v>22</c:v>
                </c:pt>
                <c:pt idx="12">
                  <c:v>47</c:v>
                </c:pt>
                <c:pt idx="13">
                  <c:v>19</c:v>
                </c:pt>
                <c:pt idx="14">
                  <c:v>21</c:v>
                </c:pt>
                <c:pt idx="15">
                  <c:v>53</c:v>
                </c:pt>
                <c:pt idx="16">
                  <c:v>32</c:v>
                </c:pt>
                <c:pt idx="17">
                  <c:v>45</c:v>
                </c:pt>
                <c:pt idx="18">
                  <c:v>56</c:v>
                </c:pt>
                <c:pt idx="19">
                  <c:v>30</c:v>
                </c:pt>
                <c:pt idx="20">
                  <c:v>28</c:v>
                </c:pt>
                <c:pt idx="21">
                  <c:v>31</c:v>
                </c:pt>
                <c:pt idx="22">
                  <c:v>49</c:v>
                </c:pt>
                <c:pt idx="23">
                  <c:v>27</c:v>
                </c:pt>
                <c:pt idx="24">
                  <c:v>12</c:v>
                </c:pt>
                <c:pt idx="25">
                  <c:v>31</c:v>
                </c:pt>
                <c:pt idx="26">
                  <c:v>65</c:v>
                </c:pt>
                <c:pt idx="27">
                  <c:v>33</c:v>
                </c:pt>
                <c:pt idx="28">
                  <c:v>20</c:v>
                </c:pt>
                <c:pt idx="29">
                  <c:v>26</c:v>
                </c:pt>
                <c:pt idx="30">
                  <c:v>27</c:v>
                </c:pt>
                <c:pt idx="31">
                  <c:v>24</c:v>
                </c:pt>
                <c:pt idx="32">
                  <c:v>19</c:v>
                </c:pt>
                <c:pt idx="33">
                  <c:v>42</c:v>
                </c:pt>
                <c:pt idx="34">
                  <c:v>51</c:v>
                </c:pt>
                <c:pt idx="35">
                  <c:v>56</c:v>
                </c:pt>
                <c:pt idx="36">
                  <c:v>24</c:v>
                </c:pt>
                <c:pt idx="37">
                  <c:v>37</c:v>
                </c:pt>
                <c:pt idx="38">
                  <c:v>40</c:v>
                </c:pt>
                <c:pt idx="39">
                  <c:v>52</c:v>
                </c:pt>
                <c:pt idx="40">
                  <c:v>23</c:v>
                </c:pt>
                <c:pt idx="41">
                  <c:v>31</c:v>
                </c:pt>
                <c:pt idx="42">
                  <c:v>39</c:v>
                </c:pt>
                <c:pt idx="43">
                  <c:v>43</c:v>
                </c:pt>
                <c:pt idx="44">
                  <c:v>17</c:v>
                </c:pt>
                <c:pt idx="45">
                  <c:v>32</c:v>
                </c:pt>
                <c:pt idx="46">
                  <c:v>16</c:v>
                </c:pt>
                <c:pt idx="47">
                  <c:v>29</c:v>
                </c:pt>
                <c:pt idx="48">
                  <c:v>68</c:v>
                </c:pt>
                <c:pt idx="49">
                  <c:v>29</c:v>
                </c:pt>
                <c:pt idx="50">
                  <c:v>24</c:v>
                </c:pt>
                <c:pt idx="51">
                  <c:v>30</c:v>
                </c:pt>
                <c:pt idx="52">
                  <c:v>33</c:v>
                </c:pt>
                <c:pt idx="53">
                  <c:v>24</c:v>
                </c:pt>
                <c:pt idx="54">
                  <c:v>19</c:v>
                </c:pt>
                <c:pt idx="55">
                  <c:v>27</c:v>
                </c:pt>
                <c:pt idx="56">
                  <c:v>43</c:v>
                </c:pt>
                <c:pt idx="57">
                  <c:v>33</c:v>
                </c:pt>
                <c:pt idx="58">
                  <c:v>41</c:v>
                </c:pt>
                <c:pt idx="59">
                  <c:v>49</c:v>
                </c:pt>
                <c:pt idx="60">
                  <c:v>25</c:v>
                </c:pt>
                <c:pt idx="61">
                  <c:v>42</c:v>
                </c:pt>
                <c:pt idx="62">
                  <c:v>46</c:v>
                </c:pt>
                <c:pt idx="63">
                  <c:v>24</c:v>
                </c:pt>
                <c:pt idx="64">
                  <c:v>47</c:v>
                </c:pt>
                <c:pt idx="65">
                  <c:v>26</c:v>
                </c:pt>
                <c:pt idx="66">
                  <c:v>33</c:v>
                </c:pt>
                <c:pt idx="67">
                  <c:v>45</c:v>
                </c:pt>
                <c:pt idx="68">
                  <c:v>45</c:v>
                </c:pt>
                <c:pt idx="69">
                  <c:v>50</c:v>
                </c:pt>
                <c:pt idx="70">
                  <c:v>41</c:v>
                </c:pt>
                <c:pt idx="71">
                  <c:v>50</c:v>
                </c:pt>
                <c:pt idx="72">
                  <c:v>35</c:v>
                </c:pt>
                <c:pt idx="73">
                  <c:v>17</c:v>
                </c:pt>
                <c:pt idx="74">
                  <c:v>25</c:v>
                </c:pt>
                <c:pt idx="75">
                  <c:v>52</c:v>
                </c:pt>
                <c:pt idx="76">
                  <c:v>41</c:v>
                </c:pt>
                <c:pt idx="77">
                  <c:v>35</c:v>
                </c:pt>
                <c:pt idx="78">
                  <c:v>49</c:v>
                </c:pt>
                <c:pt idx="79">
                  <c:v>33</c:v>
                </c:pt>
                <c:pt idx="80">
                  <c:v>44</c:v>
                </c:pt>
                <c:pt idx="81">
                  <c:v>40</c:v>
                </c:pt>
                <c:pt idx="82">
                  <c:v>33</c:v>
                </c:pt>
                <c:pt idx="83">
                  <c:v>43</c:v>
                </c:pt>
                <c:pt idx="84">
                  <c:v>29</c:v>
                </c:pt>
                <c:pt idx="85">
                  <c:v>37</c:v>
                </c:pt>
                <c:pt idx="86">
                  <c:v>44</c:v>
                </c:pt>
                <c:pt idx="87">
                  <c:v>46</c:v>
                </c:pt>
                <c:pt idx="88">
                  <c:v>39</c:v>
                </c:pt>
                <c:pt idx="89">
                  <c:v>50</c:v>
                </c:pt>
                <c:pt idx="90">
                  <c:v>48</c:v>
                </c:pt>
                <c:pt idx="91">
                  <c:v>36</c:v>
                </c:pt>
                <c:pt idx="92">
                  <c:v>11</c:v>
                </c:pt>
                <c:pt idx="93">
                  <c:v>5</c:v>
                </c:pt>
                <c:pt idx="94">
                  <c:v>15</c:v>
                </c:pt>
                <c:pt idx="95">
                  <c:v>10</c:v>
                </c:pt>
                <c:pt idx="96">
                  <c:v>25</c:v>
                </c:pt>
                <c:pt idx="97">
                  <c:v>8</c:v>
                </c:pt>
                <c:pt idx="98">
                  <c:v>17</c:v>
                </c:pt>
                <c:pt idx="99">
                  <c:v>11</c:v>
                </c:pt>
                <c:pt idx="100">
                  <c:v>12</c:v>
                </c:pt>
                <c:pt idx="101">
                  <c:v>9</c:v>
                </c:pt>
                <c:pt idx="102">
                  <c:v>11</c:v>
                </c:pt>
                <c:pt idx="103">
                  <c:v>10</c:v>
                </c:pt>
                <c:pt idx="104">
                  <c:v>8</c:v>
                </c:pt>
                <c:pt idx="105">
                  <c:v>8</c:v>
                </c:pt>
                <c:pt idx="106">
                  <c:v>10</c:v>
                </c:pt>
                <c:pt idx="107">
                  <c:v>11</c:v>
                </c:pt>
                <c:pt idx="108">
                  <c:v>14</c:v>
                </c:pt>
                <c:pt idx="109">
                  <c:v>13</c:v>
                </c:pt>
                <c:pt idx="110">
                  <c:v>14</c:v>
                </c:pt>
                <c:pt idx="111">
                  <c:v>8</c:v>
                </c:pt>
                <c:pt idx="112">
                  <c:v>8</c:v>
                </c:pt>
                <c:pt idx="113">
                  <c:v>10</c:v>
                </c:pt>
                <c:pt idx="114">
                  <c:v>8</c:v>
                </c:pt>
                <c:pt idx="115">
                  <c:v>8</c:v>
                </c:pt>
                <c:pt idx="116">
                  <c:v>4</c:v>
                </c:pt>
                <c:pt idx="117">
                  <c:v>3</c:v>
                </c:pt>
                <c:pt idx="118">
                  <c:v>11</c:v>
                </c:pt>
                <c:pt idx="119">
                  <c:v>5</c:v>
                </c:pt>
                <c:pt idx="120">
                  <c:v>10</c:v>
                </c:pt>
                <c:pt idx="121">
                  <c:v>10</c:v>
                </c:pt>
                <c:pt idx="122">
                  <c:v>15</c:v>
                </c:pt>
                <c:pt idx="123">
                  <c:v>11</c:v>
                </c:pt>
                <c:pt idx="124">
                  <c:v>8</c:v>
                </c:pt>
                <c:pt idx="125">
                  <c:v>8</c:v>
                </c:pt>
                <c:pt idx="126">
                  <c:v>4</c:v>
                </c:pt>
                <c:pt idx="127">
                  <c:v>6</c:v>
                </c:pt>
                <c:pt idx="128">
                  <c:v>3</c:v>
                </c:pt>
                <c:pt idx="129">
                  <c:v>15</c:v>
                </c:pt>
                <c:pt idx="130">
                  <c:v>7</c:v>
                </c:pt>
                <c:pt idx="131">
                  <c:v>6</c:v>
                </c:pt>
                <c:pt idx="132">
                  <c:v>3</c:v>
                </c:pt>
                <c:pt idx="133">
                  <c:v>12</c:v>
                </c:pt>
                <c:pt idx="134">
                  <c:v>4</c:v>
                </c:pt>
                <c:pt idx="135">
                  <c:v>3</c:v>
                </c:pt>
                <c:pt idx="136">
                  <c:v>4</c:v>
                </c:pt>
                <c:pt idx="137">
                  <c:v>15</c:v>
                </c:pt>
                <c:pt idx="138">
                  <c:v>15</c:v>
                </c:pt>
                <c:pt idx="139">
                  <c:v>10</c:v>
                </c:pt>
              </c:numCache>
            </c:numRef>
          </c:xVal>
          <c:yVal>
            <c:numRef>
              <c:f>'Cleaned Dataset'!$G$2:$G$141</c:f>
              <c:numCache>
                <c:formatCode>General</c:formatCode>
                <c:ptCount val="140"/>
                <c:pt idx="0">
                  <c:v>15</c:v>
                </c:pt>
                <c:pt idx="1">
                  <c:v>4</c:v>
                </c:pt>
                <c:pt idx="2">
                  <c:v>14</c:v>
                </c:pt>
                <c:pt idx="3">
                  <c:v>8</c:v>
                </c:pt>
                <c:pt idx="4">
                  <c:v>2</c:v>
                </c:pt>
                <c:pt idx="5">
                  <c:v>4</c:v>
                </c:pt>
                <c:pt idx="6">
                  <c:v>8</c:v>
                </c:pt>
                <c:pt idx="7">
                  <c:v>8</c:v>
                </c:pt>
                <c:pt idx="8">
                  <c:v>2</c:v>
                </c:pt>
                <c:pt idx="9">
                  <c:v>8</c:v>
                </c:pt>
                <c:pt idx="10">
                  <c:v>1</c:v>
                </c:pt>
                <c:pt idx="11">
                  <c:v>2</c:v>
                </c:pt>
                <c:pt idx="12">
                  <c:v>1</c:v>
                </c:pt>
                <c:pt idx="13">
                  <c:v>5</c:v>
                </c:pt>
                <c:pt idx="14">
                  <c:v>2</c:v>
                </c:pt>
                <c:pt idx="15">
                  <c:v>7</c:v>
                </c:pt>
                <c:pt idx="16">
                  <c:v>2</c:v>
                </c:pt>
                <c:pt idx="17">
                  <c:v>2</c:v>
                </c:pt>
                <c:pt idx="18">
                  <c:v>1</c:v>
                </c:pt>
                <c:pt idx="19">
                  <c:v>2</c:v>
                </c:pt>
                <c:pt idx="20">
                  <c:v>15</c:v>
                </c:pt>
                <c:pt idx="21">
                  <c:v>5</c:v>
                </c:pt>
                <c:pt idx="22">
                  <c:v>5</c:v>
                </c:pt>
                <c:pt idx="23">
                  <c:v>3</c:v>
                </c:pt>
                <c:pt idx="24">
                  <c:v>3</c:v>
                </c:pt>
                <c:pt idx="25">
                  <c:v>3</c:v>
                </c:pt>
                <c:pt idx="26">
                  <c:v>1</c:v>
                </c:pt>
                <c:pt idx="27">
                  <c:v>16</c:v>
                </c:pt>
                <c:pt idx="28">
                  <c:v>7</c:v>
                </c:pt>
                <c:pt idx="29">
                  <c:v>12</c:v>
                </c:pt>
                <c:pt idx="30">
                  <c:v>13</c:v>
                </c:pt>
                <c:pt idx="31">
                  <c:v>8</c:v>
                </c:pt>
                <c:pt idx="32">
                  <c:v>5</c:v>
                </c:pt>
                <c:pt idx="33">
                  <c:v>17</c:v>
                </c:pt>
                <c:pt idx="34">
                  <c:v>3</c:v>
                </c:pt>
                <c:pt idx="35">
                  <c:v>1</c:v>
                </c:pt>
                <c:pt idx="36">
                  <c:v>1</c:v>
                </c:pt>
                <c:pt idx="37">
                  <c:v>4</c:v>
                </c:pt>
                <c:pt idx="38">
                  <c:v>1</c:v>
                </c:pt>
                <c:pt idx="39">
                  <c:v>7</c:v>
                </c:pt>
                <c:pt idx="40">
                  <c:v>6</c:v>
                </c:pt>
                <c:pt idx="41">
                  <c:v>6</c:v>
                </c:pt>
                <c:pt idx="42">
                  <c:v>1</c:v>
                </c:pt>
                <c:pt idx="43">
                  <c:v>1</c:v>
                </c:pt>
                <c:pt idx="44">
                  <c:v>1</c:v>
                </c:pt>
                <c:pt idx="45">
                  <c:v>12</c:v>
                </c:pt>
                <c:pt idx="46">
                  <c:v>2</c:v>
                </c:pt>
                <c:pt idx="47">
                  <c:v>15</c:v>
                </c:pt>
                <c:pt idx="48">
                  <c:v>4</c:v>
                </c:pt>
                <c:pt idx="49">
                  <c:v>14</c:v>
                </c:pt>
                <c:pt idx="50">
                  <c:v>6</c:v>
                </c:pt>
                <c:pt idx="51">
                  <c:v>3</c:v>
                </c:pt>
                <c:pt idx="52">
                  <c:v>8</c:v>
                </c:pt>
                <c:pt idx="53">
                  <c:v>5</c:v>
                </c:pt>
                <c:pt idx="54">
                  <c:v>9</c:v>
                </c:pt>
                <c:pt idx="55">
                  <c:v>14</c:v>
                </c:pt>
                <c:pt idx="56">
                  <c:v>10</c:v>
                </c:pt>
                <c:pt idx="57">
                  <c:v>9</c:v>
                </c:pt>
                <c:pt idx="58">
                  <c:v>1</c:v>
                </c:pt>
                <c:pt idx="59">
                  <c:v>2</c:v>
                </c:pt>
                <c:pt idx="60">
                  <c:v>2</c:v>
                </c:pt>
                <c:pt idx="61">
                  <c:v>13</c:v>
                </c:pt>
                <c:pt idx="62">
                  <c:v>2</c:v>
                </c:pt>
                <c:pt idx="63">
                  <c:v>2</c:v>
                </c:pt>
                <c:pt idx="64">
                  <c:v>1</c:v>
                </c:pt>
                <c:pt idx="65">
                  <c:v>5</c:v>
                </c:pt>
                <c:pt idx="66">
                  <c:v>2</c:v>
                </c:pt>
                <c:pt idx="67">
                  <c:v>13</c:v>
                </c:pt>
                <c:pt idx="68">
                  <c:v>14</c:v>
                </c:pt>
                <c:pt idx="69">
                  <c:v>9</c:v>
                </c:pt>
                <c:pt idx="70">
                  <c:v>3</c:v>
                </c:pt>
                <c:pt idx="71">
                  <c:v>2</c:v>
                </c:pt>
                <c:pt idx="72">
                  <c:v>6</c:v>
                </c:pt>
                <c:pt idx="73">
                  <c:v>4</c:v>
                </c:pt>
                <c:pt idx="74">
                  <c:v>2</c:v>
                </c:pt>
                <c:pt idx="75">
                  <c:v>12</c:v>
                </c:pt>
                <c:pt idx="76">
                  <c:v>5</c:v>
                </c:pt>
                <c:pt idx="77">
                  <c:v>2</c:v>
                </c:pt>
                <c:pt idx="78">
                  <c:v>2</c:v>
                </c:pt>
                <c:pt idx="79">
                  <c:v>13</c:v>
                </c:pt>
                <c:pt idx="80">
                  <c:v>11</c:v>
                </c:pt>
                <c:pt idx="81">
                  <c:v>17</c:v>
                </c:pt>
                <c:pt idx="82">
                  <c:v>14</c:v>
                </c:pt>
                <c:pt idx="83">
                  <c:v>1</c:v>
                </c:pt>
                <c:pt idx="84">
                  <c:v>1</c:v>
                </c:pt>
                <c:pt idx="85">
                  <c:v>2</c:v>
                </c:pt>
                <c:pt idx="86">
                  <c:v>1</c:v>
                </c:pt>
                <c:pt idx="87">
                  <c:v>7</c:v>
                </c:pt>
                <c:pt idx="88">
                  <c:v>1</c:v>
                </c:pt>
                <c:pt idx="89">
                  <c:v>8</c:v>
                </c:pt>
                <c:pt idx="90">
                  <c:v>4</c:v>
                </c:pt>
                <c:pt idx="91">
                  <c:v>11</c:v>
                </c:pt>
                <c:pt idx="92">
                  <c:v>3</c:v>
                </c:pt>
                <c:pt idx="93">
                  <c:v>0</c:v>
                </c:pt>
                <c:pt idx="94">
                  <c:v>1</c:v>
                </c:pt>
                <c:pt idx="95">
                  <c:v>1</c:v>
                </c:pt>
                <c:pt idx="96">
                  <c:v>1</c:v>
                </c:pt>
                <c:pt idx="97">
                  <c:v>1</c:v>
                </c:pt>
                <c:pt idx="98">
                  <c:v>1</c:v>
                </c:pt>
                <c:pt idx="99">
                  <c:v>2</c:v>
                </c:pt>
                <c:pt idx="100">
                  <c:v>1</c:v>
                </c:pt>
                <c:pt idx="101">
                  <c:v>2</c:v>
                </c:pt>
                <c:pt idx="102">
                  <c:v>1</c:v>
                </c:pt>
                <c:pt idx="103">
                  <c:v>1</c:v>
                </c:pt>
                <c:pt idx="104">
                  <c:v>1</c:v>
                </c:pt>
                <c:pt idx="105">
                  <c:v>1</c:v>
                </c:pt>
                <c:pt idx="106">
                  <c:v>1</c:v>
                </c:pt>
                <c:pt idx="107">
                  <c:v>1</c:v>
                </c:pt>
                <c:pt idx="108">
                  <c:v>2</c:v>
                </c:pt>
                <c:pt idx="109">
                  <c:v>2</c:v>
                </c:pt>
                <c:pt idx="110">
                  <c:v>1</c:v>
                </c:pt>
                <c:pt idx="111">
                  <c:v>1</c:v>
                </c:pt>
                <c:pt idx="112">
                  <c:v>0</c:v>
                </c:pt>
                <c:pt idx="113">
                  <c:v>1</c:v>
                </c:pt>
                <c:pt idx="114">
                  <c:v>1</c:v>
                </c:pt>
                <c:pt idx="115">
                  <c:v>1</c:v>
                </c:pt>
                <c:pt idx="116">
                  <c:v>1</c:v>
                </c:pt>
                <c:pt idx="117">
                  <c:v>0</c:v>
                </c:pt>
                <c:pt idx="118">
                  <c:v>1</c:v>
                </c:pt>
                <c:pt idx="119">
                  <c:v>1</c:v>
                </c:pt>
                <c:pt idx="120">
                  <c:v>1</c:v>
                </c:pt>
                <c:pt idx="121">
                  <c:v>0</c:v>
                </c:pt>
                <c:pt idx="122">
                  <c:v>1</c:v>
                </c:pt>
                <c:pt idx="123">
                  <c:v>1</c:v>
                </c:pt>
                <c:pt idx="124">
                  <c:v>1</c:v>
                </c:pt>
                <c:pt idx="125">
                  <c:v>0</c:v>
                </c:pt>
                <c:pt idx="126">
                  <c:v>1</c:v>
                </c:pt>
                <c:pt idx="127">
                  <c:v>0</c:v>
                </c:pt>
                <c:pt idx="128">
                  <c:v>0</c:v>
                </c:pt>
                <c:pt idx="129">
                  <c:v>2</c:v>
                </c:pt>
                <c:pt idx="130">
                  <c:v>1</c:v>
                </c:pt>
                <c:pt idx="131">
                  <c:v>1</c:v>
                </c:pt>
                <c:pt idx="132">
                  <c:v>0</c:v>
                </c:pt>
                <c:pt idx="133">
                  <c:v>1</c:v>
                </c:pt>
                <c:pt idx="134">
                  <c:v>1</c:v>
                </c:pt>
                <c:pt idx="135">
                  <c:v>1</c:v>
                </c:pt>
                <c:pt idx="136">
                  <c:v>1</c:v>
                </c:pt>
                <c:pt idx="137">
                  <c:v>3</c:v>
                </c:pt>
                <c:pt idx="138">
                  <c:v>1</c:v>
                </c:pt>
                <c:pt idx="139">
                  <c:v>1</c:v>
                </c:pt>
              </c:numCache>
            </c:numRef>
          </c:yVal>
          <c:smooth val="0"/>
          <c:extLst>
            <c:ext xmlns:c16="http://schemas.microsoft.com/office/drawing/2014/chart" uri="{C3380CC4-5D6E-409C-BE32-E72D297353CC}">
              <c16:uniqueId val="{00000000-0D6B-4911-A291-A4F35A54A852}"/>
            </c:ext>
          </c:extLst>
        </c:ser>
        <c:dLbls>
          <c:showLegendKey val="0"/>
          <c:showVal val="0"/>
          <c:showCatName val="0"/>
          <c:showSerName val="0"/>
          <c:showPercent val="0"/>
          <c:showBubbleSize val="0"/>
        </c:dLbls>
        <c:axId val="571850784"/>
        <c:axId val="571850128"/>
      </c:scatterChart>
      <c:valAx>
        <c:axId val="571850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50128"/>
        <c:crosses val="autoZero"/>
        <c:crossBetween val="midCat"/>
      </c:valAx>
      <c:valAx>
        <c:axId val="57185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50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Dataset'!$G$1</c:f>
              <c:strCache>
                <c:ptCount val="1"/>
                <c:pt idx="0">
                  <c:v>Distance to Store (KM)</c:v>
                </c:pt>
              </c:strCache>
            </c:strRef>
          </c:tx>
          <c:spPr>
            <a:ln w="19050" cap="rnd">
              <a:noFill/>
              <a:round/>
            </a:ln>
            <a:effectLst/>
          </c:spPr>
          <c:marker>
            <c:symbol val="circle"/>
            <c:size val="5"/>
            <c:spPr>
              <a:solidFill>
                <a:schemeClr val="accent1"/>
              </a:solidFill>
              <a:ln w="9525">
                <a:solidFill>
                  <a:schemeClr val="accent1"/>
                </a:solidFill>
              </a:ln>
              <a:effectLst/>
            </c:spPr>
          </c:marker>
          <c:xVal>
            <c:numRef>
              <c:f>'Cleaned Dataset'!$F$2:$F$141</c:f>
              <c:numCache>
                <c:formatCode>General</c:formatCode>
                <c:ptCount val="140"/>
                <c:pt idx="0">
                  <c:v>3</c:v>
                </c:pt>
                <c:pt idx="1">
                  <c:v>1</c:v>
                </c:pt>
                <c:pt idx="2">
                  <c:v>2</c:v>
                </c:pt>
                <c:pt idx="3">
                  <c:v>1</c:v>
                </c:pt>
                <c:pt idx="4">
                  <c:v>1</c:v>
                </c:pt>
                <c:pt idx="5">
                  <c:v>1</c:v>
                </c:pt>
                <c:pt idx="6">
                  <c:v>2</c:v>
                </c:pt>
                <c:pt idx="7">
                  <c:v>3</c:v>
                </c:pt>
                <c:pt idx="8">
                  <c:v>0</c:v>
                </c:pt>
                <c:pt idx="9">
                  <c:v>2</c:v>
                </c:pt>
                <c:pt idx="10">
                  <c:v>2</c:v>
                </c:pt>
                <c:pt idx="11">
                  <c:v>2</c:v>
                </c:pt>
                <c:pt idx="12">
                  <c:v>2</c:v>
                </c:pt>
                <c:pt idx="13">
                  <c:v>1</c:v>
                </c:pt>
                <c:pt idx="14">
                  <c:v>1</c:v>
                </c:pt>
                <c:pt idx="15">
                  <c:v>3</c:v>
                </c:pt>
                <c:pt idx="16">
                  <c:v>2</c:v>
                </c:pt>
                <c:pt idx="17">
                  <c:v>1</c:v>
                </c:pt>
                <c:pt idx="18">
                  <c:v>2</c:v>
                </c:pt>
                <c:pt idx="19">
                  <c:v>3</c:v>
                </c:pt>
                <c:pt idx="20">
                  <c:v>3</c:v>
                </c:pt>
                <c:pt idx="21">
                  <c:v>2</c:v>
                </c:pt>
                <c:pt idx="22">
                  <c:v>1</c:v>
                </c:pt>
                <c:pt idx="23">
                  <c:v>2</c:v>
                </c:pt>
                <c:pt idx="24">
                  <c:v>0</c:v>
                </c:pt>
                <c:pt idx="25">
                  <c:v>1</c:v>
                </c:pt>
                <c:pt idx="26">
                  <c:v>2</c:v>
                </c:pt>
                <c:pt idx="27">
                  <c:v>1</c:v>
                </c:pt>
                <c:pt idx="28">
                  <c:v>1</c:v>
                </c:pt>
                <c:pt idx="29">
                  <c:v>2</c:v>
                </c:pt>
                <c:pt idx="30">
                  <c:v>3</c:v>
                </c:pt>
                <c:pt idx="31">
                  <c:v>0</c:v>
                </c:pt>
                <c:pt idx="32">
                  <c:v>1</c:v>
                </c:pt>
                <c:pt idx="33">
                  <c:v>1</c:v>
                </c:pt>
                <c:pt idx="34">
                  <c:v>1</c:v>
                </c:pt>
                <c:pt idx="35">
                  <c:v>2</c:v>
                </c:pt>
                <c:pt idx="36">
                  <c:v>2</c:v>
                </c:pt>
                <c:pt idx="37">
                  <c:v>3</c:v>
                </c:pt>
                <c:pt idx="38">
                  <c:v>1</c:v>
                </c:pt>
                <c:pt idx="39">
                  <c:v>3</c:v>
                </c:pt>
                <c:pt idx="40">
                  <c:v>1</c:v>
                </c:pt>
                <c:pt idx="41">
                  <c:v>3</c:v>
                </c:pt>
                <c:pt idx="42">
                  <c:v>3</c:v>
                </c:pt>
                <c:pt idx="43">
                  <c:v>0</c:v>
                </c:pt>
                <c:pt idx="44">
                  <c:v>3</c:v>
                </c:pt>
                <c:pt idx="45">
                  <c:v>1</c:v>
                </c:pt>
                <c:pt idx="46">
                  <c:v>1</c:v>
                </c:pt>
                <c:pt idx="47">
                  <c:v>1</c:v>
                </c:pt>
                <c:pt idx="48">
                  <c:v>2</c:v>
                </c:pt>
                <c:pt idx="49">
                  <c:v>2</c:v>
                </c:pt>
                <c:pt idx="50">
                  <c:v>1</c:v>
                </c:pt>
                <c:pt idx="51">
                  <c:v>3</c:v>
                </c:pt>
                <c:pt idx="52">
                  <c:v>1</c:v>
                </c:pt>
                <c:pt idx="53">
                  <c:v>0</c:v>
                </c:pt>
                <c:pt idx="54">
                  <c:v>2</c:v>
                </c:pt>
                <c:pt idx="55">
                  <c:v>1</c:v>
                </c:pt>
                <c:pt idx="56">
                  <c:v>1</c:v>
                </c:pt>
                <c:pt idx="57">
                  <c:v>1</c:v>
                </c:pt>
                <c:pt idx="58">
                  <c:v>1</c:v>
                </c:pt>
                <c:pt idx="59">
                  <c:v>3</c:v>
                </c:pt>
                <c:pt idx="60">
                  <c:v>2</c:v>
                </c:pt>
                <c:pt idx="61">
                  <c:v>2</c:v>
                </c:pt>
                <c:pt idx="62">
                  <c:v>3</c:v>
                </c:pt>
                <c:pt idx="63">
                  <c:v>3</c:v>
                </c:pt>
                <c:pt idx="64">
                  <c:v>1</c:v>
                </c:pt>
                <c:pt idx="65">
                  <c:v>3</c:v>
                </c:pt>
                <c:pt idx="66">
                  <c:v>3</c:v>
                </c:pt>
                <c:pt idx="67">
                  <c:v>0</c:v>
                </c:pt>
                <c:pt idx="68">
                  <c:v>1</c:v>
                </c:pt>
                <c:pt idx="69">
                  <c:v>3</c:v>
                </c:pt>
                <c:pt idx="70">
                  <c:v>3</c:v>
                </c:pt>
                <c:pt idx="71">
                  <c:v>2</c:v>
                </c:pt>
                <c:pt idx="72">
                  <c:v>2</c:v>
                </c:pt>
                <c:pt idx="73">
                  <c:v>1</c:v>
                </c:pt>
                <c:pt idx="74">
                  <c:v>3</c:v>
                </c:pt>
                <c:pt idx="75">
                  <c:v>3</c:v>
                </c:pt>
                <c:pt idx="76">
                  <c:v>3</c:v>
                </c:pt>
                <c:pt idx="77">
                  <c:v>2</c:v>
                </c:pt>
                <c:pt idx="78">
                  <c:v>2</c:v>
                </c:pt>
                <c:pt idx="79">
                  <c:v>3</c:v>
                </c:pt>
                <c:pt idx="80">
                  <c:v>2</c:v>
                </c:pt>
                <c:pt idx="81">
                  <c:v>2</c:v>
                </c:pt>
                <c:pt idx="82">
                  <c:v>2</c:v>
                </c:pt>
                <c:pt idx="83">
                  <c:v>1</c:v>
                </c:pt>
                <c:pt idx="84">
                  <c:v>1</c:v>
                </c:pt>
                <c:pt idx="85">
                  <c:v>3</c:v>
                </c:pt>
                <c:pt idx="86">
                  <c:v>1</c:v>
                </c:pt>
                <c:pt idx="87">
                  <c:v>2</c:v>
                </c:pt>
                <c:pt idx="88">
                  <c:v>1</c:v>
                </c:pt>
                <c:pt idx="89">
                  <c:v>3</c:v>
                </c:pt>
                <c:pt idx="90">
                  <c:v>3</c:v>
                </c:pt>
                <c:pt idx="91">
                  <c:v>3</c:v>
                </c:pt>
                <c:pt idx="92">
                  <c:v>1</c:v>
                </c:pt>
                <c:pt idx="93">
                  <c:v>0</c:v>
                </c:pt>
                <c:pt idx="94">
                  <c:v>0</c:v>
                </c:pt>
                <c:pt idx="95">
                  <c:v>1</c:v>
                </c:pt>
                <c:pt idx="96">
                  <c:v>2</c:v>
                </c:pt>
                <c:pt idx="97">
                  <c:v>0</c:v>
                </c:pt>
                <c:pt idx="98">
                  <c:v>2</c:v>
                </c:pt>
                <c:pt idx="99">
                  <c:v>1</c:v>
                </c:pt>
                <c:pt idx="100">
                  <c:v>1</c:v>
                </c:pt>
                <c:pt idx="101">
                  <c:v>2</c:v>
                </c:pt>
                <c:pt idx="102">
                  <c:v>2</c:v>
                </c:pt>
                <c:pt idx="103">
                  <c:v>1</c:v>
                </c:pt>
                <c:pt idx="104">
                  <c:v>1</c:v>
                </c:pt>
                <c:pt idx="105">
                  <c:v>0</c:v>
                </c:pt>
                <c:pt idx="106">
                  <c:v>1</c:v>
                </c:pt>
                <c:pt idx="107">
                  <c:v>1</c:v>
                </c:pt>
                <c:pt idx="108">
                  <c:v>3</c:v>
                </c:pt>
                <c:pt idx="109">
                  <c:v>3</c:v>
                </c:pt>
                <c:pt idx="110">
                  <c:v>1</c:v>
                </c:pt>
                <c:pt idx="111">
                  <c:v>0</c:v>
                </c:pt>
                <c:pt idx="112">
                  <c:v>1</c:v>
                </c:pt>
                <c:pt idx="113">
                  <c:v>1</c:v>
                </c:pt>
                <c:pt idx="114">
                  <c:v>1</c:v>
                </c:pt>
                <c:pt idx="115">
                  <c:v>1</c:v>
                </c:pt>
                <c:pt idx="116">
                  <c:v>1</c:v>
                </c:pt>
                <c:pt idx="117">
                  <c:v>0</c:v>
                </c:pt>
                <c:pt idx="118">
                  <c:v>1</c:v>
                </c:pt>
                <c:pt idx="119">
                  <c:v>0</c:v>
                </c:pt>
                <c:pt idx="120">
                  <c:v>1</c:v>
                </c:pt>
                <c:pt idx="121">
                  <c:v>1</c:v>
                </c:pt>
                <c:pt idx="122">
                  <c:v>0</c:v>
                </c:pt>
                <c:pt idx="123">
                  <c:v>1</c:v>
                </c:pt>
                <c:pt idx="124">
                  <c:v>1</c:v>
                </c:pt>
                <c:pt idx="125">
                  <c:v>1</c:v>
                </c:pt>
                <c:pt idx="126">
                  <c:v>1</c:v>
                </c:pt>
                <c:pt idx="127">
                  <c:v>1</c:v>
                </c:pt>
                <c:pt idx="128">
                  <c:v>2</c:v>
                </c:pt>
                <c:pt idx="129">
                  <c:v>3</c:v>
                </c:pt>
                <c:pt idx="130">
                  <c:v>2</c:v>
                </c:pt>
                <c:pt idx="131">
                  <c:v>1</c:v>
                </c:pt>
                <c:pt idx="132">
                  <c:v>0</c:v>
                </c:pt>
                <c:pt idx="133">
                  <c:v>2</c:v>
                </c:pt>
                <c:pt idx="134">
                  <c:v>1</c:v>
                </c:pt>
                <c:pt idx="135">
                  <c:v>1</c:v>
                </c:pt>
                <c:pt idx="136">
                  <c:v>0</c:v>
                </c:pt>
                <c:pt idx="137">
                  <c:v>3</c:v>
                </c:pt>
                <c:pt idx="138">
                  <c:v>2</c:v>
                </c:pt>
                <c:pt idx="139">
                  <c:v>3</c:v>
                </c:pt>
              </c:numCache>
            </c:numRef>
          </c:xVal>
          <c:yVal>
            <c:numRef>
              <c:f>'Cleaned Dataset'!$G$2:$G$141</c:f>
              <c:numCache>
                <c:formatCode>General</c:formatCode>
                <c:ptCount val="140"/>
                <c:pt idx="0">
                  <c:v>15</c:v>
                </c:pt>
                <c:pt idx="1">
                  <c:v>4</c:v>
                </c:pt>
                <c:pt idx="2">
                  <c:v>14</c:v>
                </c:pt>
                <c:pt idx="3">
                  <c:v>8</c:v>
                </c:pt>
                <c:pt idx="4">
                  <c:v>2</c:v>
                </c:pt>
                <c:pt idx="5">
                  <c:v>4</c:v>
                </c:pt>
                <c:pt idx="6">
                  <c:v>8</c:v>
                </c:pt>
                <c:pt idx="7">
                  <c:v>8</c:v>
                </c:pt>
                <c:pt idx="8">
                  <c:v>2</c:v>
                </c:pt>
                <c:pt idx="9">
                  <c:v>8</c:v>
                </c:pt>
                <c:pt idx="10">
                  <c:v>1</c:v>
                </c:pt>
                <c:pt idx="11">
                  <c:v>2</c:v>
                </c:pt>
                <c:pt idx="12">
                  <c:v>1</c:v>
                </c:pt>
                <c:pt idx="13">
                  <c:v>5</c:v>
                </c:pt>
                <c:pt idx="14">
                  <c:v>2</c:v>
                </c:pt>
                <c:pt idx="15">
                  <c:v>7</c:v>
                </c:pt>
                <c:pt idx="16">
                  <c:v>2</c:v>
                </c:pt>
                <c:pt idx="17">
                  <c:v>2</c:v>
                </c:pt>
                <c:pt idx="18">
                  <c:v>1</c:v>
                </c:pt>
                <c:pt idx="19">
                  <c:v>2</c:v>
                </c:pt>
                <c:pt idx="20">
                  <c:v>15</c:v>
                </c:pt>
                <c:pt idx="21">
                  <c:v>5</c:v>
                </c:pt>
                <c:pt idx="22">
                  <c:v>5</c:v>
                </c:pt>
                <c:pt idx="23">
                  <c:v>3</c:v>
                </c:pt>
                <c:pt idx="24">
                  <c:v>3</c:v>
                </c:pt>
                <c:pt idx="25">
                  <c:v>3</c:v>
                </c:pt>
                <c:pt idx="26">
                  <c:v>1</c:v>
                </c:pt>
                <c:pt idx="27">
                  <c:v>16</c:v>
                </c:pt>
                <c:pt idx="28">
                  <c:v>7</c:v>
                </c:pt>
                <c:pt idx="29">
                  <c:v>12</c:v>
                </c:pt>
                <c:pt idx="30">
                  <c:v>13</c:v>
                </c:pt>
                <c:pt idx="31">
                  <c:v>8</c:v>
                </c:pt>
                <c:pt idx="32">
                  <c:v>5</c:v>
                </c:pt>
                <c:pt idx="33">
                  <c:v>17</c:v>
                </c:pt>
                <c:pt idx="34">
                  <c:v>3</c:v>
                </c:pt>
                <c:pt idx="35">
                  <c:v>1</c:v>
                </c:pt>
                <c:pt idx="36">
                  <c:v>1</c:v>
                </c:pt>
                <c:pt idx="37">
                  <c:v>4</c:v>
                </c:pt>
                <c:pt idx="38">
                  <c:v>1</c:v>
                </c:pt>
                <c:pt idx="39">
                  <c:v>7</c:v>
                </c:pt>
                <c:pt idx="40">
                  <c:v>6</c:v>
                </c:pt>
                <c:pt idx="41">
                  <c:v>6</c:v>
                </c:pt>
                <c:pt idx="42">
                  <c:v>1</c:v>
                </c:pt>
                <c:pt idx="43">
                  <c:v>1</c:v>
                </c:pt>
                <c:pt idx="44">
                  <c:v>1</c:v>
                </c:pt>
                <c:pt idx="45">
                  <c:v>12</c:v>
                </c:pt>
                <c:pt idx="46">
                  <c:v>2</c:v>
                </c:pt>
                <c:pt idx="47">
                  <c:v>15</c:v>
                </c:pt>
                <c:pt idx="48">
                  <c:v>4</c:v>
                </c:pt>
                <c:pt idx="49">
                  <c:v>14</c:v>
                </c:pt>
                <c:pt idx="50">
                  <c:v>6</c:v>
                </c:pt>
                <c:pt idx="51">
                  <c:v>3</c:v>
                </c:pt>
                <c:pt idx="52">
                  <c:v>8</c:v>
                </c:pt>
                <c:pt idx="53">
                  <c:v>5</c:v>
                </c:pt>
                <c:pt idx="54">
                  <c:v>9</c:v>
                </c:pt>
                <c:pt idx="55">
                  <c:v>14</c:v>
                </c:pt>
                <c:pt idx="56">
                  <c:v>10</c:v>
                </c:pt>
                <c:pt idx="57">
                  <c:v>9</c:v>
                </c:pt>
                <c:pt idx="58">
                  <c:v>1</c:v>
                </c:pt>
                <c:pt idx="59">
                  <c:v>2</c:v>
                </c:pt>
                <c:pt idx="60">
                  <c:v>2</c:v>
                </c:pt>
                <c:pt idx="61">
                  <c:v>13</c:v>
                </c:pt>
                <c:pt idx="62">
                  <c:v>2</c:v>
                </c:pt>
                <c:pt idx="63">
                  <c:v>2</c:v>
                </c:pt>
                <c:pt idx="64">
                  <c:v>1</c:v>
                </c:pt>
                <c:pt idx="65">
                  <c:v>5</c:v>
                </c:pt>
                <c:pt idx="66">
                  <c:v>2</c:v>
                </c:pt>
                <c:pt idx="67">
                  <c:v>13</c:v>
                </c:pt>
                <c:pt idx="68">
                  <c:v>14</c:v>
                </c:pt>
                <c:pt idx="69">
                  <c:v>9</c:v>
                </c:pt>
                <c:pt idx="70">
                  <c:v>3</c:v>
                </c:pt>
                <c:pt idx="71">
                  <c:v>2</c:v>
                </c:pt>
                <c:pt idx="72">
                  <c:v>6</c:v>
                </c:pt>
                <c:pt idx="73">
                  <c:v>4</c:v>
                </c:pt>
                <c:pt idx="74">
                  <c:v>2</c:v>
                </c:pt>
                <c:pt idx="75">
                  <c:v>12</c:v>
                </c:pt>
                <c:pt idx="76">
                  <c:v>5</c:v>
                </c:pt>
                <c:pt idx="77">
                  <c:v>2</c:v>
                </c:pt>
                <c:pt idx="78">
                  <c:v>2</c:v>
                </c:pt>
                <c:pt idx="79">
                  <c:v>13</c:v>
                </c:pt>
                <c:pt idx="80">
                  <c:v>11</c:v>
                </c:pt>
                <c:pt idx="81">
                  <c:v>17</c:v>
                </c:pt>
                <c:pt idx="82">
                  <c:v>14</c:v>
                </c:pt>
                <c:pt idx="83">
                  <c:v>1</c:v>
                </c:pt>
                <c:pt idx="84">
                  <c:v>1</c:v>
                </c:pt>
                <c:pt idx="85">
                  <c:v>2</c:v>
                </c:pt>
                <c:pt idx="86">
                  <c:v>1</c:v>
                </c:pt>
                <c:pt idx="87">
                  <c:v>7</c:v>
                </c:pt>
                <c:pt idx="88">
                  <c:v>1</c:v>
                </c:pt>
                <c:pt idx="89">
                  <c:v>8</c:v>
                </c:pt>
                <c:pt idx="90">
                  <c:v>4</c:v>
                </c:pt>
                <c:pt idx="91">
                  <c:v>11</c:v>
                </c:pt>
                <c:pt idx="92">
                  <c:v>3</c:v>
                </c:pt>
                <c:pt idx="93">
                  <c:v>0</c:v>
                </c:pt>
                <c:pt idx="94">
                  <c:v>1</c:v>
                </c:pt>
                <c:pt idx="95">
                  <c:v>1</c:v>
                </c:pt>
                <c:pt idx="96">
                  <c:v>1</c:v>
                </c:pt>
                <c:pt idx="97">
                  <c:v>1</c:v>
                </c:pt>
                <c:pt idx="98">
                  <c:v>1</c:v>
                </c:pt>
                <c:pt idx="99">
                  <c:v>2</c:v>
                </c:pt>
                <c:pt idx="100">
                  <c:v>1</c:v>
                </c:pt>
                <c:pt idx="101">
                  <c:v>2</c:v>
                </c:pt>
                <c:pt idx="102">
                  <c:v>1</c:v>
                </c:pt>
                <c:pt idx="103">
                  <c:v>1</c:v>
                </c:pt>
                <c:pt idx="104">
                  <c:v>1</c:v>
                </c:pt>
                <c:pt idx="105">
                  <c:v>1</c:v>
                </c:pt>
                <c:pt idx="106">
                  <c:v>1</c:v>
                </c:pt>
                <c:pt idx="107">
                  <c:v>1</c:v>
                </c:pt>
                <c:pt idx="108">
                  <c:v>2</c:v>
                </c:pt>
                <c:pt idx="109">
                  <c:v>2</c:v>
                </c:pt>
                <c:pt idx="110">
                  <c:v>1</c:v>
                </c:pt>
                <c:pt idx="111">
                  <c:v>1</c:v>
                </c:pt>
                <c:pt idx="112">
                  <c:v>0</c:v>
                </c:pt>
                <c:pt idx="113">
                  <c:v>1</c:v>
                </c:pt>
                <c:pt idx="114">
                  <c:v>1</c:v>
                </c:pt>
                <c:pt idx="115">
                  <c:v>1</c:v>
                </c:pt>
                <c:pt idx="116">
                  <c:v>1</c:v>
                </c:pt>
                <c:pt idx="117">
                  <c:v>0</c:v>
                </c:pt>
                <c:pt idx="118">
                  <c:v>1</c:v>
                </c:pt>
                <c:pt idx="119">
                  <c:v>1</c:v>
                </c:pt>
                <c:pt idx="120">
                  <c:v>1</c:v>
                </c:pt>
                <c:pt idx="121">
                  <c:v>0</c:v>
                </c:pt>
                <c:pt idx="122">
                  <c:v>1</c:v>
                </c:pt>
                <c:pt idx="123">
                  <c:v>1</c:v>
                </c:pt>
                <c:pt idx="124">
                  <c:v>1</c:v>
                </c:pt>
                <c:pt idx="125">
                  <c:v>0</c:v>
                </c:pt>
                <c:pt idx="126">
                  <c:v>1</c:v>
                </c:pt>
                <c:pt idx="127">
                  <c:v>0</c:v>
                </c:pt>
                <c:pt idx="128">
                  <c:v>0</c:v>
                </c:pt>
                <c:pt idx="129">
                  <c:v>2</c:v>
                </c:pt>
                <c:pt idx="130">
                  <c:v>1</c:v>
                </c:pt>
                <c:pt idx="131">
                  <c:v>1</c:v>
                </c:pt>
                <c:pt idx="132">
                  <c:v>0</c:v>
                </c:pt>
                <c:pt idx="133">
                  <c:v>1</c:v>
                </c:pt>
                <c:pt idx="134">
                  <c:v>1</c:v>
                </c:pt>
                <c:pt idx="135">
                  <c:v>1</c:v>
                </c:pt>
                <c:pt idx="136">
                  <c:v>1</c:v>
                </c:pt>
                <c:pt idx="137">
                  <c:v>3</c:v>
                </c:pt>
                <c:pt idx="138">
                  <c:v>1</c:v>
                </c:pt>
                <c:pt idx="139">
                  <c:v>1</c:v>
                </c:pt>
              </c:numCache>
            </c:numRef>
          </c:yVal>
          <c:smooth val="0"/>
          <c:extLst>
            <c:ext xmlns:c16="http://schemas.microsoft.com/office/drawing/2014/chart" uri="{C3380CC4-5D6E-409C-BE32-E72D297353CC}">
              <c16:uniqueId val="{00000000-E2C0-4E0A-9E81-29DF649E743F}"/>
            </c:ext>
          </c:extLst>
        </c:ser>
        <c:dLbls>
          <c:showLegendKey val="0"/>
          <c:showVal val="0"/>
          <c:showCatName val="0"/>
          <c:showSerName val="0"/>
          <c:showPercent val="0"/>
          <c:showBubbleSize val="0"/>
        </c:dLbls>
        <c:axId val="771141864"/>
        <c:axId val="771142192"/>
      </c:scatterChart>
      <c:valAx>
        <c:axId val="771141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2192"/>
        <c:crosses val="autoZero"/>
        <c:crossBetween val="midCat"/>
      </c:valAx>
      <c:valAx>
        <c:axId val="77114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1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Dataset'!$D$1</c:f>
              <c:strCache>
                <c:ptCount val="1"/>
                <c:pt idx="0">
                  <c:v>Family Size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9.3259842519685041E-2"/>
                  <c:y val="-0.291946631671041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Dataset'!$B$2:$B$141</c:f>
              <c:numCache>
                <c:formatCode>_-"$"* #,##0.00_-;\-"$"* #,##0.00_-;_-"$"* "-"??_-;_-@_-</c:formatCode>
                <c:ptCount val="140"/>
                <c:pt idx="0">
                  <c:v>357.72515522088298</c:v>
                </c:pt>
                <c:pt idx="1">
                  <c:v>276.83819564307038</c:v>
                </c:pt>
                <c:pt idx="2">
                  <c:v>197.92321645234884</c:v>
                </c:pt>
                <c:pt idx="3">
                  <c:v>315.74711157636364</c:v>
                </c:pt>
                <c:pt idx="4">
                  <c:v>197.30077520597268</c:v>
                </c:pt>
                <c:pt idx="5">
                  <c:v>195.19586794676431</c:v>
                </c:pt>
                <c:pt idx="6">
                  <c:v>232.51129248152233</c:v>
                </c:pt>
                <c:pt idx="7">
                  <c:v>146.32108469183942</c:v>
                </c:pt>
                <c:pt idx="8">
                  <c:v>125.05297512556575</c:v>
                </c:pt>
                <c:pt idx="9">
                  <c:v>226.49363747263413</c:v>
                </c:pt>
                <c:pt idx="10">
                  <c:v>153.20379459828246</c:v>
                </c:pt>
                <c:pt idx="11">
                  <c:v>210.35718350944995</c:v>
                </c:pt>
                <c:pt idx="12">
                  <c:v>328.54834292110144</c:v>
                </c:pt>
                <c:pt idx="13">
                  <c:v>171.80797208818714</c:v>
                </c:pt>
                <c:pt idx="14">
                  <c:v>152.5781413153515</c:v>
                </c:pt>
                <c:pt idx="15">
                  <c:v>349.29741661309436</c:v>
                </c:pt>
                <c:pt idx="16">
                  <c:v>199.17416283090336</c:v>
                </c:pt>
                <c:pt idx="17">
                  <c:v>320.7187197681414</c:v>
                </c:pt>
                <c:pt idx="18">
                  <c:v>340.49303786408029</c:v>
                </c:pt>
                <c:pt idx="19">
                  <c:v>180.62902389126177</c:v>
                </c:pt>
                <c:pt idx="20">
                  <c:v>262.93782553650874</c:v>
                </c:pt>
                <c:pt idx="21">
                  <c:v>191.03248606331596</c:v>
                </c:pt>
                <c:pt idx="22">
                  <c:v>245.98619310254958</c:v>
                </c:pt>
                <c:pt idx="23">
                  <c:v>165.03365954914779</c:v>
                </c:pt>
                <c:pt idx="24">
                  <c:v>121.65748171513214</c:v>
                </c:pt>
                <c:pt idx="25">
                  <c:v>254.95700115685509</c:v>
                </c:pt>
                <c:pt idx="26">
                  <c:v>298.8817797906903</c:v>
                </c:pt>
                <c:pt idx="27">
                  <c:v>215.27615352062469</c:v>
                </c:pt>
                <c:pt idx="28">
                  <c:v>193.93880968902909</c:v>
                </c:pt>
                <c:pt idx="29">
                  <c:v>189.20995642311874</c:v>
                </c:pt>
                <c:pt idx="30">
                  <c:v>199.46756906950696</c:v>
                </c:pt>
                <c:pt idx="31">
                  <c:v>193.07606797495552</c:v>
                </c:pt>
                <c:pt idx="32">
                  <c:v>166.76764633978834</c:v>
                </c:pt>
                <c:pt idx="33">
                  <c:v>247.30062689651618</c:v>
                </c:pt>
                <c:pt idx="34">
                  <c:v>271.74181590423268</c:v>
                </c:pt>
                <c:pt idx="35">
                  <c:v>276.47650124340294</c:v>
                </c:pt>
                <c:pt idx="36">
                  <c:v>149.91285649993841</c:v>
                </c:pt>
                <c:pt idx="37">
                  <c:v>199.0583658534278</c:v>
                </c:pt>
                <c:pt idx="38">
                  <c:v>248.13940050665389</c:v>
                </c:pt>
                <c:pt idx="39">
                  <c:v>353.78645947018504</c:v>
                </c:pt>
                <c:pt idx="40">
                  <c:v>196.95191685182169</c:v>
                </c:pt>
                <c:pt idx="41">
                  <c:v>174.84721887895429</c:v>
                </c:pt>
                <c:pt idx="42">
                  <c:v>290.43894077155954</c:v>
                </c:pt>
                <c:pt idx="43">
                  <c:v>271.55483757949594</c:v>
                </c:pt>
                <c:pt idx="44">
                  <c:v>150.25391977015838</c:v>
                </c:pt>
                <c:pt idx="45">
                  <c:v>203.58464573293486</c:v>
                </c:pt>
                <c:pt idx="46">
                  <c:v>152.47947936711967</c:v>
                </c:pt>
                <c:pt idx="47">
                  <c:v>232.42852264809923</c:v>
                </c:pt>
                <c:pt idx="48">
                  <c:v>407.93609361540882</c:v>
                </c:pt>
                <c:pt idx="49">
                  <c:v>179.09793475053985</c:v>
                </c:pt>
                <c:pt idx="50">
                  <c:v>167.12975678320043</c:v>
                </c:pt>
                <c:pt idx="51">
                  <c:v>178.45688077502973</c:v>
                </c:pt>
                <c:pt idx="52">
                  <c:v>170.55615533423901</c:v>
                </c:pt>
                <c:pt idx="53">
                  <c:v>184.60324360719238</c:v>
                </c:pt>
                <c:pt idx="54">
                  <c:v>163.63159989304066</c:v>
                </c:pt>
                <c:pt idx="55">
                  <c:v>184.5797456800268</c:v>
                </c:pt>
                <c:pt idx="56">
                  <c:v>300.62260506257257</c:v>
                </c:pt>
                <c:pt idx="57">
                  <c:v>234.69084229043446</c:v>
                </c:pt>
                <c:pt idx="58">
                  <c:v>304.71789784629766</c:v>
                </c:pt>
                <c:pt idx="59">
                  <c:v>371.49854106480484</c:v>
                </c:pt>
                <c:pt idx="60">
                  <c:v>202.64698658703372</c:v>
                </c:pt>
                <c:pt idx="61">
                  <c:v>321.67246939345068</c:v>
                </c:pt>
                <c:pt idx="62">
                  <c:v>258.39320148001855</c:v>
                </c:pt>
                <c:pt idx="63">
                  <c:v>163.95721452484383</c:v>
                </c:pt>
                <c:pt idx="64">
                  <c:v>311.57210690727595</c:v>
                </c:pt>
                <c:pt idx="65">
                  <c:v>170.4293661046714</c:v>
                </c:pt>
                <c:pt idx="66">
                  <c:v>336.69476677419482</c:v>
                </c:pt>
                <c:pt idx="67">
                  <c:v>220.74529248209018</c:v>
                </c:pt>
                <c:pt idx="68">
                  <c:v>192.27119849174747</c:v>
                </c:pt>
                <c:pt idx="69">
                  <c:v>215.06342910482118</c:v>
                </c:pt>
                <c:pt idx="70">
                  <c:v>211.91258637014442</c:v>
                </c:pt>
                <c:pt idx="71">
                  <c:v>270.69335350537096</c:v>
                </c:pt>
                <c:pt idx="72">
                  <c:v>210.00506409256133</c:v>
                </c:pt>
                <c:pt idx="73">
                  <c:v>139.28242203647005</c:v>
                </c:pt>
                <c:pt idx="74">
                  <c:v>160.83806364665963</c:v>
                </c:pt>
                <c:pt idx="75">
                  <c:v>337.43966988550494</c:v>
                </c:pt>
                <c:pt idx="76">
                  <c:v>200.45735284406965</c:v>
                </c:pt>
                <c:pt idx="77">
                  <c:v>244.47771409442058</c:v>
                </c:pt>
                <c:pt idx="78">
                  <c:v>317.72111553091878</c:v>
                </c:pt>
                <c:pt idx="79">
                  <c:v>212.06459338754007</c:v>
                </c:pt>
                <c:pt idx="80">
                  <c:v>235.10899705868761</c:v>
                </c:pt>
                <c:pt idx="81">
                  <c:v>329.03486789264696</c:v>
                </c:pt>
                <c:pt idx="82">
                  <c:v>263.50300621955603</c:v>
                </c:pt>
                <c:pt idx="83">
                  <c:v>269.67359171110513</c:v>
                </c:pt>
                <c:pt idx="84">
                  <c:v>222.78984345055289</c:v>
                </c:pt>
                <c:pt idx="85">
                  <c:v>245.11857911213073</c:v>
                </c:pt>
                <c:pt idx="86">
                  <c:v>272.12036593164851</c:v>
                </c:pt>
                <c:pt idx="87">
                  <c:v>345.91691128582454</c:v>
                </c:pt>
                <c:pt idx="88">
                  <c:v>212.00684395340733</c:v>
                </c:pt>
                <c:pt idx="89">
                  <c:v>171.73838511588536</c:v>
                </c:pt>
                <c:pt idx="90">
                  <c:v>317.2235135522368</c:v>
                </c:pt>
                <c:pt idx="91">
                  <c:v>224.79411850567922</c:v>
                </c:pt>
                <c:pt idx="92">
                  <c:v>224.79411850567922</c:v>
                </c:pt>
                <c:pt idx="93">
                  <c:v>198.75</c:v>
                </c:pt>
                <c:pt idx="94">
                  <c:v>243.6</c:v>
                </c:pt>
                <c:pt idx="95">
                  <c:v>397.87</c:v>
                </c:pt>
                <c:pt idx="96">
                  <c:v>403.2</c:v>
                </c:pt>
                <c:pt idx="97">
                  <c:v>75</c:v>
                </c:pt>
                <c:pt idx="98">
                  <c:v>204.35</c:v>
                </c:pt>
                <c:pt idx="99">
                  <c:v>257.89</c:v>
                </c:pt>
                <c:pt idx="100">
                  <c:v>100.07</c:v>
                </c:pt>
                <c:pt idx="101">
                  <c:v>332.56</c:v>
                </c:pt>
                <c:pt idx="102">
                  <c:v>274.64999999999998</c:v>
                </c:pt>
                <c:pt idx="103">
                  <c:v>112.35</c:v>
                </c:pt>
                <c:pt idx="104">
                  <c:v>89.56</c:v>
                </c:pt>
                <c:pt idx="105">
                  <c:v>97.85</c:v>
                </c:pt>
                <c:pt idx="106">
                  <c:v>125.45</c:v>
                </c:pt>
                <c:pt idx="107">
                  <c:v>275.68</c:v>
                </c:pt>
                <c:pt idx="108">
                  <c:v>301.2</c:v>
                </c:pt>
                <c:pt idx="109">
                  <c:v>378.43</c:v>
                </c:pt>
                <c:pt idx="110">
                  <c:v>243.89</c:v>
                </c:pt>
                <c:pt idx="111">
                  <c:v>67.45</c:v>
                </c:pt>
                <c:pt idx="112">
                  <c:v>109.87</c:v>
                </c:pt>
                <c:pt idx="113">
                  <c:v>254.45</c:v>
                </c:pt>
                <c:pt idx="114">
                  <c:v>78.64</c:v>
                </c:pt>
                <c:pt idx="115">
                  <c:v>90.12</c:v>
                </c:pt>
                <c:pt idx="116">
                  <c:v>156.75</c:v>
                </c:pt>
                <c:pt idx="117">
                  <c:v>118.23</c:v>
                </c:pt>
                <c:pt idx="118">
                  <c:v>190.2</c:v>
                </c:pt>
                <c:pt idx="119">
                  <c:v>178.23</c:v>
                </c:pt>
                <c:pt idx="120">
                  <c:v>176.98</c:v>
                </c:pt>
                <c:pt idx="121">
                  <c:v>63.34</c:v>
                </c:pt>
                <c:pt idx="122">
                  <c:v>77.39</c:v>
                </c:pt>
                <c:pt idx="123">
                  <c:v>202.09</c:v>
                </c:pt>
                <c:pt idx="124">
                  <c:v>273.45</c:v>
                </c:pt>
                <c:pt idx="125">
                  <c:v>100.01</c:v>
                </c:pt>
                <c:pt idx="126">
                  <c:v>162.84</c:v>
                </c:pt>
                <c:pt idx="127">
                  <c:v>99.45</c:v>
                </c:pt>
                <c:pt idx="128">
                  <c:v>67.89</c:v>
                </c:pt>
                <c:pt idx="129">
                  <c:v>345.67</c:v>
                </c:pt>
                <c:pt idx="130">
                  <c:v>223.56</c:v>
                </c:pt>
                <c:pt idx="131">
                  <c:v>109.87</c:v>
                </c:pt>
                <c:pt idx="132">
                  <c:v>79.31</c:v>
                </c:pt>
                <c:pt idx="133">
                  <c:v>205.3</c:v>
                </c:pt>
                <c:pt idx="134">
                  <c:v>227.89</c:v>
                </c:pt>
                <c:pt idx="135">
                  <c:v>134.88999999999999</c:v>
                </c:pt>
                <c:pt idx="136">
                  <c:v>154.32</c:v>
                </c:pt>
                <c:pt idx="137">
                  <c:v>302.45999999999998</c:v>
                </c:pt>
                <c:pt idx="138">
                  <c:v>203.65</c:v>
                </c:pt>
                <c:pt idx="139">
                  <c:v>188.12</c:v>
                </c:pt>
              </c:numCache>
            </c:numRef>
          </c:xVal>
          <c:yVal>
            <c:numRef>
              <c:f>'Cleaned Dataset'!$D$2:$D$141</c:f>
              <c:numCache>
                <c:formatCode>General</c:formatCode>
                <c:ptCount val="140"/>
                <c:pt idx="0">
                  <c:v>4</c:v>
                </c:pt>
                <c:pt idx="1">
                  <c:v>2</c:v>
                </c:pt>
                <c:pt idx="2">
                  <c:v>1</c:v>
                </c:pt>
                <c:pt idx="3">
                  <c:v>3</c:v>
                </c:pt>
                <c:pt idx="4">
                  <c:v>2</c:v>
                </c:pt>
                <c:pt idx="5">
                  <c:v>2</c:v>
                </c:pt>
                <c:pt idx="6">
                  <c:v>1</c:v>
                </c:pt>
                <c:pt idx="7">
                  <c:v>1</c:v>
                </c:pt>
                <c:pt idx="8">
                  <c:v>1</c:v>
                </c:pt>
                <c:pt idx="9">
                  <c:v>2</c:v>
                </c:pt>
                <c:pt idx="10">
                  <c:v>1</c:v>
                </c:pt>
                <c:pt idx="11">
                  <c:v>2</c:v>
                </c:pt>
                <c:pt idx="12">
                  <c:v>5</c:v>
                </c:pt>
                <c:pt idx="13">
                  <c:v>1</c:v>
                </c:pt>
                <c:pt idx="14">
                  <c:v>1</c:v>
                </c:pt>
                <c:pt idx="15">
                  <c:v>4</c:v>
                </c:pt>
                <c:pt idx="16">
                  <c:v>1</c:v>
                </c:pt>
                <c:pt idx="17">
                  <c:v>3</c:v>
                </c:pt>
                <c:pt idx="18">
                  <c:v>4</c:v>
                </c:pt>
                <c:pt idx="19">
                  <c:v>1</c:v>
                </c:pt>
                <c:pt idx="20">
                  <c:v>2</c:v>
                </c:pt>
                <c:pt idx="21">
                  <c:v>1</c:v>
                </c:pt>
                <c:pt idx="22">
                  <c:v>2</c:v>
                </c:pt>
                <c:pt idx="23">
                  <c:v>1</c:v>
                </c:pt>
                <c:pt idx="24">
                  <c:v>1</c:v>
                </c:pt>
                <c:pt idx="25">
                  <c:v>2</c:v>
                </c:pt>
                <c:pt idx="26">
                  <c:v>3</c:v>
                </c:pt>
                <c:pt idx="27">
                  <c:v>1</c:v>
                </c:pt>
                <c:pt idx="28">
                  <c:v>1</c:v>
                </c:pt>
                <c:pt idx="29">
                  <c:v>1</c:v>
                </c:pt>
                <c:pt idx="30">
                  <c:v>1</c:v>
                </c:pt>
                <c:pt idx="31">
                  <c:v>1</c:v>
                </c:pt>
                <c:pt idx="32">
                  <c:v>1</c:v>
                </c:pt>
                <c:pt idx="33">
                  <c:v>2</c:v>
                </c:pt>
                <c:pt idx="34">
                  <c:v>4</c:v>
                </c:pt>
                <c:pt idx="35">
                  <c:v>4</c:v>
                </c:pt>
                <c:pt idx="36">
                  <c:v>1</c:v>
                </c:pt>
                <c:pt idx="37">
                  <c:v>2</c:v>
                </c:pt>
                <c:pt idx="38">
                  <c:v>2</c:v>
                </c:pt>
                <c:pt idx="39">
                  <c:v>4</c:v>
                </c:pt>
                <c:pt idx="40">
                  <c:v>1</c:v>
                </c:pt>
                <c:pt idx="41">
                  <c:v>1</c:v>
                </c:pt>
                <c:pt idx="42">
                  <c:v>3</c:v>
                </c:pt>
                <c:pt idx="43">
                  <c:v>3</c:v>
                </c:pt>
                <c:pt idx="44">
                  <c:v>1</c:v>
                </c:pt>
                <c:pt idx="45">
                  <c:v>1</c:v>
                </c:pt>
                <c:pt idx="46">
                  <c:v>1</c:v>
                </c:pt>
                <c:pt idx="47">
                  <c:v>1</c:v>
                </c:pt>
                <c:pt idx="48">
                  <c:v>5</c:v>
                </c:pt>
                <c:pt idx="49">
                  <c:v>2</c:v>
                </c:pt>
                <c:pt idx="50">
                  <c:v>1</c:v>
                </c:pt>
                <c:pt idx="51">
                  <c:v>1</c:v>
                </c:pt>
                <c:pt idx="52">
                  <c:v>1</c:v>
                </c:pt>
                <c:pt idx="53">
                  <c:v>1</c:v>
                </c:pt>
                <c:pt idx="54">
                  <c:v>1</c:v>
                </c:pt>
                <c:pt idx="55">
                  <c:v>1</c:v>
                </c:pt>
                <c:pt idx="56">
                  <c:v>2</c:v>
                </c:pt>
                <c:pt idx="57">
                  <c:v>2</c:v>
                </c:pt>
                <c:pt idx="58">
                  <c:v>5</c:v>
                </c:pt>
                <c:pt idx="59">
                  <c:v>5</c:v>
                </c:pt>
                <c:pt idx="60">
                  <c:v>2</c:v>
                </c:pt>
                <c:pt idx="61">
                  <c:v>3</c:v>
                </c:pt>
                <c:pt idx="62">
                  <c:v>2</c:v>
                </c:pt>
                <c:pt idx="63">
                  <c:v>1</c:v>
                </c:pt>
                <c:pt idx="64">
                  <c:v>2</c:v>
                </c:pt>
                <c:pt idx="65">
                  <c:v>1</c:v>
                </c:pt>
                <c:pt idx="66">
                  <c:v>3</c:v>
                </c:pt>
                <c:pt idx="67">
                  <c:v>1</c:v>
                </c:pt>
                <c:pt idx="68">
                  <c:v>1</c:v>
                </c:pt>
                <c:pt idx="69">
                  <c:v>2</c:v>
                </c:pt>
                <c:pt idx="70">
                  <c:v>1</c:v>
                </c:pt>
                <c:pt idx="71">
                  <c:v>3</c:v>
                </c:pt>
                <c:pt idx="72">
                  <c:v>2</c:v>
                </c:pt>
                <c:pt idx="73">
                  <c:v>1</c:v>
                </c:pt>
                <c:pt idx="74">
                  <c:v>1</c:v>
                </c:pt>
                <c:pt idx="75">
                  <c:v>5</c:v>
                </c:pt>
                <c:pt idx="76">
                  <c:v>1</c:v>
                </c:pt>
                <c:pt idx="77">
                  <c:v>2</c:v>
                </c:pt>
                <c:pt idx="78">
                  <c:v>5</c:v>
                </c:pt>
                <c:pt idx="79">
                  <c:v>1</c:v>
                </c:pt>
                <c:pt idx="80">
                  <c:v>2</c:v>
                </c:pt>
                <c:pt idx="81">
                  <c:v>3</c:v>
                </c:pt>
                <c:pt idx="82">
                  <c:v>2</c:v>
                </c:pt>
                <c:pt idx="83">
                  <c:v>3</c:v>
                </c:pt>
                <c:pt idx="84">
                  <c:v>1</c:v>
                </c:pt>
                <c:pt idx="85">
                  <c:v>2</c:v>
                </c:pt>
                <c:pt idx="86">
                  <c:v>2</c:v>
                </c:pt>
                <c:pt idx="87">
                  <c:v>3</c:v>
                </c:pt>
                <c:pt idx="88">
                  <c:v>2</c:v>
                </c:pt>
                <c:pt idx="89">
                  <c:v>1</c:v>
                </c:pt>
                <c:pt idx="90">
                  <c:v>4</c:v>
                </c:pt>
                <c:pt idx="91">
                  <c:v>2</c:v>
                </c:pt>
                <c:pt idx="92">
                  <c:v>2</c:v>
                </c:pt>
                <c:pt idx="93">
                  <c:v>1</c:v>
                </c:pt>
                <c:pt idx="94">
                  <c:v>2</c:v>
                </c:pt>
                <c:pt idx="95">
                  <c:v>3</c:v>
                </c:pt>
                <c:pt idx="96">
                  <c:v>2</c:v>
                </c:pt>
                <c:pt idx="97">
                  <c:v>1</c:v>
                </c:pt>
                <c:pt idx="98">
                  <c:v>3</c:v>
                </c:pt>
                <c:pt idx="99">
                  <c:v>2</c:v>
                </c:pt>
                <c:pt idx="100">
                  <c:v>1</c:v>
                </c:pt>
                <c:pt idx="101">
                  <c:v>4</c:v>
                </c:pt>
                <c:pt idx="102">
                  <c:v>3</c:v>
                </c:pt>
                <c:pt idx="103">
                  <c:v>1</c:v>
                </c:pt>
                <c:pt idx="104">
                  <c:v>2</c:v>
                </c:pt>
                <c:pt idx="105">
                  <c:v>1</c:v>
                </c:pt>
                <c:pt idx="106">
                  <c:v>1</c:v>
                </c:pt>
                <c:pt idx="107">
                  <c:v>4</c:v>
                </c:pt>
                <c:pt idx="108">
                  <c:v>4</c:v>
                </c:pt>
                <c:pt idx="109">
                  <c:v>5</c:v>
                </c:pt>
                <c:pt idx="110">
                  <c:v>2</c:v>
                </c:pt>
                <c:pt idx="111">
                  <c:v>1</c:v>
                </c:pt>
                <c:pt idx="112">
                  <c:v>2</c:v>
                </c:pt>
                <c:pt idx="113">
                  <c:v>2</c:v>
                </c:pt>
                <c:pt idx="114">
                  <c:v>1</c:v>
                </c:pt>
                <c:pt idx="115">
                  <c:v>1</c:v>
                </c:pt>
                <c:pt idx="116">
                  <c:v>1</c:v>
                </c:pt>
                <c:pt idx="117">
                  <c:v>1</c:v>
                </c:pt>
                <c:pt idx="118">
                  <c:v>2</c:v>
                </c:pt>
                <c:pt idx="119">
                  <c:v>2</c:v>
                </c:pt>
                <c:pt idx="120">
                  <c:v>2</c:v>
                </c:pt>
                <c:pt idx="121">
                  <c:v>1</c:v>
                </c:pt>
                <c:pt idx="122">
                  <c:v>1</c:v>
                </c:pt>
                <c:pt idx="123">
                  <c:v>2</c:v>
                </c:pt>
                <c:pt idx="124">
                  <c:v>2</c:v>
                </c:pt>
                <c:pt idx="125">
                  <c:v>2</c:v>
                </c:pt>
                <c:pt idx="126">
                  <c:v>2</c:v>
                </c:pt>
                <c:pt idx="127">
                  <c:v>1</c:v>
                </c:pt>
                <c:pt idx="128">
                  <c:v>1</c:v>
                </c:pt>
                <c:pt idx="129">
                  <c:v>4</c:v>
                </c:pt>
                <c:pt idx="130">
                  <c:v>2</c:v>
                </c:pt>
                <c:pt idx="131">
                  <c:v>1</c:v>
                </c:pt>
                <c:pt idx="132">
                  <c:v>1</c:v>
                </c:pt>
                <c:pt idx="133">
                  <c:v>3</c:v>
                </c:pt>
                <c:pt idx="134">
                  <c:v>2</c:v>
                </c:pt>
                <c:pt idx="135">
                  <c:v>1</c:v>
                </c:pt>
                <c:pt idx="136">
                  <c:v>1</c:v>
                </c:pt>
                <c:pt idx="137">
                  <c:v>4</c:v>
                </c:pt>
                <c:pt idx="138">
                  <c:v>2</c:v>
                </c:pt>
                <c:pt idx="139">
                  <c:v>4</c:v>
                </c:pt>
              </c:numCache>
            </c:numRef>
          </c:yVal>
          <c:smooth val="0"/>
          <c:extLst>
            <c:ext xmlns:c16="http://schemas.microsoft.com/office/drawing/2014/chart" uri="{C3380CC4-5D6E-409C-BE32-E72D297353CC}">
              <c16:uniqueId val="{00000000-3BF7-403F-B69B-A79DF4347A29}"/>
            </c:ext>
          </c:extLst>
        </c:ser>
        <c:dLbls>
          <c:showLegendKey val="0"/>
          <c:showVal val="0"/>
          <c:showCatName val="0"/>
          <c:showSerName val="0"/>
          <c:showPercent val="0"/>
          <c:showBubbleSize val="0"/>
        </c:dLbls>
        <c:axId val="571846848"/>
        <c:axId val="571849472"/>
      </c:scatterChart>
      <c:valAx>
        <c:axId val="57184684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49472"/>
        <c:crosses val="autoZero"/>
        <c:crossBetween val="midCat"/>
      </c:valAx>
      <c:valAx>
        <c:axId val="57184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13648293963254E-2"/>
          <c:y val="0.17171296296296298"/>
          <c:w val="0.85605796150481195"/>
          <c:h val="0.72088764946048411"/>
        </c:manualLayout>
      </c:layout>
      <c:scatterChart>
        <c:scatterStyle val="lineMarker"/>
        <c:varyColors val="0"/>
        <c:ser>
          <c:idx val="0"/>
          <c:order val="0"/>
          <c:tx>
            <c:strRef>
              <c:f>'Cleaned Dataset'!$E$1</c:f>
              <c:strCache>
                <c:ptCount val="1"/>
                <c:pt idx="0">
                  <c:v>Number of items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9.6075896762904636E-2"/>
                  <c:y val="-0.3507961504811898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Dataset'!$B$2:$B$141</c:f>
              <c:numCache>
                <c:formatCode>_-"$"* #,##0.00_-;\-"$"* #,##0.00_-;_-"$"* "-"??_-;_-@_-</c:formatCode>
                <c:ptCount val="140"/>
                <c:pt idx="0">
                  <c:v>357.72515522088298</c:v>
                </c:pt>
                <c:pt idx="1">
                  <c:v>276.83819564307038</c:v>
                </c:pt>
                <c:pt idx="2">
                  <c:v>197.92321645234884</c:v>
                </c:pt>
                <c:pt idx="3">
                  <c:v>315.74711157636364</c:v>
                </c:pt>
                <c:pt idx="4">
                  <c:v>197.30077520597268</c:v>
                </c:pt>
                <c:pt idx="5">
                  <c:v>195.19586794676431</c:v>
                </c:pt>
                <c:pt idx="6">
                  <c:v>232.51129248152233</c:v>
                </c:pt>
                <c:pt idx="7">
                  <c:v>146.32108469183942</c:v>
                </c:pt>
                <c:pt idx="8">
                  <c:v>125.05297512556575</c:v>
                </c:pt>
                <c:pt idx="9">
                  <c:v>226.49363747263413</c:v>
                </c:pt>
                <c:pt idx="10">
                  <c:v>153.20379459828246</c:v>
                </c:pt>
                <c:pt idx="11">
                  <c:v>210.35718350944995</c:v>
                </c:pt>
                <c:pt idx="12">
                  <c:v>328.54834292110144</c:v>
                </c:pt>
                <c:pt idx="13">
                  <c:v>171.80797208818714</c:v>
                </c:pt>
                <c:pt idx="14">
                  <c:v>152.5781413153515</c:v>
                </c:pt>
                <c:pt idx="15">
                  <c:v>349.29741661309436</c:v>
                </c:pt>
                <c:pt idx="16">
                  <c:v>199.17416283090336</c:v>
                </c:pt>
                <c:pt idx="17">
                  <c:v>320.7187197681414</c:v>
                </c:pt>
                <c:pt idx="18">
                  <c:v>340.49303786408029</c:v>
                </c:pt>
                <c:pt idx="19">
                  <c:v>180.62902389126177</c:v>
                </c:pt>
                <c:pt idx="20">
                  <c:v>262.93782553650874</c:v>
                </c:pt>
                <c:pt idx="21">
                  <c:v>191.03248606331596</c:v>
                </c:pt>
                <c:pt idx="22">
                  <c:v>245.98619310254958</c:v>
                </c:pt>
                <c:pt idx="23">
                  <c:v>165.03365954914779</c:v>
                </c:pt>
                <c:pt idx="24">
                  <c:v>121.65748171513214</c:v>
                </c:pt>
                <c:pt idx="25">
                  <c:v>254.95700115685509</c:v>
                </c:pt>
                <c:pt idx="26">
                  <c:v>298.8817797906903</c:v>
                </c:pt>
                <c:pt idx="27">
                  <c:v>215.27615352062469</c:v>
                </c:pt>
                <c:pt idx="28">
                  <c:v>193.93880968902909</c:v>
                </c:pt>
                <c:pt idx="29">
                  <c:v>189.20995642311874</c:v>
                </c:pt>
                <c:pt idx="30">
                  <c:v>199.46756906950696</c:v>
                </c:pt>
                <c:pt idx="31">
                  <c:v>193.07606797495552</c:v>
                </c:pt>
                <c:pt idx="32">
                  <c:v>166.76764633978834</c:v>
                </c:pt>
                <c:pt idx="33">
                  <c:v>247.30062689651618</c:v>
                </c:pt>
                <c:pt idx="34">
                  <c:v>271.74181590423268</c:v>
                </c:pt>
                <c:pt idx="35">
                  <c:v>276.47650124340294</c:v>
                </c:pt>
                <c:pt idx="36">
                  <c:v>149.91285649993841</c:v>
                </c:pt>
                <c:pt idx="37">
                  <c:v>199.0583658534278</c:v>
                </c:pt>
                <c:pt idx="38">
                  <c:v>248.13940050665389</c:v>
                </c:pt>
                <c:pt idx="39">
                  <c:v>353.78645947018504</c:v>
                </c:pt>
                <c:pt idx="40">
                  <c:v>196.95191685182169</c:v>
                </c:pt>
                <c:pt idx="41">
                  <c:v>174.84721887895429</c:v>
                </c:pt>
                <c:pt idx="42">
                  <c:v>290.43894077155954</c:v>
                </c:pt>
                <c:pt idx="43">
                  <c:v>271.55483757949594</c:v>
                </c:pt>
                <c:pt idx="44">
                  <c:v>150.25391977015838</c:v>
                </c:pt>
                <c:pt idx="45">
                  <c:v>203.58464573293486</c:v>
                </c:pt>
                <c:pt idx="46">
                  <c:v>152.47947936711967</c:v>
                </c:pt>
                <c:pt idx="47">
                  <c:v>232.42852264809923</c:v>
                </c:pt>
                <c:pt idx="48">
                  <c:v>407.93609361540882</c:v>
                </c:pt>
                <c:pt idx="49">
                  <c:v>179.09793475053985</c:v>
                </c:pt>
                <c:pt idx="50">
                  <c:v>167.12975678320043</c:v>
                </c:pt>
                <c:pt idx="51">
                  <c:v>178.45688077502973</c:v>
                </c:pt>
                <c:pt idx="52">
                  <c:v>170.55615533423901</c:v>
                </c:pt>
                <c:pt idx="53">
                  <c:v>184.60324360719238</c:v>
                </c:pt>
                <c:pt idx="54">
                  <c:v>163.63159989304066</c:v>
                </c:pt>
                <c:pt idx="55">
                  <c:v>184.5797456800268</c:v>
                </c:pt>
                <c:pt idx="56">
                  <c:v>300.62260506257257</c:v>
                </c:pt>
                <c:pt idx="57">
                  <c:v>234.69084229043446</c:v>
                </c:pt>
                <c:pt idx="58">
                  <c:v>304.71789784629766</c:v>
                </c:pt>
                <c:pt idx="59">
                  <c:v>371.49854106480484</c:v>
                </c:pt>
                <c:pt idx="60">
                  <c:v>202.64698658703372</c:v>
                </c:pt>
                <c:pt idx="61">
                  <c:v>321.67246939345068</c:v>
                </c:pt>
                <c:pt idx="62">
                  <c:v>258.39320148001855</c:v>
                </c:pt>
                <c:pt idx="63">
                  <c:v>163.95721452484383</c:v>
                </c:pt>
                <c:pt idx="64">
                  <c:v>311.57210690727595</c:v>
                </c:pt>
                <c:pt idx="65">
                  <c:v>170.4293661046714</c:v>
                </c:pt>
                <c:pt idx="66">
                  <c:v>336.69476677419482</c:v>
                </c:pt>
                <c:pt idx="67">
                  <c:v>220.74529248209018</c:v>
                </c:pt>
                <c:pt idx="68">
                  <c:v>192.27119849174747</c:v>
                </c:pt>
                <c:pt idx="69">
                  <c:v>215.06342910482118</c:v>
                </c:pt>
                <c:pt idx="70">
                  <c:v>211.91258637014442</c:v>
                </c:pt>
                <c:pt idx="71">
                  <c:v>270.69335350537096</c:v>
                </c:pt>
                <c:pt idx="72">
                  <c:v>210.00506409256133</c:v>
                </c:pt>
                <c:pt idx="73">
                  <c:v>139.28242203647005</c:v>
                </c:pt>
                <c:pt idx="74">
                  <c:v>160.83806364665963</c:v>
                </c:pt>
                <c:pt idx="75">
                  <c:v>337.43966988550494</c:v>
                </c:pt>
                <c:pt idx="76">
                  <c:v>200.45735284406965</c:v>
                </c:pt>
                <c:pt idx="77">
                  <c:v>244.47771409442058</c:v>
                </c:pt>
                <c:pt idx="78">
                  <c:v>317.72111553091878</c:v>
                </c:pt>
                <c:pt idx="79">
                  <c:v>212.06459338754007</c:v>
                </c:pt>
                <c:pt idx="80">
                  <c:v>235.10899705868761</c:v>
                </c:pt>
                <c:pt idx="81">
                  <c:v>329.03486789264696</c:v>
                </c:pt>
                <c:pt idx="82">
                  <c:v>263.50300621955603</c:v>
                </c:pt>
                <c:pt idx="83">
                  <c:v>269.67359171110513</c:v>
                </c:pt>
                <c:pt idx="84">
                  <c:v>222.78984345055289</c:v>
                </c:pt>
                <c:pt idx="85">
                  <c:v>245.11857911213073</c:v>
                </c:pt>
                <c:pt idx="86">
                  <c:v>272.12036593164851</c:v>
                </c:pt>
                <c:pt idx="87">
                  <c:v>345.91691128582454</c:v>
                </c:pt>
                <c:pt idx="88">
                  <c:v>212.00684395340733</c:v>
                </c:pt>
                <c:pt idx="89">
                  <c:v>171.73838511588536</c:v>
                </c:pt>
                <c:pt idx="90">
                  <c:v>317.2235135522368</c:v>
                </c:pt>
                <c:pt idx="91">
                  <c:v>224.79411850567922</c:v>
                </c:pt>
                <c:pt idx="92">
                  <c:v>224.79411850567922</c:v>
                </c:pt>
                <c:pt idx="93">
                  <c:v>198.75</c:v>
                </c:pt>
                <c:pt idx="94">
                  <c:v>243.6</c:v>
                </c:pt>
                <c:pt idx="95">
                  <c:v>397.87</c:v>
                </c:pt>
                <c:pt idx="96">
                  <c:v>403.2</c:v>
                </c:pt>
                <c:pt idx="97">
                  <c:v>75</c:v>
                </c:pt>
                <c:pt idx="98">
                  <c:v>204.35</c:v>
                </c:pt>
                <c:pt idx="99">
                  <c:v>257.89</c:v>
                </c:pt>
                <c:pt idx="100">
                  <c:v>100.07</c:v>
                </c:pt>
                <c:pt idx="101">
                  <c:v>332.56</c:v>
                </c:pt>
                <c:pt idx="102">
                  <c:v>274.64999999999998</c:v>
                </c:pt>
                <c:pt idx="103">
                  <c:v>112.35</c:v>
                </c:pt>
                <c:pt idx="104">
                  <c:v>89.56</c:v>
                </c:pt>
                <c:pt idx="105">
                  <c:v>97.85</c:v>
                </c:pt>
                <c:pt idx="106">
                  <c:v>125.45</c:v>
                </c:pt>
                <c:pt idx="107">
                  <c:v>275.68</c:v>
                </c:pt>
                <c:pt idx="108">
                  <c:v>301.2</c:v>
                </c:pt>
                <c:pt idx="109">
                  <c:v>378.43</c:v>
                </c:pt>
                <c:pt idx="110">
                  <c:v>243.89</c:v>
                </c:pt>
                <c:pt idx="111">
                  <c:v>67.45</c:v>
                </c:pt>
                <c:pt idx="112">
                  <c:v>109.87</c:v>
                </c:pt>
                <c:pt idx="113">
                  <c:v>254.45</c:v>
                </c:pt>
                <c:pt idx="114">
                  <c:v>78.64</c:v>
                </c:pt>
                <c:pt idx="115">
                  <c:v>90.12</c:v>
                </c:pt>
                <c:pt idx="116">
                  <c:v>156.75</c:v>
                </c:pt>
                <c:pt idx="117">
                  <c:v>118.23</c:v>
                </c:pt>
                <c:pt idx="118">
                  <c:v>190.2</c:v>
                </c:pt>
                <c:pt idx="119">
                  <c:v>178.23</c:v>
                </c:pt>
                <c:pt idx="120">
                  <c:v>176.98</c:v>
                </c:pt>
                <c:pt idx="121">
                  <c:v>63.34</c:v>
                </c:pt>
                <c:pt idx="122">
                  <c:v>77.39</c:v>
                </c:pt>
                <c:pt idx="123">
                  <c:v>202.09</c:v>
                </c:pt>
                <c:pt idx="124">
                  <c:v>273.45</c:v>
                </c:pt>
                <c:pt idx="125">
                  <c:v>100.01</c:v>
                </c:pt>
                <c:pt idx="126">
                  <c:v>162.84</c:v>
                </c:pt>
                <c:pt idx="127">
                  <c:v>99.45</c:v>
                </c:pt>
                <c:pt idx="128">
                  <c:v>67.89</c:v>
                </c:pt>
                <c:pt idx="129">
                  <c:v>345.67</c:v>
                </c:pt>
                <c:pt idx="130">
                  <c:v>223.56</c:v>
                </c:pt>
                <c:pt idx="131">
                  <c:v>109.87</c:v>
                </c:pt>
                <c:pt idx="132">
                  <c:v>79.31</c:v>
                </c:pt>
                <c:pt idx="133">
                  <c:v>205.3</c:v>
                </c:pt>
                <c:pt idx="134">
                  <c:v>227.89</c:v>
                </c:pt>
                <c:pt idx="135">
                  <c:v>134.88999999999999</c:v>
                </c:pt>
                <c:pt idx="136">
                  <c:v>154.32</c:v>
                </c:pt>
                <c:pt idx="137">
                  <c:v>302.45999999999998</c:v>
                </c:pt>
                <c:pt idx="138">
                  <c:v>203.65</c:v>
                </c:pt>
                <c:pt idx="139">
                  <c:v>188.12</c:v>
                </c:pt>
              </c:numCache>
            </c:numRef>
          </c:xVal>
          <c:yVal>
            <c:numRef>
              <c:f>'Cleaned Dataset'!$E$2:$E$141</c:f>
              <c:numCache>
                <c:formatCode>General</c:formatCode>
                <c:ptCount val="140"/>
                <c:pt idx="0">
                  <c:v>65</c:v>
                </c:pt>
                <c:pt idx="1">
                  <c:v>39</c:v>
                </c:pt>
                <c:pt idx="2">
                  <c:v>21</c:v>
                </c:pt>
                <c:pt idx="3">
                  <c:v>35</c:v>
                </c:pt>
                <c:pt idx="4">
                  <c:v>17</c:v>
                </c:pt>
                <c:pt idx="5">
                  <c:v>31</c:v>
                </c:pt>
                <c:pt idx="6">
                  <c:v>39</c:v>
                </c:pt>
                <c:pt idx="7">
                  <c:v>12</c:v>
                </c:pt>
                <c:pt idx="8">
                  <c:v>16</c:v>
                </c:pt>
                <c:pt idx="9">
                  <c:v>35</c:v>
                </c:pt>
                <c:pt idx="10">
                  <c:v>14</c:v>
                </c:pt>
                <c:pt idx="11">
                  <c:v>22</c:v>
                </c:pt>
                <c:pt idx="12">
                  <c:v>47</c:v>
                </c:pt>
                <c:pt idx="13">
                  <c:v>19</c:v>
                </c:pt>
                <c:pt idx="14">
                  <c:v>21</c:v>
                </c:pt>
                <c:pt idx="15">
                  <c:v>53</c:v>
                </c:pt>
                <c:pt idx="16">
                  <c:v>32</c:v>
                </c:pt>
                <c:pt idx="17">
                  <c:v>45</c:v>
                </c:pt>
                <c:pt idx="18">
                  <c:v>56</c:v>
                </c:pt>
                <c:pt idx="19">
                  <c:v>30</c:v>
                </c:pt>
                <c:pt idx="20">
                  <c:v>28</c:v>
                </c:pt>
                <c:pt idx="21">
                  <c:v>31</c:v>
                </c:pt>
                <c:pt idx="22">
                  <c:v>49</c:v>
                </c:pt>
                <c:pt idx="23">
                  <c:v>27</c:v>
                </c:pt>
                <c:pt idx="24">
                  <c:v>12</c:v>
                </c:pt>
                <c:pt idx="25">
                  <c:v>31</c:v>
                </c:pt>
                <c:pt idx="26">
                  <c:v>65</c:v>
                </c:pt>
                <c:pt idx="27">
                  <c:v>33</c:v>
                </c:pt>
                <c:pt idx="28">
                  <c:v>20</c:v>
                </c:pt>
                <c:pt idx="29">
                  <c:v>26</c:v>
                </c:pt>
                <c:pt idx="30">
                  <c:v>27</c:v>
                </c:pt>
                <c:pt idx="31">
                  <c:v>24</c:v>
                </c:pt>
                <c:pt idx="32">
                  <c:v>19</c:v>
                </c:pt>
                <c:pt idx="33">
                  <c:v>42</c:v>
                </c:pt>
                <c:pt idx="34">
                  <c:v>51</c:v>
                </c:pt>
                <c:pt idx="35">
                  <c:v>56</c:v>
                </c:pt>
                <c:pt idx="36">
                  <c:v>24</c:v>
                </c:pt>
                <c:pt idx="37">
                  <c:v>37</c:v>
                </c:pt>
                <c:pt idx="38">
                  <c:v>40</c:v>
                </c:pt>
                <c:pt idx="39">
                  <c:v>52</c:v>
                </c:pt>
                <c:pt idx="40">
                  <c:v>23</c:v>
                </c:pt>
                <c:pt idx="41">
                  <c:v>31</c:v>
                </c:pt>
                <c:pt idx="42">
                  <c:v>39</c:v>
                </c:pt>
                <c:pt idx="43">
                  <c:v>43</c:v>
                </c:pt>
                <c:pt idx="44">
                  <c:v>17</c:v>
                </c:pt>
                <c:pt idx="45">
                  <c:v>32</c:v>
                </c:pt>
                <c:pt idx="46">
                  <c:v>16</c:v>
                </c:pt>
                <c:pt idx="47">
                  <c:v>29</c:v>
                </c:pt>
                <c:pt idx="48">
                  <c:v>68</c:v>
                </c:pt>
                <c:pt idx="49">
                  <c:v>29</c:v>
                </c:pt>
                <c:pt idx="50">
                  <c:v>24</c:v>
                </c:pt>
                <c:pt idx="51">
                  <c:v>30</c:v>
                </c:pt>
                <c:pt idx="52">
                  <c:v>33</c:v>
                </c:pt>
                <c:pt idx="53">
                  <c:v>24</c:v>
                </c:pt>
                <c:pt idx="54">
                  <c:v>19</c:v>
                </c:pt>
                <c:pt idx="55">
                  <c:v>27</c:v>
                </c:pt>
                <c:pt idx="56">
                  <c:v>43</c:v>
                </c:pt>
                <c:pt idx="57">
                  <c:v>33</c:v>
                </c:pt>
                <c:pt idx="58">
                  <c:v>41</c:v>
                </c:pt>
                <c:pt idx="59">
                  <c:v>49</c:v>
                </c:pt>
                <c:pt idx="60">
                  <c:v>25</c:v>
                </c:pt>
                <c:pt idx="61">
                  <c:v>42</c:v>
                </c:pt>
                <c:pt idx="62">
                  <c:v>46</c:v>
                </c:pt>
                <c:pt idx="63">
                  <c:v>24</c:v>
                </c:pt>
                <c:pt idx="64">
                  <c:v>47</c:v>
                </c:pt>
                <c:pt idx="65">
                  <c:v>26</c:v>
                </c:pt>
                <c:pt idx="66">
                  <c:v>33</c:v>
                </c:pt>
                <c:pt idx="67">
                  <c:v>45</c:v>
                </c:pt>
                <c:pt idx="68">
                  <c:v>45</c:v>
                </c:pt>
                <c:pt idx="69">
                  <c:v>50</c:v>
                </c:pt>
                <c:pt idx="70">
                  <c:v>41</c:v>
                </c:pt>
                <c:pt idx="71">
                  <c:v>50</c:v>
                </c:pt>
                <c:pt idx="72">
                  <c:v>35</c:v>
                </c:pt>
                <c:pt idx="73">
                  <c:v>17</c:v>
                </c:pt>
                <c:pt idx="74">
                  <c:v>25</c:v>
                </c:pt>
                <c:pt idx="75">
                  <c:v>52</c:v>
                </c:pt>
                <c:pt idx="76">
                  <c:v>41</c:v>
                </c:pt>
                <c:pt idx="77">
                  <c:v>35</c:v>
                </c:pt>
                <c:pt idx="78">
                  <c:v>49</c:v>
                </c:pt>
                <c:pt idx="79">
                  <c:v>33</c:v>
                </c:pt>
                <c:pt idx="80">
                  <c:v>44</c:v>
                </c:pt>
                <c:pt idx="81">
                  <c:v>40</c:v>
                </c:pt>
                <c:pt idx="82">
                  <c:v>33</c:v>
                </c:pt>
                <c:pt idx="83">
                  <c:v>43</c:v>
                </c:pt>
                <c:pt idx="84">
                  <c:v>29</c:v>
                </c:pt>
                <c:pt idx="85">
                  <c:v>37</c:v>
                </c:pt>
                <c:pt idx="86">
                  <c:v>44</c:v>
                </c:pt>
                <c:pt idx="87">
                  <c:v>46</c:v>
                </c:pt>
                <c:pt idx="88">
                  <c:v>39</c:v>
                </c:pt>
                <c:pt idx="89">
                  <c:v>50</c:v>
                </c:pt>
                <c:pt idx="90">
                  <c:v>48</c:v>
                </c:pt>
                <c:pt idx="91">
                  <c:v>36</c:v>
                </c:pt>
                <c:pt idx="92">
                  <c:v>11</c:v>
                </c:pt>
                <c:pt idx="93">
                  <c:v>5</c:v>
                </c:pt>
                <c:pt idx="94">
                  <c:v>15</c:v>
                </c:pt>
                <c:pt idx="95">
                  <c:v>10</c:v>
                </c:pt>
                <c:pt idx="96">
                  <c:v>25</c:v>
                </c:pt>
                <c:pt idx="97">
                  <c:v>8</c:v>
                </c:pt>
                <c:pt idx="98">
                  <c:v>17</c:v>
                </c:pt>
                <c:pt idx="99">
                  <c:v>11</c:v>
                </c:pt>
                <c:pt idx="100">
                  <c:v>12</c:v>
                </c:pt>
                <c:pt idx="101">
                  <c:v>9</c:v>
                </c:pt>
                <c:pt idx="102">
                  <c:v>11</c:v>
                </c:pt>
                <c:pt idx="103">
                  <c:v>10</c:v>
                </c:pt>
                <c:pt idx="104">
                  <c:v>8</c:v>
                </c:pt>
                <c:pt idx="105">
                  <c:v>8</c:v>
                </c:pt>
                <c:pt idx="106">
                  <c:v>10</c:v>
                </c:pt>
                <c:pt idx="107">
                  <c:v>11</c:v>
                </c:pt>
                <c:pt idx="108">
                  <c:v>14</c:v>
                </c:pt>
                <c:pt idx="109">
                  <c:v>13</c:v>
                </c:pt>
                <c:pt idx="110">
                  <c:v>14</c:v>
                </c:pt>
                <c:pt idx="111">
                  <c:v>8</c:v>
                </c:pt>
                <c:pt idx="112">
                  <c:v>8</c:v>
                </c:pt>
                <c:pt idx="113">
                  <c:v>10</c:v>
                </c:pt>
                <c:pt idx="114">
                  <c:v>8</c:v>
                </c:pt>
                <c:pt idx="115">
                  <c:v>8</c:v>
                </c:pt>
                <c:pt idx="116">
                  <c:v>4</c:v>
                </c:pt>
                <c:pt idx="117">
                  <c:v>3</c:v>
                </c:pt>
                <c:pt idx="118">
                  <c:v>11</c:v>
                </c:pt>
                <c:pt idx="119">
                  <c:v>5</c:v>
                </c:pt>
                <c:pt idx="120">
                  <c:v>10</c:v>
                </c:pt>
                <c:pt idx="121">
                  <c:v>10</c:v>
                </c:pt>
                <c:pt idx="122">
                  <c:v>15</c:v>
                </c:pt>
                <c:pt idx="123">
                  <c:v>11</c:v>
                </c:pt>
                <c:pt idx="124">
                  <c:v>8</c:v>
                </c:pt>
                <c:pt idx="125">
                  <c:v>8</c:v>
                </c:pt>
                <c:pt idx="126">
                  <c:v>4</c:v>
                </c:pt>
                <c:pt idx="127">
                  <c:v>6</c:v>
                </c:pt>
                <c:pt idx="128">
                  <c:v>3</c:v>
                </c:pt>
                <c:pt idx="129">
                  <c:v>15</c:v>
                </c:pt>
                <c:pt idx="130">
                  <c:v>7</c:v>
                </c:pt>
                <c:pt idx="131">
                  <c:v>6</c:v>
                </c:pt>
                <c:pt idx="132">
                  <c:v>3</c:v>
                </c:pt>
                <c:pt idx="133">
                  <c:v>12</c:v>
                </c:pt>
                <c:pt idx="134">
                  <c:v>4</c:v>
                </c:pt>
                <c:pt idx="135">
                  <c:v>3</c:v>
                </c:pt>
                <c:pt idx="136">
                  <c:v>4</c:v>
                </c:pt>
                <c:pt idx="137">
                  <c:v>15</c:v>
                </c:pt>
                <c:pt idx="138">
                  <c:v>15</c:v>
                </c:pt>
                <c:pt idx="139">
                  <c:v>10</c:v>
                </c:pt>
              </c:numCache>
            </c:numRef>
          </c:yVal>
          <c:smooth val="0"/>
          <c:extLst>
            <c:ext xmlns:c16="http://schemas.microsoft.com/office/drawing/2014/chart" uri="{C3380CC4-5D6E-409C-BE32-E72D297353CC}">
              <c16:uniqueId val="{00000000-49BF-4457-A7F6-A457845E6CB8}"/>
            </c:ext>
          </c:extLst>
        </c:ser>
        <c:dLbls>
          <c:showLegendKey val="0"/>
          <c:showVal val="0"/>
          <c:showCatName val="0"/>
          <c:showSerName val="0"/>
          <c:showPercent val="0"/>
          <c:showBubbleSize val="0"/>
        </c:dLbls>
        <c:axId val="569699656"/>
        <c:axId val="569700968"/>
      </c:scatterChart>
      <c:valAx>
        <c:axId val="569699656"/>
        <c:scaling>
          <c:orientation val="minMax"/>
        </c:scaling>
        <c:delete val="0"/>
        <c:axPos val="b"/>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00968"/>
        <c:crosses val="autoZero"/>
        <c:crossBetween val="midCat"/>
      </c:valAx>
      <c:valAx>
        <c:axId val="56970096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99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Dataset'!$F$1</c:f>
              <c:strCache>
                <c:ptCount val="1"/>
                <c:pt idx="0">
                  <c:v>Number of Vehicles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9.6277996500437446E-2"/>
                  <c:y val="-0.291046223388743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Dataset'!$B$2:$B$141</c:f>
              <c:numCache>
                <c:formatCode>_-"$"* #,##0.00_-;\-"$"* #,##0.00_-;_-"$"* "-"??_-;_-@_-</c:formatCode>
                <c:ptCount val="140"/>
                <c:pt idx="0">
                  <c:v>357.72515522088298</c:v>
                </c:pt>
                <c:pt idx="1">
                  <c:v>276.83819564307038</c:v>
                </c:pt>
                <c:pt idx="2">
                  <c:v>197.92321645234884</c:v>
                </c:pt>
                <c:pt idx="3">
                  <c:v>315.74711157636364</c:v>
                </c:pt>
                <c:pt idx="4">
                  <c:v>197.30077520597268</c:v>
                </c:pt>
                <c:pt idx="5">
                  <c:v>195.19586794676431</c:v>
                </c:pt>
                <c:pt idx="6">
                  <c:v>232.51129248152233</c:v>
                </c:pt>
                <c:pt idx="7">
                  <c:v>146.32108469183942</c:v>
                </c:pt>
                <c:pt idx="8">
                  <c:v>125.05297512556575</c:v>
                </c:pt>
                <c:pt idx="9">
                  <c:v>226.49363747263413</c:v>
                </c:pt>
                <c:pt idx="10">
                  <c:v>153.20379459828246</c:v>
                </c:pt>
                <c:pt idx="11">
                  <c:v>210.35718350944995</c:v>
                </c:pt>
                <c:pt idx="12">
                  <c:v>328.54834292110144</c:v>
                </c:pt>
                <c:pt idx="13">
                  <c:v>171.80797208818714</c:v>
                </c:pt>
                <c:pt idx="14">
                  <c:v>152.5781413153515</c:v>
                </c:pt>
                <c:pt idx="15">
                  <c:v>349.29741661309436</c:v>
                </c:pt>
                <c:pt idx="16">
                  <c:v>199.17416283090336</c:v>
                </c:pt>
                <c:pt idx="17">
                  <c:v>320.7187197681414</c:v>
                </c:pt>
                <c:pt idx="18">
                  <c:v>340.49303786408029</c:v>
                </c:pt>
                <c:pt idx="19">
                  <c:v>180.62902389126177</c:v>
                </c:pt>
                <c:pt idx="20">
                  <c:v>262.93782553650874</c:v>
                </c:pt>
                <c:pt idx="21">
                  <c:v>191.03248606331596</c:v>
                </c:pt>
                <c:pt idx="22">
                  <c:v>245.98619310254958</c:v>
                </c:pt>
                <c:pt idx="23">
                  <c:v>165.03365954914779</c:v>
                </c:pt>
                <c:pt idx="24">
                  <c:v>121.65748171513214</c:v>
                </c:pt>
                <c:pt idx="25">
                  <c:v>254.95700115685509</c:v>
                </c:pt>
                <c:pt idx="26">
                  <c:v>298.8817797906903</c:v>
                </c:pt>
                <c:pt idx="27">
                  <c:v>215.27615352062469</c:v>
                </c:pt>
                <c:pt idx="28">
                  <c:v>193.93880968902909</c:v>
                </c:pt>
                <c:pt idx="29">
                  <c:v>189.20995642311874</c:v>
                </c:pt>
                <c:pt idx="30">
                  <c:v>199.46756906950696</c:v>
                </c:pt>
                <c:pt idx="31">
                  <c:v>193.07606797495552</c:v>
                </c:pt>
                <c:pt idx="32">
                  <c:v>166.76764633978834</c:v>
                </c:pt>
                <c:pt idx="33">
                  <c:v>247.30062689651618</c:v>
                </c:pt>
                <c:pt idx="34">
                  <c:v>271.74181590423268</c:v>
                </c:pt>
                <c:pt idx="35">
                  <c:v>276.47650124340294</c:v>
                </c:pt>
                <c:pt idx="36">
                  <c:v>149.91285649993841</c:v>
                </c:pt>
                <c:pt idx="37">
                  <c:v>199.0583658534278</c:v>
                </c:pt>
                <c:pt idx="38">
                  <c:v>248.13940050665389</c:v>
                </c:pt>
                <c:pt idx="39">
                  <c:v>353.78645947018504</c:v>
                </c:pt>
                <c:pt idx="40">
                  <c:v>196.95191685182169</c:v>
                </c:pt>
                <c:pt idx="41">
                  <c:v>174.84721887895429</c:v>
                </c:pt>
                <c:pt idx="42">
                  <c:v>290.43894077155954</c:v>
                </c:pt>
                <c:pt idx="43">
                  <c:v>271.55483757949594</c:v>
                </c:pt>
                <c:pt idx="44">
                  <c:v>150.25391977015838</c:v>
                </c:pt>
                <c:pt idx="45">
                  <c:v>203.58464573293486</c:v>
                </c:pt>
                <c:pt idx="46">
                  <c:v>152.47947936711967</c:v>
                </c:pt>
                <c:pt idx="47">
                  <c:v>232.42852264809923</c:v>
                </c:pt>
                <c:pt idx="48">
                  <c:v>407.93609361540882</c:v>
                </c:pt>
                <c:pt idx="49">
                  <c:v>179.09793475053985</c:v>
                </c:pt>
                <c:pt idx="50">
                  <c:v>167.12975678320043</c:v>
                </c:pt>
                <c:pt idx="51">
                  <c:v>178.45688077502973</c:v>
                </c:pt>
                <c:pt idx="52">
                  <c:v>170.55615533423901</c:v>
                </c:pt>
                <c:pt idx="53">
                  <c:v>184.60324360719238</c:v>
                </c:pt>
                <c:pt idx="54">
                  <c:v>163.63159989304066</c:v>
                </c:pt>
                <c:pt idx="55">
                  <c:v>184.5797456800268</c:v>
                </c:pt>
                <c:pt idx="56">
                  <c:v>300.62260506257257</c:v>
                </c:pt>
                <c:pt idx="57">
                  <c:v>234.69084229043446</c:v>
                </c:pt>
                <c:pt idx="58">
                  <c:v>304.71789784629766</c:v>
                </c:pt>
                <c:pt idx="59">
                  <c:v>371.49854106480484</c:v>
                </c:pt>
                <c:pt idx="60">
                  <c:v>202.64698658703372</c:v>
                </c:pt>
                <c:pt idx="61">
                  <c:v>321.67246939345068</c:v>
                </c:pt>
                <c:pt idx="62">
                  <c:v>258.39320148001855</c:v>
                </c:pt>
                <c:pt idx="63">
                  <c:v>163.95721452484383</c:v>
                </c:pt>
                <c:pt idx="64">
                  <c:v>311.57210690727595</c:v>
                </c:pt>
                <c:pt idx="65">
                  <c:v>170.4293661046714</c:v>
                </c:pt>
                <c:pt idx="66">
                  <c:v>336.69476677419482</c:v>
                </c:pt>
                <c:pt idx="67">
                  <c:v>220.74529248209018</c:v>
                </c:pt>
                <c:pt idx="68">
                  <c:v>192.27119849174747</c:v>
                </c:pt>
                <c:pt idx="69">
                  <c:v>215.06342910482118</c:v>
                </c:pt>
                <c:pt idx="70">
                  <c:v>211.91258637014442</c:v>
                </c:pt>
                <c:pt idx="71">
                  <c:v>270.69335350537096</c:v>
                </c:pt>
                <c:pt idx="72">
                  <c:v>210.00506409256133</c:v>
                </c:pt>
                <c:pt idx="73">
                  <c:v>139.28242203647005</c:v>
                </c:pt>
                <c:pt idx="74">
                  <c:v>160.83806364665963</c:v>
                </c:pt>
                <c:pt idx="75">
                  <c:v>337.43966988550494</c:v>
                </c:pt>
                <c:pt idx="76">
                  <c:v>200.45735284406965</c:v>
                </c:pt>
                <c:pt idx="77">
                  <c:v>244.47771409442058</c:v>
                </c:pt>
                <c:pt idx="78">
                  <c:v>317.72111553091878</c:v>
                </c:pt>
                <c:pt idx="79">
                  <c:v>212.06459338754007</c:v>
                </c:pt>
                <c:pt idx="80">
                  <c:v>235.10899705868761</c:v>
                </c:pt>
                <c:pt idx="81">
                  <c:v>329.03486789264696</c:v>
                </c:pt>
                <c:pt idx="82">
                  <c:v>263.50300621955603</c:v>
                </c:pt>
                <c:pt idx="83">
                  <c:v>269.67359171110513</c:v>
                </c:pt>
                <c:pt idx="84">
                  <c:v>222.78984345055289</c:v>
                </c:pt>
                <c:pt idx="85">
                  <c:v>245.11857911213073</c:v>
                </c:pt>
                <c:pt idx="86">
                  <c:v>272.12036593164851</c:v>
                </c:pt>
                <c:pt idx="87">
                  <c:v>345.91691128582454</c:v>
                </c:pt>
                <c:pt idx="88">
                  <c:v>212.00684395340733</c:v>
                </c:pt>
                <c:pt idx="89">
                  <c:v>171.73838511588536</c:v>
                </c:pt>
                <c:pt idx="90">
                  <c:v>317.2235135522368</c:v>
                </c:pt>
                <c:pt idx="91">
                  <c:v>224.79411850567922</c:v>
                </c:pt>
                <c:pt idx="92">
                  <c:v>224.79411850567922</c:v>
                </c:pt>
                <c:pt idx="93">
                  <c:v>198.75</c:v>
                </c:pt>
                <c:pt idx="94">
                  <c:v>243.6</c:v>
                </c:pt>
                <c:pt idx="95">
                  <c:v>397.87</c:v>
                </c:pt>
                <c:pt idx="96">
                  <c:v>403.2</c:v>
                </c:pt>
                <c:pt idx="97">
                  <c:v>75</c:v>
                </c:pt>
                <c:pt idx="98">
                  <c:v>204.35</c:v>
                </c:pt>
                <c:pt idx="99">
                  <c:v>257.89</c:v>
                </c:pt>
                <c:pt idx="100">
                  <c:v>100.07</c:v>
                </c:pt>
                <c:pt idx="101">
                  <c:v>332.56</c:v>
                </c:pt>
                <c:pt idx="102">
                  <c:v>274.64999999999998</c:v>
                </c:pt>
                <c:pt idx="103">
                  <c:v>112.35</c:v>
                </c:pt>
                <c:pt idx="104">
                  <c:v>89.56</c:v>
                </c:pt>
                <c:pt idx="105">
                  <c:v>97.85</c:v>
                </c:pt>
                <c:pt idx="106">
                  <c:v>125.45</c:v>
                </c:pt>
                <c:pt idx="107">
                  <c:v>275.68</c:v>
                </c:pt>
                <c:pt idx="108">
                  <c:v>301.2</c:v>
                </c:pt>
                <c:pt idx="109">
                  <c:v>378.43</c:v>
                </c:pt>
                <c:pt idx="110">
                  <c:v>243.89</c:v>
                </c:pt>
                <c:pt idx="111">
                  <c:v>67.45</c:v>
                </c:pt>
                <c:pt idx="112">
                  <c:v>109.87</c:v>
                </c:pt>
                <c:pt idx="113">
                  <c:v>254.45</c:v>
                </c:pt>
                <c:pt idx="114">
                  <c:v>78.64</c:v>
                </c:pt>
                <c:pt idx="115">
                  <c:v>90.12</c:v>
                </c:pt>
                <c:pt idx="116">
                  <c:v>156.75</c:v>
                </c:pt>
                <c:pt idx="117">
                  <c:v>118.23</c:v>
                </c:pt>
                <c:pt idx="118">
                  <c:v>190.2</c:v>
                </c:pt>
                <c:pt idx="119">
                  <c:v>178.23</c:v>
                </c:pt>
                <c:pt idx="120">
                  <c:v>176.98</c:v>
                </c:pt>
                <c:pt idx="121">
                  <c:v>63.34</c:v>
                </c:pt>
                <c:pt idx="122">
                  <c:v>77.39</c:v>
                </c:pt>
                <c:pt idx="123">
                  <c:v>202.09</c:v>
                </c:pt>
                <c:pt idx="124">
                  <c:v>273.45</c:v>
                </c:pt>
                <c:pt idx="125">
                  <c:v>100.01</c:v>
                </c:pt>
                <c:pt idx="126">
                  <c:v>162.84</c:v>
                </c:pt>
                <c:pt idx="127">
                  <c:v>99.45</c:v>
                </c:pt>
                <c:pt idx="128">
                  <c:v>67.89</c:v>
                </c:pt>
                <c:pt idx="129">
                  <c:v>345.67</c:v>
                </c:pt>
                <c:pt idx="130">
                  <c:v>223.56</c:v>
                </c:pt>
                <c:pt idx="131">
                  <c:v>109.87</c:v>
                </c:pt>
                <c:pt idx="132">
                  <c:v>79.31</c:v>
                </c:pt>
                <c:pt idx="133">
                  <c:v>205.3</c:v>
                </c:pt>
                <c:pt idx="134">
                  <c:v>227.89</c:v>
                </c:pt>
                <c:pt idx="135">
                  <c:v>134.88999999999999</c:v>
                </c:pt>
                <c:pt idx="136">
                  <c:v>154.32</c:v>
                </c:pt>
                <c:pt idx="137">
                  <c:v>302.45999999999998</c:v>
                </c:pt>
                <c:pt idx="138">
                  <c:v>203.65</c:v>
                </c:pt>
                <c:pt idx="139">
                  <c:v>188.12</c:v>
                </c:pt>
              </c:numCache>
            </c:numRef>
          </c:xVal>
          <c:yVal>
            <c:numRef>
              <c:f>'Cleaned Dataset'!$F$2:$F$141</c:f>
              <c:numCache>
                <c:formatCode>General</c:formatCode>
                <c:ptCount val="140"/>
                <c:pt idx="0">
                  <c:v>3</c:v>
                </c:pt>
                <c:pt idx="1">
                  <c:v>1</c:v>
                </c:pt>
                <c:pt idx="2">
                  <c:v>2</c:v>
                </c:pt>
                <c:pt idx="3">
                  <c:v>1</c:v>
                </c:pt>
                <c:pt idx="4">
                  <c:v>1</c:v>
                </c:pt>
                <c:pt idx="5">
                  <c:v>1</c:v>
                </c:pt>
                <c:pt idx="6">
                  <c:v>2</c:v>
                </c:pt>
                <c:pt idx="7">
                  <c:v>3</c:v>
                </c:pt>
                <c:pt idx="8">
                  <c:v>0</c:v>
                </c:pt>
                <c:pt idx="9">
                  <c:v>2</c:v>
                </c:pt>
                <c:pt idx="10">
                  <c:v>2</c:v>
                </c:pt>
                <c:pt idx="11">
                  <c:v>2</c:v>
                </c:pt>
                <c:pt idx="12">
                  <c:v>2</c:v>
                </c:pt>
                <c:pt idx="13">
                  <c:v>1</c:v>
                </c:pt>
                <c:pt idx="14">
                  <c:v>1</c:v>
                </c:pt>
                <c:pt idx="15">
                  <c:v>3</c:v>
                </c:pt>
                <c:pt idx="16">
                  <c:v>2</c:v>
                </c:pt>
                <c:pt idx="17">
                  <c:v>1</c:v>
                </c:pt>
                <c:pt idx="18">
                  <c:v>2</c:v>
                </c:pt>
                <c:pt idx="19">
                  <c:v>3</c:v>
                </c:pt>
                <c:pt idx="20">
                  <c:v>3</c:v>
                </c:pt>
                <c:pt idx="21">
                  <c:v>2</c:v>
                </c:pt>
                <c:pt idx="22">
                  <c:v>1</c:v>
                </c:pt>
                <c:pt idx="23">
                  <c:v>2</c:v>
                </c:pt>
                <c:pt idx="24">
                  <c:v>0</c:v>
                </c:pt>
                <c:pt idx="25">
                  <c:v>1</c:v>
                </c:pt>
                <c:pt idx="26">
                  <c:v>2</c:v>
                </c:pt>
                <c:pt idx="27">
                  <c:v>1</c:v>
                </c:pt>
                <c:pt idx="28">
                  <c:v>1</c:v>
                </c:pt>
                <c:pt idx="29">
                  <c:v>2</c:v>
                </c:pt>
                <c:pt idx="30">
                  <c:v>3</c:v>
                </c:pt>
                <c:pt idx="31">
                  <c:v>0</c:v>
                </c:pt>
                <c:pt idx="32">
                  <c:v>1</c:v>
                </c:pt>
                <c:pt idx="33">
                  <c:v>1</c:v>
                </c:pt>
                <c:pt idx="34">
                  <c:v>1</c:v>
                </c:pt>
                <c:pt idx="35">
                  <c:v>2</c:v>
                </c:pt>
                <c:pt idx="36">
                  <c:v>2</c:v>
                </c:pt>
                <c:pt idx="37">
                  <c:v>3</c:v>
                </c:pt>
                <c:pt idx="38">
                  <c:v>1</c:v>
                </c:pt>
                <c:pt idx="39">
                  <c:v>3</c:v>
                </c:pt>
                <c:pt idx="40">
                  <c:v>1</c:v>
                </c:pt>
                <c:pt idx="41">
                  <c:v>3</c:v>
                </c:pt>
                <c:pt idx="42">
                  <c:v>3</c:v>
                </c:pt>
                <c:pt idx="43">
                  <c:v>0</c:v>
                </c:pt>
                <c:pt idx="44">
                  <c:v>3</c:v>
                </c:pt>
                <c:pt idx="45">
                  <c:v>1</c:v>
                </c:pt>
                <c:pt idx="46">
                  <c:v>1</c:v>
                </c:pt>
                <c:pt idx="47">
                  <c:v>1</c:v>
                </c:pt>
                <c:pt idx="48">
                  <c:v>2</c:v>
                </c:pt>
                <c:pt idx="49">
                  <c:v>2</c:v>
                </c:pt>
                <c:pt idx="50">
                  <c:v>1</c:v>
                </c:pt>
                <c:pt idx="51">
                  <c:v>3</c:v>
                </c:pt>
                <c:pt idx="52">
                  <c:v>1</c:v>
                </c:pt>
                <c:pt idx="53">
                  <c:v>0</c:v>
                </c:pt>
                <c:pt idx="54">
                  <c:v>2</c:v>
                </c:pt>
                <c:pt idx="55">
                  <c:v>1</c:v>
                </c:pt>
                <c:pt idx="56">
                  <c:v>1</c:v>
                </c:pt>
                <c:pt idx="57">
                  <c:v>1</c:v>
                </c:pt>
                <c:pt idx="58">
                  <c:v>1</c:v>
                </c:pt>
                <c:pt idx="59">
                  <c:v>3</c:v>
                </c:pt>
                <c:pt idx="60">
                  <c:v>2</c:v>
                </c:pt>
                <c:pt idx="61">
                  <c:v>2</c:v>
                </c:pt>
                <c:pt idx="62">
                  <c:v>3</c:v>
                </c:pt>
                <c:pt idx="63">
                  <c:v>3</c:v>
                </c:pt>
                <c:pt idx="64">
                  <c:v>1</c:v>
                </c:pt>
                <c:pt idx="65">
                  <c:v>3</c:v>
                </c:pt>
                <c:pt idx="66">
                  <c:v>3</c:v>
                </c:pt>
                <c:pt idx="67">
                  <c:v>0</c:v>
                </c:pt>
                <c:pt idx="68">
                  <c:v>1</c:v>
                </c:pt>
                <c:pt idx="69">
                  <c:v>3</c:v>
                </c:pt>
                <c:pt idx="70">
                  <c:v>3</c:v>
                </c:pt>
                <c:pt idx="71">
                  <c:v>2</c:v>
                </c:pt>
                <c:pt idx="72">
                  <c:v>2</c:v>
                </c:pt>
                <c:pt idx="73">
                  <c:v>1</c:v>
                </c:pt>
                <c:pt idx="74">
                  <c:v>3</c:v>
                </c:pt>
                <c:pt idx="75">
                  <c:v>3</c:v>
                </c:pt>
                <c:pt idx="76">
                  <c:v>3</c:v>
                </c:pt>
                <c:pt idx="77">
                  <c:v>2</c:v>
                </c:pt>
                <c:pt idx="78">
                  <c:v>2</c:v>
                </c:pt>
                <c:pt idx="79">
                  <c:v>3</c:v>
                </c:pt>
                <c:pt idx="80">
                  <c:v>2</c:v>
                </c:pt>
                <c:pt idx="81">
                  <c:v>2</c:v>
                </c:pt>
                <c:pt idx="82">
                  <c:v>2</c:v>
                </c:pt>
                <c:pt idx="83">
                  <c:v>1</c:v>
                </c:pt>
                <c:pt idx="84">
                  <c:v>1</c:v>
                </c:pt>
                <c:pt idx="85">
                  <c:v>3</c:v>
                </c:pt>
                <c:pt idx="86">
                  <c:v>1</c:v>
                </c:pt>
                <c:pt idx="87">
                  <c:v>2</c:v>
                </c:pt>
                <c:pt idx="88">
                  <c:v>1</c:v>
                </c:pt>
                <c:pt idx="89">
                  <c:v>3</c:v>
                </c:pt>
                <c:pt idx="90">
                  <c:v>3</c:v>
                </c:pt>
                <c:pt idx="91">
                  <c:v>3</c:v>
                </c:pt>
                <c:pt idx="92">
                  <c:v>1</c:v>
                </c:pt>
                <c:pt idx="93">
                  <c:v>0</c:v>
                </c:pt>
                <c:pt idx="94">
                  <c:v>0</c:v>
                </c:pt>
                <c:pt idx="95">
                  <c:v>1</c:v>
                </c:pt>
                <c:pt idx="96">
                  <c:v>2</c:v>
                </c:pt>
                <c:pt idx="97">
                  <c:v>0</c:v>
                </c:pt>
                <c:pt idx="98">
                  <c:v>2</c:v>
                </c:pt>
                <c:pt idx="99">
                  <c:v>1</c:v>
                </c:pt>
                <c:pt idx="100">
                  <c:v>1</c:v>
                </c:pt>
                <c:pt idx="101">
                  <c:v>2</c:v>
                </c:pt>
                <c:pt idx="102">
                  <c:v>2</c:v>
                </c:pt>
                <c:pt idx="103">
                  <c:v>1</c:v>
                </c:pt>
                <c:pt idx="104">
                  <c:v>1</c:v>
                </c:pt>
                <c:pt idx="105">
                  <c:v>0</c:v>
                </c:pt>
                <c:pt idx="106">
                  <c:v>1</c:v>
                </c:pt>
                <c:pt idx="107">
                  <c:v>1</c:v>
                </c:pt>
                <c:pt idx="108">
                  <c:v>3</c:v>
                </c:pt>
                <c:pt idx="109">
                  <c:v>3</c:v>
                </c:pt>
                <c:pt idx="110">
                  <c:v>1</c:v>
                </c:pt>
                <c:pt idx="111">
                  <c:v>0</c:v>
                </c:pt>
                <c:pt idx="112">
                  <c:v>1</c:v>
                </c:pt>
                <c:pt idx="113">
                  <c:v>1</c:v>
                </c:pt>
                <c:pt idx="114">
                  <c:v>1</c:v>
                </c:pt>
                <c:pt idx="115">
                  <c:v>1</c:v>
                </c:pt>
                <c:pt idx="116">
                  <c:v>1</c:v>
                </c:pt>
                <c:pt idx="117">
                  <c:v>0</c:v>
                </c:pt>
                <c:pt idx="118">
                  <c:v>1</c:v>
                </c:pt>
                <c:pt idx="119">
                  <c:v>0</c:v>
                </c:pt>
                <c:pt idx="120">
                  <c:v>1</c:v>
                </c:pt>
                <c:pt idx="121">
                  <c:v>1</c:v>
                </c:pt>
                <c:pt idx="122">
                  <c:v>0</c:v>
                </c:pt>
                <c:pt idx="123">
                  <c:v>1</c:v>
                </c:pt>
                <c:pt idx="124">
                  <c:v>1</c:v>
                </c:pt>
                <c:pt idx="125">
                  <c:v>1</c:v>
                </c:pt>
                <c:pt idx="126">
                  <c:v>1</c:v>
                </c:pt>
                <c:pt idx="127">
                  <c:v>1</c:v>
                </c:pt>
                <c:pt idx="128">
                  <c:v>2</c:v>
                </c:pt>
                <c:pt idx="129">
                  <c:v>3</c:v>
                </c:pt>
                <c:pt idx="130">
                  <c:v>2</c:v>
                </c:pt>
                <c:pt idx="131">
                  <c:v>1</c:v>
                </c:pt>
                <c:pt idx="132">
                  <c:v>0</c:v>
                </c:pt>
                <c:pt idx="133">
                  <c:v>2</c:v>
                </c:pt>
                <c:pt idx="134">
                  <c:v>1</c:v>
                </c:pt>
                <c:pt idx="135">
                  <c:v>1</c:v>
                </c:pt>
                <c:pt idx="136">
                  <c:v>0</c:v>
                </c:pt>
                <c:pt idx="137">
                  <c:v>3</c:v>
                </c:pt>
                <c:pt idx="138">
                  <c:v>2</c:v>
                </c:pt>
                <c:pt idx="139">
                  <c:v>3</c:v>
                </c:pt>
              </c:numCache>
            </c:numRef>
          </c:yVal>
          <c:smooth val="0"/>
          <c:extLst>
            <c:ext xmlns:c16="http://schemas.microsoft.com/office/drawing/2014/chart" uri="{C3380CC4-5D6E-409C-BE32-E72D297353CC}">
              <c16:uniqueId val="{00000000-E5B6-4742-BEF0-22486E2CD5D2}"/>
            </c:ext>
          </c:extLst>
        </c:ser>
        <c:dLbls>
          <c:showLegendKey val="0"/>
          <c:showVal val="0"/>
          <c:showCatName val="0"/>
          <c:showSerName val="0"/>
          <c:showPercent val="0"/>
          <c:showBubbleSize val="0"/>
        </c:dLbls>
        <c:axId val="569682928"/>
        <c:axId val="77964200"/>
      </c:scatterChart>
      <c:valAx>
        <c:axId val="56968292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64200"/>
        <c:crosses val="autoZero"/>
        <c:crossBetween val="midCat"/>
      </c:valAx>
      <c:valAx>
        <c:axId val="7796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82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Dataset'!$G$1</c:f>
              <c:strCache>
                <c:ptCount val="1"/>
                <c:pt idx="0">
                  <c:v>Distance to Store (KM)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2186767279090113"/>
                  <c:y val="-0.5512186497521143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Dataset'!$B$2:$B$141</c:f>
              <c:numCache>
                <c:formatCode>_-"$"* #,##0.00_-;\-"$"* #,##0.00_-;_-"$"* "-"??_-;_-@_-</c:formatCode>
                <c:ptCount val="140"/>
                <c:pt idx="0">
                  <c:v>357.72515522088298</c:v>
                </c:pt>
                <c:pt idx="1">
                  <c:v>276.83819564307038</c:v>
                </c:pt>
                <c:pt idx="2">
                  <c:v>197.92321645234884</c:v>
                </c:pt>
                <c:pt idx="3">
                  <c:v>315.74711157636364</c:v>
                </c:pt>
                <c:pt idx="4">
                  <c:v>197.30077520597268</c:v>
                </c:pt>
                <c:pt idx="5">
                  <c:v>195.19586794676431</c:v>
                </c:pt>
                <c:pt idx="6">
                  <c:v>232.51129248152233</c:v>
                </c:pt>
                <c:pt idx="7">
                  <c:v>146.32108469183942</c:v>
                </c:pt>
                <c:pt idx="8">
                  <c:v>125.05297512556575</c:v>
                </c:pt>
                <c:pt idx="9">
                  <c:v>226.49363747263413</c:v>
                </c:pt>
                <c:pt idx="10">
                  <c:v>153.20379459828246</c:v>
                </c:pt>
                <c:pt idx="11">
                  <c:v>210.35718350944995</c:v>
                </c:pt>
                <c:pt idx="12">
                  <c:v>328.54834292110144</c:v>
                </c:pt>
                <c:pt idx="13">
                  <c:v>171.80797208818714</c:v>
                </c:pt>
                <c:pt idx="14">
                  <c:v>152.5781413153515</c:v>
                </c:pt>
                <c:pt idx="15">
                  <c:v>349.29741661309436</c:v>
                </c:pt>
                <c:pt idx="16">
                  <c:v>199.17416283090336</c:v>
                </c:pt>
                <c:pt idx="17">
                  <c:v>320.7187197681414</c:v>
                </c:pt>
                <c:pt idx="18">
                  <c:v>340.49303786408029</c:v>
                </c:pt>
                <c:pt idx="19">
                  <c:v>180.62902389126177</c:v>
                </c:pt>
                <c:pt idx="20">
                  <c:v>262.93782553650874</c:v>
                </c:pt>
                <c:pt idx="21">
                  <c:v>191.03248606331596</c:v>
                </c:pt>
                <c:pt idx="22">
                  <c:v>245.98619310254958</c:v>
                </c:pt>
                <c:pt idx="23">
                  <c:v>165.03365954914779</c:v>
                </c:pt>
                <c:pt idx="24">
                  <c:v>121.65748171513214</c:v>
                </c:pt>
                <c:pt idx="25">
                  <c:v>254.95700115685509</c:v>
                </c:pt>
                <c:pt idx="26">
                  <c:v>298.8817797906903</c:v>
                </c:pt>
                <c:pt idx="27">
                  <c:v>215.27615352062469</c:v>
                </c:pt>
                <c:pt idx="28">
                  <c:v>193.93880968902909</c:v>
                </c:pt>
                <c:pt idx="29">
                  <c:v>189.20995642311874</c:v>
                </c:pt>
                <c:pt idx="30">
                  <c:v>199.46756906950696</c:v>
                </c:pt>
                <c:pt idx="31">
                  <c:v>193.07606797495552</c:v>
                </c:pt>
                <c:pt idx="32">
                  <c:v>166.76764633978834</c:v>
                </c:pt>
                <c:pt idx="33">
                  <c:v>247.30062689651618</c:v>
                </c:pt>
                <c:pt idx="34">
                  <c:v>271.74181590423268</c:v>
                </c:pt>
                <c:pt idx="35">
                  <c:v>276.47650124340294</c:v>
                </c:pt>
                <c:pt idx="36">
                  <c:v>149.91285649993841</c:v>
                </c:pt>
                <c:pt idx="37">
                  <c:v>199.0583658534278</c:v>
                </c:pt>
                <c:pt idx="38">
                  <c:v>248.13940050665389</c:v>
                </c:pt>
                <c:pt idx="39">
                  <c:v>353.78645947018504</c:v>
                </c:pt>
                <c:pt idx="40">
                  <c:v>196.95191685182169</c:v>
                </c:pt>
                <c:pt idx="41">
                  <c:v>174.84721887895429</c:v>
                </c:pt>
                <c:pt idx="42">
                  <c:v>290.43894077155954</c:v>
                </c:pt>
                <c:pt idx="43">
                  <c:v>271.55483757949594</c:v>
                </c:pt>
                <c:pt idx="44">
                  <c:v>150.25391977015838</c:v>
                </c:pt>
                <c:pt idx="45">
                  <c:v>203.58464573293486</c:v>
                </c:pt>
                <c:pt idx="46">
                  <c:v>152.47947936711967</c:v>
                </c:pt>
                <c:pt idx="47">
                  <c:v>232.42852264809923</c:v>
                </c:pt>
                <c:pt idx="48">
                  <c:v>407.93609361540882</c:v>
                </c:pt>
                <c:pt idx="49">
                  <c:v>179.09793475053985</c:v>
                </c:pt>
                <c:pt idx="50">
                  <c:v>167.12975678320043</c:v>
                </c:pt>
                <c:pt idx="51">
                  <c:v>178.45688077502973</c:v>
                </c:pt>
                <c:pt idx="52">
                  <c:v>170.55615533423901</c:v>
                </c:pt>
                <c:pt idx="53">
                  <c:v>184.60324360719238</c:v>
                </c:pt>
                <c:pt idx="54">
                  <c:v>163.63159989304066</c:v>
                </c:pt>
                <c:pt idx="55">
                  <c:v>184.5797456800268</c:v>
                </c:pt>
                <c:pt idx="56">
                  <c:v>300.62260506257257</c:v>
                </c:pt>
                <c:pt idx="57">
                  <c:v>234.69084229043446</c:v>
                </c:pt>
                <c:pt idx="58">
                  <c:v>304.71789784629766</c:v>
                </c:pt>
                <c:pt idx="59">
                  <c:v>371.49854106480484</c:v>
                </c:pt>
                <c:pt idx="60">
                  <c:v>202.64698658703372</c:v>
                </c:pt>
                <c:pt idx="61">
                  <c:v>321.67246939345068</c:v>
                </c:pt>
                <c:pt idx="62">
                  <c:v>258.39320148001855</c:v>
                </c:pt>
                <c:pt idx="63">
                  <c:v>163.95721452484383</c:v>
                </c:pt>
                <c:pt idx="64">
                  <c:v>311.57210690727595</c:v>
                </c:pt>
                <c:pt idx="65">
                  <c:v>170.4293661046714</c:v>
                </c:pt>
                <c:pt idx="66">
                  <c:v>336.69476677419482</c:v>
                </c:pt>
                <c:pt idx="67">
                  <c:v>220.74529248209018</c:v>
                </c:pt>
                <c:pt idx="68">
                  <c:v>192.27119849174747</c:v>
                </c:pt>
                <c:pt idx="69">
                  <c:v>215.06342910482118</c:v>
                </c:pt>
                <c:pt idx="70">
                  <c:v>211.91258637014442</c:v>
                </c:pt>
                <c:pt idx="71">
                  <c:v>270.69335350537096</c:v>
                </c:pt>
                <c:pt idx="72">
                  <c:v>210.00506409256133</c:v>
                </c:pt>
                <c:pt idx="73">
                  <c:v>139.28242203647005</c:v>
                </c:pt>
                <c:pt idx="74">
                  <c:v>160.83806364665963</c:v>
                </c:pt>
                <c:pt idx="75">
                  <c:v>337.43966988550494</c:v>
                </c:pt>
                <c:pt idx="76">
                  <c:v>200.45735284406965</c:v>
                </c:pt>
                <c:pt idx="77">
                  <c:v>244.47771409442058</c:v>
                </c:pt>
                <c:pt idx="78">
                  <c:v>317.72111553091878</c:v>
                </c:pt>
                <c:pt idx="79">
                  <c:v>212.06459338754007</c:v>
                </c:pt>
                <c:pt idx="80">
                  <c:v>235.10899705868761</c:v>
                </c:pt>
                <c:pt idx="81">
                  <c:v>329.03486789264696</c:v>
                </c:pt>
                <c:pt idx="82">
                  <c:v>263.50300621955603</c:v>
                </c:pt>
                <c:pt idx="83">
                  <c:v>269.67359171110513</c:v>
                </c:pt>
                <c:pt idx="84">
                  <c:v>222.78984345055289</c:v>
                </c:pt>
                <c:pt idx="85">
                  <c:v>245.11857911213073</c:v>
                </c:pt>
                <c:pt idx="86">
                  <c:v>272.12036593164851</c:v>
                </c:pt>
                <c:pt idx="87">
                  <c:v>345.91691128582454</c:v>
                </c:pt>
                <c:pt idx="88">
                  <c:v>212.00684395340733</c:v>
                </c:pt>
                <c:pt idx="89">
                  <c:v>171.73838511588536</c:v>
                </c:pt>
                <c:pt idx="90">
                  <c:v>317.2235135522368</c:v>
                </c:pt>
                <c:pt idx="91">
                  <c:v>224.79411850567922</c:v>
                </c:pt>
                <c:pt idx="92">
                  <c:v>224.79411850567922</c:v>
                </c:pt>
                <c:pt idx="93">
                  <c:v>198.75</c:v>
                </c:pt>
                <c:pt idx="94">
                  <c:v>243.6</c:v>
                </c:pt>
                <c:pt idx="95">
                  <c:v>397.87</c:v>
                </c:pt>
                <c:pt idx="96">
                  <c:v>403.2</c:v>
                </c:pt>
                <c:pt idx="97">
                  <c:v>75</c:v>
                </c:pt>
                <c:pt idx="98">
                  <c:v>204.35</c:v>
                </c:pt>
                <c:pt idx="99">
                  <c:v>257.89</c:v>
                </c:pt>
                <c:pt idx="100">
                  <c:v>100.07</c:v>
                </c:pt>
                <c:pt idx="101">
                  <c:v>332.56</c:v>
                </c:pt>
                <c:pt idx="102">
                  <c:v>274.64999999999998</c:v>
                </c:pt>
                <c:pt idx="103">
                  <c:v>112.35</c:v>
                </c:pt>
                <c:pt idx="104">
                  <c:v>89.56</c:v>
                </c:pt>
                <c:pt idx="105">
                  <c:v>97.85</c:v>
                </c:pt>
                <c:pt idx="106">
                  <c:v>125.45</c:v>
                </c:pt>
                <c:pt idx="107">
                  <c:v>275.68</c:v>
                </c:pt>
                <c:pt idx="108">
                  <c:v>301.2</c:v>
                </c:pt>
                <c:pt idx="109">
                  <c:v>378.43</c:v>
                </c:pt>
                <c:pt idx="110">
                  <c:v>243.89</c:v>
                </c:pt>
                <c:pt idx="111">
                  <c:v>67.45</c:v>
                </c:pt>
                <c:pt idx="112">
                  <c:v>109.87</c:v>
                </c:pt>
                <c:pt idx="113">
                  <c:v>254.45</c:v>
                </c:pt>
                <c:pt idx="114">
                  <c:v>78.64</c:v>
                </c:pt>
                <c:pt idx="115">
                  <c:v>90.12</c:v>
                </c:pt>
                <c:pt idx="116">
                  <c:v>156.75</c:v>
                </c:pt>
                <c:pt idx="117">
                  <c:v>118.23</c:v>
                </c:pt>
                <c:pt idx="118">
                  <c:v>190.2</c:v>
                </c:pt>
                <c:pt idx="119">
                  <c:v>178.23</c:v>
                </c:pt>
                <c:pt idx="120">
                  <c:v>176.98</c:v>
                </c:pt>
                <c:pt idx="121">
                  <c:v>63.34</c:v>
                </c:pt>
                <c:pt idx="122">
                  <c:v>77.39</c:v>
                </c:pt>
                <c:pt idx="123">
                  <c:v>202.09</c:v>
                </c:pt>
                <c:pt idx="124">
                  <c:v>273.45</c:v>
                </c:pt>
                <c:pt idx="125">
                  <c:v>100.01</c:v>
                </c:pt>
                <c:pt idx="126">
                  <c:v>162.84</c:v>
                </c:pt>
                <c:pt idx="127">
                  <c:v>99.45</c:v>
                </c:pt>
                <c:pt idx="128">
                  <c:v>67.89</c:v>
                </c:pt>
                <c:pt idx="129">
                  <c:v>345.67</c:v>
                </c:pt>
                <c:pt idx="130">
                  <c:v>223.56</c:v>
                </c:pt>
                <c:pt idx="131">
                  <c:v>109.87</c:v>
                </c:pt>
                <c:pt idx="132">
                  <c:v>79.31</c:v>
                </c:pt>
                <c:pt idx="133">
                  <c:v>205.3</c:v>
                </c:pt>
                <c:pt idx="134">
                  <c:v>227.89</c:v>
                </c:pt>
                <c:pt idx="135">
                  <c:v>134.88999999999999</c:v>
                </c:pt>
                <c:pt idx="136">
                  <c:v>154.32</c:v>
                </c:pt>
                <c:pt idx="137">
                  <c:v>302.45999999999998</c:v>
                </c:pt>
                <c:pt idx="138">
                  <c:v>203.65</c:v>
                </c:pt>
                <c:pt idx="139">
                  <c:v>188.12</c:v>
                </c:pt>
              </c:numCache>
            </c:numRef>
          </c:xVal>
          <c:yVal>
            <c:numRef>
              <c:f>'Cleaned Dataset'!$G$2:$G$141</c:f>
              <c:numCache>
                <c:formatCode>General</c:formatCode>
                <c:ptCount val="140"/>
                <c:pt idx="0">
                  <c:v>15</c:v>
                </c:pt>
                <c:pt idx="1">
                  <c:v>4</c:v>
                </c:pt>
                <c:pt idx="2">
                  <c:v>14</c:v>
                </c:pt>
                <c:pt idx="3">
                  <c:v>8</c:v>
                </c:pt>
                <c:pt idx="4">
                  <c:v>2</c:v>
                </c:pt>
                <c:pt idx="5">
                  <c:v>4</c:v>
                </c:pt>
                <c:pt idx="6">
                  <c:v>8</c:v>
                </c:pt>
                <c:pt idx="7">
                  <c:v>8</c:v>
                </c:pt>
                <c:pt idx="8">
                  <c:v>2</c:v>
                </c:pt>
                <c:pt idx="9">
                  <c:v>8</c:v>
                </c:pt>
                <c:pt idx="10">
                  <c:v>1</c:v>
                </c:pt>
                <c:pt idx="11">
                  <c:v>2</c:v>
                </c:pt>
                <c:pt idx="12">
                  <c:v>1</c:v>
                </c:pt>
                <c:pt idx="13">
                  <c:v>5</c:v>
                </c:pt>
                <c:pt idx="14">
                  <c:v>2</c:v>
                </c:pt>
                <c:pt idx="15">
                  <c:v>7</c:v>
                </c:pt>
                <c:pt idx="16">
                  <c:v>2</c:v>
                </c:pt>
                <c:pt idx="17">
                  <c:v>2</c:v>
                </c:pt>
                <c:pt idx="18">
                  <c:v>1</c:v>
                </c:pt>
                <c:pt idx="19">
                  <c:v>2</c:v>
                </c:pt>
                <c:pt idx="20">
                  <c:v>15</c:v>
                </c:pt>
                <c:pt idx="21">
                  <c:v>5</c:v>
                </c:pt>
                <c:pt idx="22">
                  <c:v>5</c:v>
                </c:pt>
                <c:pt idx="23">
                  <c:v>3</c:v>
                </c:pt>
                <c:pt idx="24">
                  <c:v>3</c:v>
                </c:pt>
                <c:pt idx="25">
                  <c:v>3</c:v>
                </c:pt>
                <c:pt idx="26">
                  <c:v>1</c:v>
                </c:pt>
                <c:pt idx="27">
                  <c:v>16</c:v>
                </c:pt>
                <c:pt idx="28">
                  <c:v>7</c:v>
                </c:pt>
                <c:pt idx="29">
                  <c:v>12</c:v>
                </c:pt>
                <c:pt idx="30">
                  <c:v>13</c:v>
                </c:pt>
                <c:pt idx="31">
                  <c:v>8</c:v>
                </c:pt>
                <c:pt idx="32">
                  <c:v>5</c:v>
                </c:pt>
                <c:pt idx="33">
                  <c:v>17</c:v>
                </c:pt>
                <c:pt idx="34">
                  <c:v>3</c:v>
                </c:pt>
                <c:pt idx="35">
                  <c:v>1</c:v>
                </c:pt>
                <c:pt idx="36">
                  <c:v>1</c:v>
                </c:pt>
                <c:pt idx="37">
                  <c:v>4</c:v>
                </c:pt>
                <c:pt idx="38">
                  <c:v>1</c:v>
                </c:pt>
                <c:pt idx="39">
                  <c:v>7</c:v>
                </c:pt>
                <c:pt idx="40">
                  <c:v>6</c:v>
                </c:pt>
                <c:pt idx="41">
                  <c:v>6</c:v>
                </c:pt>
                <c:pt idx="42">
                  <c:v>1</c:v>
                </c:pt>
                <c:pt idx="43">
                  <c:v>1</c:v>
                </c:pt>
                <c:pt idx="44">
                  <c:v>1</c:v>
                </c:pt>
                <c:pt idx="45">
                  <c:v>12</c:v>
                </c:pt>
                <c:pt idx="46">
                  <c:v>2</c:v>
                </c:pt>
                <c:pt idx="47">
                  <c:v>15</c:v>
                </c:pt>
                <c:pt idx="48">
                  <c:v>4</c:v>
                </c:pt>
                <c:pt idx="49">
                  <c:v>14</c:v>
                </c:pt>
                <c:pt idx="50">
                  <c:v>6</c:v>
                </c:pt>
                <c:pt idx="51">
                  <c:v>3</c:v>
                </c:pt>
                <c:pt idx="52">
                  <c:v>8</c:v>
                </c:pt>
                <c:pt idx="53">
                  <c:v>5</c:v>
                </c:pt>
                <c:pt idx="54">
                  <c:v>9</c:v>
                </c:pt>
                <c:pt idx="55">
                  <c:v>14</c:v>
                </c:pt>
                <c:pt idx="56">
                  <c:v>10</c:v>
                </c:pt>
                <c:pt idx="57">
                  <c:v>9</c:v>
                </c:pt>
                <c:pt idx="58">
                  <c:v>1</c:v>
                </c:pt>
                <c:pt idx="59">
                  <c:v>2</c:v>
                </c:pt>
                <c:pt idx="60">
                  <c:v>2</c:v>
                </c:pt>
                <c:pt idx="61">
                  <c:v>13</c:v>
                </c:pt>
                <c:pt idx="62">
                  <c:v>2</c:v>
                </c:pt>
                <c:pt idx="63">
                  <c:v>2</c:v>
                </c:pt>
                <c:pt idx="64">
                  <c:v>1</c:v>
                </c:pt>
                <c:pt idx="65">
                  <c:v>5</c:v>
                </c:pt>
                <c:pt idx="66">
                  <c:v>2</c:v>
                </c:pt>
                <c:pt idx="67">
                  <c:v>13</c:v>
                </c:pt>
                <c:pt idx="68">
                  <c:v>14</c:v>
                </c:pt>
                <c:pt idx="69">
                  <c:v>9</c:v>
                </c:pt>
                <c:pt idx="70">
                  <c:v>3</c:v>
                </c:pt>
                <c:pt idx="71">
                  <c:v>2</c:v>
                </c:pt>
                <c:pt idx="72">
                  <c:v>6</c:v>
                </c:pt>
                <c:pt idx="73">
                  <c:v>4</c:v>
                </c:pt>
                <c:pt idx="74">
                  <c:v>2</c:v>
                </c:pt>
                <c:pt idx="75">
                  <c:v>12</c:v>
                </c:pt>
                <c:pt idx="76">
                  <c:v>5</c:v>
                </c:pt>
                <c:pt idx="77">
                  <c:v>2</c:v>
                </c:pt>
                <c:pt idx="78">
                  <c:v>2</c:v>
                </c:pt>
                <c:pt idx="79">
                  <c:v>13</c:v>
                </c:pt>
                <c:pt idx="80">
                  <c:v>11</c:v>
                </c:pt>
                <c:pt idx="81">
                  <c:v>17</c:v>
                </c:pt>
                <c:pt idx="82">
                  <c:v>14</c:v>
                </c:pt>
                <c:pt idx="83">
                  <c:v>1</c:v>
                </c:pt>
                <c:pt idx="84">
                  <c:v>1</c:v>
                </c:pt>
                <c:pt idx="85">
                  <c:v>2</c:v>
                </c:pt>
                <c:pt idx="86">
                  <c:v>1</c:v>
                </c:pt>
                <c:pt idx="87">
                  <c:v>7</c:v>
                </c:pt>
                <c:pt idx="88">
                  <c:v>1</c:v>
                </c:pt>
                <c:pt idx="89">
                  <c:v>8</c:v>
                </c:pt>
                <c:pt idx="90">
                  <c:v>4</c:v>
                </c:pt>
                <c:pt idx="91">
                  <c:v>11</c:v>
                </c:pt>
                <c:pt idx="92">
                  <c:v>3</c:v>
                </c:pt>
                <c:pt idx="93">
                  <c:v>0</c:v>
                </c:pt>
                <c:pt idx="94">
                  <c:v>1</c:v>
                </c:pt>
                <c:pt idx="95">
                  <c:v>1</c:v>
                </c:pt>
                <c:pt idx="96">
                  <c:v>1</c:v>
                </c:pt>
                <c:pt idx="97">
                  <c:v>1</c:v>
                </c:pt>
                <c:pt idx="98">
                  <c:v>1</c:v>
                </c:pt>
                <c:pt idx="99">
                  <c:v>2</c:v>
                </c:pt>
                <c:pt idx="100">
                  <c:v>1</c:v>
                </c:pt>
                <c:pt idx="101">
                  <c:v>2</c:v>
                </c:pt>
                <c:pt idx="102">
                  <c:v>1</c:v>
                </c:pt>
                <c:pt idx="103">
                  <c:v>1</c:v>
                </c:pt>
                <c:pt idx="104">
                  <c:v>1</c:v>
                </c:pt>
                <c:pt idx="105">
                  <c:v>1</c:v>
                </c:pt>
                <c:pt idx="106">
                  <c:v>1</c:v>
                </c:pt>
                <c:pt idx="107">
                  <c:v>1</c:v>
                </c:pt>
                <c:pt idx="108">
                  <c:v>2</c:v>
                </c:pt>
                <c:pt idx="109">
                  <c:v>2</c:v>
                </c:pt>
                <c:pt idx="110">
                  <c:v>1</c:v>
                </c:pt>
                <c:pt idx="111">
                  <c:v>1</c:v>
                </c:pt>
                <c:pt idx="112">
                  <c:v>0</c:v>
                </c:pt>
                <c:pt idx="113">
                  <c:v>1</c:v>
                </c:pt>
                <c:pt idx="114">
                  <c:v>1</c:v>
                </c:pt>
                <c:pt idx="115">
                  <c:v>1</c:v>
                </c:pt>
                <c:pt idx="116">
                  <c:v>1</c:v>
                </c:pt>
                <c:pt idx="117">
                  <c:v>0</c:v>
                </c:pt>
                <c:pt idx="118">
                  <c:v>1</c:v>
                </c:pt>
                <c:pt idx="119">
                  <c:v>1</c:v>
                </c:pt>
                <c:pt idx="120">
                  <c:v>1</c:v>
                </c:pt>
                <c:pt idx="121">
                  <c:v>0</c:v>
                </c:pt>
                <c:pt idx="122">
                  <c:v>1</c:v>
                </c:pt>
                <c:pt idx="123">
                  <c:v>1</c:v>
                </c:pt>
                <c:pt idx="124">
                  <c:v>1</c:v>
                </c:pt>
                <c:pt idx="125">
                  <c:v>0</c:v>
                </c:pt>
                <c:pt idx="126">
                  <c:v>1</c:v>
                </c:pt>
                <c:pt idx="127">
                  <c:v>0</c:v>
                </c:pt>
                <c:pt idx="128">
                  <c:v>0</c:v>
                </c:pt>
                <c:pt idx="129">
                  <c:v>2</c:v>
                </c:pt>
                <c:pt idx="130">
                  <c:v>1</c:v>
                </c:pt>
                <c:pt idx="131">
                  <c:v>1</c:v>
                </c:pt>
                <c:pt idx="132">
                  <c:v>0</c:v>
                </c:pt>
                <c:pt idx="133">
                  <c:v>1</c:v>
                </c:pt>
                <c:pt idx="134">
                  <c:v>1</c:v>
                </c:pt>
                <c:pt idx="135">
                  <c:v>1</c:v>
                </c:pt>
                <c:pt idx="136">
                  <c:v>1</c:v>
                </c:pt>
                <c:pt idx="137">
                  <c:v>3</c:v>
                </c:pt>
                <c:pt idx="138">
                  <c:v>1</c:v>
                </c:pt>
                <c:pt idx="139">
                  <c:v>1</c:v>
                </c:pt>
              </c:numCache>
            </c:numRef>
          </c:yVal>
          <c:smooth val="0"/>
          <c:extLst>
            <c:ext xmlns:c16="http://schemas.microsoft.com/office/drawing/2014/chart" uri="{C3380CC4-5D6E-409C-BE32-E72D297353CC}">
              <c16:uniqueId val="{00000000-580E-4EE4-A65B-AE4CA860965F}"/>
            </c:ext>
          </c:extLst>
        </c:ser>
        <c:dLbls>
          <c:showLegendKey val="0"/>
          <c:showVal val="0"/>
          <c:showCatName val="0"/>
          <c:showSerName val="0"/>
          <c:showPercent val="0"/>
          <c:showBubbleSize val="0"/>
        </c:dLbls>
        <c:axId val="814483272"/>
        <c:axId val="644392312"/>
      </c:scatterChart>
      <c:valAx>
        <c:axId val="81448327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92312"/>
        <c:crosses val="autoZero"/>
        <c:crossBetween val="midCat"/>
      </c:valAx>
      <c:valAx>
        <c:axId val="644392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83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16245370370370371"/>
          <c:w val="0.85930796150481192"/>
          <c:h val="0.72088764946048411"/>
        </c:manualLayout>
      </c:layout>
      <c:scatterChart>
        <c:scatterStyle val="lineMarker"/>
        <c:varyColors val="0"/>
        <c:ser>
          <c:idx val="0"/>
          <c:order val="0"/>
          <c:tx>
            <c:strRef>
              <c:f>'Cleaned Dataset'!$D$1</c:f>
              <c:strCache>
                <c:ptCount val="1"/>
                <c:pt idx="0">
                  <c:v>Family Size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1333136482939632"/>
                  <c:y val="-0.301477471566054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Dataset'!$C$2:$C$141</c:f>
              <c:numCache>
                <c:formatCode>_-"$"* #,##0_-;\-"$"* #,##0_-;_-"$"* "-"??_-;_-@_-</c:formatCode>
                <c:ptCount val="140"/>
                <c:pt idx="0">
                  <c:v>172141</c:v>
                </c:pt>
                <c:pt idx="1">
                  <c:v>145916</c:v>
                </c:pt>
                <c:pt idx="2">
                  <c:v>86185</c:v>
                </c:pt>
                <c:pt idx="3">
                  <c:v>145998</c:v>
                </c:pt>
                <c:pt idx="4">
                  <c:v>77115</c:v>
                </c:pt>
                <c:pt idx="5">
                  <c:v>73725</c:v>
                </c:pt>
                <c:pt idx="6">
                  <c:v>88371</c:v>
                </c:pt>
                <c:pt idx="7">
                  <c:v>75942</c:v>
                </c:pt>
                <c:pt idx="8">
                  <c:v>70298</c:v>
                </c:pt>
                <c:pt idx="9">
                  <c:v>75117</c:v>
                </c:pt>
                <c:pt idx="10">
                  <c:v>84099</c:v>
                </c:pt>
                <c:pt idx="11">
                  <c:v>133674</c:v>
                </c:pt>
                <c:pt idx="12">
                  <c:v>140138</c:v>
                </c:pt>
                <c:pt idx="13">
                  <c:v>79702</c:v>
                </c:pt>
                <c:pt idx="14">
                  <c:v>71737</c:v>
                </c:pt>
                <c:pt idx="15">
                  <c:v>111318</c:v>
                </c:pt>
                <c:pt idx="16">
                  <c:v>87733</c:v>
                </c:pt>
                <c:pt idx="17">
                  <c:v>118580</c:v>
                </c:pt>
                <c:pt idx="18">
                  <c:v>145432</c:v>
                </c:pt>
                <c:pt idx="19">
                  <c:v>92251</c:v>
                </c:pt>
                <c:pt idx="20">
                  <c:v>142738</c:v>
                </c:pt>
                <c:pt idx="21">
                  <c:v>92229</c:v>
                </c:pt>
                <c:pt idx="22">
                  <c:v>125378</c:v>
                </c:pt>
                <c:pt idx="23">
                  <c:v>82583</c:v>
                </c:pt>
                <c:pt idx="24">
                  <c:v>74193</c:v>
                </c:pt>
                <c:pt idx="25">
                  <c:v>135549</c:v>
                </c:pt>
                <c:pt idx="26">
                  <c:v>114622</c:v>
                </c:pt>
                <c:pt idx="27">
                  <c:v>92582</c:v>
                </c:pt>
                <c:pt idx="28">
                  <c:v>79729</c:v>
                </c:pt>
                <c:pt idx="29">
                  <c:v>92773</c:v>
                </c:pt>
                <c:pt idx="30">
                  <c:v>82783</c:v>
                </c:pt>
                <c:pt idx="31">
                  <c:v>80541</c:v>
                </c:pt>
                <c:pt idx="32">
                  <c:v>81689</c:v>
                </c:pt>
                <c:pt idx="33">
                  <c:v>70189</c:v>
                </c:pt>
                <c:pt idx="34">
                  <c:v>117565</c:v>
                </c:pt>
                <c:pt idx="35">
                  <c:v>112576</c:v>
                </c:pt>
                <c:pt idx="36">
                  <c:v>91032</c:v>
                </c:pt>
                <c:pt idx="37">
                  <c:v>71648</c:v>
                </c:pt>
                <c:pt idx="38">
                  <c:v>121292</c:v>
                </c:pt>
                <c:pt idx="39">
                  <c:v>143403</c:v>
                </c:pt>
                <c:pt idx="40">
                  <c:v>73542</c:v>
                </c:pt>
                <c:pt idx="41">
                  <c:v>83166</c:v>
                </c:pt>
                <c:pt idx="42">
                  <c:v>125058</c:v>
                </c:pt>
                <c:pt idx="43">
                  <c:v>123556</c:v>
                </c:pt>
                <c:pt idx="44">
                  <c:v>84023</c:v>
                </c:pt>
                <c:pt idx="45">
                  <c:v>87488</c:v>
                </c:pt>
                <c:pt idx="46">
                  <c:v>82898</c:v>
                </c:pt>
                <c:pt idx="47">
                  <c:v>91812</c:v>
                </c:pt>
                <c:pt idx="48">
                  <c:v>123296</c:v>
                </c:pt>
                <c:pt idx="49">
                  <c:v>75906</c:v>
                </c:pt>
                <c:pt idx="50">
                  <c:v>77008</c:v>
                </c:pt>
                <c:pt idx="51">
                  <c:v>86762</c:v>
                </c:pt>
                <c:pt idx="52">
                  <c:v>86909</c:v>
                </c:pt>
                <c:pt idx="53">
                  <c:v>82113</c:v>
                </c:pt>
                <c:pt idx="54">
                  <c:v>83854</c:v>
                </c:pt>
                <c:pt idx="55">
                  <c:v>82138</c:v>
                </c:pt>
                <c:pt idx="56">
                  <c:v>116628</c:v>
                </c:pt>
                <c:pt idx="57">
                  <c:v>93194</c:v>
                </c:pt>
                <c:pt idx="58">
                  <c:v>136723</c:v>
                </c:pt>
                <c:pt idx="59">
                  <c:v>121625</c:v>
                </c:pt>
                <c:pt idx="60">
                  <c:v>112862</c:v>
                </c:pt>
                <c:pt idx="61">
                  <c:v>121573</c:v>
                </c:pt>
                <c:pt idx="62">
                  <c:v>120569</c:v>
                </c:pt>
                <c:pt idx="63">
                  <c:v>87004</c:v>
                </c:pt>
                <c:pt idx="64">
                  <c:v>134373</c:v>
                </c:pt>
                <c:pt idx="65">
                  <c:v>81861</c:v>
                </c:pt>
                <c:pt idx="66">
                  <c:v>121268</c:v>
                </c:pt>
                <c:pt idx="67">
                  <c:v>72413</c:v>
                </c:pt>
                <c:pt idx="68">
                  <c:v>82942</c:v>
                </c:pt>
                <c:pt idx="69">
                  <c:v>127797</c:v>
                </c:pt>
                <c:pt idx="70">
                  <c:v>73225</c:v>
                </c:pt>
                <c:pt idx="71">
                  <c:v>120569</c:v>
                </c:pt>
                <c:pt idx="72">
                  <c:v>87070</c:v>
                </c:pt>
                <c:pt idx="73">
                  <c:v>85280</c:v>
                </c:pt>
                <c:pt idx="74">
                  <c:v>71568</c:v>
                </c:pt>
                <c:pt idx="75">
                  <c:v>112257</c:v>
                </c:pt>
                <c:pt idx="76">
                  <c:v>74481</c:v>
                </c:pt>
                <c:pt idx="77">
                  <c:v>121372</c:v>
                </c:pt>
                <c:pt idx="78">
                  <c:v>119911</c:v>
                </c:pt>
                <c:pt idx="79">
                  <c:v>74009</c:v>
                </c:pt>
                <c:pt idx="80">
                  <c:v>82628</c:v>
                </c:pt>
                <c:pt idx="81">
                  <c:v>130818</c:v>
                </c:pt>
                <c:pt idx="82">
                  <c:v>145252</c:v>
                </c:pt>
                <c:pt idx="83">
                  <c:v>118201</c:v>
                </c:pt>
                <c:pt idx="84">
                  <c:v>91021</c:v>
                </c:pt>
                <c:pt idx="85">
                  <c:v>125745</c:v>
                </c:pt>
                <c:pt idx="86">
                  <c:v>137562</c:v>
                </c:pt>
                <c:pt idx="87">
                  <c:v>126541</c:v>
                </c:pt>
                <c:pt idx="88">
                  <c:v>130137</c:v>
                </c:pt>
                <c:pt idx="89">
                  <c:v>82585</c:v>
                </c:pt>
                <c:pt idx="90">
                  <c:v>141302</c:v>
                </c:pt>
                <c:pt idx="91">
                  <c:v>70046</c:v>
                </c:pt>
                <c:pt idx="92">
                  <c:v>70046</c:v>
                </c:pt>
                <c:pt idx="93">
                  <c:v>65508</c:v>
                </c:pt>
                <c:pt idx="94">
                  <c:v>101351</c:v>
                </c:pt>
                <c:pt idx="95">
                  <c:v>144531</c:v>
                </c:pt>
                <c:pt idx="96">
                  <c:v>123457</c:v>
                </c:pt>
                <c:pt idx="97">
                  <c:v>107443</c:v>
                </c:pt>
                <c:pt idx="98">
                  <c:v>107359</c:v>
                </c:pt>
                <c:pt idx="99">
                  <c:v>147031</c:v>
                </c:pt>
                <c:pt idx="100">
                  <c:v>100000</c:v>
                </c:pt>
                <c:pt idx="101">
                  <c:v>132422</c:v>
                </c:pt>
                <c:pt idx="102">
                  <c:v>134071</c:v>
                </c:pt>
                <c:pt idx="103">
                  <c:v>127275</c:v>
                </c:pt>
                <c:pt idx="104">
                  <c:v>82087</c:v>
                </c:pt>
                <c:pt idx="105">
                  <c:v>90543</c:v>
                </c:pt>
                <c:pt idx="106">
                  <c:v>131337</c:v>
                </c:pt>
                <c:pt idx="107">
                  <c:v>134087</c:v>
                </c:pt>
                <c:pt idx="108">
                  <c:v>155117</c:v>
                </c:pt>
                <c:pt idx="109">
                  <c:v>175879</c:v>
                </c:pt>
                <c:pt idx="110">
                  <c:v>167453</c:v>
                </c:pt>
                <c:pt idx="111">
                  <c:v>72003</c:v>
                </c:pt>
                <c:pt idx="112">
                  <c:v>97511</c:v>
                </c:pt>
                <c:pt idx="113">
                  <c:v>122335</c:v>
                </c:pt>
                <c:pt idx="114">
                  <c:v>71765</c:v>
                </c:pt>
                <c:pt idx="115">
                  <c:v>86543</c:v>
                </c:pt>
                <c:pt idx="116">
                  <c:v>73008</c:v>
                </c:pt>
                <c:pt idx="117">
                  <c:v>71193</c:v>
                </c:pt>
                <c:pt idx="118">
                  <c:v>103012</c:v>
                </c:pt>
                <c:pt idx="119">
                  <c:v>91861</c:v>
                </c:pt>
                <c:pt idx="120">
                  <c:v>98725</c:v>
                </c:pt>
                <c:pt idx="121">
                  <c:v>69750</c:v>
                </c:pt>
                <c:pt idx="122">
                  <c:v>71250</c:v>
                </c:pt>
                <c:pt idx="123">
                  <c:v>141235</c:v>
                </c:pt>
                <c:pt idx="124">
                  <c:v>165450</c:v>
                </c:pt>
                <c:pt idx="125">
                  <c:v>95500</c:v>
                </c:pt>
                <c:pt idx="126">
                  <c:v>95532</c:v>
                </c:pt>
                <c:pt idx="127">
                  <c:v>89765</c:v>
                </c:pt>
                <c:pt idx="128">
                  <c:v>62712</c:v>
                </c:pt>
                <c:pt idx="129">
                  <c:v>162141</c:v>
                </c:pt>
                <c:pt idx="130">
                  <c:v>111345</c:v>
                </c:pt>
                <c:pt idx="131">
                  <c:v>91324</c:v>
                </c:pt>
                <c:pt idx="132">
                  <c:v>68793</c:v>
                </c:pt>
                <c:pt idx="133">
                  <c:v>143723</c:v>
                </c:pt>
                <c:pt idx="134">
                  <c:v>101345</c:v>
                </c:pt>
                <c:pt idx="135">
                  <c:v>88234</c:v>
                </c:pt>
                <c:pt idx="136">
                  <c:v>93532</c:v>
                </c:pt>
                <c:pt idx="137">
                  <c:v>172500</c:v>
                </c:pt>
                <c:pt idx="138">
                  <c:v>135723</c:v>
                </c:pt>
                <c:pt idx="139">
                  <c:v>165450</c:v>
                </c:pt>
              </c:numCache>
            </c:numRef>
          </c:xVal>
          <c:yVal>
            <c:numRef>
              <c:f>'Cleaned Dataset'!$D$2:$D$141</c:f>
              <c:numCache>
                <c:formatCode>General</c:formatCode>
                <c:ptCount val="140"/>
                <c:pt idx="0">
                  <c:v>4</c:v>
                </c:pt>
                <c:pt idx="1">
                  <c:v>2</c:v>
                </c:pt>
                <c:pt idx="2">
                  <c:v>1</c:v>
                </c:pt>
                <c:pt idx="3">
                  <c:v>3</c:v>
                </c:pt>
                <c:pt idx="4">
                  <c:v>2</c:v>
                </c:pt>
                <c:pt idx="5">
                  <c:v>2</c:v>
                </c:pt>
                <c:pt idx="6">
                  <c:v>1</c:v>
                </c:pt>
                <c:pt idx="7">
                  <c:v>1</c:v>
                </c:pt>
                <c:pt idx="8">
                  <c:v>1</c:v>
                </c:pt>
                <c:pt idx="9">
                  <c:v>2</c:v>
                </c:pt>
                <c:pt idx="10">
                  <c:v>1</c:v>
                </c:pt>
                <c:pt idx="11">
                  <c:v>2</c:v>
                </c:pt>
                <c:pt idx="12">
                  <c:v>5</c:v>
                </c:pt>
                <c:pt idx="13">
                  <c:v>1</c:v>
                </c:pt>
                <c:pt idx="14">
                  <c:v>1</c:v>
                </c:pt>
                <c:pt idx="15">
                  <c:v>4</c:v>
                </c:pt>
                <c:pt idx="16">
                  <c:v>1</c:v>
                </c:pt>
                <c:pt idx="17">
                  <c:v>3</c:v>
                </c:pt>
                <c:pt idx="18">
                  <c:v>4</c:v>
                </c:pt>
                <c:pt idx="19">
                  <c:v>1</c:v>
                </c:pt>
                <c:pt idx="20">
                  <c:v>2</c:v>
                </c:pt>
                <c:pt idx="21">
                  <c:v>1</c:v>
                </c:pt>
                <c:pt idx="22">
                  <c:v>2</c:v>
                </c:pt>
                <c:pt idx="23">
                  <c:v>1</c:v>
                </c:pt>
                <c:pt idx="24">
                  <c:v>1</c:v>
                </c:pt>
                <c:pt idx="25">
                  <c:v>2</c:v>
                </c:pt>
                <c:pt idx="26">
                  <c:v>3</c:v>
                </c:pt>
                <c:pt idx="27">
                  <c:v>1</c:v>
                </c:pt>
                <c:pt idx="28">
                  <c:v>1</c:v>
                </c:pt>
                <c:pt idx="29">
                  <c:v>1</c:v>
                </c:pt>
                <c:pt idx="30">
                  <c:v>1</c:v>
                </c:pt>
                <c:pt idx="31">
                  <c:v>1</c:v>
                </c:pt>
                <c:pt idx="32">
                  <c:v>1</c:v>
                </c:pt>
                <c:pt idx="33">
                  <c:v>2</c:v>
                </c:pt>
                <c:pt idx="34">
                  <c:v>4</c:v>
                </c:pt>
                <c:pt idx="35">
                  <c:v>4</c:v>
                </c:pt>
                <c:pt idx="36">
                  <c:v>1</c:v>
                </c:pt>
                <c:pt idx="37">
                  <c:v>2</c:v>
                </c:pt>
                <c:pt idx="38">
                  <c:v>2</c:v>
                </c:pt>
                <c:pt idx="39">
                  <c:v>4</c:v>
                </c:pt>
                <c:pt idx="40">
                  <c:v>1</c:v>
                </c:pt>
                <c:pt idx="41">
                  <c:v>1</c:v>
                </c:pt>
                <c:pt idx="42">
                  <c:v>3</c:v>
                </c:pt>
                <c:pt idx="43">
                  <c:v>3</c:v>
                </c:pt>
                <c:pt idx="44">
                  <c:v>1</c:v>
                </c:pt>
                <c:pt idx="45">
                  <c:v>1</c:v>
                </c:pt>
                <c:pt idx="46">
                  <c:v>1</c:v>
                </c:pt>
                <c:pt idx="47">
                  <c:v>1</c:v>
                </c:pt>
                <c:pt idx="48">
                  <c:v>5</c:v>
                </c:pt>
                <c:pt idx="49">
                  <c:v>2</c:v>
                </c:pt>
                <c:pt idx="50">
                  <c:v>1</c:v>
                </c:pt>
                <c:pt idx="51">
                  <c:v>1</c:v>
                </c:pt>
                <c:pt idx="52">
                  <c:v>1</c:v>
                </c:pt>
                <c:pt idx="53">
                  <c:v>1</c:v>
                </c:pt>
                <c:pt idx="54">
                  <c:v>1</c:v>
                </c:pt>
                <c:pt idx="55">
                  <c:v>1</c:v>
                </c:pt>
                <c:pt idx="56">
                  <c:v>2</c:v>
                </c:pt>
                <c:pt idx="57">
                  <c:v>2</c:v>
                </c:pt>
                <c:pt idx="58">
                  <c:v>5</c:v>
                </c:pt>
                <c:pt idx="59">
                  <c:v>5</c:v>
                </c:pt>
                <c:pt idx="60">
                  <c:v>2</c:v>
                </c:pt>
                <c:pt idx="61">
                  <c:v>3</c:v>
                </c:pt>
                <c:pt idx="62">
                  <c:v>2</c:v>
                </c:pt>
                <c:pt idx="63">
                  <c:v>1</c:v>
                </c:pt>
                <c:pt idx="64">
                  <c:v>2</c:v>
                </c:pt>
                <c:pt idx="65">
                  <c:v>1</c:v>
                </c:pt>
                <c:pt idx="66">
                  <c:v>3</c:v>
                </c:pt>
                <c:pt idx="67">
                  <c:v>1</c:v>
                </c:pt>
                <c:pt idx="68">
                  <c:v>1</c:v>
                </c:pt>
                <c:pt idx="69">
                  <c:v>2</c:v>
                </c:pt>
                <c:pt idx="70">
                  <c:v>1</c:v>
                </c:pt>
                <c:pt idx="71">
                  <c:v>3</c:v>
                </c:pt>
                <c:pt idx="72">
                  <c:v>2</c:v>
                </c:pt>
                <c:pt idx="73">
                  <c:v>1</c:v>
                </c:pt>
                <c:pt idx="74">
                  <c:v>1</c:v>
                </c:pt>
                <c:pt idx="75">
                  <c:v>5</c:v>
                </c:pt>
                <c:pt idx="76">
                  <c:v>1</c:v>
                </c:pt>
                <c:pt idx="77">
                  <c:v>2</c:v>
                </c:pt>
                <c:pt idx="78">
                  <c:v>5</c:v>
                </c:pt>
                <c:pt idx="79">
                  <c:v>1</c:v>
                </c:pt>
                <c:pt idx="80">
                  <c:v>2</c:v>
                </c:pt>
                <c:pt idx="81">
                  <c:v>3</c:v>
                </c:pt>
                <c:pt idx="82">
                  <c:v>2</c:v>
                </c:pt>
                <c:pt idx="83">
                  <c:v>3</c:v>
                </c:pt>
                <c:pt idx="84">
                  <c:v>1</c:v>
                </c:pt>
                <c:pt idx="85">
                  <c:v>2</c:v>
                </c:pt>
                <c:pt idx="86">
                  <c:v>2</c:v>
                </c:pt>
                <c:pt idx="87">
                  <c:v>3</c:v>
                </c:pt>
                <c:pt idx="88">
                  <c:v>2</c:v>
                </c:pt>
                <c:pt idx="89">
                  <c:v>1</c:v>
                </c:pt>
                <c:pt idx="90">
                  <c:v>4</c:v>
                </c:pt>
                <c:pt idx="91">
                  <c:v>2</c:v>
                </c:pt>
                <c:pt idx="92">
                  <c:v>2</c:v>
                </c:pt>
                <c:pt idx="93">
                  <c:v>1</c:v>
                </c:pt>
                <c:pt idx="94">
                  <c:v>2</c:v>
                </c:pt>
                <c:pt idx="95">
                  <c:v>3</c:v>
                </c:pt>
                <c:pt idx="96">
                  <c:v>2</c:v>
                </c:pt>
                <c:pt idx="97">
                  <c:v>1</c:v>
                </c:pt>
                <c:pt idx="98">
                  <c:v>3</c:v>
                </c:pt>
                <c:pt idx="99">
                  <c:v>2</c:v>
                </c:pt>
                <c:pt idx="100">
                  <c:v>1</c:v>
                </c:pt>
                <c:pt idx="101">
                  <c:v>4</c:v>
                </c:pt>
                <c:pt idx="102">
                  <c:v>3</c:v>
                </c:pt>
                <c:pt idx="103">
                  <c:v>1</c:v>
                </c:pt>
                <c:pt idx="104">
                  <c:v>2</c:v>
                </c:pt>
                <c:pt idx="105">
                  <c:v>1</c:v>
                </c:pt>
                <c:pt idx="106">
                  <c:v>1</c:v>
                </c:pt>
                <c:pt idx="107">
                  <c:v>4</c:v>
                </c:pt>
                <c:pt idx="108">
                  <c:v>4</c:v>
                </c:pt>
                <c:pt idx="109">
                  <c:v>5</c:v>
                </c:pt>
                <c:pt idx="110">
                  <c:v>2</c:v>
                </c:pt>
                <c:pt idx="111">
                  <c:v>1</c:v>
                </c:pt>
                <c:pt idx="112">
                  <c:v>2</c:v>
                </c:pt>
                <c:pt idx="113">
                  <c:v>2</c:v>
                </c:pt>
                <c:pt idx="114">
                  <c:v>1</c:v>
                </c:pt>
                <c:pt idx="115">
                  <c:v>1</c:v>
                </c:pt>
                <c:pt idx="116">
                  <c:v>1</c:v>
                </c:pt>
                <c:pt idx="117">
                  <c:v>1</c:v>
                </c:pt>
                <c:pt idx="118">
                  <c:v>2</c:v>
                </c:pt>
                <c:pt idx="119">
                  <c:v>2</c:v>
                </c:pt>
                <c:pt idx="120">
                  <c:v>2</c:v>
                </c:pt>
                <c:pt idx="121">
                  <c:v>1</c:v>
                </c:pt>
                <c:pt idx="122">
                  <c:v>1</c:v>
                </c:pt>
                <c:pt idx="123">
                  <c:v>2</c:v>
                </c:pt>
                <c:pt idx="124">
                  <c:v>2</c:v>
                </c:pt>
                <c:pt idx="125">
                  <c:v>2</c:v>
                </c:pt>
                <c:pt idx="126">
                  <c:v>2</c:v>
                </c:pt>
                <c:pt idx="127">
                  <c:v>1</c:v>
                </c:pt>
                <c:pt idx="128">
                  <c:v>1</c:v>
                </c:pt>
                <c:pt idx="129">
                  <c:v>4</c:v>
                </c:pt>
                <c:pt idx="130">
                  <c:v>2</c:v>
                </c:pt>
                <c:pt idx="131">
                  <c:v>1</c:v>
                </c:pt>
                <c:pt idx="132">
                  <c:v>1</c:v>
                </c:pt>
                <c:pt idx="133">
                  <c:v>3</c:v>
                </c:pt>
                <c:pt idx="134">
                  <c:v>2</c:v>
                </c:pt>
                <c:pt idx="135">
                  <c:v>1</c:v>
                </c:pt>
                <c:pt idx="136">
                  <c:v>1</c:v>
                </c:pt>
                <c:pt idx="137">
                  <c:v>4</c:v>
                </c:pt>
                <c:pt idx="138">
                  <c:v>2</c:v>
                </c:pt>
                <c:pt idx="139">
                  <c:v>4</c:v>
                </c:pt>
              </c:numCache>
            </c:numRef>
          </c:yVal>
          <c:smooth val="0"/>
          <c:extLst>
            <c:ext xmlns:c16="http://schemas.microsoft.com/office/drawing/2014/chart" uri="{C3380CC4-5D6E-409C-BE32-E72D297353CC}">
              <c16:uniqueId val="{00000000-8216-4917-B384-E09A4004ADBA}"/>
            </c:ext>
          </c:extLst>
        </c:ser>
        <c:dLbls>
          <c:showLegendKey val="0"/>
          <c:showVal val="0"/>
          <c:showCatName val="0"/>
          <c:showSerName val="0"/>
          <c:showPercent val="0"/>
          <c:showBubbleSize val="0"/>
        </c:dLbls>
        <c:axId val="576345848"/>
        <c:axId val="576347488"/>
      </c:scatterChart>
      <c:valAx>
        <c:axId val="57634584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47488"/>
        <c:crosses val="autoZero"/>
        <c:crossBetween val="midCat"/>
      </c:valAx>
      <c:valAx>
        <c:axId val="57634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45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Dataset'!$E$1</c:f>
              <c:strCache>
                <c:ptCount val="1"/>
                <c:pt idx="0">
                  <c:v>Number of items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1848403324584426"/>
                  <c:y val="-0.4710772090988626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Dataset'!$C$2:$C$141</c:f>
              <c:numCache>
                <c:formatCode>_-"$"* #,##0_-;\-"$"* #,##0_-;_-"$"* "-"??_-;_-@_-</c:formatCode>
                <c:ptCount val="140"/>
                <c:pt idx="0">
                  <c:v>172141</c:v>
                </c:pt>
                <c:pt idx="1">
                  <c:v>145916</c:v>
                </c:pt>
                <c:pt idx="2">
                  <c:v>86185</c:v>
                </c:pt>
                <c:pt idx="3">
                  <c:v>145998</c:v>
                </c:pt>
                <c:pt idx="4">
                  <c:v>77115</c:v>
                </c:pt>
                <c:pt idx="5">
                  <c:v>73725</c:v>
                </c:pt>
                <c:pt idx="6">
                  <c:v>88371</c:v>
                </c:pt>
                <c:pt idx="7">
                  <c:v>75942</c:v>
                </c:pt>
                <c:pt idx="8">
                  <c:v>70298</c:v>
                </c:pt>
                <c:pt idx="9">
                  <c:v>75117</c:v>
                </c:pt>
                <c:pt idx="10">
                  <c:v>84099</c:v>
                </c:pt>
                <c:pt idx="11">
                  <c:v>133674</c:v>
                </c:pt>
                <c:pt idx="12">
                  <c:v>140138</c:v>
                </c:pt>
                <c:pt idx="13">
                  <c:v>79702</c:v>
                </c:pt>
                <c:pt idx="14">
                  <c:v>71737</c:v>
                </c:pt>
                <c:pt idx="15">
                  <c:v>111318</c:v>
                </c:pt>
                <c:pt idx="16">
                  <c:v>87733</c:v>
                </c:pt>
                <c:pt idx="17">
                  <c:v>118580</c:v>
                </c:pt>
                <c:pt idx="18">
                  <c:v>145432</c:v>
                </c:pt>
                <c:pt idx="19">
                  <c:v>92251</c:v>
                </c:pt>
                <c:pt idx="20">
                  <c:v>142738</c:v>
                </c:pt>
                <c:pt idx="21">
                  <c:v>92229</c:v>
                </c:pt>
                <c:pt idx="22">
                  <c:v>125378</c:v>
                </c:pt>
                <c:pt idx="23">
                  <c:v>82583</c:v>
                </c:pt>
                <c:pt idx="24">
                  <c:v>74193</c:v>
                </c:pt>
                <c:pt idx="25">
                  <c:v>135549</c:v>
                </c:pt>
                <c:pt idx="26">
                  <c:v>114622</c:v>
                </c:pt>
                <c:pt idx="27">
                  <c:v>92582</c:v>
                </c:pt>
                <c:pt idx="28">
                  <c:v>79729</c:v>
                </c:pt>
                <c:pt idx="29">
                  <c:v>92773</c:v>
                </c:pt>
                <c:pt idx="30">
                  <c:v>82783</c:v>
                </c:pt>
                <c:pt idx="31">
                  <c:v>80541</c:v>
                </c:pt>
                <c:pt idx="32">
                  <c:v>81689</c:v>
                </c:pt>
                <c:pt idx="33">
                  <c:v>70189</c:v>
                </c:pt>
                <c:pt idx="34">
                  <c:v>117565</c:v>
                </c:pt>
                <c:pt idx="35">
                  <c:v>112576</c:v>
                </c:pt>
                <c:pt idx="36">
                  <c:v>91032</c:v>
                </c:pt>
                <c:pt idx="37">
                  <c:v>71648</c:v>
                </c:pt>
                <c:pt idx="38">
                  <c:v>121292</c:v>
                </c:pt>
                <c:pt idx="39">
                  <c:v>143403</c:v>
                </c:pt>
                <c:pt idx="40">
                  <c:v>73542</c:v>
                </c:pt>
                <c:pt idx="41">
                  <c:v>83166</c:v>
                </c:pt>
                <c:pt idx="42">
                  <c:v>125058</c:v>
                </c:pt>
                <c:pt idx="43">
                  <c:v>123556</c:v>
                </c:pt>
                <c:pt idx="44">
                  <c:v>84023</c:v>
                </c:pt>
                <c:pt idx="45">
                  <c:v>87488</c:v>
                </c:pt>
                <c:pt idx="46">
                  <c:v>82898</c:v>
                </c:pt>
                <c:pt idx="47">
                  <c:v>91812</c:v>
                </c:pt>
                <c:pt idx="48">
                  <c:v>123296</c:v>
                </c:pt>
                <c:pt idx="49">
                  <c:v>75906</c:v>
                </c:pt>
                <c:pt idx="50">
                  <c:v>77008</c:v>
                </c:pt>
                <c:pt idx="51">
                  <c:v>86762</c:v>
                </c:pt>
                <c:pt idx="52">
                  <c:v>86909</c:v>
                </c:pt>
                <c:pt idx="53">
                  <c:v>82113</c:v>
                </c:pt>
                <c:pt idx="54">
                  <c:v>83854</c:v>
                </c:pt>
                <c:pt idx="55">
                  <c:v>82138</c:v>
                </c:pt>
                <c:pt idx="56">
                  <c:v>116628</c:v>
                </c:pt>
                <c:pt idx="57">
                  <c:v>93194</c:v>
                </c:pt>
                <c:pt idx="58">
                  <c:v>136723</c:v>
                </c:pt>
                <c:pt idx="59">
                  <c:v>121625</c:v>
                </c:pt>
                <c:pt idx="60">
                  <c:v>112862</c:v>
                </c:pt>
                <c:pt idx="61">
                  <c:v>121573</c:v>
                </c:pt>
                <c:pt idx="62">
                  <c:v>120569</c:v>
                </c:pt>
                <c:pt idx="63">
                  <c:v>87004</c:v>
                </c:pt>
                <c:pt idx="64">
                  <c:v>134373</c:v>
                </c:pt>
                <c:pt idx="65">
                  <c:v>81861</c:v>
                </c:pt>
                <c:pt idx="66">
                  <c:v>121268</c:v>
                </c:pt>
                <c:pt idx="67">
                  <c:v>72413</c:v>
                </c:pt>
                <c:pt idx="68">
                  <c:v>82942</c:v>
                </c:pt>
                <c:pt idx="69">
                  <c:v>127797</c:v>
                </c:pt>
                <c:pt idx="70">
                  <c:v>73225</c:v>
                </c:pt>
                <c:pt idx="71">
                  <c:v>120569</c:v>
                </c:pt>
                <c:pt idx="72">
                  <c:v>87070</c:v>
                </c:pt>
                <c:pt idx="73">
                  <c:v>85280</c:v>
                </c:pt>
                <c:pt idx="74">
                  <c:v>71568</c:v>
                </c:pt>
                <c:pt idx="75">
                  <c:v>112257</c:v>
                </c:pt>
                <c:pt idx="76">
                  <c:v>74481</c:v>
                </c:pt>
                <c:pt idx="77">
                  <c:v>121372</c:v>
                </c:pt>
                <c:pt idx="78">
                  <c:v>119911</c:v>
                </c:pt>
                <c:pt idx="79">
                  <c:v>74009</c:v>
                </c:pt>
                <c:pt idx="80">
                  <c:v>82628</c:v>
                </c:pt>
                <c:pt idx="81">
                  <c:v>130818</c:v>
                </c:pt>
                <c:pt idx="82">
                  <c:v>145252</c:v>
                </c:pt>
                <c:pt idx="83">
                  <c:v>118201</c:v>
                </c:pt>
                <c:pt idx="84">
                  <c:v>91021</c:v>
                </c:pt>
                <c:pt idx="85">
                  <c:v>125745</c:v>
                </c:pt>
                <c:pt idx="86">
                  <c:v>137562</c:v>
                </c:pt>
                <c:pt idx="87">
                  <c:v>126541</c:v>
                </c:pt>
                <c:pt idx="88">
                  <c:v>130137</c:v>
                </c:pt>
                <c:pt idx="89">
                  <c:v>82585</c:v>
                </c:pt>
                <c:pt idx="90">
                  <c:v>141302</c:v>
                </c:pt>
                <c:pt idx="91">
                  <c:v>70046</c:v>
                </c:pt>
                <c:pt idx="92">
                  <c:v>70046</c:v>
                </c:pt>
                <c:pt idx="93">
                  <c:v>65508</c:v>
                </c:pt>
                <c:pt idx="94">
                  <c:v>101351</c:v>
                </c:pt>
                <c:pt idx="95">
                  <c:v>144531</c:v>
                </c:pt>
                <c:pt idx="96">
                  <c:v>123457</c:v>
                </c:pt>
                <c:pt idx="97">
                  <c:v>107443</c:v>
                </c:pt>
                <c:pt idx="98">
                  <c:v>107359</c:v>
                </c:pt>
                <c:pt idx="99">
                  <c:v>147031</c:v>
                </c:pt>
                <c:pt idx="100">
                  <c:v>100000</c:v>
                </c:pt>
                <c:pt idx="101">
                  <c:v>132422</c:v>
                </c:pt>
                <c:pt idx="102">
                  <c:v>134071</c:v>
                </c:pt>
                <c:pt idx="103">
                  <c:v>127275</c:v>
                </c:pt>
                <c:pt idx="104">
                  <c:v>82087</c:v>
                </c:pt>
                <c:pt idx="105">
                  <c:v>90543</c:v>
                </c:pt>
                <c:pt idx="106">
                  <c:v>131337</c:v>
                </c:pt>
                <c:pt idx="107">
                  <c:v>134087</c:v>
                </c:pt>
                <c:pt idx="108">
                  <c:v>155117</c:v>
                </c:pt>
                <c:pt idx="109">
                  <c:v>175879</c:v>
                </c:pt>
                <c:pt idx="110">
                  <c:v>167453</c:v>
                </c:pt>
                <c:pt idx="111">
                  <c:v>72003</c:v>
                </c:pt>
                <c:pt idx="112">
                  <c:v>97511</c:v>
                </c:pt>
                <c:pt idx="113">
                  <c:v>122335</c:v>
                </c:pt>
                <c:pt idx="114">
                  <c:v>71765</c:v>
                </c:pt>
                <c:pt idx="115">
                  <c:v>86543</c:v>
                </c:pt>
                <c:pt idx="116">
                  <c:v>73008</c:v>
                </c:pt>
                <c:pt idx="117">
                  <c:v>71193</c:v>
                </c:pt>
                <c:pt idx="118">
                  <c:v>103012</c:v>
                </c:pt>
                <c:pt idx="119">
                  <c:v>91861</c:v>
                </c:pt>
                <c:pt idx="120">
                  <c:v>98725</c:v>
                </c:pt>
                <c:pt idx="121">
                  <c:v>69750</c:v>
                </c:pt>
                <c:pt idx="122">
                  <c:v>71250</c:v>
                </c:pt>
                <c:pt idx="123">
                  <c:v>141235</c:v>
                </c:pt>
                <c:pt idx="124">
                  <c:v>165450</c:v>
                </c:pt>
                <c:pt idx="125">
                  <c:v>95500</c:v>
                </c:pt>
                <c:pt idx="126">
                  <c:v>95532</c:v>
                </c:pt>
                <c:pt idx="127">
                  <c:v>89765</c:v>
                </c:pt>
                <c:pt idx="128">
                  <c:v>62712</c:v>
                </c:pt>
                <c:pt idx="129">
                  <c:v>162141</c:v>
                </c:pt>
                <c:pt idx="130">
                  <c:v>111345</c:v>
                </c:pt>
                <c:pt idx="131">
                  <c:v>91324</c:v>
                </c:pt>
                <c:pt idx="132">
                  <c:v>68793</c:v>
                </c:pt>
                <c:pt idx="133">
                  <c:v>143723</c:v>
                </c:pt>
                <c:pt idx="134">
                  <c:v>101345</c:v>
                </c:pt>
                <c:pt idx="135">
                  <c:v>88234</c:v>
                </c:pt>
                <c:pt idx="136">
                  <c:v>93532</c:v>
                </c:pt>
                <c:pt idx="137">
                  <c:v>172500</c:v>
                </c:pt>
                <c:pt idx="138">
                  <c:v>135723</c:v>
                </c:pt>
                <c:pt idx="139">
                  <c:v>165450</c:v>
                </c:pt>
              </c:numCache>
            </c:numRef>
          </c:xVal>
          <c:yVal>
            <c:numRef>
              <c:f>'Cleaned Dataset'!$E$2:$E$141</c:f>
              <c:numCache>
                <c:formatCode>General</c:formatCode>
                <c:ptCount val="140"/>
                <c:pt idx="0">
                  <c:v>65</c:v>
                </c:pt>
                <c:pt idx="1">
                  <c:v>39</c:v>
                </c:pt>
                <c:pt idx="2">
                  <c:v>21</c:v>
                </c:pt>
                <c:pt idx="3">
                  <c:v>35</c:v>
                </c:pt>
                <c:pt idx="4">
                  <c:v>17</c:v>
                </c:pt>
                <c:pt idx="5">
                  <c:v>31</c:v>
                </c:pt>
                <c:pt idx="6">
                  <c:v>39</c:v>
                </c:pt>
                <c:pt idx="7">
                  <c:v>12</c:v>
                </c:pt>
                <c:pt idx="8">
                  <c:v>16</c:v>
                </c:pt>
                <c:pt idx="9">
                  <c:v>35</c:v>
                </c:pt>
                <c:pt idx="10">
                  <c:v>14</c:v>
                </c:pt>
                <c:pt idx="11">
                  <c:v>22</c:v>
                </c:pt>
                <c:pt idx="12">
                  <c:v>47</c:v>
                </c:pt>
                <c:pt idx="13">
                  <c:v>19</c:v>
                </c:pt>
                <c:pt idx="14">
                  <c:v>21</c:v>
                </c:pt>
                <c:pt idx="15">
                  <c:v>53</c:v>
                </c:pt>
                <c:pt idx="16">
                  <c:v>32</c:v>
                </c:pt>
                <c:pt idx="17">
                  <c:v>45</c:v>
                </c:pt>
                <c:pt idx="18">
                  <c:v>56</c:v>
                </c:pt>
                <c:pt idx="19">
                  <c:v>30</c:v>
                </c:pt>
                <c:pt idx="20">
                  <c:v>28</c:v>
                </c:pt>
                <c:pt idx="21">
                  <c:v>31</c:v>
                </c:pt>
                <c:pt idx="22">
                  <c:v>49</c:v>
                </c:pt>
                <c:pt idx="23">
                  <c:v>27</c:v>
                </c:pt>
                <c:pt idx="24">
                  <c:v>12</c:v>
                </c:pt>
                <c:pt idx="25">
                  <c:v>31</c:v>
                </c:pt>
                <c:pt idx="26">
                  <c:v>65</c:v>
                </c:pt>
                <c:pt idx="27">
                  <c:v>33</c:v>
                </c:pt>
                <c:pt idx="28">
                  <c:v>20</c:v>
                </c:pt>
                <c:pt idx="29">
                  <c:v>26</c:v>
                </c:pt>
                <c:pt idx="30">
                  <c:v>27</c:v>
                </c:pt>
                <c:pt idx="31">
                  <c:v>24</c:v>
                </c:pt>
                <c:pt idx="32">
                  <c:v>19</c:v>
                </c:pt>
                <c:pt idx="33">
                  <c:v>42</c:v>
                </c:pt>
                <c:pt idx="34">
                  <c:v>51</c:v>
                </c:pt>
                <c:pt idx="35">
                  <c:v>56</c:v>
                </c:pt>
                <c:pt idx="36">
                  <c:v>24</c:v>
                </c:pt>
                <c:pt idx="37">
                  <c:v>37</c:v>
                </c:pt>
                <c:pt idx="38">
                  <c:v>40</c:v>
                </c:pt>
                <c:pt idx="39">
                  <c:v>52</c:v>
                </c:pt>
                <c:pt idx="40">
                  <c:v>23</c:v>
                </c:pt>
                <c:pt idx="41">
                  <c:v>31</c:v>
                </c:pt>
                <c:pt idx="42">
                  <c:v>39</c:v>
                </c:pt>
                <c:pt idx="43">
                  <c:v>43</c:v>
                </c:pt>
                <c:pt idx="44">
                  <c:v>17</c:v>
                </c:pt>
                <c:pt idx="45">
                  <c:v>32</c:v>
                </c:pt>
                <c:pt idx="46">
                  <c:v>16</c:v>
                </c:pt>
                <c:pt idx="47">
                  <c:v>29</c:v>
                </c:pt>
                <c:pt idx="48">
                  <c:v>68</c:v>
                </c:pt>
                <c:pt idx="49">
                  <c:v>29</c:v>
                </c:pt>
                <c:pt idx="50">
                  <c:v>24</c:v>
                </c:pt>
                <c:pt idx="51">
                  <c:v>30</c:v>
                </c:pt>
                <c:pt idx="52">
                  <c:v>33</c:v>
                </c:pt>
                <c:pt idx="53">
                  <c:v>24</c:v>
                </c:pt>
                <c:pt idx="54">
                  <c:v>19</c:v>
                </c:pt>
                <c:pt idx="55">
                  <c:v>27</c:v>
                </c:pt>
                <c:pt idx="56">
                  <c:v>43</c:v>
                </c:pt>
                <c:pt idx="57">
                  <c:v>33</c:v>
                </c:pt>
                <c:pt idx="58">
                  <c:v>41</c:v>
                </c:pt>
                <c:pt idx="59">
                  <c:v>49</c:v>
                </c:pt>
                <c:pt idx="60">
                  <c:v>25</c:v>
                </c:pt>
                <c:pt idx="61">
                  <c:v>42</c:v>
                </c:pt>
                <c:pt idx="62">
                  <c:v>46</c:v>
                </c:pt>
                <c:pt idx="63">
                  <c:v>24</c:v>
                </c:pt>
                <c:pt idx="64">
                  <c:v>47</c:v>
                </c:pt>
                <c:pt idx="65">
                  <c:v>26</c:v>
                </c:pt>
                <c:pt idx="66">
                  <c:v>33</c:v>
                </c:pt>
                <c:pt idx="67">
                  <c:v>45</c:v>
                </c:pt>
                <c:pt idx="68">
                  <c:v>45</c:v>
                </c:pt>
                <c:pt idx="69">
                  <c:v>50</c:v>
                </c:pt>
                <c:pt idx="70">
                  <c:v>41</c:v>
                </c:pt>
                <c:pt idx="71">
                  <c:v>50</c:v>
                </c:pt>
                <c:pt idx="72">
                  <c:v>35</c:v>
                </c:pt>
                <c:pt idx="73">
                  <c:v>17</c:v>
                </c:pt>
                <c:pt idx="74">
                  <c:v>25</c:v>
                </c:pt>
                <c:pt idx="75">
                  <c:v>52</c:v>
                </c:pt>
                <c:pt idx="76">
                  <c:v>41</c:v>
                </c:pt>
                <c:pt idx="77">
                  <c:v>35</c:v>
                </c:pt>
                <c:pt idx="78">
                  <c:v>49</c:v>
                </c:pt>
                <c:pt idx="79">
                  <c:v>33</c:v>
                </c:pt>
                <c:pt idx="80">
                  <c:v>44</c:v>
                </c:pt>
                <c:pt idx="81">
                  <c:v>40</c:v>
                </c:pt>
                <c:pt idx="82">
                  <c:v>33</c:v>
                </c:pt>
                <c:pt idx="83">
                  <c:v>43</c:v>
                </c:pt>
                <c:pt idx="84">
                  <c:v>29</c:v>
                </c:pt>
                <c:pt idx="85">
                  <c:v>37</c:v>
                </c:pt>
                <c:pt idx="86">
                  <c:v>44</c:v>
                </c:pt>
                <c:pt idx="87">
                  <c:v>46</c:v>
                </c:pt>
                <c:pt idx="88">
                  <c:v>39</c:v>
                </c:pt>
                <c:pt idx="89">
                  <c:v>50</c:v>
                </c:pt>
                <c:pt idx="90">
                  <c:v>48</c:v>
                </c:pt>
                <c:pt idx="91">
                  <c:v>36</c:v>
                </c:pt>
                <c:pt idx="92">
                  <c:v>11</c:v>
                </c:pt>
                <c:pt idx="93">
                  <c:v>5</c:v>
                </c:pt>
                <c:pt idx="94">
                  <c:v>15</c:v>
                </c:pt>
                <c:pt idx="95">
                  <c:v>10</c:v>
                </c:pt>
                <c:pt idx="96">
                  <c:v>25</c:v>
                </c:pt>
                <c:pt idx="97">
                  <c:v>8</c:v>
                </c:pt>
                <c:pt idx="98">
                  <c:v>17</c:v>
                </c:pt>
                <c:pt idx="99">
                  <c:v>11</c:v>
                </c:pt>
                <c:pt idx="100">
                  <c:v>12</c:v>
                </c:pt>
                <c:pt idx="101">
                  <c:v>9</c:v>
                </c:pt>
                <c:pt idx="102">
                  <c:v>11</c:v>
                </c:pt>
                <c:pt idx="103">
                  <c:v>10</c:v>
                </c:pt>
                <c:pt idx="104">
                  <c:v>8</c:v>
                </c:pt>
                <c:pt idx="105">
                  <c:v>8</c:v>
                </c:pt>
                <c:pt idx="106">
                  <c:v>10</c:v>
                </c:pt>
                <c:pt idx="107">
                  <c:v>11</c:v>
                </c:pt>
                <c:pt idx="108">
                  <c:v>14</c:v>
                </c:pt>
                <c:pt idx="109">
                  <c:v>13</c:v>
                </c:pt>
                <c:pt idx="110">
                  <c:v>14</c:v>
                </c:pt>
                <c:pt idx="111">
                  <c:v>8</c:v>
                </c:pt>
                <c:pt idx="112">
                  <c:v>8</c:v>
                </c:pt>
                <c:pt idx="113">
                  <c:v>10</c:v>
                </c:pt>
                <c:pt idx="114">
                  <c:v>8</c:v>
                </c:pt>
                <c:pt idx="115">
                  <c:v>8</c:v>
                </c:pt>
                <c:pt idx="116">
                  <c:v>4</c:v>
                </c:pt>
                <c:pt idx="117">
                  <c:v>3</c:v>
                </c:pt>
                <c:pt idx="118">
                  <c:v>11</c:v>
                </c:pt>
                <c:pt idx="119">
                  <c:v>5</c:v>
                </c:pt>
                <c:pt idx="120">
                  <c:v>10</c:v>
                </c:pt>
                <c:pt idx="121">
                  <c:v>10</c:v>
                </c:pt>
                <c:pt idx="122">
                  <c:v>15</c:v>
                </c:pt>
                <c:pt idx="123">
                  <c:v>11</c:v>
                </c:pt>
                <c:pt idx="124">
                  <c:v>8</c:v>
                </c:pt>
                <c:pt idx="125">
                  <c:v>8</c:v>
                </c:pt>
                <c:pt idx="126">
                  <c:v>4</c:v>
                </c:pt>
                <c:pt idx="127">
                  <c:v>6</c:v>
                </c:pt>
                <c:pt idx="128">
                  <c:v>3</c:v>
                </c:pt>
                <c:pt idx="129">
                  <c:v>15</c:v>
                </c:pt>
                <c:pt idx="130">
                  <c:v>7</c:v>
                </c:pt>
                <c:pt idx="131">
                  <c:v>6</c:v>
                </c:pt>
                <c:pt idx="132">
                  <c:v>3</c:v>
                </c:pt>
                <c:pt idx="133">
                  <c:v>12</c:v>
                </c:pt>
                <c:pt idx="134">
                  <c:v>4</c:v>
                </c:pt>
                <c:pt idx="135">
                  <c:v>3</c:v>
                </c:pt>
                <c:pt idx="136">
                  <c:v>4</c:v>
                </c:pt>
                <c:pt idx="137">
                  <c:v>15</c:v>
                </c:pt>
                <c:pt idx="138">
                  <c:v>15</c:v>
                </c:pt>
                <c:pt idx="139">
                  <c:v>10</c:v>
                </c:pt>
              </c:numCache>
            </c:numRef>
          </c:yVal>
          <c:smooth val="0"/>
          <c:extLst>
            <c:ext xmlns:c16="http://schemas.microsoft.com/office/drawing/2014/chart" uri="{C3380CC4-5D6E-409C-BE32-E72D297353CC}">
              <c16:uniqueId val="{00000000-F251-4DE2-8A3E-31683D044D33}"/>
            </c:ext>
          </c:extLst>
        </c:ser>
        <c:dLbls>
          <c:showLegendKey val="0"/>
          <c:showVal val="0"/>
          <c:showCatName val="0"/>
          <c:showSerName val="0"/>
          <c:showPercent val="0"/>
          <c:showBubbleSize val="0"/>
        </c:dLbls>
        <c:axId val="655998080"/>
        <c:axId val="655993160"/>
      </c:scatterChart>
      <c:valAx>
        <c:axId val="65599808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93160"/>
        <c:crosses val="autoZero"/>
        <c:crossBetween val="midCat"/>
      </c:valAx>
      <c:valAx>
        <c:axId val="655993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98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Dataset'!$F$1</c:f>
              <c:strCache>
                <c:ptCount val="1"/>
                <c:pt idx="0">
                  <c:v>Number of Vehicles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1583486439195101"/>
                  <c:y val="-0.343077427821522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Dataset'!$C$2:$C$141</c:f>
              <c:numCache>
                <c:formatCode>_-"$"* #,##0_-;\-"$"* #,##0_-;_-"$"* "-"??_-;_-@_-</c:formatCode>
                <c:ptCount val="140"/>
                <c:pt idx="0">
                  <c:v>172141</c:v>
                </c:pt>
                <c:pt idx="1">
                  <c:v>145916</c:v>
                </c:pt>
                <c:pt idx="2">
                  <c:v>86185</c:v>
                </c:pt>
                <c:pt idx="3">
                  <c:v>145998</c:v>
                </c:pt>
                <c:pt idx="4">
                  <c:v>77115</c:v>
                </c:pt>
                <c:pt idx="5">
                  <c:v>73725</c:v>
                </c:pt>
                <c:pt idx="6">
                  <c:v>88371</c:v>
                </c:pt>
                <c:pt idx="7">
                  <c:v>75942</c:v>
                </c:pt>
                <c:pt idx="8">
                  <c:v>70298</c:v>
                </c:pt>
                <c:pt idx="9">
                  <c:v>75117</c:v>
                </c:pt>
                <c:pt idx="10">
                  <c:v>84099</c:v>
                </c:pt>
                <c:pt idx="11">
                  <c:v>133674</c:v>
                </c:pt>
                <c:pt idx="12">
                  <c:v>140138</c:v>
                </c:pt>
                <c:pt idx="13">
                  <c:v>79702</c:v>
                </c:pt>
                <c:pt idx="14">
                  <c:v>71737</c:v>
                </c:pt>
                <c:pt idx="15">
                  <c:v>111318</c:v>
                </c:pt>
                <c:pt idx="16">
                  <c:v>87733</c:v>
                </c:pt>
                <c:pt idx="17">
                  <c:v>118580</c:v>
                </c:pt>
                <c:pt idx="18">
                  <c:v>145432</c:v>
                </c:pt>
                <c:pt idx="19">
                  <c:v>92251</c:v>
                </c:pt>
                <c:pt idx="20">
                  <c:v>142738</c:v>
                </c:pt>
                <c:pt idx="21">
                  <c:v>92229</c:v>
                </c:pt>
                <c:pt idx="22">
                  <c:v>125378</c:v>
                </c:pt>
                <c:pt idx="23">
                  <c:v>82583</c:v>
                </c:pt>
                <c:pt idx="24">
                  <c:v>74193</c:v>
                </c:pt>
                <c:pt idx="25">
                  <c:v>135549</c:v>
                </c:pt>
                <c:pt idx="26">
                  <c:v>114622</c:v>
                </c:pt>
                <c:pt idx="27">
                  <c:v>92582</c:v>
                </c:pt>
                <c:pt idx="28">
                  <c:v>79729</c:v>
                </c:pt>
                <c:pt idx="29">
                  <c:v>92773</c:v>
                </c:pt>
                <c:pt idx="30">
                  <c:v>82783</c:v>
                </c:pt>
                <c:pt idx="31">
                  <c:v>80541</c:v>
                </c:pt>
                <c:pt idx="32">
                  <c:v>81689</c:v>
                </c:pt>
                <c:pt idx="33">
                  <c:v>70189</c:v>
                </c:pt>
                <c:pt idx="34">
                  <c:v>117565</c:v>
                </c:pt>
                <c:pt idx="35">
                  <c:v>112576</c:v>
                </c:pt>
                <c:pt idx="36">
                  <c:v>91032</c:v>
                </c:pt>
                <c:pt idx="37">
                  <c:v>71648</c:v>
                </c:pt>
                <c:pt idx="38">
                  <c:v>121292</c:v>
                </c:pt>
                <c:pt idx="39">
                  <c:v>143403</c:v>
                </c:pt>
                <c:pt idx="40">
                  <c:v>73542</c:v>
                </c:pt>
                <c:pt idx="41">
                  <c:v>83166</c:v>
                </c:pt>
                <c:pt idx="42">
                  <c:v>125058</c:v>
                </c:pt>
                <c:pt idx="43">
                  <c:v>123556</c:v>
                </c:pt>
                <c:pt idx="44">
                  <c:v>84023</c:v>
                </c:pt>
                <c:pt idx="45">
                  <c:v>87488</c:v>
                </c:pt>
                <c:pt idx="46">
                  <c:v>82898</c:v>
                </c:pt>
                <c:pt idx="47">
                  <c:v>91812</c:v>
                </c:pt>
                <c:pt idx="48">
                  <c:v>123296</c:v>
                </c:pt>
                <c:pt idx="49">
                  <c:v>75906</c:v>
                </c:pt>
                <c:pt idx="50">
                  <c:v>77008</c:v>
                </c:pt>
                <c:pt idx="51">
                  <c:v>86762</c:v>
                </c:pt>
                <c:pt idx="52">
                  <c:v>86909</c:v>
                </c:pt>
                <c:pt idx="53">
                  <c:v>82113</c:v>
                </c:pt>
                <c:pt idx="54">
                  <c:v>83854</c:v>
                </c:pt>
                <c:pt idx="55">
                  <c:v>82138</c:v>
                </c:pt>
                <c:pt idx="56">
                  <c:v>116628</c:v>
                </c:pt>
                <c:pt idx="57">
                  <c:v>93194</c:v>
                </c:pt>
                <c:pt idx="58">
                  <c:v>136723</c:v>
                </c:pt>
                <c:pt idx="59">
                  <c:v>121625</c:v>
                </c:pt>
                <c:pt idx="60">
                  <c:v>112862</c:v>
                </c:pt>
                <c:pt idx="61">
                  <c:v>121573</c:v>
                </c:pt>
                <c:pt idx="62">
                  <c:v>120569</c:v>
                </c:pt>
                <c:pt idx="63">
                  <c:v>87004</c:v>
                </c:pt>
                <c:pt idx="64">
                  <c:v>134373</c:v>
                </c:pt>
                <c:pt idx="65">
                  <c:v>81861</c:v>
                </c:pt>
                <c:pt idx="66">
                  <c:v>121268</c:v>
                </c:pt>
                <c:pt idx="67">
                  <c:v>72413</c:v>
                </c:pt>
                <c:pt idx="68">
                  <c:v>82942</c:v>
                </c:pt>
                <c:pt idx="69">
                  <c:v>127797</c:v>
                </c:pt>
                <c:pt idx="70">
                  <c:v>73225</c:v>
                </c:pt>
                <c:pt idx="71">
                  <c:v>120569</c:v>
                </c:pt>
                <c:pt idx="72">
                  <c:v>87070</c:v>
                </c:pt>
                <c:pt idx="73">
                  <c:v>85280</c:v>
                </c:pt>
                <c:pt idx="74">
                  <c:v>71568</c:v>
                </c:pt>
                <c:pt idx="75">
                  <c:v>112257</c:v>
                </c:pt>
                <c:pt idx="76">
                  <c:v>74481</c:v>
                </c:pt>
                <c:pt idx="77">
                  <c:v>121372</c:v>
                </c:pt>
                <c:pt idx="78">
                  <c:v>119911</c:v>
                </c:pt>
                <c:pt idx="79">
                  <c:v>74009</c:v>
                </c:pt>
                <c:pt idx="80">
                  <c:v>82628</c:v>
                </c:pt>
                <c:pt idx="81">
                  <c:v>130818</c:v>
                </c:pt>
                <c:pt idx="82">
                  <c:v>145252</c:v>
                </c:pt>
                <c:pt idx="83">
                  <c:v>118201</c:v>
                </c:pt>
                <c:pt idx="84">
                  <c:v>91021</c:v>
                </c:pt>
                <c:pt idx="85">
                  <c:v>125745</c:v>
                </c:pt>
                <c:pt idx="86">
                  <c:v>137562</c:v>
                </c:pt>
                <c:pt idx="87">
                  <c:v>126541</c:v>
                </c:pt>
                <c:pt idx="88">
                  <c:v>130137</c:v>
                </c:pt>
                <c:pt idx="89">
                  <c:v>82585</c:v>
                </c:pt>
                <c:pt idx="90">
                  <c:v>141302</c:v>
                </c:pt>
                <c:pt idx="91">
                  <c:v>70046</c:v>
                </c:pt>
                <c:pt idx="92">
                  <c:v>70046</c:v>
                </c:pt>
                <c:pt idx="93">
                  <c:v>65508</c:v>
                </c:pt>
                <c:pt idx="94">
                  <c:v>101351</c:v>
                </c:pt>
                <c:pt idx="95">
                  <c:v>144531</c:v>
                </c:pt>
                <c:pt idx="96">
                  <c:v>123457</c:v>
                </c:pt>
                <c:pt idx="97">
                  <c:v>107443</c:v>
                </c:pt>
                <c:pt idx="98">
                  <c:v>107359</c:v>
                </c:pt>
                <c:pt idx="99">
                  <c:v>147031</c:v>
                </c:pt>
                <c:pt idx="100">
                  <c:v>100000</c:v>
                </c:pt>
                <c:pt idx="101">
                  <c:v>132422</c:v>
                </c:pt>
                <c:pt idx="102">
                  <c:v>134071</c:v>
                </c:pt>
                <c:pt idx="103">
                  <c:v>127275</c:v>
                </c:pt>
                <c:pt idx="104">
                  <c:v>82087</c:v>
                </c:pt>
                <c:pt idx="105">
                  <c:v>90543</c:v>
                </c:pt>
                <c:pt idx="106">
                  <c:v>131337</c:v>
                </c:pt>
                <c:pt idx="107">
                  <c:v>134087</c:v>
                </c:pt>
                <c:pt idx="108">
                  <c:v>155117</c:v>
                </c:pt>
                <c:pt idx="109">
                  <c:v>175879</c:v>
                </c:pt>
                <c:pt idx="110">
                  <c:v>167453</c:v>
                </c:pt>
                <c:pt idx="111">
                  <c:v>72003</c:v>
                </c:pt>
                <c:pt idx="112">
                  <c:v>97511</c:v>
                </c:pt>
                <c:pt idx="113">
                  <c:v>122335</c:v>
                </c:pt>
                <c:pt idx="114">
                  <c:v>71765</c:v>
                </c:pt>
                <c:pt idx="115">
                  <c:v>86543</c:v>
                </c:pt>
                <c:pt idx="116">
                  <c:v>73008</c:v>
                </c:pt>
                <c:pt idx="117">
                  <c:v>71193</c:v>
                </c:pt>
                <c:pt idx="118">
                  <c:v>103012</c:v>
                </c:pt>
                <c:pt idx="119">
                  <c:v>91861</c:v>
                </c:pt>
                <c:pt idx="120">
                  <c:v>98725</c:v>
                </c:pt>
                <c:pt idx="121">
                  <c:v>69750</c:v>
                </c:pt>
                <c:pt idx="122">
                  <c:v>71250</c:v>
                </c:pt>
                <c:pt idx="123">
                  <c:v>141235</c:v>
                </c:pt>
                <c:pt idx="124">
                  <c:v>165450</c:v>
                </c:pt>
                <c:pt idx="125">
                  <c:v>95500</c:v>
                </c:pt>
                <c:pt idx="126">
                  <c:v>95532</c:v>
                </c:pt>
                <c:pt idx="127">
                  <c:v>89765</c:v>
                </c:pt>
                <c:pt idx="128">
                  <c:v>62712</c:v>
                </c:pt>
                <c:pt idx="129">
                  <c:v>162141</c:v>
                </c:pt>
                <c:pt idx="130">
                  <c:v>111345</c:v>
                </c:pt>
                <c:pt idx="131">
                  <c:v>91324</c:v>
                </c:pt>
                <c:pt idx="132">
                  <c:v>68793</c:v>
                </c:pt>
                <c:pt idx="133">
                  <c:v>143723</c:v>
                </c:pt>
                <c:pt idx="134">
                  <c:v>101345</c:v>
                </c:pt>
                <c:pt idx="135">
                  <c:v>88234</c:v>
                </c:pt>
                <c:pt idx="136">
                  <c:v>93532</c:v>
                </c:pt>
                <c:pt idx="137">
                  <c:v>172500</c:v>
                </c:pt>
                <c:pt idx="138">
                  <c:v>135723</c:v>
                </c:pt>
                <c:pt idx="139">
                  <c:v>165450</c:v>
                </c:pt>
              </c:numCache>
            </c:numRef>
          </c:xVal>
          <c:yVal>
            <c:numRef>
              <c:f>'Cleaned Dataset'!$F$2:$F$141</c:f>
              <c:numCache>
                <c:formatCode>General</c:formatCode>
                <c:ptCount val="140"/>
                <c:pt idx="0">
                  <c:v>3</c:v>
                </c:pt>
                <c:pt idx="1">
                  <c:v>1</c:v>
                </c:pt>
                <c:pt idx="2">
                  <c:v>2</c:v>
                </c:pt>
                <c:pt idx="3">
                  <c:v>1</c:v>
                </c:pt>
                <c:pt idx="4">
                  <c:v>1</c:v>
                </c:pt>
                <c:pt idx="5">
                  <c:v>1</c:v>
                </c:pt>
                <c:pt idx="6">
                  <c:v>2</c:v>
                </c:pt>
                <c:pt idx="7">
                  <c:v>3</c:v>
                </c:pt>
                <c:pt idx="8">
                  <c:v>0</c:v>
                </c:pt>
                <c:pt idx="9">
                  <c:v>2</c:v>
                </c:pt>
                <c:pt idx="10">
                  <c:v>2</c:v>
                </c:pt>
                <c:pt idx="11">
                  <c:v>2</c:v>
                </c:pt>
                <c:pt idx="12">
                  <c:v>2</c:v>
                </c:pt>
                <c:pt idx="13">
                  <c:v>1</c:v>
                </c:pt>
                <c:pt idx="14">
                  <c:v>1</c:v>
                </c:pt>
                <c:pt idx="15">
                  <c:v>3</c:v>
                </c:pt>
                <c:pt idx="16">
                  <c:v>2</c:v>
                </c:pt>
                <c:pt idx="17">
                  <c:v>1</c:v>
                </c:pt>
                <c:pt idx="18">
                  <c:v>2</c:v>
                </c:pt>
                <c:pt idx="19">
                  <c:v>3</c:v>
                </c:pt>
                <c:pt idx="20">
                  <c:v>3</c:v>
                </c:pt>
                <c:pt idx="21">
                  <c:v>2</c:v>
                </c:pt>
                <c:pt idx="22">
                  <c:v>1</c:v>
                </c:pt>
                <c:pt idx="23">
                  <c:v>2</c:v>
                </c:pt>
                <c:pt idx="24">
                  <c:v>0</c:v>
                </c:pt>
                <c:pt idx="25">
                  <c:v>1</c:v>
                </c:pt>
                <c:pt idx="26">
                  <c:v>2</c:v>
                </c:pt>
                <c:pt idx="27">
                  <c:v>1</c:v>
                </c:pt>
                <c:pt idx="28">
                  <c:v>1</c:v>
                </c:pt>
                <c:pt idx="29">
                  <c:v>2</c:v>
                </c:pt>
                <c:pt idx="30">
                  <c:v>3</c:v>
                </c:pt>
                <c:pt idx="31">
                  <c:v>0</c:v>
                </c:pt>
                <c:pt idx="32">
                  <c:v>1</c:v>
                </c:pt>
                <c:pt idx="33">
                  <c:v>1</c:v>
                </c:pt>
                <c:pt idx="34">
                  <c:v>1</c:v>
                </c:pt>
                <c:pt idx="35">
                  <c:v>2</c:v>
                </c:pt>
                <c:pt idx="36">
                  <c:v>2</c:v>
                </c:pt>
                <c:pt idx="37">
                  <c:v>3</c:v>
                </c:pt>
                <c:pt idx="38">
                  <c:v>1</c:v>
                </c:pt>
                <c:pt idx="39">
                  <c:v>3</c:v>
                </c:pt>
                <c:pt idx="40">
                  <c:v>1</c:v>
                </c:pt>
                <c:pt idx="41">
                  <c:v>3</c:v>
                </c:pt>
                <c:pt idx="42">
                  <c:v>3</c:v>
                </c:pt>
                <c:pt idx="43">
                  <c:v>0</c:v>
                </c:pt>
                <c:pt idx="44">
                  <c:v>3</c:v>
                </c:pt>
                <c:pt idx="45">
                  <c:v>1</c:v>
                </c:pt>
                <c:pt idx="46">
                  <c:v>1</c:v>
                </c:pt>
                <c:pt idx="47">
                  <c:v>1</c:v>
                </c:pt>
                <c:pt idx="48">
                  <c:v>2</c:v>
                </c:pt>
                <c:pt idx="49">
                  <c:v>2</c:v>
                </c:pt>
                <c:pt idx="50">
                  <c:v>1</c:v>
                </c:pt>
                <c:pt idx="51">
                  <c:v>3</c:v>
                </c:pt>
                <c:pt idx="52">
                  <c:v>1</c:v>
                </c:pt>
                <c:pt idx="53">
                  <c:v>0</c:v>
                </c:pt>
                <c:pt idx="54">
                  <c:v>2</c:v>
                </c:pt>
                <c:pt idx="55">
                  <c:v>1</c:v>
                </c:pt>
                <c:pt idx="56">
                  <c:v>1</c:v>
                </c:pt>
                <c:pt idx="57">
                  <c:v>1</c:v>
                </c:pt>
                <c:pt idx="58">
                  <c:v>1</c:v>
                </c:pt>
                <c:pt idx="59">
                  <c:v>3</c:v>
                </c:pt>
                <c:pt idx="60">
                  <c:v>2</c:v>
                </c:pt>
                <c:pt idx="61">
                  <c:v>2</c:v>
                </c:pt>
                <c:pt idx="62">
                  <c:v>3</c:v>
                </c:pt>
                <c:pt idx="63">
                  <c:v>3</c:v>
                </c:pt>
                <c:pt idx="64">
                  <c:v>1</c:v>
                </c:pt>
                <c:pt idx="65">
                  <c:v>3</c:v>
                </c:pt>
                <c:pt idx="66">
                  <c:v>3</c:v>
                </c:pt>
                <c:pt idx="67">
                  <c:v>0</c:v>
                </c:pt>
                <c:pt idx="68">
                  <c:v>1</c:v>
                </c:pt>
                <c:pt idx="69">
                  <c:v>3</c:v>
                </c:pt>
                <c:pt idx="70">
                  <c:v>3</c:v>
                </c:pt>
                <c:pt idx="71">
                  <c:v>2</c:v>
                </c:pt>
                <c:pt idx="72">
                  <c:v>2</c:v>
                </c:pt>
                <c:pt idx="73">
                  <c:v>1</c:v>
                </c:pt>
                <c:pt idx="74">
                  <c:v>3</c:v>
                </c:pt>
                <c:pt idx="75">
                  <c:v>3</c:v>
                </c:pt>
                <c:pt idx="76">
                  <c:v>3</c:v>
                </c:pt>
                <c:pt idx="77">
                  <c:v>2</c:v>
                </c:pt>
                <c:pt idx="78">
                  <c:v>2</c:v>
                </c:pt>
                <c:pt idx="79">
                  <c:v>3</c:v>
                </c:pt>
                <c:pt idx="80">
                  <c:v>2</c:v>
                </c:pt>
                <c:pt idx="81">
                  <c:v>2</c:v>
                </c:pt>
                <c:pt idx="82">
                  <c:v>2</c:v>
                </c:pt>
                <c:pt idx="83">
                  <c:v>1</c:v>
                </c:pt>
                <c:pt idx="84">
                  <c:v>1</c:v>
                </c:pt>
                <c:pt idx="85">
                  <c:v>3</c:v>
                </c:pt>
                <c:pt idx="86">
                  <c:v>1</c:v>
                </c:pt>
                <c:pt idx="87">
                  <c:v>2</c:v>
                </c:pt>
                <c:pt idx="88">
                  <c:v>1</c:v>
                </c:pt>
                <c:pt idx="89">
                  <c:v>3</c:v>
                </c:pt>
                <c:pt idx="90">
                  <c:v>3</c:v>
                </c:pt>
                <c:pt idx="91">
                  <c:v>3</c:v>
                </c:pt>
                <c:pt idx="92">
                  <c:v>1</c:v>
                </c:pt>
                <c:pt idx="93">
                  <c:v>0</c:v>
                </c:pt>
                <c:pt idx="94">
                  <c:v>0</c:v>
                </c:pt>
                <c:pt idx="95">
                  <c:v>1</c:v>
                </c:pt>
                <c:pt idx="96">
                  <c:v>2</c:v>
                </c:pt>
                <c:pt idx="97">
                  <c:v>0</c:v>
                </c:pt>
                <c:pt idx="98">
                  <c:v>2</c:v>
                </c:pt>
                <c:pt idx="99">
                  <c:v>1</c:v>
                </c:pt>
                <c:pt idx="100">
                  <c:v>1</c:v>
                </c:pt>
                <c:pt idx="101">
                  <c:v>2</c:v>
                </c:pt>
                <c:pt idx="102">
                  <c:v>2</c:v>
                </c:pt>
                <c:pt idx="103">
                  <c:v>1</c:v>
                </c:pt>
                <c:pt idx="104">
                  <c:v>1</c:v>
                </c:pt>
                <c:pt idx="105">
                  <c:v>0</c:v>
                </c:pt>
                <c:pt idx="106">
                  <c:v>1</c:v>
                </c:pt>
                <c:pt idx="107">
                  <c:v>1</c:v>
                </c:pt>
                <c:pt idx="108">
                  <c:v>3</c:v>
                </c:pt>
                <c:pt idx="109">
                  <c:v>3</c:v>
                </c:pt>
                <c:pt idx="110">
                  <c:v>1</c:v>
                </c:pt>
                <c:pt idx="111">
                  <c:v>0</c:v>
                </c:pt>
                <c:pt idx="112">
                  <c:v>1</c:v>
                </c:pt>
                <c:pt idx="113">
                  <c:v>1</c:v>
                </c:pt>
                <c:pt idx="114">
                  <c:v>1</c:v>
                </c:pt>
                <c:pt idx="115">
                  <c:v>1</c:v>
                </c:pt>
                <c:pt idx="116">
                  <c:v>1</c:v>
                </c:pt>
                <c:pt idx="117">
                  <c:v>0</c:v>
                </c:pt>
                <c:pt idx="118">
                  <c:v>1</c:v>
                </c:pt>
                <c:pt idx="119">
                  <c:v>0</c:v>
                </c:pt>
                <c:pt idx="120">
                  <c:v>1</c:v>
                </c:pt>
                <c:pt idx="121">
                  <c:v>1</c:v>
                </c:pt>
                <c:pt idx="122">
                  <c:v>0</c:v>
                </c:pt>
                <c:pt idx="123">
                  <c:v>1</c:v>
                </c:pt>
                <c:pt idx="124">
                  <c:v>1</c:v>
                </c:pt>
                <c:pt idx="125">
                  <c:v>1</c:v>
                </c:pt>
                <c:pt idx="126">
                  <c:v>1</c:v>
                </c:pt>
                <c:pt idx="127">
                  <c:v>1</c:v>
                </c:pt>
                <c:pt idx="128">
                  <c:v>2</c:v>
                </c:pt>
                <c:pt idx="129">
                  <c:v>3</c:v>
                </c:pt>
                <c:pt idx="130">
                  <c:v>2</c:v>
                </c:pt>
                <c:pt idx="131">
                  <c:v>1</c:v>
                </c:pt>
                <c:pt idx="132">
                  <c:v>0</c:v>
                </c:pt>
                <c:pt idx="133">
                  <c:v>2</c:v>
                </c:pt>
                <c:pt idx="134">
                  <c:v>1</c:v>
                </c:pt>
                <c:pt idx="135">
                  <c:v>1</c:v>
                </c:pt>
                <c:pt idx="136">
                  <c:v>0</c:v>
                </c:pt>
                <c:pt idx="137">
                  <c:v>3</c:v>
                </c:pt>
                <c:pt idx="138">
                  <c:v>2</c:v>
                </c:pt>
                <c:pt idx="139">
                  <c:v>3</c:v>
                </c:pt>
              </c:numCache>
            </c:numRef>
          </c:yVal>
          <c:smooth val="0"/>
          <c:extLst>
            <c:ext xmlns:c16="http://schemas.microsoft.com/office/drawing/2014/chart" uri="{C3380CC4-5D6E-409C-BE32-E72D297353CC}">
              <c16:uniqueId val="{00000000-6B9D-4B2F-B3C7-650E7C78EE69}"/>
            </c:ext>
          </c:extLst>
        </c:ser>
        <c:dLbls>
          <c:showLegendKey val="0"/>
          <c:showVal val="0"/>
          <c:showCatName val="0"/>
          <c:showSerName val="0"/>
          <c:showPercent val="0"/>
          <c:showBubbleSize val="0"/>
        </c:dLbls>
        <c:axId val="813231384"/>
        <c:axId val="813228104"/>
      </c:scatterChart>
      <c:valAx>
        <c:axId val="81323138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228104"/>
        <c:crosses val="autoZero"/>
        <c:crossBetween val="midCat"/>
      </c:valAx>
      <c:valAx>
        <c:axId val="81322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231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Dataset'!$G$1</c:f>
              <c:strCache>
                <c:ptCount val="1"/>
                <c:pt idx="0">
                  <c:v>Distance to Store (KM)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2980358705161854"/>
                  <c:y val="-0.67414078448527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'Cleaned Dataset'!$C$2:$C$141</c:f>
              <c:numCache>
                <c:formatCode>_-"$"* #,##0_-;\-"$"* #,##0_-;_-"$"* "-"??_-;_-@_-</c:formatCode>
                <c:ptCount val="140"/>
                <c:pt idx="0">
                  <c:v>172141</c:v>
                </c:pt>
                <c:pt idx="1">
                  <c:v>145916</c:v>
                </c:pt>
                <c:pt idx="2">
                  <c:v>86185</c:v>
                </c:pt>
                <c:pt idx="3">
                  <c:v>145998</c:v>
                </c:pt>
                <c:pt idx="4">
                  <c:v>77115</c:v>
                </c:pt>
                <c:pt idx="5">
                  <c:v>73725</c:v>
                </c:pt>
                <c:pt idx="6">
                  <c:v>88371</c:v>
                </c:pt>
                <c:pt idx="7">
                  <c:v>75942</c:v>
                </c:pt>
                <c:pt idx="8">
                  <c:v>70298</c:v>
                </c:pt>
                <c:pt idx="9">
                  <c:v>75117</c:v>
                </c:pt>
                <c:pt idx="10">
                  <c:v>84099</c:v>
                </c:pt>
                <c:pt idx="11">
                  <c:v>133674</c:v>
                </c:pt>
                <c:pt idx="12">
                  <c:v>140138</c:v>
                </c:pt>
                <c:pt idx="13">
                  <c:v>79702</c:v>
                </c:pt>
                <c:pt idx="14">
                  <c:v>71737</c:v>
                </c:pt>
                <c:pt idx="15">
                  <c:v>111318</c:v>
                </c:pt>
                <c:pt idx="16">
                  <c:v>87733</c:v>
                </c:pt>
                <c:pt idx="17">
                  <c:v>118580</c:v>
                </c:pt>
                <c:pt idx="18">
                  <c:v>145432</c:v>
                </c:pt>
                <c:pt idx="19">
                  <c:v>92251</c:v>
                </c:pt>
                <c:pt idx="20">
                  <c:v>142738</c:v>
                </c:pt>
                <c:pt idx="21">
                  <c:v>92229</c:v>
                </c:pt>
                <c:pt idx="22">
                  <c:v>125378</c:v>
                </c:pt>
                <c:pt idx="23">
                  <c:v>82583</c:v>
                </c:pt>
                <c:pt idx="24">
                  <c:v>74193</c:v>
                </c:pt>
                <c:pt idx="25">
                  <c:v>135549</c:v>
                </c:pt>
                <c:pt idx="26">
                  <c:v>114622</c:v>
                </c:pt>
                <c:pt idx="27">
                  <c:v>92582</c:v>
                </c:pt>
                <c:pt idx="28">
                  <c:v>79729</c:v>
                </c:pt>
                <c:pt idx="29">
                  <c:v>92773</c:v>
                </c:pt>
                <c:pt idx="30">
                  <c:v>82783</c:v>
                </c:pt>
                <c:pt idx="31">
                  <c:v>80541</c:v>
                </c:pt>
                <c:pt idx="32">
                  <c:v>81689</c:v>
                </c:pt>
                <c:pt idx="33">
                  <c:v>70189</c:v>
                </c:pt>
                <c:pt idx="34">
                  <c:v>117565</c:v>
                </c:pt>
                <c:pt idx="35">
                  <c:v>112576</c:v>
                </c:pt>
                <c:pt idx="36">
                  <c:v>91032</c:v>
                </c:pt>
                <c:pt idx="37">
                  <c:v>71648</c:v>
                </c:pt>
                <c:pt idx="38">
                  <c:v>121292</c:v>
                </c:pt>
                <c:pt idx="39">
                  <c:v>143403</c:v>
                </c:pt>
                <c:pt idx="40">
                  <c:v>73542</c:v>
                </c:pt>
                <c:pt idx="41">
                  <c:v>83166</c:v>
                </c:pt>
                <c:pt idx="42">
                  <c:v>125058</c:v>
                </c:pt>
                <c:pt idx="43">
                  <c:v>123556</c:v>
                </c:pt>
                <c:pt idx="44">
                  <c:v>84023</c:v>
                </c:pt>
                <c:pt idx="45">
                  <c:v>87488</c:v>
                </c:pt>
                <c:pt idx="46">
                  <c:v>82898</c:v>
                </c:pt>
                <c:pt idx="47">
                  <c:v>91812</c:v>
                </c:pt>
                <c:pt idx="48">
                  <c:v>123296</c:v>
                </c:pt>
                <c:pt idx="49">
                  <c:v>75906</c:v>
                </c:pt>
                <c:pt idx="50">
                  <c:v>77008</c:v>
                </c:pt>
                <c:pt idx="51">
                  <c:v>86762</c:v>
                </c:pt>
                <c:pt idx="52">
                  <c:v>86909</c:v>
                </c:pt>
                <c:pt idx="53">
                  <c:v>82113</c:v>
                </c:pt>
                <c:pt idx="54">
                  <c:v>83854</c:v>
                </c:pt>
                <c:pt idx="55">
                  <c:v>82138</c:v>
                </c:pt>
                <c:pt idx="56">
                  <c:v>116628</c:v>
                </c:pt>
                <c:pt idx="57">
                  <c:v>93194</c:v>
                </c:pt>
                <c:pt idx="58">
                  <c:v>136723</c:v>
                </c:pt>
                <c:pt idx="59">
                  <c:v>121625</c:v>
                </c:pt>
                <c:pt idx="60">
                  <c:v>112862</c:v>
                </c:pt>
                <c:pt idx="61">
                  <c:v>121573</c:v>
                </c:pt>
                <c:pt idx="62">
                  <c:v>120569</c:v>
                </c:pt>
                <c:pt idx="63">
                  <c:v>87004</c:v>
                </c:pt>
                <c:pt idx="64">
                  <c:v>134373</c:v>
                </c:pt>
                <c:pt idx="65">
                  <c:v>81861</c:v>
                </c:pt>
                <c:pt idx="66">
                  <c:v>121268</c:v>
                </c:pt>
                <c:pt idx="67">
                  <c:v>72413</c:v>
                </c:pt>
                <c:pt idx="68">
                  <c:v>82942</c:v>
                </c:pt>
                <c:pt idx="69">
                  <c:v>127797</c:v>
                </c:pt>
                <c:pt idx="70">
                  <c:v>73225</c:v>
                </c:pt>
                <c:pt idx="71">
                  <c:v>120569</c:v>
                </c:pt>
                <c:pt idx="72">
                  <c:v>87070</c:v>
                </c:pt>
                <c:pt idx="73">
                  <c:v>85280</c:v>
                </c:pt>
                <c:pt idx="74">
                  <c:v>71568</c:v>
                </c:pt>
                <c:pt idx="75">
                  <c:v>112257</c:v>
                </c:pt>
                <c:pt idx="76">
                  <c:v>74481</c:v>
                </c:pt>
                <c:pt idx="77">
                  <c:v>121372</c:v>
                </c:pt>
                <c:pt idx="78">
                  <c:v>119911</c:v>
                </c:pt>
                <c:pt idx="79">
                  <c:v>74009</c:v>
                </c:pt>
                <c:pt idx="80">
                  <c:v>82628</c:v>
                </c:pt>
                <c:pt idx="81">
                  <c:v>130818</c:v>
                </c:pt>
                <c:pt idx="82">
                  <c:v>145252</c:v>
                </c:pt>
                <c:pt idx="83">
                  <c:v>118201</c:v>
                </c:pt>
                <c:pt idx="84">
                  <c:v>91021</c:v>
                </c:pt>
                <c:pt idx="85">
                  <c:v>125745</c:v>
                </c:pt>
                <c:pt idx="86">
                  <c:v>137562</c:v>
                </c:pt>
                <c:pt idx="87">
                  <c:v>126541</c:v>
                </c:pt>
                <c:pt idx="88">
                  <c:v>130137</c:v>
                </c:pt>
                <c:pt idx="89">
                  <c:v>82585</c:v>
                </c:pt>
                <c:pt idx="90">
                  <c:v>141302</c:v>
                </c:pt>
                <c:pt idx="91">
                  <c:v>70046</c:v>
                </c:pt>
                <c:pt idx="92">
                  <c:v>70046</c:v>
                </c:pt>
                <c:pt idx="93">
                  <c:v>65508</c:v>
                </c:pt>
                <c:pt idx="94">
                  <c:v>101351</c:v>
                </c:pt>
                <c:pt idx="95">
                  <c:v>144531</c:v>
                </c:pt>
                <c:pt idx="96">
                  <c:v>123457</c:v>
                </c:pt>
                <c:pt idx="97">
                  <c:v>107443</c:v>
                </c:pt>
                <c:pt idx="98">
                  <c:v>107359</c:v>
                </c:pt>
                <c:pt idx="99">
                  <c:v>147031</c:v>
                </c:pt>
                <c:pt idx="100">
                  <c:v>100000</c:v>
                </c:pt>
                <c:pt idx="101">
                  <c:v>132422</c:v>
                </c:pt>
                <c:pt idx="102">
                  <c:v>134071</c:v>
                </c:pt>
                <c:pt idx="103">
                  <c:v>127275</c:v>
                </c:pt>
                <c:pt idx="104">
                  <c:v>82087</c:v>
                </c:pt>
                <c:pt idx="105">
                  <c:v>90543</c:v>
                </c:pt>
                <c:pt idx="106">
                  <c:v>131337</c:v>
                </c:pt>
                <c:pt idx="107">
                  <c:v>134087</c:v>
                </c:pt>
                <c:pt idx="108">
                  <c:v>155117</c:v>
                </c:pt>
                <c:pt idx="109">
                  <c:v>175879</c:v>
                </c:pt>
                <c:pt idx="110">
                  <c:v>167453</c:v>
                </c:pt>
                <c:pt idx="111">
                  <c:v>72003</c:v>
                </c:pt>
                <c:pt idx="112">
                  <c:v>97511</c:v>
                </c:pt>
                <c:pt idx="113">
                  <c:v>122335</c:v>
                </c:pt>
                <c:pt idx="114">
                  <c:v>71765</c:v>
                </c:pt>
                <c:pt idx="115">
                  <c:v>86543</c:v>
                </c:pt>
                <c:pt idx="116">
                  <c:v>73008</c:v>
                </c:pt>
                <c:pt idx="117">
                  <c:v>71193</c:v>
                </c:pt>
                <c:pt idx="118">
                  <c:v>103012</c:v>
                </c:pt>
                <c:pt idx="119">
                  <c:v>91861</c:v>
                </c:pt>
                <c:pt idx="120">
                  <c:v>98725</c:v>
                </c:pt>
                <c:pt idx="121">
                  <c:v>69750</c:v>
                </c:pt>
                <c:pt idx="122">
                  <c:v>71250</c:v>
                </c:pt>
                <c:pt idx="123">
                  <c:v>141235</c:v>
                </c:pt>
                <c:pt idx="124">
                  <c:v>165450</c:v>
                </c:pt>
                <c:pt idx="125">
                  <c:v>95500</c:v>
                </c:pt>
                <c:pt idx="126">
                  <c:v>95532</c:v>
                </c:pt>
                <c:pt idx="127">
                  <c:v>89765</c:v>
                </c:pt>
                <c:pt idx="128">
                  <c:v>62712</c:v>
                </c:pt>
                <c:pt idx="129">
                  <c:v>162141</c:v>
                </c:pt>
                <c:pt idx="130">
                  <c:v>111345</c:v>
                </c:pt>
                <c:pt idx="131">
                  <c:v>91324</c:v>
                </c:pt>
                <c:pt idx="132">
                  <c:v>68793</c:v>
                </c:pt>
                <c:pt idx="133">
                  <c:v>143723</c:v>
                </c:pt>
                <c:pt idx="134">
                  <c:v>101345</c:v>
                </c:pt>
                <c:pt idx="135">
                  <c:v>88234</c:v>
                </c:pt>
                <c:pt idx="136">
                  <c:v>93532</c:v>
                </c:pt>
                <c:pt idx="137">
                  <c:v>172500</c:v>
                </c:pt>
                <c:pt idx="138">
                  <c:v>135723</c:v>
                </c:pt>
                <c:pt idx="139">
                  <c:v>165450</c:v>
                </c:pt>
              </c:numCache>
            </c:numRef>
          </c:xVal>
          <c:yVal>
            <c:numRef>
              <c:f>'Cleaned Dataset'!$G$2:$G$141</c:f>
              <c:numCache>
                <c:formatCode>General</c:formatCode>
                <c:ptCount val="140"/>
                <c:pt idx="0">
                  <c:v>15</c:v>
                </c:pt>
                <c:pt idx="1">
                  <c:v>4</c:v>
                </c:pt>
                <c:pt idx="2">
                  <c:v>14</c:v>
                </c:pt>
                <c:pt idx="3">
                  <c:v>8</c:v>
                </c:pt>
                <c:pt idx="4">
                  <c:v>2</c:v>
                </c:pt>
                <c:pt idx="5">
                  <c:v>4</c:v>
                </c:pt>
                <c:pt idx="6">
                  <c:v>8</c:v>
                </c:pt>
                <c:pt idx="7">
                  <c:v>8</c:v>
                </c:pt>
                <c:pt idx="8">
                  <c:v>2</c:v>
                </c:pt>
                <c:pt idx="9">
                  <c:v>8</c:v>
                </c:pt>
                <c:pt idx="10">
                  <c:v>1</c:v>
                </c:pt>
                <c:pt idx="11">
                  <c:v>2</c:v>
                </c:pt>
                <c:pt idx="12">
                  <c:v>1</c:v>
                </c:pt>
                <c:pt idx="13">
                  <c:v>5</c:v>
                </c:pt>
                <c:pt idx="14">
                  <c:v>2</c:v>
                </c:pt>
                <c:pt idx="15">
                  <c:v>7</c:v>
                </c:pt>
                <c:pt idx="16">
                  <c:v>2</c:v>
                </c:pt>
                <c:pt idx="17">
                  <c:v>2</c:v>
                </c:pt>
                <c:pt idx="18">
                  <c:v>1</c:v>
                </c:pt>
                <c:pt idx="19">
                  <c:v>2</c:v>
                </c:pt>
                <c:pt idx="20">
                  <c:v>15</c:v>
                </c:pt>
                <c:pt idx="21">
                  <c:v>5</c:v>
                </c:pt>
                <c:pt idx="22">
                  <c:v>5</c:v>
                </c:pt>
                <c:pt idx="23">
                  <c:v>3</c:v>
                </c:pt>
                <c:pt idx="24">
                  <c:v>3</c:v>
                </c:pt>
                <c:pt idx="25">
                  <c:v>3</c:v>
                </c:pt>
                <c:pt idx="26">
                  <c:v>1</c:v>
                </c:pt>
                <c:pt idx="27">
                  <c:v>16</c:v>
                </c:pt>
                <c:pt idx="28">
                  <c:v>7</c:v>
                </c:pt>
                <c:pt idx="29">
                  <c:v>12</c:v>
                </c:pt>
                <c:pt idx="30">
                  <c:v>13</c:v>
                </c:pt>
                <c:pt idx="31">
                  <c:v>8</c:v>
                </c:pt>
                <c:pt idx="32">
                  <c:v>5</c:v>
                </c:pt>
                <c:pt idx="33">
                  <c:v>17</c:v>
                </c:pt>
                <c:pt idx="34">
                  <c:v>3</c:v>
                </c:pt>
                <c:pt idx="35">
                  <c:v>1</c:v>
                </c:pt>
                <c:pt idx="36">
                  <c:v>1</c:v>
                </c:pt>
                <c:pt idx="37">
                  <c:v>4</c:v>
                </c:pt>
                <c:pt idx="38">
                  <c:v>1</c:v>
                </c:pt>
                <c:pt idx="39">
                  <c:v>7</c:v>
                </c:pt>
                <c:pt idx="40">
                  <c:v>6</c:v>
                </c:pt>
                <c:pt idx="41">
                  <c:v>6</c:v>
                </c:pt>
                <c:pt idx="42">
                  <c:v>1</c:v>
                </c:pt>
                <c:pt idx="43">
                  <c:v>1</c:v>
                </c:pt>
                <c:pt idx="44">
                  <c:v>1</c:v>
                </c:pt>
                <c:pt idx="45">
                  <c:v>12</c:v>
                </c:pt>
                <c:pt idx="46">
                  <c:v>2</c:v>
                </c:pt>
                <c:pt idx="47">
                  <c:v>15</c:v>
                </c:pt>
                <c:pt idx="48">
                  <c:v>4</c:v>
                </c:pt>
                <c:pt idx="49">
                  <c:v>14</c:v>
                </c:pt>
                <c:pt idx="50">
                  <c:v>6</c:v>
                </c:pt>
                <c:pt idx="51">
                  <c:v>3</c:v>
                </c:pt>
                <c:pt idx="52">
                  <c:v>8</c:v>
                </c:pt>
                <c:pt idx="53">
                  <c:v>5</c:v>
                </c:pt>
                <c:pt idx="54">
                  <c:v>9</c:v>
                </c:pt>
                <c:pt idx="55">
                  <c:v>14</c:v>
                </c:pt>
                <c:pt idx="56">
                  <c:v>10</c:v>
                </c:pt>
                <c:pt idx="57">
                  <c:v>9</c:v>
                </c:pt>
                <c:pt idx="58">
                  <c:v>1</c:v>
                </c:pt>
                <c:pt idx="59">
                  <c:v>2</c:v>
                </c:pt>
                <c:pt idx="60">
                  <c:v>2</c:v>
                </c:pt>
                <c:pt idx="61">
                  <c:v>13</c:v>
                </c:pt>
                <c:pt idx="62">
                  <c:v>2</c:v>
                </c:pt>
                <c:pt idx="63">
                  <c:v>2</c:v>
                </c:pt>
                <c:pt idx="64">
                  <c:v>1</c:v>
                </c:pt>
                <c:pt idx="65">
                  <c:v>5</c:v>
                </c:pt>
                <c:pt idx="66">
                  <c:v>2</c:v>
                </c:pt>
                <c:pt idx="67">
                  <c:v>13</c:v>
                </c:pt>
                <c:pt idx="68">
                  <c:v>14</c:v>
                </c:pt>
                <c:pt idx="69">
                  <c:v>9</c:v>
                </c:pt>
                <c:pt idx="70">
                  <c:v>3</c:v>
                </c:pt>
                <c:pt idx="71">
                  <c:v>2</c:v>
                </c:pt>
                <c:pt idx="72">
                  <c:v>6</c:v>
                </c:pt>
                <c:pt idx="73">
                  <c:v>4</c:v>
                </c:pt>
                <c:pt idx="74">
                  <c:v>2</c:v>
                </c:pt>
                <c:pt idx="75">
                  <c:v>12</c:v>
                </c:pt>
                <c:pt idx="76">
                  <c:v>5</c:v>
                </c:pt>
                <c:pt idx="77">
                  <c:v>2</c:v>
                </c:pt>
                <c:pt idx="78">
                  <c:v>2</c:v>
                </c:pt>
                <c:pt idx="79">
                  <c:v>13</c:v>
                </c:pt>
                <c:pt idx="80">
                  <c:v>11</c:v>
                </c:pt>
                <c:pt idx="81">
                  <c:v>17</c:v>
                </c:pt>
                <c:pt idx="82">
                  <c:v>14</c:v>
                </c:pt>
                <c:pt idx="83">
                  <c:v>1</c:v>
                </c:pt>
                <c:pt idx="84">
                  <c:v>1</c:v>
                </c:pt>
                <c:pt idx="85">
                  <c:v>2</c:v>
                </c:pt>
                <c:pt idx="86">
                  <c:v>1</c:v>
                </c:pt>
                <c:pt idx="87">
                  <c:v>7</c:v>
                </c:pt>
                <c:pt idx="88">
                  <c:v>1</c:v>
                </c:pt>
                <c:pt idx="89">
                  <c:v>8</c:v>
                </c:pt>
                <c:pt idx="90">
                  <c:v>4</c:v>
                </c:pt>
                <c:pt idx="91">
                  <c:v>11</c:v>
                </c:pt>
                <c:pt idx="92">
                  <c:v>3</c:v>
                </c:pt>
                <c:pt idx="93">
                  <c:v>0</c:v>
                </c:pt>
                <c:pt idx="94">
                  <c:v>1</c:v>
                </c:pt>
                <c:pt idx="95">
                  <c:v>1</c:v>
                </c:pt>
                <c:pt idx="96">
                  <c:v>1</c:v>
                </c:pt>
                <c:pt idx="97">
                  <c:v>1</c:v>
                </c:pt>
                <c:pt idx="98">
                  <c:v>1</c:v>
                </c:pt>
                <c:pt idx="99">
                  <c:v>2</c:v>
                </c:pt>
                <c:pt idx="100">
                  <c:v>1</c:v>
                </c:pt>
                <c:pt idx="101">
                  <c:v>2</c:v>
                </c:pt>
                <c:pt idx="102">
                  <c:v>1</c:v>
                </c:pt>
                <c:pt idx="103">
                  <c:v>1</c:v>
                </c:pt>
                <c:pt idx="104">
                  <c:v>1</c:v>
                </c:pt>
                <c:pt idx="105">
                  <c:v>1</c:v>
                </c:pt>
                <c:pt idx="106">
                  <c:v>1</c:v>
                </c:pt>
                <c:pt idx="107">
                  <c:v>1</c:v>
                </c:pt>
                <c:pt idx="108">
                  <c:v>2</c:v>
                </c:pt>
                <c:pt idx="109">
                  <c:v>2</c:v>
                </c:pt>
                <c:pt idx="110">
                  <c:v>1</c:v>
                </c:pt>
                <c:pt idx="111">
                  <c:v>1</c:v>
                </c:pt>
                <c:pt idx="112">
                  <c:v>0</c:v>
                </c:pt>
                <c:pt idx="113">
                  <c:v>1</c:v>
                </c:pt>
                <c:pt idx="114">
                  <c:v>1</c:v>
                </c:pt>
                <c:pt idx="115">
                  <c:v>1</c:v>
                </c:pt>
                <c:pt idx="116">
                  <c:v>1</c:v>
                </c:pt>
                <c:pt idx="117">
                  <c:v>0</c:v>
                </c:pt>
                <c:pt idx="118">
                  <c:v>1</c:v>
                </c:pt>
                <c:pt idx="119">
                  <c:v>1</c:v>
                </c:pt>
                <c:pt idx="120">
                  <c:v>1</c:v>
                </c:pt>
                <c:pt idx="121">
                  <c:v>0</c:v>
                </c:pt>
                <c:pt idx="122">
                  <c:v>1</c:v>
                </c:pt>
                <c:pt idx="123">
                  <c:v>1</c:v>
                </c:pt>
                <c:pt idx="124">
                  <c:v>1</c:v>
                </c:pt>
                <c:pt idx="125">
                  <c:v>0</c:v>
                </c:pt>
                <c:pt idx="126">
                  <c:v>1</c:v>
                </c:pt>
                <c:pt idx="127">
                  <c:v>0</c:v>
                </c:pt>
                <c:pt idx="128">
                  <c:v>0</c:v>
                </c:pt>
                <c:pt idx="129">
                  <c:v>2</c:v>
                </c:pt>
                <c:pt idx="130">
                  <c:v>1</c:v>
                </c:pt>
                <c:pt idx="131">
                  <c:v>1</c:v>
                </c:pt>
                <c:pt idx="132">
                  <c:v>0</c:v>
                </c:pt>
                <c:pt idx="133">
                  <c:v>1</c:v>
                </c:pt>
                <c:pt idx="134">
                  <c:v>1</c:v>
                </c:pt>
                <c:pt idx="135">
                  <c:v>1</c:v>
                </c:pt>
                <c:pt idx="136">
                  <c:v>1</c:v>
                </c:pt>
                <c:pt idx="137">
                  <c:v>3</c:v>
                </c:pt>
                <c:pt idx="138">
                  <c:v>1</c:v>
                </c:pt>
                <c:pt idx="139">
                  <c:v>1</c:v>
                </c:pt>
              </c:numCache>
            </c:numRef>
          </c:yVal>
          <c:smooth val="0"/>
          <c:extLst>
            <c:ext xmlns:c16="http://schemas.microsoft.com/office/drawing/2014/chart" uri="{C3380CC4-5D6E-409C-BE32-E72D297353CC}">
              <c16:uniqueId val="{00000000-9BC2-49C7-ADF1-E81D307CF77A}"/>
            </c:ext>
          </c:extLst>
        </c:ser>
        <c:dLbls>
          <c:showLegendKey val="0"/>
          <c:showVal val="0"/>
          <c:showCatName val="0"/>
          <c:showSerName val="0"/>
          <c:showPercent val="0"/>
          <c:showBubbleSize val="0"/>
        </c:dLbls>
        <c:axId val="808916528"/>
        <c:axId val="808922432"/>
      </c:scatterChart>
      <c:valAx>
        <c:axId val="80891652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22432"/>
        <c:crosses val="autoZero"/>
        <c:crossBetween val="midCat"/>
      </c:valAx>
      <c:valAx>
        <c:axId val="80892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16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Family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Family Income</a:t>
          </a:r>
        </a:p>
      </cx:txPr>
    </cx:title>
    <cx:plotArea>
      <cx:plotAreaRegion>
        <cx:series layoutId="clusteredColumn" uniqueId="{9A41E8C5-8683-44AF-A282-683E931E0A68}">
          <cx:tx>
            <cx:txData>
              <cx:f>_xlchart.v1.0</cx:f>
              <cx:v>Family Income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Number of Items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Items</a:t>
          </a:r>
        </a:p>
      </cx:txPr>
    </cx:title>
    <cx:plotArea>
      <cx:plotAreaRegion>
        <cx:series layoutId="boxWhisker" uniqueId="{034380E8-D19E-484A-8A86-20F84C22C8CF}">
          <cx:tx>
            <cx:txData>
              <cx:f>_xlchart.v1.10</cx:f>
              <cx:v>Number of items</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Sales Transactions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Transactions</a:t>
          </a:r>
        </a:p>
      </cx:txPr>
    </cx:title>
    <cx:plotArea>
      <cx:plotAreaRegion>
        <cx:series layoutId="boxWhisker" uniqueId="{5BE25371-D010-4359-977E-421476F5F5C2}">
          <cx:tx>
            <cx:txData>
              <cx:f>_xlchart.v1.2</cx:f>
              <cx:v> Sales Transaction</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Family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Family Income</a:t>
          </a:r>
        </a:p>
      </cx:txPr>
    </cx:title>
    <cx:plotArea>
      <cx:plotAreaRegion>
        <cx:series layoutId="boxWhisker" uniqueId="{3D2E1563-D1A7-458B-97BD-716581B8BA1A}">
          <cx:tx>
            <cx:txData>
              <cx:f>_xlchart.v1.12</cx:f>
              <cx:v>Family Income</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Family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Family Size</a:t>
          </a:r>
        </a:p>
      </cx:txPr>
    </cx:title>
    <cx:plotArea>
      <cx:plotAreaRegion>
        <cx:series layoutId="boxWhisker" uniqueId="{1E33D2AE-48C7-4352-8138-2C561B138F99}">
          <cx:tx>
            <cx:txData>
              <cx:f>_xlchart.v1.4</cx:f>
              <cx:v>Family Size</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Number of Items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Items</a:t>
          </a:r>
        </a:p>
      </cx:txPr>
    </cx:title>
    <cx:plotArea>
      <cx:plotAreaRegion>
        <cx:series layoutId="boxWhisker" uniqueId="{BD152BCA-9A5B-4A21-82AD-03BAB9A4DA9A}">
          <cx:tx>
            <cx:txData>
              <cx:f>_xlchart.v1.6</cx:f>
              <cx:v>Number of items</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Store Distance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Store Distance</a:t>
          </a:r>
        </a:p>
      </cx:txPr>
    </cx:title>
    <cx:plotArea>
      <cx:plotAreaRegion>
        <cx:series layoutId="boxWhisker" uniqueId="{F7BCA226-8A25-48DF-812E-2A4718C58EE1}">
          <cx:tx>
            <cx:txData>
              <cx:f>_xlchart.v1.8</cx:f>
              <cx:v>Distance to Store (KM)</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Sales Transactions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Transactions</a:t>
          </a:r>
        </a:p>
      </cx:txPr>
    </cx:title>
    <cx:plotArea>
      <cx:plotAreaRegion>
        <cx:series layoutId="clusteredColumn" uniqueId="{4B736601-CECD-4F82-8820-0F13D5BAF883}">
          <cx:tx>
            <cx:txData>
              <cx:f>_xlchart.v1.16</cx:f>
              <cx:v> Sales Transaction</cx:v>
            </cx:txData>
          </cx:tx>
          <cx:dataId val="0"/>
          <cx:layoutPr>
            <cx:binning intervalClosed="r"/>
          </cx:layoutPr>
        </cx:series>
      </cx:plotAreaRegion>
      <cx:axis id="0">
        <cx:catScaling gapWidth="0"/>
        <cx:tickLabels/>
      </cx:axis>
      <cx:axis id="1">
        <cx:valScaling/>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Number of Items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Items</a:t>
          </a:r>
        </a:p>
      </cx:txPr>
    </cx:title>
    <cx:plotArea>
      <cx:plotAreaRegion>
        <cx:series layoutId="clusteredColumn" uniqueId="{B9A15436-0415-44BA-8E8A-8CF72E003B04}">
          <cx:tx>
            <cx:txData>
              <cx:f>_xlchart.v1.14</cx:f>
              <cx:v>Number of items</cx:v>
            </cx:txData>
          </cx:tx>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 Id="rId9" Type="http://schemas.microsoft.com/office/2014/relationships/chartEx" Target="../charts/chartEx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323850</xdr:colOff>
      <xdr:row>2</xdr:row>
      <xdr:rowOff>76200</xdr:rowOff>
    </xdr:from>
    <xdr:to>
      <xdr:col>10</xdr:col>
      <xdr:colOff>228600</xdr:colOff>
      <xdr:row>21</xdr:row>
      <xdr:rowOff>28575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9E5F8AD-2645-40A5-B707-C456F61C12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33450" y="457200"/>
              <a:ext cx="5391150" cy="3581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333375</xdr:colOff>
      <xdr:row>27</xdr:row>
      <xdr:rowOff>0</xdr:rowOff>
    </xdr:from>
    <xdr:to>
      <xdr:col>24</xdr:col>
      <xdr:colOff>28575</xdr:colOff>
      <xdr:row>41</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F58DC7F-4BBC-4637-9850-1B9AA47B45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086975" y="5153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114300</xdr:colOff>
      <xdr:row>27</xdr:row>
      <xdr:rowOff>0</xdr:rowOff>
    </xdr:from>
    <xdr:to>
      <xdr:col>7</xdr:col>
      <xdr:colOff>419100</xdr:colOff>
      <xdr:row>41</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8499CA5-5DCB-4950-93AC-08EB68D2AB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4300" y="5153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219075</xdr:colOff>
      <xdr:row>27</xdr:row>
      <xdr:rowOff>0</xdr:rowOff>
    </xdr:from>
    <xdr:to>
      <xdr:col>15</xdr:col>
      <xdr:colOff>523875</xdr:colOff>
      <xdr:row>41</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E6EB030-504C-438A-91F2-B0974B745B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095875" y="5153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152400</xdr:colOff>
      <xdr:row>43</xdr:row>
      <xdr:rowOff>171450</xdr:rowOff>
    </xdr:from>
    <xdr:to>
      <xdr:col>7</xdr:col>
      <xdr:colOff>457200</xdr:colOff>
      <xdr:row>58</xdr:row>
      <xdr:rowOff>57150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8BD9501-2CF7-4D60-8439-2B0F1A3F48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2400" y="83724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209550</xdr:colOff>
      <xdr:row>44</xdr:row>
      <xdr:rowOff>28575</xdr:rowOff>
    </xdr:from>
    <xdr:to>
      <xdr:col>15</xdr:col>
      <xdr:colOff>514350</xdr:colOff>
      <xdr:row>58</xdr:row>
      <xdr:rowOff>104775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687E9D2-369A-4F2A-B84A-9D7B68164C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086350" y="8420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371475</xdr:colOff>
      <xdr:row>44</xdr:row>
      <xdr:rowOff>66675</xdr:rowOff>
    </xdr:from>
    <xdr:to>
      <xdr:col>24</xdr:col>
      <xdr:colOff>66675</xdr:colOff>
      <xdr:row>58</xdr:row>
      <xdr:rowOff>142875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E5CA2E2-1F41-4544-9D5C-C79E73549D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125075" y="84582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600074</xdr:colOff>
      <xdr:row>2</xdr:row>
      <xdr:rowOff>76199</xdr:rowOff>
    </xdr:from>
    <xdr:to>
      <xdr:col>19</xdr:col>
      <xdr:colOff>380999</xdr:colOff>
      <xdr:row>20</xdr:row>
      <xdr:rowOff>161924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81AEF337-770F-4E2F-AD53-8992B3ED69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696074" y="457199"/>
              <a:ext cx="5267325" cy="35147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200024</xdr:colOff>
      <xdr:row>2</xdr:row>
      <xdr:rowOff>66674</xdr:rowOff>
    </xdr:from>
    <xdr:to>
      <xdr:col>28</xdr:col>
      <xdr:colOff>342899</xdr:colOff>
      <xdr:row>20</xdr:row>
      <xdr:rowOff>171449</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D59A18A-B993-49B4-BC97-C81CD97787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2392024" y="447674"/>
              <a:ext cx="5019675" cy="3533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xdr:row>
      <xdr:rowOff>180975</xdr:rowOff>
    </xdr:from>
    <xdr:to>
      <xdr:col>7</xdr:col>
      <xdr:colOff>485775</xdr:colOff>
      <xdr:row>19</xdr:row>
      <xdr:rowOff>66675</xdr:rowOff>
    </xdr:to>
    <xdr:graphicFrame macro="">
      <xdr:nvGraphicFramePr>
        <xdr:cNvPr id="2" name="Chart 1">
          <a:extLst>
            <a:ext uri="{FF2B5EF4-FFF2-40B4-BE49-F238E27FC236}">
              <a16:creationId xmlns:a16="http://schemas.microsoft.com/office/drawing/2014/main" id="{30D54085-3651-42CB-A5D6-6731E9247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4</xdr:row>
      <xdr:rowOff>28575</xdr:rowOff>
    </xdr:from>
    <xdr:to>
      <xdr:col>16</xdr:col>
      <xdr:colOff>28575</xdr:colOff>
      <xdr:row>19</xdr:row>
      <xdr:rowOff>104775</xdr:rowOff>
    </xdr:to>
    <xdr:graphicFrame macro="">
      <xdr:nvGraphicFramePr>
        <xdr:cNvPr id="3" name="Chart 2">
          <a:extLst>
            <a:ext uri="{FF2B5EF4-FFF2-40B4-BE49-F238E27FC236}">
              <a16:creationId xmlns:a16="http://schemas.microsoft.com/office/drawing/2014/main" id="{EB56A452-8DDC-4CD8-B00C-2C4E46181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457200</xdr:colOff>
      <xdr:row>4</xdr:row>
      <xdr:rowOff>76200</xdr:rowOff>
    </xdr:from>
    <xdr:to>
      <xdr:col>24</xdr:col>
      <xdr:colOff>152400</xdr:colOff>
      <xdr:row>19</xdr:row>
      <xdr:rowOff>152400</xdr:rowOff>
    </xdr:to>
    <xdr:graphicFrame macro="">
      <xdr:nvGraphicFramePr>
        <xdr:cNvPr id="4" name="Chart 3">
          <a:extLst>
            <a:ext uri="{FF2B5EF4-FFF2-40B4-BE49-F238E27FC236}">
              <a16:creationId xmlns:a16="http://schemas.microsoft.com/office/drawing/2014/main" id="{39539FF4-51E1-433E-8BC7-62BEE99F9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161925</xdr:colOff>
      <xdr:row>24</xdr:row>
      <xdr:rowOff>85725</xdr:rowOff>
    </xdr:from>
    <xdr:to>
      <xdr:col>7</xdr:col>
      <xdr:colOff>466725</xdr:colOff>
      <xdr:row>38</xdr:row>
      <xdr:rowOff>161925</xdr:rowOff>
    </xdr:to>
    <xdr:graphicFrame macro="">
      <xdr:nvGraphicFramePr>
        <xdr:cNvPr id="5" name="Chart 4">
          <a:extLst>
            <a:ext uri="{FF2B5EF4-FFF2-40B4-BE49-F238E27FC236}">
              <a16:creationId xmlns:a16="http://schemas.microsoft.com/office/drawing/2014/main" id="{4FC4CED0-9F8B-47BD-8802-1C65E51C4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419100</xdr:colOff>
      <xdr:row>24</xdr:row>
      <xdr:rowOff>19050</xdr:rowOff>
    </xdr:from>
    <xdr:to>
      <xdr:col>16</xdr:col>
      <xdr:colOff>114300</xdr:colOff>
      <xdr:row>38</xdr:row>
      <xdr:rowOff>95250</xdr:rowOff>
    </xdr:to>
    <xdr:graphicFrame macro="">
      <xdr:nvGraphicFramePr>
        <xdr:cNvPr id="6" name="Chart 5">
          <a:extLst>
            <a:ext uri="{FF2B5EF4-FFF2-40B4-BE49-F238E27FC236}">
              <a16:creationId xmlns:a16="http://schemas.microsoft.com/office/drawing/2014/main" id="{9F195A89-3CC3-4F60-92E1-F7786D7C4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133350</xdr:colOff>
      <xdr:row>45</xdr:row>
      <xdr:rowOff>76200</xdr:rowOff>
    </xdr:from>
    <xdr:to>
      <xdr:col>7</xdr:col>
      <xdr:colOff>438150</xdr:colOff>
      <xdr:row>59</xdr:row>
      <xdr:rowOff>152400</xdr:rowOff>
    </xdr:to>
    <xdr:graphicFrame macro="">
      <xdr:nvGraphicFramePr>
        <xdr:cNvPr id="7" name="Chart 6">
          <a:extLst>
            <a:ext uri="{FF2B5EF4-FFF2-40B4-BE49-F238E27FC236}">
              <a16:creationId xmlns:a16="http://schemas.microsoft.com/office/drawing/2014/main" id="{400DE183-2525-45C6-A50F-FC974B1B8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361950</xdr:colOff>
      <xdr:row>46</xdr:row>
      <xdr:rowOff>19050</xdr:rowOff>
    </xdr:from>
    <xdr:to>
      <xdr:col>16</xdr:col>
      <xdr:colOff>57150</xdr:colOff>
      <xdr:row>60</xdr:row>
      <xdr:rowOff>95250</xdr:rowOff>
    </xdr:to>
    <xdr:graphicFrame macro="">
      <xdr:nvGraphicFramePr>
        <xdr:cNvPr id="8" name="Chart 7">
          <a:extLst>
            <a:ext uri="{FF2B5EF4-FFF2-40B4-BE49-F238E27FC236}">
              <a16:creationId xmlns:a16="http://schemas.microsoft.com/office/drawing/2014/main" id="{DDE9C8A1-6597-404C-AEAA-70F328EA1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46</xdr:row>
      <xdr:rowOff>0</xdr:rowOff>
    </xdr:from>
    <xdr:to>
      <xdr:col>24</xdr:col>
      <xdr:colOff>304800</xdr:colOff>
      <xdr:row>60</xdr:row>
      <xdr:rowOff>76200</xdr:rowOff>
    </xdr:to>
    <xdr:graphicFrame macro="">
      <xdr:nvGraphicFramePr>
        <xdr:cNvPr id="9" name="Chart 8">
          <a:extLst>
            <a:ext uri="{FF2B5EF4-FFF2-40B4-BE49-F238E27FC236}">
              <a16:creationId xmlns:a16="http://schemas.microsoft.com/office/drawing/2014/main" id="{445A7BDA-EE15-4270-96A6-1E57DD2AB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209550</xdr:colOff>
      <xdr:row>62</xdr:row>
      <xdr:rowOff>114300</xdr:rowOff>
    </xdr:from>
    <xdr:to>
      <xdr:col>7</xdr:col>
      <xdr:colOff>514350</xdr:colOff>
      <xdr:row>77</xdr:row>
      <xdr:rowOff>0</xdr:rowOff>
    </xdr:to>
    <xdr:graphicFrame macro="">
      <xdr:nvGraphicFramePr>
        <xdr:cNvPr id="10" name="Chart 9">
          <a:extLst>
            <a:ext uri="{FF2B5EF4-FFF2-40B4-BE49-F238E27FC236}">
              <a16:creationId xmlns:a16="http://schemas.microsoft.com/office/drawing/2014/main" id="{6843EDAA-BBAE-4CC9-BF25-64E157ACE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171450</xdr:colOff>
      <xdr:row>81</xdr:row>
      <xdr:rowOff>161925</xdr:rowOff>
    </xdr:from>
    <xdr:to>
      <xdr:col>7</xdr:col>
      <xdr:colOff>476250</xdr:colOff>
      <xdr:row>96</xdr:row>
      <xdr:rowOff>47625</xdr:rowOff>
    </xdr:to>
    <xdr:graphicFrame macro="">
      <xdr:nvGraphicFramePr>
        <xdr:cNvPr id="11" name="Chart 10">
          <a:extLst>
            <a:ext uri="{FF2B5EF4-FFF2-40B4-BE49-F238E27FC236}">
              <a16:creationId xmlns:a16="http://schemas.microsoft.com/office/drawing/2014/main" id="{FB949DFB-8F18-40F5-851D-A3AD12A8D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409575</xdr:colOff>
      <xdr:row>81</xdr:row>
      <xdr:rowOff>142875</xdr:rowOff>
    </xdr:from>
    <xdr:to>
      <xdr:col>16</xdr:col>
      <xdr:colOff>104775</xdr:colOff>
      <xdr:row>96</xdr:row>
      <xdr:rowOff>28575</xdr:rowOff>
    </xdr:to>
    <xdr:graphicFrame macro="">
      <xdr:nvGraphicFramePr>
        <xdr:cNvPr id="12" name="Chart 11">
          <a:extLst>
            <a:ext uri="{FF2B5EF4-FFF2-40B4-BE49-F238E27FC236}">
              <a16:creationId xmlns:a16="http://schemas.microsoft.com/office/drawing/2014/main" id="{8B1A9676-3BD8-40EC-8D62-B37C7E488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581025</xdr:colOff>
      <xdr:row>81</xdr:row>
      <xdr:rowOff>104775</xdr:rowOff>
    </xdr:from>
    <xdr:to>
      <xdr:col>24</xdr:col>
      <xdr:colOff>276225</xdr:colOff>
      <xdr:row>95</xdr:row>
      <xdr:rowOff>180975</xdr:rowOff>
    </xdr:to>
    <xdr:graphicFrame macro="">
      <xdr:nvGraphicFramePr>
        <xdr:cNvPr id="13" name="Chart 12">
          <a:extLst>
            <a:ext uri="{FF2B5EF4-FFF2-40B4-BE49-F238E27FC236}">
              <a16:creationId xmlns:a16="http://schemas.microsoft.com/office/drawing/2014/main" id="{C46725FB-278E-4E95-8D49-1456B8C6D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180975</xdr:colOff>
      <xdr:row>104</xdr:row>
      <xdr:rowOff>47625</xdr:rowOff>
    </xdr:from>
    <xdr:to>
      <xdr:col>7</xdr:col>
      <xdr:colOff>485775</xdr:colOff>
      <xdr:row>118</xdr:row>
      <xdr:rowOff>123825</xdr:rowOff>
    </xdr:to>
    <xdr:graphicFrame macro="">
      <xdr:nvGraphicFramePr>
        <xdr:cNvPr id="14" name="Chart 13">
          <a:extLst>
            <a:ext uri="{FF2B5EF4-FFF2-40B4-BE49-F238E27FC236}">
              <a16:creationId xmlns:a16="http://schemas.microsoft.com/office/drawing/2014/main" id="{F0B8833E-D940-48D3-950B-26876070F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428625</xdr:colOff>
      <xdr:row>104</xdr:row>
      <xdr:rowOff>38100</xdr:rowOff>
    </xdr:from>
    <xdr:to>
      <xdr:col>16</xdr:col>
      <xdr:colOff>123825</xdr:colOff>
      <xdr:row>118</xdr:row>
      <xdr:rowOff>114300</xdr:rowOff>
    </xdr:to>
    <xdr:graphicFrame macro="">
      <xdr:nvGraphicFramePr>
        <xdr:cNvPr id="15" name="Chart 14">
          <a:extLst>
            <a:ext uri="{FF2B5EF4-FFF2-40B4-BE49-F238E27FC236}">
              <a16:creationId xmlns:a16="http://schemas.microsoft.com/office/drawing/2014/main" id="{F57A1B2B-3C33-4525-9C42-313EC6E14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238125</xdr:colOff>
      <xdr:row>126</xdr:row>
      <xdr:rowOff>66675</xdr:rowOff>
    </xdr:from>
    <xdr:to>
      <xdr:col>7</xdr:col>
      <xdr:colOff>542925</xdr:colOff>
      <xdr:row>140</xdr:row>
      <xdr:rowOff>142875</xdr:rowOff>
    </xdr:to>
    <xdr:graphicFrame macro="">
      <xdr:nvGraphicFramePr>
        <xdr:cNvPr id="16" name="Chart 15">
          <a:extLst>
            <a:ext uri="{FF2B5EF4-FFF2-40B4-BE49-F238E27FC236}">
              <a16:creationId xmlns:a16="http://schemas.microsoft.com/office/drawing/2014/main" id="{4CD1D42B-F362-499F-AA87-597E0E565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71.896961226848" createdVersion="8" refreshedVersion="8" minRefreshableVersion="3" recordCount="151" xr:uid="{7F9F82ED-CD32-4D73-A33F-1442698CD397}">
  <cacheSource type="worksheet">
    <worksheetSource ref="A1:G1048576" sheet="Pivots"/>
  </cacheSource>
  <cacheFields count="7">
    <cacheField name="Observations" numFmtId="0">
      <sharedItems containsString="0" containsBlank="1" containsNumber="1" containsInteger="1" minValue="1" maxValue="150"/>
    </cacheField>
    <cacheField name=" Sales Transaction" numFmtId="0">
      <sharedItems containsString="0" containsBlank="1" containsNumber="1" minValue="63.34" maxValue="498.23"/>
    </cacheField>
    <cacheField name="Family Income" numFmtId="0">
      <sharedItems containsString="0" containsBlank="1" containsNumber="1" containsInteger="1" minValue="62712" maxValue="257678"/>
    </cacheField>
    <cacheField name="Family Size" numFmtId="0">
      <sharedItems containsString="0" containsBlank="1" containsNumber="1" containsInteger="1" minValue="1" maxValue="6" count="7">
        <n v="4"/>
        <n v="2"/>
        <n v="1"/>
        <n v="3"/>
        <n v="5"/>
        <n v="6"/>
        <m/>
      </sharedItems>
    </cacheField>
    <cacheField name="Number of items" numFmtId="0">
      <sharedItems containsString="0" containsBlank="1" containsNumber="1" containsInteger="1" minValue="3" maxValue="97"/>
    </cacheField>
    <cacheField name="Number of Vehicles" numFmtId="0">
      <sharedItems containsString="0" containsBlank="1" containsNumber="1" containsInteger="1" minValue="0" maxValue="5"/>
    </cacheField>
    <cacheField name="Distance to Store (KM)" numFmtId="0">
      <sharedItems containsString="0" containsBlank="1" containsNumber="1" containsInteger="1" minValue="0" maxValue="19" count="21">
        <n v="15"/>
        <n v="4"/>
        <n v="14"/>
        <n v="8"/>
        <n v="19"/>
        <n v="2"/>
        <n v="1"/>
        <n v="5"/>
        <n v="7"/>
        <n v="18"/>
        <n v="3"/>
        <n v="16"/>
        <n v="12"/>
        <n v="13"/>
        <n v="17"/>
        <n v="6"/>
        <n v="9"/>
        <n v="10"/>
        <n v="1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n v="1"/>
    <n v="357.72515522088298"/>
    <n v="172141"/>
    <x v="0"/>
    <n v="65"/>
    <n v="3"/>
    <x v="0"/>
  </r>
  <r>
    <n v="2"/>
    <n v="276.83819564307038"/>
    <n v="145916"/>
    <x v="1"/>
    <n v="39"/>
    <n v="1"/>
    <x v="1"/>
  </r>
  <r>
    <n v="3"/>
    <n v="197.92321645234884"/>
    <n v="86185"/>
    <x v="2"/>
    <n v="21"/>
    <n v="2"/>
    <x v="2"/>
  </r>
  <r>
    <n v="4"/>
    <n v="315.74711157636364"/>
    <n v="145998"/>
    <x v="3"/>
    <n v="35"/>
    <n v="1"/>
    <x v="3"/>
  </r>
  <r>
    <n v="5"/>
    <n v="202.89345714452213"/>
    <n v="79341"/>
    <x v="2"/>
    <n v="42"/>
    <n v="2"/>
    <x v="4"/>
  </r>
  <r>
    <n v="6"/>
    <n v="197.30077520597268"/>
    <n v="77115"/>
    <x v="1"/>
    <n v="17"/>
    <n v="1"/>
    <x v="5"/>
  </r>
  <r>
    <n v="7"/>
    <n v="195.19586794676431"/>
    <n v="73725"/>
    <x v="1"/>
    <n v="31"/>
    <n v="1"/>
    <x v="1"/>
  </r>
  <r>
    <n v="8"/>
    <n v="232.51129248152233"/>
    <n v="88371"/>
    <x v="2"/>
    <n v="39"/>
    <n v="2"/>
    <x v="3"/>
  </r>
  <r>
    <n v="9"/>
    <n v="146.32108469183942"/>
    <n v="75942"/>
    <x v="2"/>
    <n v="12"/>
    <n v="3"/>
    <x v="3"/>
  </r>
  <r>
    <n v="10"/>
    <n v="125.05297512556575"/>
    <n v="70298"/>
    <x v="2"/>
    <n v="16"/>
    <n v="0"/>
    <x v="5"/>
  </r>
  <r>
    <n v="11"/>
    <n v="226.49363747263413"/>
    <n v="75117"/>
    <x v="1"/>
    <n v="35"/>
    <n v="2"/>
    <x v="3"/>
  </r>
  <r>
    <n v="12"/>
    <n v="153.20379459828246"/>
    <n v="84099"/>
    <x v="2"/>
    <n v="14"/>
    <n v="2"/>
    <x v="6"/>
  </r>
  <r>
    <n v="13"/>
    <n v="210.35718350944995"/>
    <n v="133674"/>
    <x v="1"/>
    <n v="22"/>
    <n v="2"/>
    <x v="5"/>
  </r>
  <r>
    <n v="14"/>
    <n v="328.54834292110144"/>
    <n v="140138"/>
    <x v="4"/>
    <n v="47"/>
    <n v="2"/>
    <x v="6"/>
  </r>
  <r>
    <n v="15"/>
    <n v="171.80797208818714"/>
    <n v="79702"/>
    <x v="2"/>
    <n v="19"/>
    <n v="1"/>
    <x v="7"/>
  </r>
  <r>
    <n v="16"/>
    <n v="152.5781413153515"/>
    <n v="71737"/>
    <x v="2"/>
    <n v="21"/>
    <n v="1"/>
    <x v="5"/>
  </r>
  <r>
    <n v="17"/>
    <n v="349.29741661309436"/>
    <n v="111318"/>
    <x v="0"/>
    <n v="53"/>
    <n v="3"/>
    <x v="8"/>
  </r>
  <r>
    <n v="18"/>
    <n v="199.17416283090336"/>
    <n v="87733"/>
    <x v="2"/>
    <n v="32"/>
    <n v="2"/>
    <x v="5"/>
  </r>
  <r>
    <n v="19"/>
    <n v="320.7187197681414"/>
    <n v="118580"/>
    <x v="3"/>
    <n v="45"/>
    <n v="1"/>
    <x v="5"/>
  </r>
  <r>
    <n v="20"/>
    <n v="340.49303786408029"/>
    <n v="145432"/>
    <x v="0"/>
    <n v="56"/>
    <n v="2"/>
    <x v="6"/>
  </r>
  <r>
    <n v="21"/>
    <n v="180.62902389126177"/>
    <n v="92251"/>
    <x v="2"/>
    <n v="30"/>
    <n v="3"/>
    <x v="5"/>
  </r>
  <r>
    <n v="22"/>
    <n v="262.93782553650874"/>
    <n v="142738"/>
    <x v="1"/>
    <n v="28"/>
    <n v="3"/>
    <x v="0"/>
  </r>
  <r>
    <n v="23"/>
    <n v="191.03248606331596"/>
    <n v="92229"/>
    <x v="2"/>
    <n v="31"/>
    <n v="2"/>
    <x v="7"/>
  </r>
  <r>
    <n v="24"/>
    <n v="238.06094495877664"/>
    <n v="70334"/>
    <x v="2"/>
    <n v="34"/>
    <n v="2"/>
    <x v="9"/>
  </r>
  <r>
    <n v="25"/>
    <n v="245.98619310254958"/>
    <n v="125378"/>
    <x v="1"/>
    <n v="49"/>
    <n v="1"/>
    <x v="7"/>
  </r>
  <r>
    <n v="26"/>
    <n v="223.94424342416494"/>
    <n v="80080"/>
    <x v="2"/>
    <n v="36"/>
    <n v="3"/>
    <x v="9"/>
  </r>
  <r>
    <n v="27"/>
    <n v="165.03365954914779"/>
    <n v="82583"/>
    <x v="2"/>
    <n v="27"/>
    <n v="2"/>
    <x v="10"/>
  </r>
  <r>
    <n v="28"/>
    <n v="121.65748171513214"/>
    <n v="74193"/>
    <x v="2"/>
    <n v="12"/>
    <n v="0"/>
    <x v="10"/>
  </r>
  <r>
    <n v="29"/>
    <n v="254.95700115685509"/>
    <n v="135549"/>
    <x v="1"/>
    <n v="31"/>
    <n v="1"/>
    <x v="10"/>
  </r>
  <r>
    <n v="30"/>
    <n v="298.8817797906903"/>
    <n v="114622"/>
    <x v="3"/>
    <n v="65"/>
    <n v="2"/>
    <x v="6"/>
  </r>
  <r>
    <n v="31"/>
    <n v="215.27615352062469"/>
    <n v="92582"/>
    <x v="2"/>
    <n v="33"/>
    <n v="1"/>
    <x v="11"/>
  </r>
  <r>
    <n v="32"/>
    <n v="193.93880968902909"/>
    <n v="79729"/>
    <x v="2"/>
    <n v="20"/>
    <n v="1"/>
    <x v="8"/>
  </r>
  <r>
    <n v="33"/>
    <n v="189.20995642311874"/>
    <n v="92773"/>
    <x v="2"/>
    <n v="26"/>
    <n v="2"/>
    <x v="12"/>
  </r>
  <r>
    <n v="34"/>
    <n v="199.46756906950696"/>
    <n v="82783"/>
    <x v="2"/>
    <n v="27"/>
    <n v="3"/>
    <x v="13"/>
  </r>
  <r>
    <n v="35"/>
    <n v="193.07606797495552"/>
    <n v="80541"/>
    <x v="2"/>
    <n v="24"/>
    <n v="0"/>
    <x v="3"/>
  </r>
  <r>
    <n v="36"/>
    <n v="166.76764633978834"/>
    <n v="81689"/>
    <x v="2"/>
    <n v="19"/>
    <n v="1"/>
    <x v="7"/>
  </r>
  <r>
    <n v="37"/>
    <n v="247.30062689651618"/>
    <n v="70189"/>
    <x v="1"/>
    <n v="42"/>
    <n v="1"/>
    <x v="14"/>
  </r>
  <r>
    <n v="38"/>
    <n v="271.74181590423268"/>
    <n v="117565"/>
    <x v="0"/>
    <n v="51"/>
    <n v="1"/>
    <x v="10"/>
  </r>
  <r>
    <n v="39"/>
    <n v="433.70932314015312"/>
    <n v="144983"/>
    <x v="4"/>
    <n v="78"/>
    <n v="3"/>
    <x v="15"/>
  </r>
  <r>
    <n v="40"/>
    <n v="276.47650124340294"/>
    <n v="112576"/>
    <x v="0"/>
    <n v="56"/>
    <n v="2"/>
    <x v="6"/>
  </r>
  <r>
    <n v="41"/>
    <n v="149.91285649993841"/>
    <n v="91032"/>
    <x v="2"/>
    <n v="24"/>
    <n v="2"/>
    <x v="6"/>
  </r>
  <r>
    <n v="42"/>
    <n v="199.0583658534278"/>
    <n v="71648"/>
    <x v="1"/>
    <n v="37"/>
    <n v="3"/>
    <x v="1"/>
  </r>
  <r>
    <n v="43"/>
    <n v="248.13940050665389"/>
    <n v="121292"/>
    <x v="1"/>
    <n v="40"/>
    <n v="1"/>
    <x v="6"/>
  </r>
  <r>
    <n v="44"/>
    <n v="353.78645947018504"/>
    <n v="143403"/>
    <x v="0"/>
    <n v="52"/>
    <n v="3"/>
    <x v="8"/>
  </r>
  <r>
    <n v="45"/>
    <n v="196.95191685182169"/>
    <n v="73542"/>
    <x v="2"/>
    <n v="23"/>
    <n v="1"/>
    <x v="15"/>
  </r>
  <r>
    <n v="46"/>
    <n v="174.84721887895429"/>
    <n v="83166"/>
    <x v="2"/>
    <n v="31"/>
    <n v="3"/>
    <x v="15"/>
  </r>
  <r>
    <n v="47"/>
    <n v="290.43894077155954"/>
    <n v="125058"/>
    <x v="3"/>
    <n v="39"/>
    <n v="3"/>
    <x v="6"/>
  </r>
  <r>
    <n v="48"/>
    <n v="271.55483757949594"/>
    <n v="123556"/>
    <x v="3"/>
    <n v="43"/>
    <n v="0"/>
    <x v="6"/>
  </r>
  <r>
    <n v="49"/>
    <n v="150.25391977015838"/>
    <n v="84023"/>
    <x v="2"/>
    <n v="17"/>
    <n v="3"/>
    <x v="6"/>
  </r>
  <r>
    <n v="50"/>
    <n v="203.58464573293486"/>
    <n v="87488"/>
    <x v="2"/>
    <n v="32"/>
    <n v="1"/>
    <x v="12"/>
  </r>
  <r>
    <n v="51"/>
    <n v="152.47947936711967"/>
    <n v="82898"/>
    <x v="2"/>
    <n v="16"/>
    <n v="1"/>
    <x v="5"/>
  </r>
  <r>
    <n v="52"/>
    <n v="208.06475483923987"/>
    <n v="90899"/>
    <x v="2"/>
    <n v="38"/>
    <n v="2"/>
    <x v="4"/>
  </r>
  <r>
    <n v="53"/>
    <n v="232.42852264809923"/>
    <n v="91812"/>
    <x v="2"/>
    <n v="29"/>
    <n v="1"/>
    <x v="0"/>
  </r>
  <r>
    <n v="54"/>
    <n v="407.93609361540882"/>
    <n v="123296"/>
    <x v="4"/>
    <n v="68"/>
    <n v="2"/>
    <x v="1"/>
  </r>
  <r>
    <n v="55"/>
    <n v="179.09793475053985"/>
    <n v="75906"/>
    <x v="1"/>
    <n v="29"/>
    <n v="2"/>
    <x v="2"/>
  </r>
  <r>
    <n v="56"/>
    <n v="167.12975678320043"/>
    <n v="77008"/>
    <x v="2"/>
    <n v="24"/>
    <n v="1"/>
    <x v="15"/>
  </r>
  <r>
    <n v="57"/>
    <n v="178.45688077502973"/>
    <n v="86762"/>
    <x v="2"/>
    <n v="30"/>
    <n v="3"/>
    <x v="10"/>
  </r>
  <r>
    <n v="58"/>
    <n v="170.55615533423901"/>
    <n v="86909"/>
    <x v="2"/>
    <n v="33"/>
    <n v="1"/>
    <x v="3"/>
  </r>
  <r>
    <n v="59"/>
    <n v="431.05131182115082"/>
    <n v="127294"/>
    <x v="4"/>
    <n v="88"/>
    <n v="2"/>
    <x v="0"/>
  </r>
  <r>
    <n v="60"/>
    <n v="184.60324360719238"/>
    <n v="82113"/>
    <x v="2"/>
    <n v="24"/>
    <n v="0"/>
    <x v="7"/>
  </r>
  <r>
    <n v="61"/>
    <n v="163.63159989304066"/>
    <n v="83854"/>
    <x v="2"/>
    <n v="19"/>
    <n v="2"/>
    <x v="16"/>
  </r>
  <r>
    <n v="62"/>
    <n v="184.5797456800268"/>
    <n v="82138"/>
    <x v="2"/>
    <n v="27"/>
    <n v="1"/>
    <x v="2"/>
  </r>
  <r>
    <n v="63"/>
    <n v="300.62260506257257"/>
    <n v="116628"/>
    <x v="1"/>
    <n v="43"/>
    <n v="1"/>
    <x v="17"/>
  </r>
  <r>
    <n v="64"/>
    <n v="234.69084229043446"/>
    <n v="93194"/>
    <x v="1"/>
    <n v="33"/>
    <n v="1"/>
    <x v="16"/>
  </r>
  <r>
    <n v="65"/>
    <n v="304.71789784629766"/>
    <n v="136723"/>
    <x v="4"/>
    <n v="41"/>
    <n v="1"/>
    <x v="6"/>
  </r>
  <r>
    <n v="66"/>
    <n v="371.49854106480484"/>
    <n v="121625"/>
    <x v="4"/>
    <n v="49"/>
    <n v="3"/>
    <x v="5"/>
  </r>
  <r>
    <n v="67"/>
    <n v="202.64698658703372"/>
    <n v="112862"/>
    <x v="1"/>
    <n v="25"/>
    <n v="2"/>
    <x v="5"/>
  </r>
  <r>
    <n v="68"/>
    <n v="321.67246939345068"/>
    <n v="121573"/>
    <x v="3"/>
    <n v="42"/>
    <n v="2"/>
    <x v="13"/>
  </r>
  <r>
    <n v="69"/>
    <n v="258.39320148001855"/>
    <n v="120569"/>
    <x v="1"/>
    <n v="46"/>
    <n v="3"/>
    <x v="5"/>
  </r>
  <r>
    <n v="70"/>
    <n v="163.95721452484383"/>
    <n v="87004"/>
    <x v="2"/>
    <n v="24"/>
    <n v="3"/>
    <x v="5"/>
  </r>
  <r>
    <n v="71"/>
    <n v="311.57210690727595"/>
    <n v="134373"/>
    <x v="1"/>
    <n v="47"/>
    <n v="1"/>
    <x v="6"/>
  </r>
  <r>
    <n v="72"/>
    <n v="170.4293661046714"/>
    <n v="81861"/>
    <x v="2"/>
    <n v="26"/>
    <n v="3"/>
    <x v="7"/>
  </r>
  <r>
    <n v="73"/>
    <n v="336.69476677419482"/>
    <n v="121268"/>
    <x v="3"/>
    <n v="33"/>
    <n v="3"/>
    <x v="5"/>
  </r>
  <r>
    <n v="74"/>
    <n v="220.74529248209018"/>
    <n v="72413"/>
    <x v="2"/>
    <n v="45"/>
    <n v="0"/>
    <x v="13"/>
  </r>
  <r>
    <n v="75"/>
    <n v="192.27119849174747"/>
    <n v="82942"/>
    <x v="2"/>
    <n v="45"/>
    <n v="1"/>
    <x v="2"/>
  </r>
  <r>
    <n v="76"/>
    <n v="215.06342910482118"/>
    <n v="127797"/>
    <x v="1"/>
    <n v="50"/>
    <n v="3"/>
    <x v="16"/>
  </r>
  <r>
    <n v="77"/>
    <n v="211.91258637014442"/>
    <n v="73225"/>
    <x v="2"/>
    <n v="41"/>
    <n v="3"/>
    <x v="10"/>
  </r>
  <r>
    <n v="78"/>
    <n v="270.69335350537096"/>
    <n v="120569"/>
    <x v="3"/>
    <n v="50"/>
    <n v="2"/>
    <x v="5"/>
  </r>
  <r>
    <n v="79"/>
    <n v="210.00506409256133"/>
    <n v="87070"/>
    <x v="1"/>
    <n v="35"/>
    <n v="2"/>
    <x v="15"/>
  </r>
  <r>
    <n v="80"/>
    <n v="139.28242203647005"/>
    <n v="85280"/>
    <x v="2"/>
    <n v="17"/>
    <n v="1"/>
    <x v="1"/>
  </r>
  <r>
    <n v="81"/>
    <n v="160.83806364665963"/>
    <n v="71568"/>
    <x v="2"/>
    <n v="25"/>
    <n v="3"/>
    <x v="5"/>
  </r>
  <r>
    <n v="82"/>
    <n v="337.43966988550494"/>
    <n v="112257"/>
    <x v="4"/>
    <n v="52"/>
    <n v="3"/>
    <x v="12"/>
  </r>
  <r>
    <n v="83"/>
    <n v="200.45735284406965"/>
    <n v="74481"/>
    <x v="2"/>
    <n v="41"/>
    <n v="3"/>
    <x v="7"/>
  </r>
  <r>
    <n v="84"/>
    <n v="244.47771409442058"/>
    <n v="121372"/>
    <x v="1"/>
    <n v="35"/>
    <n v="2"/>
    <x v="5"/>
  </r>
  <r>
    <n v="85"/>
    <n v="317.72111553091878"/>
    <n v="119911"/>
    <x v="4"/>
    <n v="49"/>
    <n v="2"/>
    <x v="5"/>
  </r>
  <r>
    <n v="86"/>
    <n v="212.06459338754007"/>
    <n v="74009"/>
    <x v="2"/>
    <n v="33"/>
    <n v="3"/>
    <x v="13"/>
  </r>
  <r>
    <n v="87"/>
    <n v="235.10899705868761"/>
    <n v="82628"/>
    <x v="1"/>
    <n v="44"/>
    <n v="2"/>
    <x v="18"/>
  </r>
  <r>
    <n v="88"/>
    <n v="261.1352997373267"/>
    <n v="111943"/>
    <x v="1"/>
    <n v="60"/>
    <n v="1"/>
    <x v="9"/>
  </r>
  <r>
    <n v="89"/>
    <n v="329.03486789264696"/>
    <n v="130818"/>
    <x v="3"/>
    <n v="40"/>
    <n v="2"/>
    <x v="14"/>
  </r>
  <r>
    <n v="90"/>
    <n v="263.50300621955603"/>
    <n v="145252"/>
    <x v="1"/>
    <n v="33"/>
    <n v="2"/>
    <x v="2"/>
  </r>
  <r>
    <n v="91"/>
    <n v="269.67359171110513"/>
    <n v="118201"/>
    <x v="3"/>
    <n v="43"/>
    <n v="1"/>
    <x v="6"/>
  </r>
  <r>
    <n v="92"/>
    <n v="222.78984345055289"/>
    <n v="91021"/>
    <x v="2"/>
    <n v="29"/>
    <n v="1"/>
    <x v="6"/>
  </r>
  <r>
    <n v="93"/>
    <n v="245.11857911213073"/>
    <n v="125745"/>
    <x v="1"/>
    <n v="37"/>
    <n v="3"/>
    <x v="5"/>
  </r>
  <r>
    <n v="94"/>
    <n v="272.12036593164851"/>
    <n v="137562"/>
    <x v="1"/>
    <n v="44"/>
    <n v="1"/>
    <x v="6"/>
  </r>
  <r>
    <n v="95"/>
    <n v="345.91691128582454"/>
    <n v="126541"/>
    <x v="3"/>
    <n v="46"/>
    <n v="2"/>
    <x v="8"/>
  </r>
  <r>
    <n v="96"/>
    <n v="212.00684395340733"/>
    <n v="130137"/>
    <x v="1"/>
    <n v="39"/>
    <n v="1"/>
    <x v="6"/>
  </r>
  <r>
    <n v="97"/>
    <n v="171.73838511588536"/>
    <n v="82585"/>
    <x v="2"/>
    <n v="50"/>
    <n v="3"/>
    <x v="3"/>
  </r>
  <r>
    <n v="98"/>
    <n v="433.4432221312743"/>
    <n v="123674"/>
    <x v="3"/>
    <n v="97"/>
    <n v="1"/>
    <x v="3"/>
  </r>
  <r>
    <n v="99"/>
    <n v="317.2235135522368"/>
    <n v="141302"/>
    <x v="0"/>
    <n v="48"/>
    <n v="3"/>
    <x v="1"/>
  </r>
  <r>
    <n v="100"/>
    <n v="224.79411850567922"/>
    <n v="70046"/>
    <x v="1"/>
    <n v="36"/>
    <n v="3"/>
    <x v="18"/>
  </r>
  <r>
    <n v="101"/>
    <n v="224.79411850567922"/>
    <n v="70046"/>
    <x v="1"/>
    <n v="11"/>
    <n v="1"/>
    <x v="10"/>
  </r>
  <r>
    <n v="102"/>
    <n v="198.75"/>
    <n v="65508"/>
    <x v="2"/>
    <n v="5"/>
    <n v="0"/>
    <x v="19"/>
  </r>
  <r>
    <n v="103"/>
    <n v="243.6"/>
    <n v="101351"/>
    <x v="1"/>
    <n v="15"/>
    <n v="0"/>
    <x v="6"/>
  </r>
  <r>
    <n v="104"/>
    <n v="397.87"/>
    <n v="144531"/>
    <x v="3"/>
    <n v="10"/>
    <n v="1"/>
    <x v="6"/>
  </r>
  <r>
    <n v="105"/>
    <n v="403.2"/>
    <n v="123457"/>
    <x v="1"/>
    <n v="25"/>
    <n v="2"/>
    <x v="6"/>
  </r>
  <r>
    <n v="106"/>
    <n v="75"/>
    <n v="107443"/>
    <x v="2"/>
    <n v="8"/>
    <n v="0"/>
    <x v="6"/>
  </r>
  <r>
    <n v="107"/>
    <n v="204.35"/>
    <n v="107359"/>
    <x v="3"/>
    <n v="17"/>
    <n v="2"/>
    <x v="6"/>
  </r>
  <r>
    <n v="108"/>
    <n v="257.89"/>
    <n v="147031"/>
    <x v="1"/>
    <n v="11"/>
    <n v="1"/>
    <x v="5"/>
  </r>
  <r>
    <n v="109"/>
    <n v="100.07"/>
    <n v="100000"/>
    <x v="2"/>
    <n v="12"/>
    <n v="1"/>
    <x v="6"/>
  </r>
  <r>
    <n v="110"/>
    <n v="332.56"/>
    <n v="132422"/>
    <x v="0"/>
    <n v="9"/>
    <n v="2"/>
    <x v="5"/>
  </r>
  <r>
    <n v="111"/>
    <n v="274.64999999999998"/>
    <n v="134071"/>
    <x v="3"/>
    <n v="11"/>
    <n v="2"/>
    <x v="6"/>
  </r>
  <r>
    <n v="112"/>
    <n v="112.35"/>
    <n v="127275"/>
    <x v="2"/>
    <n v="10"/>
    <n v="1"/>
    <x v="6"/>
  </r>
  <r>
    <n v="113"/>
    <n v="89.56"/>
    <n v="82087"/>
    <x v="1"/>
    <n v="8"/>
    <n v="1"/>
    <x v="6"/>
  </r>
  <r>
    <n v="114"/>
    <n v="97.85"/>
    <n v="90543"/>
    <x v="2"/>
    <n v="8"/>
    <n v="0"/>
    <x v="6"/>
  </r>
  <r>
    <n v="115"/>
    <n v="125.45"/>
    <n v="131337"/>
    <x v="2"/>
    <n v="10"/>
    <n v="1"/>
    <x v="6"/>
  </r>
  <r>
    <n v="116"/>
    <n v="275.68"/>
    <n v="134087"/>
    <x v="0"/>
    <n v="11"/>
    <n v="1"/>
    <x v="6"/>
  </r>
  <r>
    <n v="117"/>
    <n v="301.2"/>
    <n v="155117"/>
    <x v="0"/>
    <n v="14"/>
    <n v="3"/>
    <x v="5"/>
  </r>
  <r>
    <n v="118"/>
    <n v="378.43"/>
    <n v="175879"/>
    <x v="4"/>
    <n v="13"/>
    <n v="3"/>
    <x v="5"/>
  </r>
  <r>
    <n v="119"/>
    <n v="243.89"/>
    <n v="167453"/>
    <x v="1"/>
    <n v="14"/>
    <n v="1"/>
    <x v="6"/>
  </r>
  <r>
    <n v="120"/>
    <n v="67.45"/>
    <n v="72003"/>
    <x v="2"/>
    <n v="8"/>
    <n v="0"/>
    <x v="6"/>
  </r>
  <r>
    <n v="121"/>
    <n v="109.87"/>
    <n v="97511"/>
    <x v="1"/>
    <n v="8"/>
    <n v="1"/>
    <x v="19"/>
  </r>
  <r>
    <n v="122"/>
    <n v="254.45"/>
    <n v="122335"/>
    <x v="1"/>
    <n v="10"/>
    <n v="1"/>
    <x v="6"/>
  </r>
  <r>
    <n v="123"/>
    <n v="78.64"/>
    <n v="71765"/>
    <x v="2"/>
    <n v="8"/>
    <n v="1"/>
    <x v="6"/>
  </r>
  <r>
    <n v="124"/>
    <n v="90.12"/>
    <n v="86543"/>
    <x v="2"/>
    <n v="8"/>
    <n v="1"/>
    <x v="6"/>
  </r>
  <r>
    <n v="125"/>
    <n v="156.75"/>
    <n v="73008"/>
    <x v="2"/>
    <n v="4"/>
    <n v="1"/>
    <x v="6"/>
  </r>
  <r>
    <n v="126"/>
    <n v="118.23"/>
    <n v="71193"/>
    <x v="2"/>
    <n v="3"/>
    <n v="0"/>
    <x v="19"/>
  </r>
  <r>
    <n v="127"/>
    <n v="190.2"/>
    <n v="103012"/>
    <x v="1"/>
    <n v="11"/>
    <n v="1"/>
    <x v="6"/>
  </r>
  <r>
    <n v="128"/>
    <n v="178.23"/>
    <n v="91861"/>
    <x v="1"/>
    <n v="5"/>
    <n v="0"/>
    <x v="6"/>
  </r>
  <r>
    <n v="129"/>
    <n v="453.4"/>
    <n v="254500"/>
    <x v="5"/>
    <n v="16"/>
    <n v="4"/>
    <x v="5"/>
  </r>
  <r>
    <n v="130"/>
    <n v="176.98"/>
    <n v="98725"/>
    <x v="1"/>
    <n v="10"/>
    <n v="1"/>
    <x v="6"/>
  </r>
  <r>
    <n v="131"/>
    <n v="63.34"/>
    <n v="69750"/>
    <x v="2"/>
    <n v="10"/>
    <n v="1"/>
    <x v="19"/>
  </r>
  <r>
    <n v="132"/>
    <n v="77.39"/>
    <n v="71250"/>
    <x v="2"/>
    <n v="15"/>
    <n v="0"/>
    <x v="6"/>
  </r>
  <r>
    <n v="133"/>
    <n v="202.09"/>
    <n v="141235"/>
    <x v="1"/>
    <n v="11"/>
    <n v="1"/>
    <x v="6"/>
  </r>
  <r>
    <n v="134"/>
    <n v="273.45"/>
    <n v="165450"/>
    <x v="1"/>
    <n v="8"/>
    <n v="1"/>
    <x v="6"/>
  </r>
  <r>
    <n v="135"/>
    <n v="100.01"/>
    <n v="95500"/>
    <x v="1"/>
    <n v="8"/>
    <n v="1"/>
    <x v="19"/>
  </r>
  <r>
    <n v="136"/>
    <n v="162.84"/>
    <n v="95532"/>
    <x v="1"/>
    <n v="4"/>
    <n v="1"/>
    <x v="6"/>
  </r>
  <r>
    <n v="137"/>
    <n v="99.45"/>
    <n v="89765"/>
    <x v="2"/>
    <n v="6"/>
    <n v="1"/>
    <x v="19"/>
  </r>
  <r>
    <n v="138"/>
    <n v="67.89"/>
    <n v="62712"/>
    <x v="2"/>
    <n v="3"/>
    <n v="2"/>
    <x v="19"/>
  </r>
  <r>
    <n v="139"/>
    <n v="498.23"/>
    <n v="257678"/>
    <x v="5"/>
    <n v="11"/>
    <n v="5"/>
    <x v="10"/>
  </r>
  <r>
    <n v="140"/>
    <n v="345.67"/>
    <n v="162141"/>
    <x v="0"/>
    <n v="15"/>
    <n v="3"/>
    <x v="5"/>
  </r>
  <r>
    <n v="141"/>
    <n v="223.56"/>
    <n v="111345"/>
    <x v="1"/>
    <n v="7"/>
    <n v="2"/>
    <x v="6"/>
  </r>
  <r>
    <n v="142"/>
    <n v="109.87"/>
    <n v="91324"/>
    <x v="2"/>
    <n v="6"/>
    <n v="1"/>
    <x v="6"/>
  </r>
  <r>
    <n v="143"/>
    <n v="79.31"/>
    <n v="68793"/>
    <x v="2"/>
    <n v="3"/>
    <n v="0"/>
    <x v="19"/>
  </r>
  <r>
    <n v="144"/>
    <n v="205.3"/>
    <n v="143723"/>
    <x v="3"/>
    <n v="12"/>
    <n v="2"/>
    <x v="6"/>
  </r>
  <r>
    <n v="145"/>
    <n v="227.89"/>
    <n v="101345"/>
    <x v="1"/>
    <n v="4"/>
    <n v="1"/>
    <x v="6"/>
  </r>
  <r>
    <n v="146"/>
    <n v="134.88999999999999"/>
    <n v="88234"/>
    <x v="2"/>
    <n v="3"/>
    <n v="1"/>
    <x v="6"/>
  </r>
  <r>
    <n v="147"/>
    <n v="154.32"/>
    <n v="93532"/>
    <x v="2"/>
    <n v="4"/>
    <n v="0"/>
    <x v="6"/>
  </r>
  <r>
    <n v="148"/>
    <n v="302.45999999999998"/>
    <n v="172500"/>
    <x v="0"/>
    <n v="15"/>
    <n v="3"/>
    <x v="10"/>
  </r>
  <r>
    <n v="149"/>
    <n v="203.65"/>
    <n v="135723"/>
    <x v="1"/>
    <n v="15"/>
    <n v="2"/>
    <x v="6"/>
  </r>
  <r>
    <n v="150"/>
    <n v="188.12"/>
    <n v="165450"/>
    <x v="0"/>
    <n v="10"/>
    <n v="3"/>
    <x v="6"/>
  </r>
  <r>
    <m/>
    <m/>
    <m/>
    <x v="6"/>
    <m/>
    <m/>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78DA15-AD69-4F7F-A67A-F5B3C1F186E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tance to Store (KMS)">
  <location ref="I16:J38" firstHeaderRow="1" firstDataRow="1" firstDataCol="1" rowPageCount="1" colPageCount="1"/>
  <pivotFields count="7">
    <pivotField showAll="0"/>
    <pivotField dataField="1" showAll="0"/>
    <pivotField showAll="0"/>
    <pivotField axis="axisPage" showAll="0">
      <items count="8">
        <item x="2"/>
        <item x="1"/>
        <item x="3"/>
        <item x="0"/>
        <item x="4"/>
        <item x="5"/>
        <item x="6"/>
        <item t="default"/>
      </items>
    </pivotField>
    <pivotField showAll="0"/>
    <pivotField showAll="0"/>
    <pivotField axis="axisRow" showAll="0">
      <items count="22">
        <item x="19"/>
        <item x="6"/>
        <item x="5"/>
        <item x="10"/>
        <item x="1"/>
        <item x="7"/>
        <item x="15"/>
        <item x="8"/>
        <item x="3"/>
        <item x="16"/>
        <item x="17"/>
        <item x="18"/>
        <item x="12"/>
        <item x="13"/>
        <item x="2"/>
        <item x="0"/>
        <item x="11"/>
        <item x="14"/>
        <item x="9"/>
        <item x="4"/>
        <item x="20"/>
        <item t="default"/>
      </items>
    </pivotField>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3" hier="-1"/>
  </pageFields>
  <dataFields count="1">
    <dataField name="Count of  Sales Transaction" fld="1"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74B7EB-0F4A-4151-8529-D7313936F5E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amily Size">
  <location ref="I4:K12" firstHeaderRow="0" firstDataRow="1" firstDataCol="1"/>
  <pivotFields count="7">
    <pivotField showAll="0"/>
    <pivotField dataField="1" showAll="0"/>
    <pivotField showAll="0"/>
    <pivotField axis="axisRow" showAll="0">
      <items count="8">
        <item x="2"/>
        <item x="1"/>
        <item x="3"/>
        <item x="0"/>
        <item x="4"/>
        <item x="5"/>
        <item x="6"/>
        <item t="default"/>
      </items>
    </pivotField>
    <pivotField dataField="1" showAll="0"/>
    <pivotField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Number of items" fld="4" subtotal="count" baseField="3" baseItem="0"/>
    <dataField name="Sum of  Sales Transaction" fld="1"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80B28E-69F8-41B2-B9F4-DEA135EFA129}" name="Table13" displayName="Table13" ref="A1:G151" totalsRowShown="0" headerRowDxfId="47" dataDxfId="46">
  <autoFilter ref="A1:G151" xr:uid="{7B80B28E-69F8-41B2-B9F4-DEA135EFA129}"/>
  <sortState xmlns:xlrd2="http://schemas.microsoft.com/office/spreadsheetml/2017/richdata2" ref="A2:G151">
    <sortCondition ref="A1:A151"/>
  </sortState>
  <tableColumns count="7">
    <tableColumn id="1" xr3:uid="{1B333CD7-26E5-423E-9A4E-FDEFBB531B29}" name="Observations" dataDxfId="45"/>
    <tableColumn id="2" xr3:uid="{AF891FD7-9338-4A17-9A0B-AB18337AE0B9}" name=" Sales Transaction" dataDxfId="44" dataCellStyle="Currency"/>
    <tableColumn id="3" xr3:uid="{316A6A12-7E56-4A2A-AC5A-683259FFBBCB}" name="Family Income" dataDxfId="43" dataCellStyle="Currency"/>
    <tableColumn id="4" xr3:uid="{F0FB0A7F-CE98-4396-9E89-73487557430C}" name="Family Size" dataDxfId="42"/>
    <tableColumn id="5" xr3:uid="{4A1D0062-15AD-43F1-8282-FECBE121AC67}" name="Number of items" dataDxfId="41"/>
    <tableColumn id="6" xr3:uid="{8CAF06BD-7F77-4227-A092-A5BF1DD4C138}" name="Number of Vehicles" dataDxfId="40"/>
    <tableColumn id="7" xr3:uid="{C7555CB2-D203-4F90-BC60-D0741950B621}" name="Distance to Store (KM)"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278FC-F43E-410F-9333-D5C66C442783}" name="Table1" displayName="Table1" ref="A1:G151" totalsRowShown="0" headerRowDxfId="38" dataDxfId="37">
  <autoFilter ref="A1:G151" xr:uid="{3F1278FC-F43E-410F-9333-D5C66C442783}"/>
  <tableColumns count="7">
    <tableColumn id="1" xr3:uid="{644D689D-DF25-47AA-828A-21C0309FA4D3}" name="Observations" dataDxfId="36"/>
    <tableColumn id="2" xr3:uid="{8FDC2A76-A0EF-479C-B497-E1537D59F2CA}" name=" Sales Transaction" dataDxfId="35" dataCellStyle="Currency"/>
    <tableColumn id="3" xr3:uid="{4CAE635D-7519-43B1-B2D8-78B5D3E0FD53}" name="Family Income" dataDxfId="34" dataCellStyle="Currency"/>
    <tableColumn id="4" xr3:uid="{4408EF3B-6B99-462D-9AE1-DEC6F2AD2138}" name="Family Size" dataDxfId="33"/>
    <tableColumn id="5" xr3:uid="{215C4E46-1428-45CA-B090-39BDB60B3351}" name="Number of items" dataDxfId="32"/>
    <tableColumn id="6" xr3:uid="{86260A8D-2205-40FC-AC85-F7660767DC34}" name="Number of Vehicles" dataDxfId="31"/>
    <tableColumn id="7" xr3:uid="{B7175E1B-DE7F-42A7-BF83-A271864D4930}" name="Distance to Store (KM)"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1438D2-0F2A-4DA9-85FA-6B5168DBD27E}" name="Table135" displayName="Table135" ref="A1:G151" totalsRowShown="0" headerRowDxfId="23" dataDxfId="22">
  <autoFilter ref="A1:G151" xr:uid="{701438D2-0F2A-4DA9-85FA-6B5168DBD27E}"/>
  <sortState xmlns:xlrd2="http://schemas.microsoft.com/office/spreadsheetml/2017/richdata2" ref="A2:G151">
    <sortCondition ref="A1:A151"/>
  </sortState>
  <tableColumns count="7">
    <tableColumn id="1" xr3:uid="{FFAD16C7-70AC-4739-9D7F-30EF02D0B20D}" name="Observations" dataDxfId="21"/>
    <tableColumn id="2" xr3:uid="{49E1E2CC-FCAA-45C5-AD10-CE73CDC3E405}" name=" Sales Transaction" dataDxfId="20" dataCellStyle="Currency"/>
    <tableColumn id="3" xr3:uid="{E4445AFC-EF1F-48C9-AFF9-920CF807BEEA}" name="Family Income" dataDxfId="19" dataCellStyle="Currency"/>
    <tableColumn id="4" xr3:uid="{96D5C356-92CE-4249-9E0F-64548F48A1AA}" name="Family Size" dataDxfId="18"/>
    <tableColumn id="5" xr3:uid="{1E7525B9-F6CC-4CDF-BF78-A51B75859CED}" name="Number of items" dataDxfId="17"/>
    <tableColumn id="6" xr3:uid="{E1599732-FF00-4376-8124-A5B3739BAB8E}" name="Number of Vehicles" dataDxfId="16"/>
    <tableColumn id="7" xr3:uid="{25CBD55D-E554-4290-ADBD-3DA144638102}" name="Distance to Store (KM)"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57859F-5EC1-43B3-82FC-874C677DA2DC}" name="Table1356" displayName="Table1356" ref="A1:G141" totalsRowShown="0" headerRowDxfId="8" dataDxfId="7">
  <autoFilter ref="A1:G141" xr:uid="{C057859F-5EC1-43B3-82FC-874C677DA2DC}"/>
  <sortState xmlns:xlrd2="http://schemas.microsoft.com/office/spreadsheetml/2017/richdata2" ref="A2:G141">
    <sortCondition ref="A1:A141"/>
  </sortState>
  <tableColumns count="7">
    <tableColumn id="1" xr3:uid="{BCBDAE7A-1E44-4E85-B1CC-8D05F1BA8154}" name="Observations" dataDxfId="6"/>
    <tableColumn id="2" xr3:uid="{F46974FF-F379-42A2-9335-69ED6516FDC5}" name=" Sales Transaction" dataDxfId="5" dataCellStyle="Currency"/>
    <tableColumn id="3" xr3:uid="{C76FECC8-136A-469A-B044-9E3D1D1BE07E}" name="Family Income" dataDxfId="4" dataCellStyle="Currency"/>
    <tableColumn id="4" xr3:uid="{674C9D62-BB62-430A-9E6E-7CCA87B32EA7}" name="Family Size" dataDxfId="3"/>
    <tableColumn id="5" xr3:uid="{0F851DBC-FCED-4091-A5D3-C0F495CBFE3E}" name="Number of items" dataDxfId="2"/>
    <tableColumn id="6" xr3:uid="{CB54DB9D-54A7-4987-887D-55693F718698}" name="Number of Vehicles" dataDxfId="1"/>
    <tableColumn id="7" xr3:uid="{A140A7F4-6E49-472A-AB35-A5A87BBFDE2A}" name="Distance to Store (K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BABB0-AEB7-4D9A-A49C-7FC2DA385906}">
  <dimension ref="A1:G151"/>
  <sheetViews>
    <sheetView workbookViewId="0">
      <selection activeCell="A2" sqref="A2:G151"/>
    </sheetView>
  </sheetViews>
  <sheetFormatPr defaultColWidth="11.42578125" defaultRowHeight="15" x14ac:dyDescent="0.25"/>
  <cols>
    <col min="1" max="1" width="18.140625" customWidth="1"/>
    <col min="2" max="2" width="24.5703125" customWidth="1"/>
    <col min="3" max="3" width="18.85546875" customWidth="1"/>
    <col min="4" max="4" width="15.5703125" customWidth="1"/>
    <col min="5" max="5" width="20.5703125" customWidth="1"/>
    <col min="6" max="6" width="25.85546875" customWidth="1"/>
    <col min="7" max="7" width="25.42578125" customWidth="1"/>
    <col min="9" max="9" width="13.140625" bestFit="1" customWidth="1"/>
    <col min="10" max="10" width="25" bestFit="1" customWidth="1"/>
    <col min="11" max="11" width="27.140625" bestFit="1" customWidth="1"/>
    <col min="12" max="13" width="3" bestFit="1" customWidth="1"/>
    <col min="14" max="15" width="2" bestFit="1" customWidth="1"/>
    <col min="16" max="16" width="7.28515625" bestFit="1" customWidth="1"/>
    <col min="17" max="17" width="11.28515625" bestFit="1" customWidth="1"/>
  </cols>
  <sheetData>
    <row r="1" spans="1:7" ht="29.25" customHeight="1" x14ac:dyDescent="0.25">
      <c r="A1" s="1" t="s">
        <v>0</v>
      </c>
      <c r="B1" s="2" t="s">
        <v>1</v>
      </c>
      <c r="C1" s="2" t="s">
        <v>2</v>
      </c>
      <c r="D1" s="2" t="s">
        <v>3</v>
      </c>
      <c r="E1" s="2" t="s">
        <v>6</v>
      </c>
      <c r="F1" s="2" t="s">
        <v>4</v>
      </c>
      <c r="G1" s="2" t="s">
        <v>5</v>
      </c>
    </row>
    <row r="2" spans="1:7" x14ac:dyDescent="0.25">
      <c r="A2" s="4">
        <v>1</v>
      </c>
      <c r="B2" s="3">
        <v>357.72515522088298</v>
      </c>
      <c r="C2" s="6">
        <v>172141</v>
      </c>
      <c r="D2" s="4">
        <v>4</v>
      </c>
      <c r="E2" s="4">
        <v>65</v>
      </c>
      <c r="F2" s="4">
        <v>3</v>
      </c>
      <c r="G2" s="4">
        <v>15</v>
      </c>
    </row>
    <row r="3" spans="1:7" x14ac:dyDescent="0.25">
      <c r="A3" s="5">
        <v>2</v>
      </c>
      <c r="B3" s="3">
        <v>276.83819564307038</v>
      </c>
      <c r="C3" s="6">
        <v>145916</v>
      </c>
      <c r="D3" s="4">
        <v>2</v>
      </c>
      <c r="E3" s="4">
        <v>39</v>
      </c>
      <c r="F3" s="4">
        <v>1</v>
      </c>
      <c r="G3" s="4">
        <v>4</v>
      </c>
    </row>
    <row r="4" spans="1:7" x14ac:dyDescent="0.25">
      <c r="A4" s="4">
        <v>3</v>
      </c>
      <c r="B4" s="3">
        <v>197.92321645234884</v>
      </c>
      <c r="C4" s="6">
        <v>86185</v>
      </c>
      <c r="D4" s="4">
        <v>1</v>
      </c>
      <c r="E4" s="4">
        <v>21</v>
      </c>
      <c r="F4" s="4">
        <v>2</v>
      </c>
      <c r="G4" s="4">
        <v>14</v>
      </c>
    </row>
    <row r="5" spans="1:7" x14ac:dyDescent="0.25">
      <c r="A5" s="4">
        <v>4</v>
      </c>
      <c r="B5" s="3">
        <v>315.74711157636364</v>
      </c>
      <c r="C5" s="6">
        <v>145998</v>
      </c>
      <c r="D5" s="4">
        <v>3</v>
      </c>
      <c r="E5" s="4">
        <v>35</v>
      </c>
      <c r="F5" s="4">
        <v>1</v>
      </c>
      <c r="G5" s="4">
        <v>8</v>
      </c>
    </row>
    <row r="6" spans="1:7" x14ac:dyDescent="0.25">
      <c r="A6" s="4">
        <v>5</v>
      </c>
      <c r="B6" s="3">
        <v>202.89345714452213</v>
      </c>
      <c r="C6" s="6">
        <v>79341</v>
      </c>
      <c r="D6" s="4">
        <v>1</v>
      </c>
      <c r="E6" s="4">
        <v>42</v>
      </c>
      <c r="F6" s="4">
        <v>2</v>
      </c>
      <c r="G6" s="4">
        <v>19</v>
      </c>
    </row>
    <row r="7" spans="1:7" x14ac:dyDescent="0.25">
      <c r="A7" s="4">
        <v>6</v>
      </c>
      <c r="B7" s="3">
        <v>197.30077520597268</v>
      </c>
      <c r="C7" s="6">
        <v>77115</v>
      </c>
      <c r="D7" s="4">
        <v>2</v>
      </c>
      <c r="E7" s="4">
        <v>17</v>
      </c>
      <c r="F7" s="4">
        <v>1</v>
      </c>
      <c r="G7" s="4">
        <v>2</v>
      </c>
    </row>
    <row r="8" spans="1:7" x14ac:dyDescent="0.25">
      <c r="A8" s="4">
        <v>7</v>
      </c>
      <c r="B8" s="3">
        <v>195.19586794676431</v>
      </c>
      <c r="C8" s="6">
        <v>73725</v>
      </c>
      <c r="D8" s="4">
        <v>2</v>
      </c>
      <c r="E8" s="4">
        <v>31</v>
      </c>
      <c r="F8" s="4">
        <v>1</v>
      </c>
      <c r="G8" s="4">
        <v>4</v>
      </c>
    </row>
    <row r="9" spans="1:7" x14ac:dyDescent="0.25">
      <c r="A9" s="4">
        <v>8</v>
      </c>
      <c r="B9" s="3">
        <v>232.51129248152233</v>
      </c>
      <c r="C9" s="6">
        <v>88371</v>
      </c>
      <c r="D9" s="4">
        <v>1</v>
      </c>
      <c r="E9" s="4">
        <v>39</v>
      </c>
      <c r="F9" s="4">
        <v>2</v>
      </c>
      <c r="G9" s="4">
        <v>8</v>
      </c>
    </row>
    <row r="10" spans="1:7" x14ac:dyDescent="0.25">
      <c r="A10" s="4">
        <v>9</v>
      </c>
      <c r="B10" s="3">
        <v>146.32108469183942</v>
      </c>
      <c r="C10" s="6">
        <v>75942</v>
      </c>
      <c r="D10" s="4">
        <v>1</v>
      </c>
      <c r="E10" s="4">
        <v>12</v>
      </c>
      <c r="F10" s="4">
        <v>3</v>
      </c>
      <c r="G10" s="4">
        <v>8</v>
      </c>
    </row>
    <row r="11" spans="1:7" x14ac:dyDescent="0.25">
      <c r="A11" s="4">
        <v>10</v>
      </c>
      <c r="B11" s="3">
        <v>125.05297512556575</v>
      </c>
      <c r="C11" s="6">
        <v>70298</v>
      </c>
      <c r="D11" s="4">
        <v>1</v>
      </c>
      <c r="E11" s="4">
        <v>16</v>
      </c>
      <c r="F11" s="4">
        <v>0</v>
      </c>
      <c r="G11" s="4">
        <v>2</v>
      </c>
    </row>
    <row r="12" spans="1:7" x14ac:dyDescent="0.25">
      <c r="A12" s="4">
        <v>11</v>
      </c>
      <c r="B12" s="3">
        <v>226.49363747263413</v>
      </c>
      <c r="C12" s="6">
        <v>75117</v>
      </c>
      <c r="D12" s="4">
        <v>2</v>
      </c>
      <c r="E12" s="4">
        <v>35</v>
      </c>
      <c r="F12" s="4">
        <v>2</v>
      </c>
      <c r="G12" s="4">
        <v>8</v>
      </c>
    </row>
    <row r="13" spans="1:7" x14ac:dyDescent="0.25">
      <c r="A13" s="4">
        <v>12</v>
      </c>
      <c r="B13" s="3">
        <v>153.20379459828246</v>
      </c>
      <c r="C13" s="6">
        <v>84099</v>
      </c>
      <c r="D13" s="4">
        <v>1</v>
      </c>
      <c r="E13" s="4">
        <v>14</v>
      </c>
      <c r="F13" s="4">
        <v>2</v>
      </c>
      <c r="G13" s="4">
        <v>1</v>
      </c>
    </row>
    <row r="14" spans="1:7" x14ac:dyDescent="0.25">
      <c r="A14" s="4">
        <v>13</v>
      </c>
      <c r="B14" s="3">
        <v>210.35718350944995</v>
      </c>
      <c r="C14" s="6">
        <v>133674</v>
      </c>
      <c r="D14" s="4">
        <v>2</v>
      </c>
      <c r="E14" s="4">
        <v>22</v>
      </c>
      <c r="F14" s="4">
        <v>2</v>
      </c>
      <c r="G14" s="4">
        <v>2</v>
      </c>
    </row>
    <row r="15" spans="1:7" x14ac:dyDescent="0.25">
      <c r="A15" s="4">
        <v>14</v>
      </c>
      <c r="B15" s="3">
        <v>328.54834292110144</v>
      </c>
      <c r="C15" s="6">
        <v>140138</v>
      </c>
      <c r="D15" s="4">
        <v>5</v>
      </c>
      <c r="E15" s="4">
        <v>47</v>
      </c>
      <c r="F15" s="4">
        <v>2</v>
      </c>
      <c r="G15" s="4">
        <v>1</v>
      </c>
    </row>
    <row r="16" spans="1:7" x14ac:dyDescent="0.25">
      <c r="A16" s="4">
        <v>15</v>
      </c>
      <c r="B16" s="3">
        <v>171.80797208818714</v>
      </c>
      <c r="C16" s="6">
        <v>79702</v>
      </c>
      <c r="D16" s="4">
        <v>1</v>
      </c>
      <c r="E16" s="4">
        <v>19</v>
      </c>
      <c r="F16" s="4">
        <v>1</v>
      </c>
      <c r="G16" s="4">
        <v>5</v>
      </c>
    </row>
    <row r="17" spans="1:7" x14ac:dyDescent="0.25">
      <c r="A17" s="4">
        <v>16</v>
      </c>
      <c r="B17" s="3">
        <v>152.5781413153515</v>
      </c>
      <c r="C17" s="6">
        <v>71737</v>
      </c>
      <c r="D17" s="4">
        <v>1</v>
      </c>
      <c r="E17" s="4">
        <v>21</v>
      </c>
      <c r="F17" s="4">
        <v>1</v>
      </c>
      <c r="G17" s="4">
        <v>2</v>
      </c>
    </row>
    <row r="18" spans="1:7" x14ac:dyDescent="0.25">
      <c r="A18" s="4">
        <v>17</v>
      </c>
      <c r="B18" s="3">
        <v>349.29741661309436</v>
      </c>
      <c r="C18" s="6">
        <v>111318</v>
      </c>
      <c r="D18" s="4">
        <v>4</v>
      </c>
      <c r="E18" s="4">
        <v>53</v>
      </c>
      <c r="F18" s="4">
        <v>3</v>
      </c>
      <c r="G18" s="4">
        <v>7</v>
      </c>
    </row>
    <row r="19" spans="1:7" x14ac:dyDescent="0.25">
      <c r="A19" s="4">
        <v>18</v>
      </c>
      <c r="B19" s="3">
        <v>199.17416283090336</v>
      </c>
      <c r="C19" s="6">
        <v>87733</v>
      </c>
      <c r="D19" s="4">
        <v>1</v>
      </c>
      <c r="E19" s="4">
        <v>32</v>
      </c>
      <c r="F19" s="4">
        <v>2</v>
      </c>
      <c r="G19" s="4">
        <v>2</v>
      </c>
    </row>
    <row r="20" spans="1:7" x14ac:dyDescent="0.25">
      <c r="A20" s="4">
        <v>19</v>
      </c>
      <c r="B20" s="3">
        <v>320.7187197681414</v>
      </c>
      <c r="C20" s="6">
        <v>118580</v>
      </c>
      <c r="D20" s="4">
        <v>3</v>
      </c>
      <c r="E20" s="4">
        <v>45</v>
      </c>
      <c r="F20" s="4">
        <v>1</v>
      </c>
      <c r="G20" s="4">
        <v>2</v>
      </c>
    </row>
    <row r="21" spans="1:7" x14ac:dyDescent="0.25">
      <c r="A21" s="4">
        <v>20</v>
      </c>
      <c r="B21" s="3">
        <v>340.49303786408029</v>
      </c>
      <c r="C21" s="6">
        <v>145432</v>
      </c>
      <c r="D21" s="4">
        <v>4</v>
      </c>
      <c r="E21" s="4">
        <v>56</v>
      </c>
      <c r="F21" s="4">
        <v>2</v>
      </c>
      <c r="G21" s="4">
        <v>1</v>
      </c>
    </row>
    <row r="22" spans="1:7" x14ac:dyDescent="0.25">
      <c r="A22" s="4">
        <v>21</v>
      </c>
      <c r="B22" s="3">
        <v>180.62902389126177</v>
      </c>
      <c r="C22" s="6">
        <v>92251</v>
      </c>
      <c r="D22" s="4">
        <v>1</v>
      </c>
      <c r="E22" s="4">
        <v>30</v>
      </c>
      <c r="F22" s="4">
        <v>3</v>
      </c>
      <c r="G22" s="4">
        <v>2</v>
      </c>
    </row>
    <row r="23" spans="1:7" x14ac:dyDescent="0.25">
      <c r="A23" s="4">
        <v>22</v>
      </c>
      <c r="B23" s="3">
        <v>262.93782553650874</v>
      </c>
      <c r="C23" s="6">
        <v>142738</v>
      </c>
      <c r="D23" s="4">
        <v>2</v>
      </c>
      <c r="E23" s="4">
        <v>28</v>
      </c>
      <c r="F23" s="4">
        <v>3</v>
      </c>
      <c r="G23" s="4">
        <v>15</v>
      </c>
    </row>
    <row r="24" spans="1:7" x14ac:dyDescent="0.25">
      <c r="A24" s="4">
        <v>23</v>
      </c>
      <c r="B24" s="3">
        <v>191.03248606331596</v>
      </c>
      <c r="C24" s="6">
        <v>92229</v>
      </c>
      <c r="D24" s="4">
        <v>1</v>
      </c>
      <c r="E24" s="4">
        <v>31</v>
      </c>
      <c r="F24" s="4">
        <v>2</v>
      </c>
      <c r="G24" s="4">
        <v>5</v>
      </c>
    </row>
    <row r="25" spans="1:7" x14ac:dyDescent="0.25">
      <c r="A25" s="4">
        <v>24</v>
      </c>
      <c r="B25" s="3">
        <v>238.06094495877664</v>
      </c>
      <c r="C25" s="6">
        <v>70334</v>
      </c>
      <c r="D25" s="4">
        <v>1</v>
      </c>
      <c r="E25" s="4">
        <v>34</v>
      </c>
      <c r="F25" s="4">
        <v>2</v>
      </c>
      <c r="G25" s="4">
        <v>18</v>
      </c>
    </row>
    <row r="26" spans="1:7" x14ac:dyDescent="0.25">
      <c r="A26" s="4">
        <v>25</v>
      </c>
      <c r="B26" s="3">
        <v>245.98619310254958</v>
      </c>
      <c r="C26" s="6">
        <v>125378</v>
      </c>
      <c r="D26" s="4">
        <v>2</v>
      </c>
      <c r="E26" s="4">
        <v>49</v>
      </c>
      <c r="F26" s="4">
        <v>1</v>
      </c>
      <c r="G26" s="4">
        <v>5</v>
      </c>
    </row>
    <row r="27" spans="1:7" x14ac:dyDescent="0.25">
      <c r="A27" s="4">
        <v>26</v>
      </c>
      <c r="B27" s="3">
        <v>223.94424342416494</v>
      </c>
      <c r="C27" s="6">
        <v>80080</v>
      </c>
      <c r="D27" s="4">
        <v>1</v>
      </c>
      <c r="E27" s="4">
        <v>36</v>
      </c>
      <c r="F27" s="4">
        <v>3</v>
      </c>
      <c r="G27" s="4">
        <v>18</v>
      </c>
    </row>
    <row r="28" spans="1:7" x14ac:dyDescent="0.25">
      <c r="A28" s="4">
        <v>27</v>
      </c>
      <c r="B28" s="3">
        <v>165.03365954914779</v>
      </c>
      <c r="C28" s="6">
        <v>82583</v>
      </c>
      <c r="D28" s="4">
        <v>1</v>
      </c>
      <c r="E28" s="4">
        <v>27</v>
      </c>
      <c r="F28" s="4">
        <v>2</v>
      </c>
      <c r="G28" s="4">
        <v>3</v>
      </c>
    </row>
    <row r="29" spans="1:7" x14ac:dyDescent="0.25">
      <c r="A29" s="4">
        <v>28</v>
      </c>
      <c r="B29" s="3">
        <v>121.65748171513214</v>
      </c>
      <c r="C29" s="6">
        <v>74193</v>
      </c>
      <c r="D29" s="4">
        <v>1</v>
      </c>
      <c r="E29" s="4">
        <v>12</v>
      </c>
      <c r="F29" s="4">
        <v>0</v>
      </c>
      <c r="G29" s="4">
        <v>3</v>
      </c>
    </row>
    <row r="30" spans="1:7" x14ac:dyDescent="0.25">
      <c r="A30" s="4">
        <v>29</v>
      </c>
      <c r="B30" s="3">
        <v>254.95700115685509</v>
      </c>
      <c r="C30" s="6">
        <v>135549</v>
      </c>
      <c r="D30" s="4">
        <v>2</v>
      </c>
      <c r="E30" s="4">
        <v>31</v>
      </c>
      <c r="F30" s="4">
        <v>1</v>
      </c>
      <c r="G30" s="4">
        <v>3</v>
      </c>
    </row>
    <row r="31" spans="1:7" x14ac:dyDescent="0.25">
      <c r="A31" s="4">
        <v>30</v>
      </c>
      <c r="B31" s="3">
        <v>298.8817797906903</v>
      </c>
      <c r="C31" s="6">
        <v>114622</v>
      </c>
      <c r="D31" s="4">
        <v>3</v>
      </c>
      <c r="E31" s="4">
        <v>65</v>
      </c>
      <c r="F31" s="4">
        <v>2</v>
      </c>
      <c r="G31" s="4">
        <v>1</v>
      </c>
    </row>
    <row r="32" spans="1:7" x14ac:dyDescent="0.25">
      <c r="A32" s="4">
        <v>31</v>
      </c>
      <c r="B32" s="3">
        <v>215.27615352062469</v>
      </c>
      <c r="C32" s="6">
        <v>92582</v>
      </c>
      <c r="D32" s="4">
        <v>1</v>
      </c>
      <c r="E32" s="4">
        <v>33</v>
      </c>
      <c r="F32" s="4">
        <v>1</v>
      </c>
      <c r="G32" s="4">
        <v>16</v>
      </c>
    </row>
    <row r="33" spans="1:7" x14ac:dyDescent="0.25">
      <c r="A33" s="4">
        <v>32</v>
      </c>
      <c r="B33" s="3">
        <v>193.93880968902909</v>
      </c>
      <c r="C33" s="6">
        <v>79729</v>
      </c>
      <c r="D33" s="4">
        <v>1</v>
      </c>
      <c r="E33" s="4">
        <v>20</v>
      </c>
      <c r="F33" s="4">
        <v>1</v>
      </c>
      <c r="G33" s="4">
        <v>7</v>
      </c>
    </row>
    <row r="34" spans="1:7" x14ac:dyDescent="0.25">
      <c r="A34" s="4">
        <v>33</v>
      </c>
      <c r="B34" s="3">
        <v>189.20995642311874</v>
      </c>
      <c r="C34" s="6">
        <v>92773</v>
      </c>
      <c r="D34" s="4">
        <v>1</v>
      </c>
      <c r="E34" s="4">
        <v>26</v>
      </c>
      <c r="F34" s="4">
        <v>2</v>
      </c>
      <c r="G34" s="4">
        <v>12</v>
      </c>
    </row>
    <row r="35" spans="1:7" x14ac:dyDescent="0.25">
      <c r="A35" s="4">
        <v>34</v>
      </c>
      <c r="B35" s="3">
        <v>199.46756906950696</v>
      </c>
      <c r="C35" s="6">
        <v>82783</v>
      </c>
      <c r="D35" s="4">
        <v>1</v>
      </c>
      <c r="E35" s="4">
        <v>27</v>
      </c>
      <c r="F35" s="4">
        <v>3</v>
      </c>
      <c r="G35" s="4">
        <v>13</v>
      </c>
    </row>
    <row r="36" spans="1:7" x14ac:dyDescent="0.25">
      <c r="A36" s="4">
        <v>35</v>
      </c>
      <c r="B36" s="3">
        <v>193.07606797495552</v>
      </c>
      <c r="C36" s="6">
        <v>80541</v>
      </c>
      <c r="D36" s="4">
        <v>1</v>
      </c>
      <c r="E36" s="4">
        <v>24</v>
      </c>
      <c r="F36" s="4">
        <v>0</v>
      </c>
      <c r="G36" s="4">
        <v>8</v>
      </c>
    </row>
    <row r="37" spans="1:7" x14ac:dyDescent="0.25">
      <c r="A37" s="4">
        <v>36</v>
      </c>
      <c r="B37" s="3">
        <v>166.76764633978834</v>
      </c>
      <c r="C37" s="6">
        <v>81689</v>
      </c>
      <c r="D37" s="4">
        <v>1</v>
      </c>
      <c r="E37" s="4">
        <v>19</v>
      </c>
      <c r="F37" s="4">
        <v>1</v>
      </c>
      <c r="G37" s="4">
        <v>5</v>
      </c>
    </row>
    <row r="38" spans="1:7" x14ac:dyDescent="0.25">
      <c r="A38" s="4">
        <v>37</v>
      </c>
      <c r="B38" s="3">
        <v>247.30062689651618</v>
      </c>
      <c r="C38" s="6">
        <v>70189</v>
      </c>
      <c r="D38" s="4">
        <v>2</v>
      </c>
      <c r="E38" s="4">
        <v>42</v>
      </c>
      <c r="F38" s="4">
        <v>1</v>
      </c>
      <c r="G38" s="4">
        <v>17</v>
      </c>
    </row>
    <row r="39" spans="1:7" x14ac:dyDescent="0.25">
      <c r="A39" s="4">
        <v>38</v>
      </c>
      <c r="B39" s="3">
        <v>271.74181590423268</v>
      </c>
      <c r="C39" s="6">
        <v>117565</v>
      </c>
      <c r="D39" s="4">
        <v>4</v>
      </c>
      <c r="E39" s="4">
        <v>51</v>
      </c>
      <c r="F39" s="4">
        <v>1</v>
      </c>
      <c r="G39" s="4">
        <v>3</v>
      </c>
    </row>
    <row r="40" spans="1:7" x14ac:dyDescent="0.25">
      <c r="A40" s="4">
        <v>39</v>
      </c>
      <c r="B40" s="3">
        <v>433.70932314015312</v>
      </c>
      <c r="C40" s="6">
        <v>144983</v>
      </c>
      <c r="D40" s="4">
        <v>5</v>
      </c>
      <c r="E40" s="4">
        <v>78</v>
      </c>
      <c r="F40" s="4">
        <v>3</v>
      </c>
      <c r="G40" s="4">
        <v>6</v>
      </c>
    </row>
    <row r="41" spans="1:7" x14ac:dyDescent="0.25">
      <c r="A41" s="4">
        <v>40</v>
      </c>
      <c r="B41" s="3">
        <v>276.47650124340294</v>
      </c>
      <c r="C41" s="6">
        <v>112576</v>
      </c>
      <c r="D41" s="4">
        <v>4</v>
      </c>
      <c r="E41" s="4">
        <v>56</v>
      </c>
      <c r="F41" s="4">
        <v>2</v>
      </c>
      <c r="G41" s="4">
        <v>1</v>
      </c>
    </row>
    <row r="42" spans="1:7" x14ac:dyDescent="0.25">
      <c r="A42" s="4">
        <v>41</v>
      </c>
      <c r="B42" s="3">
        <v>149.91285649993841</v>
      </c>
      <c r="C42" s="6">
        <v>91032</v>
      </c>
      <c r="D42" s="4">
        <v>1</v>
      </c>
      <c r="E42" s="4">
        <v>24</v>
      </c>
      <c r="F42" s="4">
        <v>2</v>
      </c>
      <c r="G42" s="4">
        <v>1</v>
      </c>
    </row>
    <row r="43" spans="1:7" x14ac:dyDescent="0.25">
      <c r="A43" s="4">
        <v>42</v>
      </c>
      <c r="B43" s="3">
        <v>199.0583658534278</v>
      </c>
      <c r="C43" s="6">
        <v>71648</v>
      </c>
      <c r="D43" s="4">
        <v>2</v>
      </c>
      <c r="E43" s="4">
        <v>37</v>
      </c>
      <c r="F43" s="4">
        <v>3</v>
      </c>
      <c r="G43" s="4">
        <v>4</v>
      </c>
    </row>
    <row r="44" spans="1:7" x14ac:dyDescent="0.25">
      <c r="A44" s="4">
        <v>43</v>
      </c>
      <c r="B44" s="3">
        <v>248.13940050665389</v>
      </c>
      <c r="C44" s="6">
        <v>121292</v>
      </c>
      <c r="D44" s="4">
        <v>2</v>
      </c>
      <c r="E44" s="4">
        <v>40</v>
      </c>
      <c r="F44" s="4">
        <v>1</v>
      </c>
      <c r="G44" s="4">
        <v>1</v>
      </c>
    </row>
    <row r="45" spans="1:7" x14ac:dyDescent="0.25">
      <c r="A45" s="4">
        <v>44</v>
      </c>
      <c r="B45" s="3">
        <v>353.78645947018504</v>
      </c>
      <c r="C45" s="6">
        <v>143403</v>
      </c>
      <c r="D45" s="4">
        <v>4</v>
      </c>
      <c r="E45" s="4">
        <v>52</v>
      </c>
      <c r="F45" s="4">
        <v>3</v>
      </c>
      <c r="G45" s="4">
        <v>7</v>
      </c>
    </row>
    <row r="46" spans="1:7" x14ac:dyDescent="0.25">
      <c r="A46" s="4">
        <v>45</v>
      </c>
      <c r="B46" s="3">
        <v>196.95191685182169</v>
      </c>
      <c r="C46" s="6">
        <v>73542</v>
      </c>
      <c r="D46" s="4">
        <v>1</v>
      </c>
      <c r="E46" s="4">
        <v>23</v>
      </c>
      <c r="F46" s="4">
        <v>1</v>
      </c>
      <c r="G46" s="4">
        <v>6</v>
      </c>
    </row>
    <row r="47" spans="1:7" x14ac:dyDescent="0.25">
      <c r="A47" s="4">
        <v>46</v>
      </c>
      <c r="B47" s="3">
        <v>174.84721887895429</v>
      </c>
      <c r="C47" s="6">
        <v>83166</v>
      </c>
      <c r="D47" s="4">
        <v>1</v>
      </c>
      <c r="E47" s="4">
        <v>31</v>
      </c>
      <c r="F47" s="4">
        <v>3</v>
      </c>
      <c r="G47" s="4">
        <v>6</v>
      </c>
    </row>
    <row r="48" spans="1:7" x14ac:dyDescent="0.25">
      <c r="A48" s="4">
        <v>47</v>
      </c>
      <c r="B48" s="3">
        <v>290.43894077155954</v>
      </c>
      <c r="C48" s="6">
        <v>125058</v>
      </c>
      <c r="D48" s="4">
        <v>3</v>
      </c>
      <c r="E48" s="4">
        <v>39</v>
      </c>
      <c r="F48" s="4">
        <v>3</v>
      </c>
      <c r="G48" s="4">
        <v>1</v>
      </c>
    </row>
    <row r="49" spans="1:7" x14ac:dyDescent="0.25">
      <c r="A49" s="4">
        <v>48</v>
      </c>
      <c r="B49" s="3">
        <v>271.55483757949594</v>
      </c>
      <c r="C49" s="6">
        <v>123556</v>
      </c>
      <c r="D49" s="4">
        <v>3</v>
      </c>
      <c r="E49" s="4">
        <v>43</v>
      </c>
      <c r="F49" s="4">
        <v>0</v>
      </c>
      <c r="G49" s="4">
        <v>1</v>
      </c>
    </row>
    <row r="50" spans="1:7" x14ac:dyDescent="0.25">
      <c r="A50" s="4">
        <v>49</v>
      </c>
      <c r="B50" s="3">
        <v>150.25391977015838</v>
      </c>
      <c r="C50" s="6">
        <v>84023</v>
      </c>
      <c r="D50" s="4">
        <v>1</v>
      </c>
      <c r="E50" s="4">
        <v>17</v>
      </c>
      <c r="F50" s="4">
        <v>3</v>
      </c>
      <c r="G50" s="4">
        <v>1</v>
      </c>
    </row>
    <row r="51" spans="1:7" x14ac:dyDescent="0.25">
      <c r="A51" s="4">
        <v>50</v>
      </c>
      <c r="B51" s="3">
        <v>203.58464573293486</v>
      </c>
      <c r="C51" s="6">
        <v>87488</v>
      </c>
      <c r="D51" s="4">
        <v>1</v>
      </c>
      <c r="E51" s="4">
        <v>32</v>
      </c>
      <c r="F51" s="4">
        <v>1</v>
      </c>
      <c r="G51" s="4">
        <v>12</v>
      </c>
    </row>
    <row r="52" spans="1:7" x14ac:dyDescent="0.25">
      <c r="A52" s="4">
        <v>51</v>
      </c>
      <c r="B52" s="3">
        <v>152.47947936711967</v>
      </c>
      <c r="C52" s="6">
        <v>82898</v>
      </c>
      <c r="D52" s="4">
        <v>1</v>
      </c>
      <c r="E52" s="4">
        <v>16</v>
      </c>
      <c r="F52" s="4">
        <v>1</v>
      </c>
      <c r="G52" s="4">
        <v>2</v>
      </c>
    </row>
    <row r="53" spans="1:7" x14ac:dyDescent="0.25">
      <c r="A53" s="4">
        <v>52</v>
      </c>
      <c r="B53" s="3">
        <v>208.06475483923987</v>
      </c>
      <c r="C53" s="6">
        <v>90899</v>
      </c>
      <c r="D53" s="4">
        <v>1</v>
      </c>
      <c r="E53" s="4">
        <v>38</v>
      </c>
      <c r="F53" s="4">
        <v>2</v>
      </c>
      <c r="G53" s="4">
        <v>19</v>
      </c>
    </row>
    <row r="54" spans="1:7" x14ac:dyDescent="0.25">
      <c r="A54" s="4">
        <v>53</v>
      </c>
      <c r="B54" s="3">
        <v>232.42852264809923</v>
      </c>
      <c r="C54" s="6">
        <v>91812</v>
      </c>
      <c r="D54" s="4">
        <v>1</v>
      </c>
      <c r="E54" s="4">
        <v>29</v>
      </c>
      <c r="F54" s="4">
        <v>1</v>
      </c>
      <c r="G54" s="4">
        <v>15</v>
      </c>
    </row>
    <row r="55" spans="1:7" x14ac:dyDescent="0.25">
      <c r="A55" s="4">
        <v>54</v>
      </c>
      <c r="B55" s="3">
        <v>407.93609361540882</v>
      </c>
      <c r="C55" s="6">
        <v>123296</v>
      </c>
      <c r="D55" s="4">
        <v>5</v>
      </c>
      <c r="E55" s="4">
        <v>68</v>
      </c>
      <c r="F55" s="4">
        <v>2</v>
      </c>
      <c r="G55" s="4">
        <v>4</v>
      </c>
    </row>
    <row r="56" spans="1:7" x14ac:dyDescent="0.25">
      <c r="A56" s="4">
        <v>55</v>
      </c>
      <c r="B56" s="3">
        <v>179.09793475053985</v>
      </c>
      <c r="C56" s="6">
        <v>75906</v>
      </c>
      <c r="D56" s="4">
        <v>2</v>
      </c>
      <c r="E56" s="4">
        <v>29</v>
      </c>
      <c r="F56" s="4">
        <v>2</v>
      </c>
      <c r="G56" s="4">
        <v>14</v>
      </c>
    </row>
    <row r="57" spans="1:7" x14ac:dyDescent="0.25">
      <c r="A57" s="4">
        <v>56</v>
      </c>
      <c r="B57" s="3">
        <v>167.12975678320043</v>
      </c>
      <c r="C57" s="6">
        <v>77008</v>
      </c>
      <c r="D57" s="4">
        <v>1</v>
      </c>
      <c r="E57" s="4">
        <v>24</v>
      </c>
      <c r="F57" s="4">
        <v>1</v>
      </c>
      <c r="G57" s="4">
        <v>6</v>
      </c>
    </row>
    <row r="58" spans="1:7" x14ac:dyDescent="0.25">
      <c r="A58" s="4">
        <v>57</v>
      </c>
      <c r="B58" s="3">
        <v>178.45688077502973</v>
      </c>
      <c r="C58" s="6">
        <v>86762</v>
      </c>
      <c r="D58" s="4">
        <v>1</v>
      </c>
      <c r="E58" s="4">
        <v>30</v>
      </c>
      <c r="F58" s="4">
        <v>3</v>
      </c>
      <c r="G58" s="4">
        <v>3</v>
      </c>
    </row>
    <row r="59" spans="1:7" x14ac:dyDescent="0.25">
      <c r="A59" s="4">
        <v>58</v>
      </c>
      <c r="B59" s="3">
        <v>170.55615533423901</v>
      </c>
      <c r="C59" s="6">
        <v>86909</v>
      </c>
      <c r="D59" s="4">
        <v>1</v>
      </c>
      <c r="E59" s="4">
        <v>33</v>
      </c>
      <c r="F59" s="4">
        <v>1</v>
      </c>
      <c r="G59" s="4">
        <v>8</v>
      </c>
    </row>
    <row r="60" spans="1:7" x14ac:dyDescent="0.25">
      <c r="A60" s="4">
        <v>59</v>
      </c>
      <c r="B60" s="3">
        <v>431.05131182115082</v>
      </c>
      <c r="C60" s="6">
        <v>127294</v>
      </c>
      <c r="D60" s="4">
        <v>5</v>
      </c>
      <c r="E60" s="4">
        <v>88</v>
      </c>
      <c r="F60" s="4">
        <v>2</v>
      </c>
      <c r="G60" s="4">
        <v>15</v>
      </c>
    </row>
    <row r="61" spans="1:7" x14ac:dyDescent="0.25">
      <c r="A61" s="4">
        <v>60</v>
      </c>
      <c r="B61" s="3">
        <v>184.60324360719238</v>
      </c>
      <c r="C61" s="6">
        <v>82113</v>
      </c>
      <c r="D61" s="4">
        <v>1</v>
      </c>
      <c r="E61" s="4">
        <v>24</v>
      </c>
      <c r="F61" s="4">
        <v>0</v>
      </c>
      <c r="G61" s="4">
        <v>5</v>
      </c>
    </row>
    <row r="62" spans="1:7" x14ac:dyDescent="0.25">
      <c r="A62" s="4">
        <v>61</v>
      </c>
      <c r="B62" s="3">
        <v>163.63159989304066</v>
      </c>
      <c r="C62" s="6">
        <v>83854</v>
      </c>
      <c r="D62" s="4">
        <v>1</v>
      </c>
      <c r="E62" s="4">
        <v>19</v>
      </c>
      <c r="F62" s="4">
        <v>2</v>
      </c>
      <c r="G62" s="4">
        <v>9</v>
      </c>
    </row>
    <row r="63" spans="1:7" x14ac:dyDescent="0.25">
      <c r="A63" s="4">
        <v>62</v>
      </c>
      <c r="B63" s="3">
        <v>184.5797456800268</v>
      </c>
      <c r="C63" s="6">
        <v>82138</v>
      </c>
      <c r="D63" s="4">
        <v>1</v>
      </c>
      <c r="E63" s="4">
        <v>27</v>
      </c>
      <c r="F63" s="4">
        <v>1</v>
      </c>
      <c r="G63" s="4">
        <v>14</v>
      </c>
    </row>
    <row r="64" spans="1:7" x14ac:dyDescent="0.25">
      <c r="A64" s="4">
        <v>63</v>
      </c>
      <c r="B64" s="3">
        <v>300.62260506257257</v>
      </c>
      <c r="C64" s="6">
        <v>116628</v>
      </c>
      <c r="D64" s="4">
        <v>2</v>
      </c>
      <c r="E64" s="4">
        <v>43</v>
      </c>
      <c r="F64" s="4">
        <v>1</v>
      </c>
      <c r="G64" s="4">
        <v>10</v>
      </c>
    </row>
    <row r="65" spans="1:7" x14ac:dyDescent="0.25">
      <c r="A65" s="4">
        <v>64</v>
      </c>
      <c r="B65" s="3">
        <v>234.69084229043446</v>
      </c>
      <c r="C65" s="6">
        <v>93194</v>
      </c>
      <c r="D65" s="4">
        <v>2</v>
      </c>
      <c r="E65" s="4">
        <v>33</v>
      </c>
      <c r="F65" s="4">
        <v>1</v>
      </c>
      <c r="G65" s="4">
        <v>9</v>
      </c>
    </row>
    <row r="66" spans="1:7" x14ac:dyDescent="0.25">
      <c r="A66" s="4">
        <v>65</v>
      </c>
      <c r="B66" s="3">
        <v>304.71789784629766</v>
      </c>
      <c r="C66" s="6">
        <v>136723</v>
      </c>
      <c r="D66" s="4">
        <v>5</v>
      </c>
      <c r="E66" s="4">
        <v>41</v>
      </c>
      <c r="F66" s="4">
        <v>1</v>
      </c>
      <c r="G66" s="4">
        <v>1</v>
      </c>
    </row>
    <row r="67" spans="1:7" x14ac:dyDescent="0.25">
      <c r="A67" s="4">
        <v>66</v>
      </c>
      <c r="B67" s="3">
        <v>371.49854106480484</v>
      </c>
      <c r="C67" s="6">
        <v>121625</v>
      </c>
      <c r="D67" s="4">
        <v>5</v>
      </c>
      <c r="E67" s="4">
        <v>49</v>
      </c>
      <c r="F67" s="4">
        <v>3</v>
      </c>
      <c r="G67" s="4">
        <v>2</v>
      </c>
    </row>
    <row r="68" spans="1:7" x14ac:dyDescent="0.25">
      <c r="A68" s="4">
        <v>67</v>
      </c>
      <c r="B68" s="3">
        <v>202.64698658703372</v>
      </c>
      <c r="C68" s="6">
        <v>112862</v>
      </c>
      <c r="D68" s="4">
        <v>2</v>
      </c>
      <c r="E68" s="4">
        <v>25</v>
      </c>
      <c r="F68" s="4">
        <v>2</v>
      </c>
      <c r="G68" s="4">
        <v>2</v>
      </c>
    </row>
    <row r="69" spans="1:7" x14ac:dyDescent="0.25">
      <c r="A69" s="4">
        <v>68</v>
      </c>
      <c r="B69" s="3">
        <v>321.67246939345068</v>
      </c>
      <c r="C69" s="6">
        <v>121573</v>
      </c>
      <c r="D69" s="4">
        <v>3</v>
      </c>
      <c r="E69" s="4">
        <v>42</v>
      </c>
      <c r="F69" s="4">
        <v>2</v>
      </c>
      <c r="G69" s="4">
        <v>13</v>
      </c>
    </row>
    <row r="70" spans="1:7" x14ac:dyDescent="0.25">
      <c r="A70" s="4">
        <v>69</v>
      </c>
      <c r="B70" s="3">
        <v>258.39320148001855</v>
      </c>
      <c r="C70" s="6">
        <v>120569</v>
      </c>
      <c r="D70" s="4">
        <v>2</v>
      </c>
      <c r="E70" s="4">
        <v>46</v>
      </c>
      <c r="F70" s="4">
        <v>3</v>
      </c>
      <c r="G70" s="4">
        <v>2</v>
      </c>
    </row>
    <row r="71" spans="1:7" x14ac:dyDescent="0.25">
      <c r="A71" s="4">
        <v>70</v>
      </c>
      <c r="B71" s="3">
        <v>163.95721452484383</v>
      </c>
      <c r="C71" s="6">
        <v>87004</v>
      </c>
      <c r="D71" s="4">
        <v>1</v>
      </c>
      <c r="E71" s="4">
        <v>24</v>
      </c>
      <c r="F71" s="4">
        <v>3</v>
      </c>
      <c r="G71" s="4">
        <v>2</v>
      </c>
    </row>
    <row r="72" spans="1:7" x14ac:dyDescent="0.25">
      <c r="A72" s="4">
        <v>71</v>
      </c>
      <c r="B72" s="3">
        <v>311.57210690727595</v>
      </c>
      <c r="C72" s="6">
        <v>134373</v>
      </c>
      <c r="D72" s="4">
        <v>2</v>
      </c>
      <c r="E72" s="4">
        <v>47</v>
      </c>
      <c r="F72" s="4">
        <v>1</v>
      </c>
      <c r="G72" s="4">
        <v>1</v>
      </c>
    </row>
    <row r="73" spans="1:7" x14ac:dyDescent="0.25">
      <c r="A73" s="4">
        <v>72</v>
      </c>
      <c r="B73" s="3">
        <v>170.4293661046714</v>
      </c>
      <c r="C73" s="6">
        <v>81861</v>
      </c>
      <c r="D73" s="4">
        <v>1</v>
      </c>
      <c r="E73" s="4">
        <v>26</v>
      </c>
      <c r="F73" s="4">
        <v>3</v>
      </c>
      <c r="G73" s="4">
        <v>5</v>
      </c>
    </row>
    <row r="74" spans="1:7" x14ac:dyDescent="0.25">
      <c r="A74" s="4">
        <v>73</v>
      </c>
      <c r="B74" s="3">
        <v>336.69476677419482</v>
      </c>
      <c r="C74" s="6">
        <v>121268</v>
      </c>
      <c r="D74" s="4">
        <v>3</v>
      </c>
      <c r="E74" s="4">
        <v>33</v>
      </c>
      <c r="F74" s="4">
        <v>3</v>
      </c>
      <c r="G74" s="4">
        <v>2</v>
      </c>
    </row>
    <row r="75" spans="1:7" x14ac:dyDescent="0.25">
      <c r="A75" s="4">
        <v>74</v>
      </c>
      <c r="B75" s="3">
        <v>220.74529248209018</v>
      </c>
      <c r="C75" s="6">
        <v>72413</v>
      </c>
      <c r="D75" s="4">
        <v>1</v>
      </c>
      <c r="E75" s="4">
        <v>45</v>
      </c>
      <c r="F75" s="4">
        <v>0</v>
      </c>
      <c r="G75" s="4">
        <v>13</v>
      </c>
    </row>
    <row r="76" spans="1:7" x14ac:dyDescent="0.25">
      <c r="A76" s="4">
        <v>75</v>
      </c>
      <c r="B76" s="3">
        <v>192.27119849174747</v>
      </c>
      <c r="C76" s="6">
        <v>82942</v>
      </c>
      <c r="D76" s="4">
        <v>1</v>
      </c>
      <c r="E76" s="4">
        <v>45</v>
      </c>
      <c r="F76" s="4">
        <v>1</v>
      </c>
      <c r="G76" s="4">
        <v>14</v>
      </c>
    </row>
    <row r="77" spans="1:7" x14ac:dyDescent="0.25">
      <c r="A77" s="4">
        <v>76</v>
      </c>
      <c r="B77" s="3">
        <v>215.06342910482118</v>
      </c>
      <c r="C77" s="6">
        <v>127797</v>
      </c>
      <c r="D77" s="4">
        <v>2</v>
      </c>
      <c r="E77" s="4">
        <v>50</v>
      </c>
      <c r="F77" s="4">
        <v>3</v>
      </c>
      <c r="G77" s="4">
        <v>9</v>
      </c>
    </row>
    <row r="78" spans="1:7" x14ac:dyDescent="0.25">
      <c r="A78" s="4">
        <v>77</v>
      </c>
      <c r="B78" s="3">
        <v>211.91258637014442</v>
      </c>
      <c r="C78" s="6">
        <v>73225</v>
      </c>
      <c r="D78" s="4">
        <v>1</v>
      </c>
      <c r="E78" s="4">
        <v>41</v>
      </c>
      <c r="F78" s="4">
        <v>3</v>
      </c>
      <c r="G78" s="4">
        <v>3</v>
      </c>
    </row>
    <row r="79" spans="1:7" x14ac:dyDescent="0.25">
      <c r="A79" s="4">
        <v>78</v>
      </c>
      <c r="B79" s="3">
        <v>270.69335350537096</v>
      </c>
      <c r="C79" s="6">
        <v>120569</v>
      </c>
      <c r="D79" s="4">
        <v>3</v>
      </c>
      <c r="E79" s="4">
        <v>50</v>
      </c>
      <c r="F79" s="4">
        <v>2</v>
      </c>
      <c r="G79" s="4">
        <v>2</v>
      </c>
    </row>
    <row r="80" spans="1:7" x14ac:dyDescent="0.25">
      <c r="A80" s="4">
        <v>79</v>
      </c>
      <c r="B80" s="3">
        <v>210.00506409256133</v>
      </c>
      <c r="C80" s="6">
        <v>87070</v>
      </c>
      <c r="D80" s="4">
        <v>2</v>
      </c>
      <c r="E80" s="4">
        <v>35</v>
      </c>
      <c r="F80" s="4">
        <v>2</v>
      </c>
      <c r="G80" s="4">
        <v>6</v>
      </c>
    </row>
    <row r="81" spans="1:7" x14ac:dyDescent="0.25">
      <c r="A81" s="4">
        <v>80</v>
      </c>
      <c r="B81" s="3">
        <v>139.28242203647005</v>
      </c>
      <c r="C81" s="6">
        <v>85280</v>
      </c>
      <c r="D81" s="4">
        <v>1</v>
      </c>
      <c r="E81" s="4">
        <v>17</v>
      </c>
      <c r="F81" s="4">
        <v>1</v>
      </c>
      <c r="G81" s="4">
        <v>4</v>
      </c>
    </row>
    <row r="82" spans="1:7" x14ac:dyDescent="0.25">
      <c r="A82" s="4">
        <v>81</v>
      </c>
      <c r="B82" s="3">
        <v>160.83806364665963</v>
      </c>
      <c r="C82" s="6">
        <v>71568</v>
      </c>
      <c r="D82" s="4">
        <v>1</v>
      </c>
      <c r="E82" s="4">
        <v>25</v>
      </c>
      <c r="F82" s="4">
        <v>3</v>
      </c>
      <c r="G82" s="4">
        <v>2</v>
      </c>
    </row>
    <row r="83" spans="1:7" x14ac:dyDescent="0.25">
      <c r="A83" s="4">
        <v>82</v>
      </c>
      <c r="B83" s="3">
        <v>337.43966988550494</v>
      </c>
      <c r="C83" s="6">
        <v>112257</v>
      </c>
      <c r="D83" s="4">
        <v>5</v>
      </c>
      <c r="E83" s="4">
        <v>52</v>
      </c>
      <c r="F83" s="4">
        <v>3</v>
      </c>
      <c r="G83" s="4">
        <v>12</v>
      </c>
    </row>
    <row r="84" spans="1:7" x14ac:dyDescent="0.25">
      <c r="A84" s="4">
        <v>83</v>
      </c>
      <c r="B84" s="3">
        <v>200.45735284406965</v>
      </c>
      <c r="C84" s="6">
        <v>74481</v>
      </c>
      <c r="D84" s="4">
        <v>1</v>
      </c>
      <c r="E84" s="4">
        <v>41</v>
      </c>
      <c r="F84" s="4">
        <v>3</v>
      </c>
      <c r="G84" s="4">
        <v>5</v>
      </c>
    </row>
    <row r="85" spans="1:7" x14ac:dyDescent="0.25">
      <c r="A85" s="4">
        <v>84</v>
      </c>
      <c r="B85" s="3">
        <v>244.47771409442058</v>
      </c>
      <c r="C85" s="6">
        <v>121372</v>
      </c>
      <c r="D85" s="4">
        <v>2</v>
      </c>
      <c r="E85" s="4">
        <v>35</v>
      </c>
      <c r="F85" s="4">
        <v>2</v>
      </c>
      <c r="G85" s="4">
        <v>2</v>
      </c>
    </row>
    <row r="86" spans="1:7" x14ac:dyDescent="0.25">
      <c r="A86" s="4">
        <v>85</v>
      </c>
      <c r="B86" s="3">
        <v>317.72111553091878</v>
      </c>
      <c r="C86" s="6">
        <v>119911</v>
      </c>
      <c r="D86" s="4">
        <v>5</v>
      </c>
      <c r="E86" s="4">
        <v>49</v>
      </c>
      <c r="F86" s="4">
        <v>2</v>
      </c>
      <c r="G86" s="4">
        <v>2</v>
      </c>
    </row>
    <row r="87" spans="1:7" x14ac:dyDescent="0.25">
      <c r="A87" s="4">
        <v>86</v>
      </c>
      <c r="B87" s="3">
        <v>212.06459338754007</v>
      </c>
      <c r="C87" s="6">
        <v>74009</v>
      </c>
      <c r="D87" s="4">
        <v>1</v>
      </c>
      <c r="E87" s="4">
        <v>33</v>
      </c>
      <c r="F87" s="4">
        <v>3</v>
      </c>
      <c r="G87" s="4">
        <v>13</v>
      </c>
    </row>
    <row r="88" spans="1:7" x14ac:dyDescent="0.25">
      <c r="A88" s="4">
        <v>87</v>
      </c>
      <c r="B88" s="3">
        <v>235.10899705868761</v>
      </c>
      <c r="C88" s="6">
        <v>82628</v>
      </c>
      <c r="D88" s="4">
        <v>2</v>
      </c>
      <c r="E88" s="4">
        <v>44</v>
      </c>
      <c r="F88" s="4">
        <v>2</v>
      </c>
      <c r="G88" s="4">
        <v>11</v>
      </c>
    </row>
    <row r="89" spans="1:7" x14ac:dyDescent="0.25">
      <c r="A89" s="4">
        <v>88</v>
      </c>
      <c r="B89" s="3">
        <v>261.1352997373267</v>
      </c>
      <c r="C89" s="6">
        <v>111943</v>
      </c>
      <c r="D89" s="4">
        <v>2</v>
      </c>
      <c r="E89" s="4">
        <v>60</v>
      </c>
      <c r="F89" s="4">
        <v>1</v>
      </c>
      <c r="G89" s="4">
        <v>18</v>
      </c>
    </row>
    <row r="90" spans="1:7" x14ac:dyDescent="0.25">
      <c r="A90" s="4">
        <v>89</v>
      </c>
      <c r="B90" s="3">
        <v>329.03486789264696</v>
      </c>
      <c r="C90" s="6">
        <v>130818</v>
      </c>
      <c r="D90" s="4">
        <v>3</v>
      </c>
      <c r="E90" s="4">
        <v>40</v>
      </c>
      <c r="F90" s="4">
        <v>2</v>
      </c>
      <c r="G90" s="4">
        <v>17</v>
      </c>
    </row>
    <row r="91" spans="1:7" x14ac:dyDescent="0.25">
      <c r="A91" s="4">
        <v>90</v>
      </c>
      <c r="B91" s="3">
        <v>263.50300621955603</v>
      </c>
      <c r="C91" s="6">
        <v>145252</v>
      </c>
      <c r="D91" s="4">
        <v>2</v>
      </c>
      <c r="E91" s="4">
        <v>33</v>
      </c>
      <c r="F91" s="4">
        <v>2</v>
      </c>
      <c r="G91" s="4">
        <v>14</v>
      </c>
    </row>
    <row r="92" spans="1:7" x14ac:dyDescent="0.25">
      <c r="A92" s="4">
        <v>91</v>
      </c>
      <c r="B92" s="3">
        <v>269.67359171110513</v>
      </c>
      <c r="C92" s="6">
        <v>118201</v>
      </c>
      <c r="D92" s="4">
        <v>3</v>
      </c>
      <c r="E92" s="4">
        <v>43</v>
      </c>
      <c r="F92" s="4">
        <v>1</v>
      </c>
      <c r="G92" s="4">
        <v>1</v>
      </c>
    </row>
    <row r="93" spans="1:7" x14ac:dyDescent="0.25">
      <c r="A93" s="4">
        <v>92</v>
      </c>
      <c r="B93" s="3">
        <v>222.78984345055289</v>
      </c>
      <c r="C93" s="6">
        <v>91021</v>
      </c>
      <c r="D93" s="4">
        <v>1</v>
      </c>
      <c r="E93" s="4">
        <v>29</v>
      </c>
      <c r="F93" s="4">
        <v>1</v>
      </c>
      <c r="G93" s="4">
        <v>1</v>
      </c>
    </row>
    <row r="94" spans="1:7" x14ac:dyDescent="0.25">
      <c r="A94" s="4">
        <v>93</v>
      </c>
      <c r="B94" s="3">
        <v>245.11857911213073</v>
      </c>
      <c r="C94" s="6">
        <v>125745</v>
      </c>
      <c r="D94" s="4">
        <v>2</v>
      </c>
      <c r="E94" s="4">
        <v>37</v>
      </c>
      <c r="F94" s="4">
        <v>3</v>
      </c>
      <c r="G94" s="4">
        <v>2</v>
      </c>
    </row>
    <row r="95" spans="1:7" x14ac:dyDescent="0.25">
      <c r="A95" s="4">
        <v>94</v>
      </c>
      <c r="B95" s="3">
        <v>272.12036593164851</v>
      </c>
      <c r="C95" s="6">
        <v>137562</v>
      </c>
      <c r="D95" s="4">
        <v>2</v>
      </c>
      <c r="E95" s="4">
        <v>44</v>
      </c>
      <c r="F95" s="4">
        <v>1</v>
      </c>
      <c r="G95" s="4">
        <v>1</v>
      </c>
    </row>
    <row r="96" spans="1:7" x14ac:dyDescent="0.25">
      <c r="A96" s="4">
        <v>95</v>
      </c>
      <c r="B96" s="3">
        <v>345.91691128582454</v>
      </c>
      <c r="C96" s="6">
        <v>126541</v>
      </c>
      <c r="D96" s="4">
        <v>3</v>
      </c>
      <c r="E96" s="4">
        <v>46</v>
      </c>
      <c r="F96" s="4">
        <v>2</v>
      </c>
      <c r="G96" s="4">
        <v>7</v>
      </c>
    </row>
    <row r="97" spans="1:7" x14ac:dyDescent="0.25">
      <c r="A97" s="4">
        <v>96</v>
      </c>
      <c r="B97" s="3">
        <v>212.00684395340733</v>
      </c>
      <c r="C97" s="6">
        <v>130137</v>
      </c>
      <c r="D97" s="4">
        <v>2</v>
      </c>
      <c r="E97" s="4">
        <v>39</v>
      </c>
      <c r="F97" s="4">
        <v>1</v>
      </c>
      <c r="G97" s="4">
        <v>1</v>
      </c>
    </row>
    <row r="98" spans="1:7" x14ac:dyDescent="0.25">
      <c r="A98" s="4">
        <v>97</v>
      </c>
      <c r="B98" s="3">
        <v>171.73838511588536</v>
      </c>
      <c r="C98" s="6">
        <v>82585</v>
      </c>
      <c r="D98" s="4">
        <v>1</v>
      </c>
      <c r="E98" s="4">
        <v>50</v>
      </c>
      <c r="F98" s="4">
        <v>3</v>
      </c>
      <c r="G98" s="4">
        <v>8</v>
      </c>
    </row>
    <row r="99" spans="1:7" x14ac:dyDescent="0.25">
      <c r="A99" s="4">
        <v>98</v>
      </c>
      <c r="B99" s="3">
        <v>433.4432221312743</v>
      </c>
      <c r="C99" s="6">
        <v>123674</v>
      </c>
      <c r="D99" s="4">
        <v>3</v>
      </c>
      <c r="E99" s="4">
        <v>97</v>
      </c>
      <c r="F99" s="4">
        <v>1</v>
      </c>
      <c r="G99" s="4">
        <v>8</v>
      </c>
    </row>
    <row r="100" spans="1:7" x14ac:dyDescent="0.25">
      <c r="A100" s="4">
        <v>99</v>
      </c>
      <c r="B100" s="3">
        <v>317.2235135522368</v>
      </c>
      <c r="C100" s="6">
        <v>141302</v>
      </c>
      <c r="D100" s="4">
        <v>4</v>
      </c>
      <c r="E100" s="4">
        <v>48</v>
      </c>
      <c r="F100" s="4">
        <v>3</v>
      </c>
      <c r="G100" s="4">
        <v>4</v>
      </c>
    </row>
    <row r="101" spans="1:7" x14ac:dyDescent="0.25">
      <c r="A101" s="4">
        <v>100</v>
      </c>
      <c r="B101" s="3">
        <v>224.79411850567922</v>
      </c>
      <c r="C101" s="6">
        <v>70046</v>
      </c>
      <c r="D101" s="4">
        <v>2</v>
      </c>
      <c r="E101" s="4">
        <v>36</v>
      </c>
      <c r="F101" s="4">
        <v>3</v>
      </c>
      <c r="G101" s="4">
        <v>11</v>
      </c>
    </row>
    <row r="102" spans="1:7" x14ac:dyDescent="0.25">
      <c r="A102" s="4">
        <v>101</v>
      </c>
      <c r="B102" s="3">
        <v>224.79411850567922</v>
      </c>
      <c r="C102" s="6">
        <v>70046</v>
      </c>
      <c r="D102" s="4">
        <v>2</v>
      </c>
      <c r="E102" s="4">
        <v>11</v>
      </c>
      <c r="F102" s="4">
        <v>1</v>
      </c>
      <c r="G102" s="4">
        <v>3</v>
      </c>
    </row>
    <row r="103" spans="1:7" x14ac:dyDescent="0.25">
      <c r="A103" s="4">
        <v>102</v>
      </c>
      <c r="B103" s="3">
        <v>198.75</v>
      </c>
      <c r="C103" s="6">
        <v>65508</v>
      </c>
      <c r="D103" s="4">
        <v>1</v>
      </c>
      <c r="E103" s="4">
        <v>5</v>
      </c>
      <c r="F103" s="4">
        <v>0</v>
      </c>
      <c r="G103" s="4">
        <v>0</v>
      </c>
    </row>
    <row r="104" spans="1:7" x14ac:dyDescent="0.25">
      <c r="A104" s="4">
        <v>103</v>
      </c>
      <c r="B104" s="3">
        <v>243.6</v>
      </c>
      <c r="C104" s="6">
        <v>101351</v>
      </c>
      <c r="D104" s="4">
        <v>2</v>
      </c>
      <c r="E104" s="4">
        <v>15</v>
      </c>
      <c r="F104" s="4">
        <v>0</v>
      </c>
      <c r="G104" s="4">
        <v>1</v>
      </c>
    </row>
    <row r="105" spans="1:7" x14ac:dyDescent="0.25">
      <c r="A105" s="4">
        <v>104</v>
      </c>
      <c r="B105" s="3">
        <v>397.87</v>
      </c>
      <c r="C105" s="6">
        <v>144531</v>
      </c>
      <c r="D105" s="4">
        <v>3</v>
      </c>
      <c r="E105" s="4">
        <v>10</v>
      </c>
      <c r="F105" s="4">
        <v>1</v>
      </c>
      <c r="G105" s="4">
        <v>1</v>
      </c>
    </row>
    <row r="106" spans="1:7" x14ac:dyDescent="0.25">
      <c r="A106" s="4">
        <v>105</v>
      </c>
      <c r="B106" s="3">
        <v>403.2</v>
      </c>
      <c r="C106" s="6">
        <v>123457</v>
      </c>
      <c r="D106" s="4">
        <v>2</v>
      </c>
      <c r="E106" s="4">
        <v>25</v>
      </c>
      <c r="F106" s="4">
        <v>2</v>
      </c>
      <c r="G106" s="4">
        <v>1</v>
      </c>
    </row>
    <row r="107" spans="1:7" x14ac:dyDescent="0.25">
      <c r="A107" s="4">
        <v>106</v>
      </c>
      <c r="B107" s="3">
        <v>75</v>
      </c>
      <c r="C107" s="6">
        <v>107443</v>
      </c>
      <c r="D107" s="4">
        <v>1</v>
      </c>
      <c r="E107" s="4">
        <v>8</v>
      </c>
      <c r="F107" s="4">
        <v>0</v>
      </c>
      <c r="G107" s="4">
        <v>1</v>
      </c>
    </row>
    <row r="108" spans="1:7" x14ac:dyDescent="0.25">
      <c r="A108" s="4">
        <v>107</v>
      </c>
      <c r="B108" s="3">
        <v>204.35</v>
      </c>
      <c r="C108" s="6">
        <v>107359</v>
      </c>
      <c r="D108" s="4">
        <v>3</v>
      </c>
      <c r="E108" s="4">
        <v>17</v>
      </c>
      <c r="F108" s="4">
        <v>2</v>
      </c>
      <c r="G108" s="4">
        <v>1</v>
      </c>
    </row>
    <row r="109" spans="1:7" x14ac:dyDescent="0.25">
      <c r="A109" s="4">
        <v>108</v>
      </c>
      <c r="B109" s="3">
        <v>257.89</v>
      </c>
      <c r="C109" s="6">
        <v>147031</v>
      </c>
      <c r="D109" s="4">
        <v>2</v>
      </c>
      <c r="E109" s="4">
        <v>11</v>
      </c>
      <c r="F109" s="4">
        <v>1</v>
      </c>
      <c r="G109" s="4">
        <v>2</v>
      </c>
    </row>
    <row r="110" spans="1:7" x14ac:dyDescent="0.25">
      <c r="A110" s="4">
        <v>109</v>
      </c>
      <c r="B110" s="3">
        <v>100.07</v>
      </c>
      <c r="C110" s="6">
        <v>100000</v>
      </c>
      <c r="D110" s="4">
        <v>1</v>
      </c>
      <c r="E110" s="4">
        <v>12</v>
      </c>
      <c r="F110" s="4">
        <v>1</v>
      </c>
      <c r="G110" s="4">
        <v>1</v>
      </c>
    </row>
    <row r="111" spans="1:7" x14ac:dyDescent="0.25">
      <c r="A111" s="4">
        <v>110</v>
      </c>
      <c r="B111" s="3">
        <v>332.56</v>
      </c>
      <c r="C111" s="6">
        <v>132422</v>
      </c>
      <c r="D111" s="4">
        <v>4</v>
      </c>
      <c r="E111" s="4">
        <v>9</v>
      </c>
      <c r="F111" s="4">
        <v>2</v>
      </c>
      <c r="G111" s="4">
        <v>2</v>
      </c>
    </row>
    <row r="112" spans="1:7" x14ac:dyDescent="0.25">
      <c r="A112" s="4">
        <v>111</v>
      </c>
      <c r="B112" s="3">
        <v>274.64999999999998</v>
      </c>
      <c r="C112" s="6">
        <v>134071</v>
      </c>
      <c r="D112" s="4">
        <v>3</v>
      </c>
      <c r="E112" s="4">
        <v>11</v>
      </c>
      <c r="F112" s="4">
        <v>2</v>
      </c>
      <c r="G112" s="4">
        <v>1</v>
      </c>
    </row>
    <row r="113" spans="1:7" x14ac:dyDescent="0.25">
      <c r="A113" s="4">
        <v>112</v>
      </c>
      <c r="B113" s="3">
        <v>112.35</v>
      </c>
      <c r="C113" s="6">
        <v>127275</v>
      </c>
      <c r="D113" s="4">
        <v>1</v>
      </c>
      <c r="E113" s="4">
        <v>10</v>
      </c>
      <c r="F113" s="4">
        <v>1</v>
      </c>
      <c r="G113" s="4">
        <v>1</v>
      </c>
    </row>
    <row r="114" spans="1:7" x14ac:dyDescent="0.25">
      <c r="A114" s="4">
        <v>113</v>
      </c>
      <c r="B114" s="3">
        <v>89.56</v>
      </c>
      <c r="C114" s="6">
        <v>82087</v>
      </c>
      <c r="D114" s="4">
        <v>2</v>
      </c>
      <c r="E114" s="4">
        <v>8</v>
      </c>
      <c r="F114" s="4">
        <v>1</v>
      </c>
      <c r="G114" s="4">
        <v>1</v>
      </c>
    </row>
    <row r="115" spans="1:7" x14ac:dyDescent="0.25">
      <c r="A115" s="4">
        <v>114</v>
      </c>
      <c r="B115" s="3">
        <v>97.85</v>
      </c>
      <c r="C115" s="6">
        <v>90543</v>
      </c>
      <c r="D115" s="4">
        <v>1</v>
      </c>
      <c r="E115" s="4">
        <v>8</v>
      </c>
      <c r="F115" s="4">
        <v>0</v>
      </c>
      <c r="G115" s="4">
        <v>1</v>
      </c>
    </row>
    <row r="116" spans="1:7" x14ac:dyDescent="0.25">
      <c r="A116" s="4">
        <v>115</v>
      </c>
      <c r="B116" s="3">
        <v>125.45</v>
      </c>
      <c r="C116" s="6">
        <v>131337</v>
      </c>
      <c r="D116" s="4">
        <v>1</v>
      </c>
      <c r="E116" s="4">
        <v>10</v>
      </c>
      <c r="F116" s="4">
        <v>1</v>
      </c>
      <c r="G116" s="4">
        <v>1</v>
      </c>
    </row>
    <row r="117" spans="1:7" x14ac:dyDescent="0.25">
      <c r="A117" s="4">
        <v>116</v>
      </c>
      <c r="B117" s="3">
        <v>275.68</v>
      </c>
      <c r="C117" s="6">
        <v>134087</v>
      </c>
      <c r="D117" s="4">
        <v>4</v>
      </c>
      <c r="E117" s="4">
        <v>11</v>
      </c>
      <c r="F117" s="4">
        <v>1</v>
      </c>
      <c r="G117" s="4">
        <v>1</v>
      </c>
    </row>
    <row r="118" spans="1:7" x14ac:dyDescent="0.25">
      <c r="A118" s="4">
        <v>117</v>
      </c>
      <c r="B118" s="3">
        <v>301.2</v>
      </c>
      <c r="C118" s="6">
        <v>155117</v>
      </c>
      <c r="D118" s="4">
        <v>4</v>
      </c>
      <c r="E118" s="4">
        <v>14</v>
      </c>
      <c r="F118" s="4">
        <v>3</v>
      </c>
      <c r="G118" s="4">
        <v>2</v>
      </c>
    </row>
    <row r="119" spans="1:7" x14ac:dyDescent="0.25">
      <c r="A119" s="4">
        <v>118</v>
      </c>
      <c r="B119" s="3">
        <v>378.43</v>
      </c>
      <c r="C119" s="6">
        <v>175879</v>
      </c>
      <c r="D119" s="4">
        <v>5</v>
      </c>
      <c r="E119" s="4">
        <v>13</v>
      </c>
      <c r="F119" s="4">
        <v>3</v>
      </c>
      <c r="G119" s="4">
        <v>2</v>
      </c>
    </row>
    <row r="120" spans="1:7" x14ac:dyDescent="0.25">
      <c r="A120" s="4">
        <v>119</v>
      </c>
      <c r="B120" s="3">
        <v>243.89</v>
      </c>
      <c r="C120" s="6">
        <v>167453</v>
      </c>
      <c r="D120" s="4">
        <v>2</v>
      </c>
      <c r="E120" s="4">
        <v>14</v>
      </c>
      <c r="F120" s="4">
        <v>1</v>
      </c>
      <c r="G120" s="4">
        <v>1</v>
      </c>
    </row>
    <row r="121" spans="1:7" x14ac:dyDescent="0.25">
      <c r="A121" s="4">
        <v>120</v>
      </c>
      <c r="B121" s="3">
        <v>67.45</v>
      </c>
      <c r="C121" s="6">
        <v>72003</v>
      </c>
      <c r="D121" s="4">
        <v>1</v>
      </c>
      <c r="E121" s="4">
        <v>8</v>
      </c>
      <c r="F121" s="4">
        <v>0</v>
      </c>
      <c r="G121" s="4">
        <v>1</v>
      </c>
    </row>
    <row r="122" spans="1:7" x14ac:dyDescent="0.25">
      <c r="A122" s="4">
        <v>121</v>
      </c>
      <c r="B122" s="3">
        <v>109.87</v>
      </c>
      <c r="C122" s="6">
        <v>97511</v>
      </c>
      <c r="D122" s="4">
        <v>2</v>
      </c>
      <c r="E122" s="4">
        <v>8</v>
      </c>
      <c r="F122" s="4">
        <v>1</v>
      </c>
      <c r="G122" s="4">
        <v>0</v>
      </c>
    </row>
    <row r="123" spans="1:7" x14ac:dyDescent="0.25">
      <c r="A123" s="4">
        <v>122</v>
      </c>
      <c r="B123" s="3">
        <v>254.45</v>
      </c>
      <c r="C123" s="6">
        <v>122335</v>
      </c>
      <c r="D123" s="4">
        <v>2</v>
      </c>
      <c r="E123" s="4">
        <v>10</v>
      </c>
      <c r="F123" s="4">
        <v>1</v>
      </c>
      <c r="G123" s="4">
        <v>1</v>
      </c>
    </row>
    <row r="124" spans="1:7" x14ac:dyDescent="0.25">
      <c r="A124" s="4">
        <v>123</v>
      </c>
      <c r="B124" s="3">
        <v>78.64</v>
      </c>
      <c r="C124" s="6">
        <v>71765</v>
      </c>
      <c r="D124" s="4">
        <v>1</v>
      </c>
      <c r="E124" s="4">
        <v>8</v>
      </c>
      <c r="F124" s="4">
        <v>1</v>
      </c>
      <c r="G124" s="4">
        <v>1</v>
      </c>
    </row>
    <row r="125" spans="1:7" x14ac:dyDescent="0.25">
      <c r="A125" s="4">
        <v>124</v>
      </c>
      <c r="B125" s="3">
        <v>90.12</v>
      </c>
      <c r="C125" s="6">
        <v>86543</v>
      </c>
      <c r="D125" s="4">
        <v>1</v>
      </c>
      <c r="E125" s="4">
        <v>8</v>
      </c>
      <c r="F125" s="4">
        <v>1</v>
      </c>
      <c r="G125" s="4">
        <v>1</v>
      </c>
    </row>
    <row r="126" spans="1:7" x14ac:dyDescent="0.25">
      <c r="A126" s="4">
        <v>125</v>
      </c>
      <c r="B126" s="3">
        <v>156.75</v>
      </c>
      <c r="C126" s="6">
        <v>73008</v>
      </c>
      <c r="D126" s="4">
        <v>1</v>
      </c>
      <c r="E126" s="4">
        <v>4</v>
      </c>
      <c r="F126" s="4">
        <v>1</v>
      </c>
      <c r="G126" s="4">
        <v>1</v>
      </c>
    </row>
    <row r="127" spans="1:7" x14ac:dyDescent="0.25">
      <c r="A127" s="4">
        <v>126</v>
      </c>
      <c r="B127" s="3">
        <v>118.23</v>
      </c>
      <c r="C127" s="6">
        <v>71193</v>
      </c>
      <c r="D127" s="4">
        <v>1</v>
      </c>
      <c r="E127" s="4">
        <v>3</v>
      </c>
      <c r="F127" s="4">
        <v>0</v>
      </c>
      <c r="G127" s="4">
        <v>0</v>
      </c>
    </row>
    <row r="128" spans="1:7" x14ac:dyDescent="0.25">
      <c r="A128" s="4">
        <v>127</v>
      </c>
      <c r="B128" s="3">
        <v>190.2</v>
      </c>
      <c r="C128" s="6">
        <v>103012</v>
      </c>
      <c r="D128" s="4">
        <v>2</v>
      </c>
      <c r="E128" s="4">
        <v>11</v>
      </c>
      <c r="F128" s="4">
        <v>1</v>
      </c>
      <c r="G128" s="4">
        <v>1</v>
      </c>
    </row>
    <row r="129" spans="1:7" x14ac:dyDescent="0.25">
      <c r="A129" s="4">
        <v>128</v>
      </c>
      <c r="B129" s="3">
        <v>178.23</v>
      </c>
      <c r="C129" s="6">
        <v>91861</v>
      </c>
      <c r="D129" s="4">
        <v>2</v>
      </c>
      <c r="E129" s="4">
        <v>5</v>
      </c>
      <c r="F129" s="4">
        <v>0</v>
      </c>
      <c r="G129" s="4">
        <v>1</v>
      </c>
    </row>
    <row r="130" spans="1:7" x14ac:dyDescent="0.25">
      <c r="A130" s="4">
        <v>129</v>
      </c>
      <c r="B130" s="3">
        <v>453.4</v>
      </c>
      <c r="C130" s="6">
        <v>254500</v>
      </c>
      <c r="D130" s="7">
        <v>6</v>
      </c>
      <c r="E130" s="4">
        <v>16</v>
      </c>
      <c r="F130" s="4">
        <v>4</v>
      </c>
      <c r="G130" s="4">
        <v>2</v>
      </c>
    </row>
    <row r="131" spans="1:7" x14ac:dyDescent="0.25">
      <c r="A131" s="4">
        <v>130</v>
      </c>
      <c r="B131" s="3">
        <v>176.98</v>
      </c>
      <c r="C131" s="6">
        <v>98725</v>
      </c>
      <c r="D131" s="4">
        <v>2</v>
      </c>
      <c r="E131" s="4">
        <v>10</v>
      </c>
      <c r="F131" s="4">
        <v>1</v>
      </c>
      <c r="G131" s="4">
        <v>1</v>
      </c>
    </row>
    <row r="132" spans="1:7" x14ac:dyDescent="0.25">
      <c r="A132" s="4">
        <v>131</v>
      </c>
      <c r="B132" s="3">
        <v>63.34</v>
      </c>
      <c r="C132" s="6">
        <v>69750</v>
      </c>
      <c r="D132" s="4">
        <v>1</v>
      </c>
      <c r="E132" s="4">
        <v>10</v>
      </c>
      <c r="F132" s="4">
        <v>1</v>
      </c>
      <c r="G132" s="4">
        <v>0</v>
      </c>
    </row>
    <row r="133" spans="1:7" x14ac:dyDescent="0.25">
      <c r="A133" s="4">
        <v>132</v>
      </c>
      <c r="B133" s="3">
        <v>77.39</v>
      </c>
      <c r="C133" s="6">
        <v>71250</v>
      </c>
      <c r="D133" s="4">
        <v>1</v>
      </c>
      <c r="E133" s="4">
        <v>15</v>
      </c>
      <c r="F133" s="4">
        <v>0</v>
      </c>
      <c r="G133" s="4">
        <v>1</v>
      </c>
    </row>
    <row r="134" spans="1:7" x14ac:dyDescent="0.25">
      <c r="A134" s="4">
        <v>133</v>
      </c>
      <c r="B134" s="3">
        <v>202.09</v>
      </c>
      <c r="C134" s="6">
        <v>141235</v>
      </c>
      <c r="D134" s="4">
        <v>2</v>
      </c>
      <c r="E134" s="4">
        <v>11</v>
      </c>
      <c r="F134" s="4">
        <v>1</v>
      </c>
      <c r="G134" s="4">
        <v>1</v>
      </c>
    </row>
    <row r="135" spans="1:7" x14ac:dyDescent="0.25">
      <c r="A135" s="4">
        <v>134</v>
      </c>
      <c r="B135" s="3">
        <v>273.45</v>
      </c>
      <c r="C135" s="6">
        <v>165450</v>
      </c>
      <c r="D135" s="4">
        <v>2</v>
      </c>
      <c r="E135" s="4">
        <v>8</v>
      </c>
      <c r="F135" s="4">
        <v>1</v>
      </c>
      <c r="G135" s="4">
        <v>1</v>
      </c>
    </row>
    <row r="136" spans="1:7" x14ac:dyDescent="0.25">
      <c r="A136" s="4">
        <v>135</v>
      </c>
      <c r="B136" s="3">
        <v>100.01</v>
      </c>
      <c r="C136" s="6">
        <v>95500</v>
      </c>
      <c r="D136" s="4">
        <v>2</v>
      </c>
      <c r="E136" s="4">
        <v>8</v>
      </c>
      <c r="F136" s="4">
        <v>1</v>
      </c>
      <c r="G136" s="4">
        <v>0</v>
      </c>
    </row>
    <row r="137" spans="1:7" x14ac:dyDescent="0.25">
      <c r="A137" s="4">
        <v>136</v>
      </c>
      <c r="B137" s="3">
        <v>162.84</v>
      </c>
      <c r="C137" s="6">
        <v>95532</v>
      </c>
      <c r="D137" s="4">
        <v>2</v>
      </c>
      <c r="E137" s="4">
        <v>4</v>
      </c>
      <c r="F137" s="4">
        <v>1</v>
      </c>
      <c r="G137" s="4">
        <v>1</v>
      </c>
    </row>
    <row r="138" spans="1:7" x14ac:dyDescent="0.25">
      <c r="A138" s="4">
        <v>137</v>
      </c>
      <c r="B138" s="3">
        <v>99.45</v>
      </c>
      <c r="C138" s="6">
        <v>89765</v>
      </c>
      <c r="D138" s="4">
        <v>1</v>
      </c>
      <c r="E138" s="4">
        <v>6</v>
      </c>
      <c r="F138" s="4">
        <v>1</v>
      </c>
      <c r="G138" s="4">
        <v>0</v>
      </c>
    </row>
    <row r="139" spans="1:7" x14ac:dyDescent="0.25">
      <c r="A139" s="4">
        <v>138</v>
      </c>
      <c r="B139" s="3">
        <v>67.89</v>
      </c>
      <c r="C139" s="6">
        <v>62712</v>
      </c>
      <c r="D139" s="4">
        <v>1</v>
      </c>
      <c r="E139" s="4">
        <v>3</v>
      </c>
      <c r="F139" s="4">
        <v>2</v>
      </c>
      <c r="G139" s="4">
        <v>0</v>
      </c>
    </row>
    <row r="140" spans="1:7" x14ac:dyDescent="0.25">
      <c r="A140" s="4">
        <v>139</v>
      </c>
      <c r="B140" s="3">
        <v>498.23</v>
      </c>
      <c r="C140" s="6">
        <v>257678</v>
      </c>
      <c r="D140" s="4">
        <v>6</v>
      </c>
      <c r="E140" s="4">
        <v>11</v>
      </c>
      <c r="F140" s="4">
        <v>5</v>
      </c>
      <c r="G140" s="4">
        <v>3</v>
      </c>
    </row>
    <row r="141" spans="1:7" x14ac:dyDescent="0.25">
      <c r="A141" s="4">
        <v>140</v>
      </c>
      <c r="B141" s="3">
        <v>345.67</v>
      </c>
      <c r="C141" s="6">
        <v>162141</v>
      </c>
      <c r="D141" s="4">
        <v>4</v>
      </c>
      <c r="E141" s="4">
        <v>15</v>
      </c>
      <c r="F141" s="4">
        <v>3</v>
      </c>
      <c r="G141" s="4">
        <v>2</v>
      </c>
    </row>
    <row r="142" spans="1:7" x14ac:dyDescent="0.25">
      <c r="A142" s="4">
        <v>141</v>
      </c>
      <c r="B142" s="3">
        <v>223.56</v>
      </c>
      <c r="C142" s="6">
        <v>111345</v>
      </c>
      <c r="D142" s="4">
        <v>2</v>
      </c>
      <c r="E142" s="4">
        <v>7</v>
      </c>
      <c r="F142" s="4">
        <v>2</v>
      </c>
      <c r="G142" s="4">
        <v>1</v>
      </c>
    </row>
    <row r="143" spans="1:7" x14ac:dyDescent="0.25">
      <c r="A143" s="4">
        <v>142</v>
      </c>
      <c r="B143" s="3">
        <v>109.87</v>
      </c>
      <c r="C143" s="6">
        <v>91324</v>
      </c>
      <c r="D143" s="4">
        <v>1</v>
      </c>
      <c r="E143" s="4">
        <v>6</v>
      </c>
      <c r="F143" s="4">
        <v>1</v>
      </c>
      <c r="G143" s="4">
        <v>1</v>
      </c>
    </row>
    <row r="144" spans="1:7" x14ac:dyDescent="0.25">
      <c r="A144" s="4">
        <v>143</v>
      </c>
      <c r="B144" s="3">
        <v>79.31</v>
      </c>
      <c r="C144" s="6">
        <v>68793</v>
      </c>
      <c r="D144" s="4">
        <v>1</v>
      </c>
      <c r="E144" s="4">
        <v>3</v>
      </c>
      <c r="F144" s="4">
        <v>0</v>
      </c>
      <c r="G144" s="4">
        <v>0</v>
      </c>
    </row>
    <row r="145" spans="1:7" x14ac:dyDescent="0.25">
      <c r="A145" s="4">
        <v>144</v>
      </c>
      <c r="B145" s="3">
        <v>205.3</v>
      </c>
      <c r="C145" s="6">
        <v>143723</v>
      </c>
      <c r="D145" s="4">
        <v>3</v>
      </c>
      <c r="E145" s="4">
        <v>12</v>
      </c>
      <c r="F145" s="4">
        <v>2</v>
      </c>
      <c r="G145" s="4">
        <v>1</v>
      </c>
    </row>
    <row r="146" spans="1:7" x14ac:dyDescent="0.25">
      <c r="A146" s="4">
        <v>145</v>
      </c>
      <c r="B146" s="3">
        <v>227.89</v>
      </c>
      <c r="C146" s="6">
        <v>101345</v>
      </c>
      <c r="D146" s="4">
        <v>2</v>
      </c>
      <c r="E146" s="4">
        <v>4</v>
      </c>
      <c r="F146" s="4">
        <v>1</v>
      </c>
      <c r="G146" s="4">
        <v>1</v>
      </c>
    </row>
    <row r="147" spans="1:7" x14ac:dyDescent="0.25">
      <c r="A147" s="4">
        <v>146</v>
      </c>
      <c r="B147" s="3">
        <v>134.88999999999999</v>
      </c>
      <c r="C147" s="6">
        <v>88234</v>
      </c>
      <c r="D147" s="4">
        <v>1</v>
      </c>
      <c r="E147" s="4">
        <v>3</v>
      </c>
      <c r="F147" s="4">
        <v>1</v>
      </c>
      <c r="G147" s="4">
        <v>1</v>
      </c>
    </row>
    <row r="148" spans="1:7" x14ac:dyDescent="0.25">
      <c r="A148" s="4">
        <v>147</v>
      </c>
      <c r="B148" s="3">
        <v>154.32</v>
      </c>
      <c r="C148" s="6">
        <v>93532</v>
      </c>
      <c r="D148" s="4">
        <v>1</v>
      </c>
      <c r="E148" s="4">
        <v>4</v>
      </c>
      <c r="F148" s="4">
        <v>0</v>
      </c>
      <c r="G148" s="4">
        <v>1</v>
      </c>
    </row>
    <row r="149" spans="1:7" x14ac:dyDescent="0.25">
      <c r="A149" s="4">
        <v>148</v>
      </c>
      <c r="B149" s="3">
        <v>302.45999999999998</v>
      </c>
      <c r="C149" s="6">
        <v>172500</v>
      </c>
      <c r="D149" s="4">
        <v>4</v>
      </c>
      <c r="E149" s="4">
        <v>15</v>
      </c>
      <c r="F149" s="4">
        <v>3</v>
      </c>
      <c r="G149" s="4">
        <v>3</v>
      </c>
    </row>
    <row r="150" spans="1:7" x14ac:dyDescent="0.25">
      <c r="A150" s="4">
        <v>149</v>
      </c>
      <c r="B150" s="3">
        <v>203.65</v>
      </c>
      <c r="C150" s="6">
        <v>135723</v>
      </c>
      <c r="D150" s="4">
        <v>2</v>
      </c>
      <c r="E150" s="4">
        <v>15</v>
      </c>
      <c r="F150" s="4">
        <v>2</v>
      </c>
      <c r="G150" s="4">
        <v>1</v>
      </c>
    </row>
    <row r="151" spans="1:7" x14ac:dyDescent="0.25">
      <c r="A151" s="4">
        <v>150</v>
      </c>
      <c r="B151" s="3">
        <v>188.12</v>
      </c>
      <c r="C151" s="6">
        <v>165450</v>
      </c>
      <c r="D151" s="4">
        <v>4</v>
      </c>
      <c r="E151" s="4">
        <v>10</v>
      </c>
      <c r="F151" s="4">
        <v>3</v>
      </c>
      <c r="G151" s="4">
        <v>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8ED61-B649-4DA5-A799-17275F600A24}">
  <dimension ref="A2:J48"/>
  <sheetViews>
    <sheetView showGridLines="0" topLeftCell="A19" workbookViewId="0">
      <selection activeCell="F13" sqref="F13"/>
    </sheetView>
  </sheetViews>
  <sheetFormatPr defaultRowHeight="15" x14ac:dyDescent="0.25"/>
  <cols>
    <col min="1" max="1" width="31.5703125" customWidth="1"/>
    <col min="2" max="2" width="15.7109375" customWidth="1"/>
    <col min="3" max="3" width="15" customWidth="1"/>
    <col min="4" max="4" width="16.140625" customWidth="1"/>
    <col min="5" max="5" width="12.28515625" customWidth="1"/>
    <col min="6" max="6" width="11.7109375" customWidth="1"/>
    <col min="7" max="8" width="12.7109375" customWidth="1"/>
    <col min="9" max="9" width="15.42578125" customWidth="1"/>
  </cols>
  <sheetData>
    <row r="2" spans="1:6" x14ac:dyDescent="0.25">
      <c r="A2" t="s">
        <v>35</v>
      </c>
    </row>
    <row r="3" spans="1:6" ht="15.75" thickBot="1" x14ac:dyDescent="0.3"/>
    <row r="4" spans="1:6" x14ac:dyDescent="0.25">
      <c r="A4" s="17" t="s">
        <v>36</v>
      </c>
      <c r="B4" s="17"/>
    </row>
    <row r="5" spans="1:6" x14ac:dyDescent="0.25">
      <c r="A5" t="s">
        <v>37</v>
      </c>
      <c r="B5">
        <v>0.86348060897592926</v>
      </c>
    </row>
    <row r="6" spans="1:6" x14ac:dyDescent="0.25">
      <c r="A6" t="s">
        <v>38</v>
      </c>
      <c r="B6">
        <v>0.74559876207744158</v>
      </c>
    </row>
    <row r="7" spans="1:6" x14ac:dyDescent="0.25">
      <c r="A7" t="s">
        <v>39</v>
      </c>
      <c r="B7">
        <v>0.73998697006444392</v>
      </c>
    </row>
    <row r="8" spans="1:6" x14ac:dyDescent="0.25">
      <c r="A8" t="s">
        <v>8</v>
      </c>
      <c r="B8">
        <v>40.453407859778174</v>
      </c>
    </row>
    <row r="9" spans="1:6" ht="15.75" thickBot="1" x14ac:dyDescent="0.3">
      <c r="A9" s="16" t="s">
        <v>0</v>
      </c>
      <c r="B9" s="16">
        <v>140</v>
      </c>
    </row>
    <row r="11" spans="1:6" ht="15.75" thickBot="1" x14ac:dyDescent="0.3">
      <c r="A11" t="s">
        <v>40</v>
      </c>
    </row>
    <row r="12" spans="1:6" x14ac:dyDescent="0.25">
      <c r="A12" s="8"/>
      <c r="B12" s="8" t="s">
        <v>45</v>
      </c>
      <c r="C12" s="8" t="s">
        <v>46</v>
      </c>
      <c r="D12" s="8" t="s">
        <v>47</v>
      </c>
      <c r="E12" s="8" t="s">
        <v>48</v>
      </c>
      <c r="F12" s="8" t="s">
        <v>49</v>
      </c>
    </row>
    <row r="13" spans="1:6" x14ac:dyDescent="0.25">
      <c r="A13" t="s">
        <v>41</v>
      </c>
      <c r="B13">
        <v>3</v>
      </c>
      <c r="C13">
        <v>652281.54722946743</v>
      </c>
      <c r="D13">
        <v>217427.18240982248</v>
      </c>
      <c r="E13">
        <v>132.8628645449692</v>
      </c>
      <c r="F13">
        <v>3.0459466065494732E-40</v>
      </c>
    </row>
    <row r="14" spans="1:6" x14ac:dyDescent="0.25">
      <c r="A14" t="s">
        <v>42</v>
      </c>
      <c r="B14">
        <v>136</v>
      </c>
      <c r="C14">
        <v>222561.03621586048</v>
      </c>
      <c r="D14">
        <v>1636.4782074695624</v>
      </c>
    </row>
    <row r="15" spans="1:6" ht="15.75" thickBot="1" x14ac:dyDescent="0.3">
      <c r="A15" s="16" t="s">
        <v>43</v>
      </c>
      <c r="B15" s="16">
        <v>139</v>
      </c>
      <c r="C15" s="16">
        <v>874842.58344532794</v>
      </c>
      <c r="D15" s="16"/>
      <c r="E15" s="16"/>
      <c r="F15" s="16"/>
    </row>
    <row r="16" spans="1:6" ht="15.75" thickBot="1" x14ac:dyDescent="0.3"/>
    <row r="17" spans="1:10" x14ac:dyDescent="0.25">
      <c r="A17" s="8"/>
      <c r="B17" s="8" t="s">
        <v>50</v>
      </c>
      <c r="C17" s="8" t="s">
        <v>8</v>
      </c>
      <c r="D17" s="8" t="s">
        <v>51</v>
      </c>
      <c r="E17" s="8" t="s">
        <v>52</v>
      </c>
      <c r="F17" s="8" t="s">
        <v>53</v>
      </c>
      <c r="G17" s="8" t="s">
        <v>54</v>
      </c>
      <c r="H17" s="8" t="s">
        <v>55</v>
      </c>
      <c r="I17" s="8" t="s">
        <v>56</v>
      </c>
    </row>
    <row r="18" spans="1:10" x14ac:dyDescent="0.25">
      <c r="A18" t="s">
        <v>44</v>
      </c>
      <c r="B18">
        <v>22.830433129622136</v>
      </c>
      <c r="C18">
        <v>14.590376237368844</v>
      </c>
      <c r="D18">
        <v>1.5647597264249344</v>
      </c>
      <c r="E18">
        <v>0.11996318151017064</v>
      </c>
      <c r="F18">
        <v>-6.0229226326360106</v>
      </c>
      <c r="G18">
        <v>51.683788891880283</v>
      </c>
      <c r="H18">
        <v>-6.0229226326360106</v>
      </c>
      <c r="I18">
        <v>51.683788891880283</v>
      </c>
    </row>
    <row r="19" spans="1:10" x14ac:dyDescent="0.25">
      <c r="A19" t="s">
        <v>2</v>
      </c>
      <c r="B19">
        <v>8.7642752928408362E-4</v>
      </c>
      <c r="C19">
        <v>1.6869474388251439E-4</v>
      </c>
      <c r="D19">
        <v>5.1953458010195144</v>
      </c>
      <c r="E19">
        <v>7.3048764143813774E-7</v>
      </c>
      <c r="F19">
        <v>5.4282342057036803E-4</v>
      </c>
      <c r="G19">
        <v>1.2100316379977992E-3</v>
      </c>
      <c r="H19">
        <v>5.4282342057036803E-4</v>
      </c>
      <c r="I19">
        <v>1.2100316379977992E-3</v>
      </c>
    </row>
    <row r="20" spans="1:10" x14ac:dyDescent="0.25">
      <c r="A20" t="s">
        <v>3</v>
      </c>
      <c r="B20">
        <v>27.154864695842665</v>
      </c>
      <c r="C20">
        <v>4.4149250714038759</v>
      </c>
      <c r="D20">
        <v>6.1506966158335841</v>
      </c>
      <c r="E20">
        <v>8.0691522861411893E-9</v>
      </c>
      <c r="F20">
        <v>18.42408204318771</v>
      </c>
      <c r="G20">
        <v>35.885647348497621</v>
      </c>
      <c r="H20">
        <v>18.42408204318771</v>
      </c>
      <c r="I20">
        <v>35.885647348497621</v>
      </c>
    </row>
    <row r="21" spans="1:10" ht="15.75" thickBot="1" x14ac:dyDescent="0.3">
      <c r="A21" s="16" t="s">
        <v>6</v>
      </c>
      <c r="B21" s="16">
        <v>1.8182284895407268</v>
      </c>
      <c r="C21" s="16">
        <v>0.23689775988442244</v>
      </c>
      <c r="D21" s="16">
        <v>7.6751611768207653</v>
      </c>
      <c r="E21" s="16">
        <v>2.8802146788334278E-12</v>
      </c>
      <c r="F21" s="16">
        <v>1.3497487715386165</v>
      </c>
      <c r="G21" s="16">
        <v>2.2867082075428371</v>
      </c>
      <c r="H21" s="16">
        <v>1.3497487715386165</v>
      </c>
      <c r="I21" s="16">
        <v>2.2867082075428371</v>
      </c>
    </row>
    <row r="25" spans="1:10" ht="15.75" thickBot="1" x14ac:dyDescent="0.3"/>
    <row r="26" spans="1:10" ht="16.5" thickBot="1" x14ac:dyDescent="0.3">
      <c r="A26" s="22" t="s">
        <v>61</v>
      </c>
      <c r="B26" s="18"/>
      <c r="C26" s="18"/>
      <c r="D26" s="18"/>
      <c r="E26" s="18"/>
      <c r="F26" s="18"/>
      <c r="G26" s="18"/>
      <c r="H26" s="18"/>
      <c r="I26" s="18"/>
      <c r="J26" s="18"/>
    </row>
    <row r="29" spans="1:10" x14ac:dyDescent="0.25">
      <c r="A29" t="s">
        <v>35</v>
      </c>
    </row>
    <row r="30" spans="1:10" ht="15.75" thickBot="1" x14ac:dyDescent="0.3"/>
    <row r="31" spans="1:10" x14ac:dyDescent="0.25">
      <c r="A31" s="17" t="s">
        <v>36</v>
      </c>
      <c r="B31" s="17"/>
    </row>
    <row r="32" spans="1:10" x14ac:dyDescent="0.25">
      <c r="A32" t="s">
        <v>37</v>
      </c>
      <c r="B32">
        <v>0.62993418402038326</v>
      </c>
    </row>
    <row r="33" spans="1:9" x14ac:dyDescent="0.25">
      <c r="A33" t="s">
        <v>38</v>
      </c>
      <c r="B33">
        <v>0.39681707619742601</v>
      </c>
    </row>
    <row r="34" spans="1:9" x14ac:dyDescent="0.25">
      <c r="A34" t="s">
        <v>39</v>
      </c>
      <c r="B34">
        <v>0.38351157052531043</v>
      </c>
    </row>
    <row r="35" spans="1:9" x14ac:dyDescent="0.25">
      <c r="A35" t="s">
        <v>8</v>
      </c>
      <c r="B35">
        <v>62.29024256451963</v>
      </c>
    </row>
    <row r="36" spans="1:9" ht="15.75" thickBot="1" x14ac:dyDescent="0.3">
      <c r="A36" s="16" t="s">
        <v>0</v>
      </c>
      <c r="B36" s="16">
        <v>140</v>
      </c>
    </row>
    <row r="38" spans="1:9" ht="15.75" thickBot="1" x14ac:dyDescent="0.3">
      <c r="A38" t="s">
        <v>40</v>
      </c>
    </row>
    <row r="39" spans="1:9" x14ac:dyDescent="0.25">
      <c r="A39" s="8"/>
      <c r="B39" s="8" t="s">
        <v>45</v>
      </c>
      <c r="C39" s="8" t="s">
        <v>46</v>
      </c>
      <c r="D39" s="8" t="s">
        <v>47</v>
      </c>
      <c r="E39" s="8" t="s">
        <v>48</v>
      </c>
      <c r="F39" s="8" t="s">
        <v>49</v>
      </c>
    </row>
    <row r="40" spans="1:9" x14ac:dyDescent="0.25">
      <c r="A40" t="s">
        <v>41</v>
      </c>
      <c r="B40">
        <v>3</v>
      </c>
      <c r="C40">
        <v>347152.4760957777</v>
      </c>
      <c r="D40">
        <v>115717.4920319259</v>
      </c>
      <c r="E40">
        <v>29.823524635297176</v>
      </c>
      <c r="F40">
        <v>7.0085851026036873E-15</v>
      </c>
    </row>
    <row r="41" spans="1:9" x14ac:dyDescent="0.25">
      <c r="A41" t="s">
        <v>42</v>
      </c>
      <c r="B41">
        <v>136</v>
      </c>
      <c r="C41">
        <v>527690.10734955024</v>
      </c>
      <c r="D41">
        <v>3880.0743187466928</v>
      </c>
    </row>
    <row r="42" spans="1:9" ht="15.75" thickBot="1" x14ac:dyDescent="0.3">
      <c r="A42" s="16" t="s">
        <v>43</v>
      </c>
      <c r="B42" s="16">
        <v>139</v>
      </c>
      <c r="C42" s="16">
        <v>874842.58344532794</v>
      </c>
      <c r="D42" s="16"/>
      <c r="E42" s="16"/>
      <c r="F42" s="16"/>
    </row>
    <row r="43" spans="1:9" ht="15.75" thickBot="1" x14ac:dyDescent="0.3"/>
    <row r="44" spans="1:9" x14ac:dyDescent="0.25">
      <c r="A44" s="8"/>
      <c r="B44" s="8" t="s">
        <v>50</v>
      </c>
      <c r="C44" s="8" t="s">
        <v>8</v>
      </c>
      <c r="D44" s="8" t="s">
        <v>51</v>
      </c>
      <c r="E44" s="8" t="s">
        <v>52</v>
      </c>
      <c r="F44" s="8" t="s">
        <v>53</v>
      </c>
      <c r="G44" s="8" t="s">
        <v>54</v>
      </c>
      <c r="H44" s="8" t="s">
        <v>55</v>
      </c>
      <c r="I44" s="8" t="s">
        <v>56</v>
      </c>
    </row>
    <row r="45" spans="1:9" x14ac:dyDescent="0.25">
      <c r="A45" t="s">
        <v>44</v>
      </c>
      <c r="B45">
        <v>126.23059762294339</v>
      </c>
      <c r="C45">
        <v>11.750961550099657</v>
      </c>
      <c r="D45">
        <v>10.742150511238194</v>
      </c>
      <c r="E45">
        <v>7.1838937526899437E-20</v>
      </c>
      <c r="F45">
        <v>102.99235697461414</v>
      </c>
      <c r="G45">
        <v>149.46883827127263</v>
      </c>
      <c r="H45">
        <v>102.99235697461414</v>
      </c>
      <c r="I45">
        <v>149.46883827127263</v>
      </c>
    </row>
    <row r="46" spans="1:9" x14ac:dyDescent="0.25">
      <c r="A46" t="s">
        <v>6</v>
      </c>
      <c r="B46">
        <v>2.8154763208134646</v>
      </c>
      <c r="C46">
        <v>0.3819533927455635</v>
      </c>
      <c r="D46">
        <v>7.3712562168258611</v>
      </c>
      <c r="E46">
        <v>1.4871326231242711E-11</v>
      </c>
      <c r="F46">
        <v>2.0601402728462288</v>
      </c>
      <c r="G46">
        <v>3.5708123687807003</v>
      </c>
      <c r="H46">
        <v>2.0601402728462288</v>
      </c>
      <c r="I46">
        <v>3.5708123687807003</v>
      </c>
    </row>
    <row r="47" spans="1:9" x14ac:dyDescent="0.25">
      <c r="A47" t="s">
        <v>4</v>
      </c>
      <c r="B47">
        <v>14.297558375191887</v>
      </c>
      <c r="C47">
        <v>5.9373295523067169</v>
      </c>
      <c r="D47">
        <v>2.4080789602856272</v>
      </c>
      <c r="E47">
        <v>1.7377348205399587E-2</v>
      </c>
      <c r="F47">
        <v>2.5561283350459085</v>
      </c>
      <c r="G47">
        <v>26.038988415337865</v>
      </c>
      <c r="H47">
        <v>2.5561283350459085</v>
      </c>
      <c r="I47">
        <v>26.038988415337865</v>
      </c>
    </row>
    <row r="48" spans="1:9" ht="15.75" thickBot="1" x14ac:dyDescent="0.3">
      <c r="A48" s="16" t="s">
        <v>5</v>
      </c>
      <c r="B48" s="16">
        <v>-1.4139438866299445</v>
      </c>
      <c r="C48" s="16">
        <v>1.2690499071479933</v>
      </c>
      <c r="D48" s="16">
        <v>-1.1141751625888217</v>
      </c>
      <c r="E48" s="16">
        <v>0.2671692181712646</v>
      </c>
      <c r="F48" s="16">
        <v>-3.9235672065015725</v>
      </c>
      <c r="G48" s="16">
        <v>1.0956794332416837</v>
      </c>
      <c r="H48" s="16">
        <v>-3.9235672065015725</v>
      </c>
      <c r="I48" s="16">
        <v>1.0956794332416837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406BF-7347-486E-97C3-EEE1E99FF72E}">
  <dimension ref="A1:I22"/>
  <sheetViews>
    <sheetView showGridLines="0" workbookViewId="0">
      <selection activeCell="E29" sqref="E29"/>
    </sheetView>
  </sheetViews>
  <sheetFormatPr defaultRowHeight="15" x14ac:dyDescent="0.25"/>
  <cols>
    <col min="1" max="1" width="20.42578125" customWidth="1"/>
    <col min="2" max="2" width="14.85546875" customWidth="1"/>
    <col min="3" max="3" width="14.5703125" customWidth="1"/>
    <col min="4" max="4" width="13.85546875" customWidth="1"/>
    <col min="5" max="5" width="14.85546875" customWidth="1"/>
    <col min="6" max="6" width="12.42578125" customWidth="1"/>
    <col min="7" max="7" width="13.42578125" customWidth="1"/>
    <col min="8" max="8" width="12.140625" customWidth="1"/>
    <col min="9" max="9" width="13.28515625" customWidth="1"/>
  </cols>
  <sheetData>
    <row r="1" spans="1:9" x14ac:dyDescent="0.25">
      <c r="A1" t="s">
        <v>35</v>
      </c>
    </row>
    <row r="2" spans="1:9" ht="15.75" thickBot="1" x14ac:dyDescent="0.3"/>
    <row r="3" spans="1:9" x14ac:dyDescent="0.25">
      <c r="A3" s="17" t="s">
        <v>36</v>
      </c>
      <c r="B3" s="17"/>
    </row>
    <row r="4" spans="1:9" x14ac:dyDescent="0.25">
      <c r="A4" t="s">
        <v>37</v>
      </c>
      <c r="B4">
        <v>0.87298731727882262</v>
      </c>
    </row>
    <row r="5" spans="1:9" x14ac:dyDescent="0.25">
      <c r="A5" t="s">
        <v>38</v>
      </c>
      <c r="B5">
        <v>0.76210685612967566</v>
      </c>
    </row>
    <row r="6" spans="1:9" x14ac:dyDescent="0.25">
      <c r="A6" t="s">
        <v>39</v>
      </c>
      <c r="B6">
        <v>0.753230246283768</v>
      </c>
    </row>
    <row r="7" spans="1:9" x14ac:dyDescent="0.25">
      <c r="A7" t="s">
        <v>8</v>
      </c>
      <c r="B7">
        <v>39.409735573408916</v>
      </c>
    </row>
    <row r="8" spans="1:9" ht="15.75" thickBot="1" x14ac:dyDescent="0.3">
      <c r="A8" s="16" t="s">
        <v>0</v>
      </c>
      <c r="B8" s="16">
        <v>140</v>
      </c>
    </row>
    <row r="10" spans="1:9" ht="15.75" thickBot="1" x14ac:dyDescent="0.3">
      <c r="A10" t="s">
        <v>40</v>
      </c>
    </row>
    <row r="11" spans="1:9" x14ac:dyDescent="0.25">
      <c r="A11" s="8"/>
      <c r="B11" s="8" t="s">
        <v>45</v>
      </c>
      <c r="C11" s="8" t="s">
        <v>46</v>
      </c>
      <c r="D11" s="8" t="s">
        <v>47</v>
      </c>
      <c r="E11" s="8" t="s">
        <v>48</v>
      </c>
      <c r="F11" s="8" t="s">
        <v>49</v>
      </c>
    </row>
    <row r="12" spans="1:9" x14ac:dyDescent="0.25">
      <c r="A12" t="s">
        <v>41</v>
      </c>
      <c r="B12">
        <v>5</v>
      </c>
      <c r="C12">
        <v>666723.53087788227</v>
      </c>
      <c r="D12">
        <v>133344.70617557646</v>
      </c>
      <c r="E12">
        <v>85.855621612233989</v>
      </c>
      <c r="F12">
        <v>4.6893236374630049E-40</v>
      </c>
    </row>
    <row r="13" spans="1:9" x14ac:dyDescent="0.25">
      <c r="A13" t="s">
        <v>42</v>
      </c>
      <c r="B13">
        <v>134</v>
      </c>
      <c r="C13">
        <v>208119.05256744564</v>
      </c>
      <c r="D13">
        <v>1553.1272579660122</v>
      </c>
    </row>
    <row r="14" spans="1:9" ht="15.75" thickBot="1" x14ac:dyDescent="0.3">
      <c r="A14" s="16" t="s">
        <v>43</v>
      </c>
      <c r="B14" s="16">
        <v>139</v>
      </c>
      <c r="C14" s="16">
        <v>874842.58344532794</v>
      </c>
      <c r="D14" s="16"/>
      <c r="E14" s="16"/>
      <c r="F14" s="16"/>
    </row>
    <row r="15" spans="1:9" ht="15.75" thickBot="1" x14ac:dyDescent="0.3"/>
    <row r="16" spans="1:9" x14ac:dyDescent="0.25">
      <c r="A16" s="8"/>
      <c r="B16" s="8" t="s">
        <v>50</v>
      </c>
      <c r="C16" s="8" t="s">
        <v>8</v>
      </c>
      <c r="D16" s="8" t="s">
        <v>51</v>
      </c>
      <c r="E16" s="8" t="s">
        <v>52</v>
      </c>
      <c r="F16" s="8" t="s">
        <v>53</v>
      </c>
      <c r="G16" s="8" t="s">
        <v>54</v>
      </c>
      <c r="H16" s="8" t="s">
        <v>55</v>
      </c>
      <c r="I16" s="8" t="s">
        <v>56</v>
      </c>
    </row>
    <row r="17" spans="1:9" x14ac:dyDescent="0.25">
      <c r="A17" t="s">
        <v>44</v>
      </c>
      <c r="B17">
        <v>13.921117784223265</v>
      </c>
      <c r="C17">
        <v>14.599448583203861</v>
      </c>
      <c r="D17">
        <v>0.95353723155263603</v>
      </c>
      <c r="E17">
        <v>0.34203485700464342</v>
      </c>
      <c r="F17">
        <v>-14.95404767750591</v>
      </c>
      <c r="G17">
        <v>42.796283245952438</v>
      </c>
      <c r="H17">
        <v>-14.95404767750591</v>
      </c>
      <c r="I17">
        <v>42.796283245952438</v>
      </c>
    </row>
    <row r="18" spans="1:9" x14ac:dyDescent="0.25">
      <c r="A18" t="s">
        <v>2</v>
      </c>
      <c r="B18">
        <v>8.9628440116831776E-4</v>
      </c>
      <c r="C18">
        <v>1.6496255752584206E-4</v>
      </c>
      <c r="D18">
        <v>5.4332596112176006</v>
      </c>
      <c r="E18">
        <v>2.5267233941138216E-7</v>
      </c>
      <c r="F18">
        <v>5.7001720577377836E-4</v>
      </c>
      <c r="G18">
        <v>1.2225515965628572E-3</v>
      </c>
      <c r="H18">
        <v>5.7001720577377836E-4</v>
      </c>
      <c r="I18">
        <v>1.2225515965628572E-3</v>
      </c>
    </row>
    <row r="19" spans="1:9" x14ac:dyDescent="0.25">
      <c r="A19" t="s">
        <v>3</v>
      </c>
      <c r="B19">
        <v>29.744163080168047</v>
      </c>
      <c r="C19">
        <v>4.4304815861235749</v>
      </c>
      <c r="D19">
        <v>6.7135282027416201</v>
      </c>
      <c r="E19">
        <v>4.913187719302085E-10</v>
      </c>
      <c r="F19">
        <v>20.98144247840214</v>
      </c>
      <c r="G19">
        <v>38.506883681933957</v>
      </c>
      <c r="H19">
        <v>20.98144247840214</v>
      </c>
      <c r="I19">
        <v>38.506883681933957</v>
      </c>
    </row>
    <row r="20" spans="1:9" x14ac:dyDescent="0.25">
      <c r="A20" t="s">
        <v>6</v>
      </c>
      <c r="B20">
        <v>1.4168752999718233</v>
      </c>
      <c r="C20">
        <v>0.2694793187063711</v>
      </c>
      <c r="D20">
        <v>5.2578257462335092</v>
      </c>
      <c r="E20">
        <v>5.612267301604561E-7</v>
      </c>
      <c r="F20">
        <v>0.88389216216259303</v>
      </c>
      <c r="G20">
        <v>1.9498584377810535</v>
      </c>
      <c r="H20">
        <v>0.88389216216259303</v>
      </c>
      <c r="I20">
        <v>1.9498584377810535</v>
      </c>
    </row>
    <row r="21" spans="1:9" x14ac:dyDescent="0.25">
      <c r="A21" t="s">
        <v>4</v>
      </c>
      <c r="B21">
        <v>0.8631918160712222</v>
      </c>
      <c r="C21">
        <v>3.8721182346016585</v>
      </c>
      <c r="D21">
        <v>0.2229249634883689</v>
      </c>
      <c r="E21">
        <v>0.82393336213117974</v>
      </c>
      <c r="F21">
        <v>-6.7951833666827817</v>
      </c>
      <c r="G21">
        <v>8.5215669988252252</v>
      </c>
      <c r="H21">
        <v>-6.7951833666827817</v>
      </c>
      <c r="I21">
        <v>8.5215669988252252</v>
      </c>
    </row>
    <row r="22" spans="1:9" ht="15.75" thickBot="1" x14ac:dyDescent="0.3">
      <c r="A22" s="16" t="s">
        <v>5</v>
      </c>
      <c r="B22" s="16">
        <v>2.5419274970210912</v>
      </c>
      <c r="C22" s="16">
        <v>0.85127293534101134</v>
      </c>
      <c r="D22" s="16">
        <v>2.9860311440570122</v>
      </c>
      <c r="E22" s="16">
        <v>3.3610906011326395E-3</v>
      </c>
      <c r="F22" s="16">
        <v>0.85825795834120377</v>
      </c>
      <c r="G22" s="16">
        <v>4.2255970357009787</v>
      </c>
      <c r="H22" s="16">
        <v>0.85825795834120377</v>
      </c>
      <c r="I22" s="16">
        <v>4.2255970357009787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FE8B-54C0-4B72-98B3-DE75D7D57155}">
  <dimension ref="D1:R16"/>
  <sheetViews>
    <sheetView showGridLines="0" workbookViewId="0">
      <selection activeCell="M26" sqref="M26"/>
    </sheetView>
  </sheetViews>
  <sheetFormatPr defaultRowHeight="15" x14ac:dyDescent="0.25"/>
  <cols>
    <col min="9" max="9" width="13.85546875" customWidth="1"/>
    <col min="18" max="18" width="69.140625" customWidth="1"/>
  </cols>
  <sheetData>
    <row r="1" spans="4:18" ht="21.75" thickBot="1" x14ac:dyDescent="0.4">
      <c r="I1" s="26" t="s">
        <v>66</v>
      </c>
    </row>
    <row r="3" spans="4:18" ht="15.75" thickBot="1" x14ac:dyDescent="0.3"/>
    <row r="4" spans="4:18" x14ac:dyDescent="0.25">
      <c r="D4" s="30" t="s">
        <v>72</v>
      </c>
      <c r="E4" s="31"/>
      <c r="F4" s="31"/>
      <c r="G4" s="31"/>
      <c r="H4" s="31"/>
      <c r="I4" s="31"/>
      <c r="J4" s="31"/>
      <c r="K4" s="31"/>
      <c r="L4" s="31"/>
      <c r="M4" s="31"/>
      <c r="N4" s="31"/>
      <c r="O4" s="31"/>
      <c r="P4" s="31"/>
      <c r="Q4" s="31"/>
      <c r="R4" s="32"/>
    </row>
    <row r="5" spans="4:18" x14ac:dyDescent="0.25">
      <c r="D5" s="27"/>
      <c r="E5" s="28"/>
      <c r="F5" s="28"/>
      <c r="G5" s="28"/>
      <c r="H5" s="28"/>
      <c r="I5" s="28"/>
      <c r="J5" s="28"/>
      <c r="K5" s="28"/>
      <c r="L5" s="28"/>
      <c r="M5" s="28"/>
      <c r="N5" s="28"/>
      <c r="O5" s="28"/>
      <c r="P5" s="28"/>
      <c r="Q5" s="28"/>
      <c r="R5" s="29"/>
    </row>
    <row r="6" spans="4:18" x14ac:dyDescent="0.25">
      <c r="D6" s="27" t="s">
        <v>67</v>
      </c>
      <c r="E6" s="28"/>
      <c r="F6" s="28"/>
      <c r="G6" s="28"/>
      <c r="H6" s="28"/>
      <c r="I6" s="28"/>
      <c r="J6" s="28"/>
      <c r="K6" s="28"/>
      <c r="L6" s="28"/>
      <c r="M6" s="28"/>
      <c r="N6" s="28"/>
      <c r="O6" s="28"/>
      <c r="P6" s="28"/>
      <c r="Q6" s="28"/>
      <c r="R6" s="29"/>
    </row>
    <row r="7" spans="4:18" x14ac:dyDescent="0.25">
      <c r="D7" s="27"/>
      <c r="E7" s="28"/>
      <c r="F7" s="28"/>
      <c r="G7" s="28"/>
      <c r="H7" s="28"/>
      <c r="I7" s="28"/>
      <c r="J7" s="28"/>
      <c r="K7" s="28"/>
      <c r="L7" s="28"/>
      <c r="M7" s="28"/>
      <c r="N7" s="28"/>
      <c r="O7" s="28"/>
      <c r="P7" s="28"/>
      <c r="Q7" s="28"/>
      <c r="R7" s="29"/>
    </row>
    <row r="8" spans="4:18" x14ac:dyDescent="0.25">
      <c r="D8" s="27" t="s">
        <v>68</v>
      </c>
      <c r="E8" s="28"/>
      <c r="F8" s="28"/>
      <c r="G8" s="28"/>
      <c r="H8" s="28"/>
      <c r="I8" s="28"/>
      <c r="J8" s="28"/>
      <c r="K8" s="28"/>
      <c r="L8" s="28"/>
      <c r="M8" s="28"/>
      <c r="N8" s="28"/>
      <c r="O8" s="28"/>
      <c r="P8" s="28"/>
      <c r="Q8" s="28"/>
      <c r="R8" s="29"/>
    </row>
    <row r="9" spans="4:18" x14ac:dyDescent="0.25">
      <c r="D9" s="27"/>
      <c r="E9" s="28"/>
      <c r="F9" s="28"/>
      <c r="G9" s="28"/>
      <c r="H9" s="28"/>
      <c r="I9" s="28"/>
      <c r="J9" s="28"/>
      <c r="K9" s="28"/>
      <c r="L9" s="28"/>
      <c r="M9" s="28"/>
      <c r="N9" s="28"/>
      <c r="O9" s="28"/>
      <c r="P9" s="28"/>
      <c r="Q9" s="28"/>
      <c r="R9" s="29"/>
    </row>
    <row r="10" spans="4:18" x14ac:dyDescent="0.25">
      <c r="D10" s="27" t="s">
        <v>69</v>
      </c>
      <c r="E10" s="28"/>
      <c r="F10" s="28"/>
      <c r="G10" s="28"/>
      <c r="H10" s="28"/>
      <c r="I10" s="28"/>
      <c r="J10" s="28"/>
      <c r="K10" s="28"/>
      <c r="L10" s="28"/>
      <c r="M10" s="28"/>
      <c r="N10" s="28"/>
      <c r="O10" s="28"/>
      <c r="P10" s="28"/>
      <c r="Q10" s="28"/>
      <c r="R10" s="29"/>
    </row>
    <row r="11" spans="4:18" x14ac:dyDescent="0.25">
      <c r="D11" s="27"/>
      <c r="E11" s="28"/>
      <c r="F11" s="28"/>
      <c r="G11" s="28"/>
      <c r="H11" s="28"/>
      <c r="I11" s="28"/>
      <c r="J11" s="28"/>
      <c r="K11" s="28"/>
      <c r="L11" s="28"/>
      <c r="M11" s="28"/>
      <c r="N11" s="28"/>
      <c r="O11" s="28"/>
      <c r="P11" s="28"/>
      <c r="Q11" s="28"/>
      <c r="R11" s="29"/>
    </row>
    <row r="12" spans="4:18" x14ac:dyDescent="0.25">
      <c r="D12" s="27" t="s">
        <v>70</v>
      </c>
      <c r="E12" s="28"/>
      <c r="F12" s="28"/>
      <c r="G12" s="28"/>
      <c r="H12" s="28"/>
      <c r="I12" s="28"/>
      <c r="J12" s="28"/>
      <c r="K12" s="28"/>
      <c r="L12" s="28"/>
      <c r="M12" s="28"/>
      <c r="N12" s="28"/>
      <c r="O12" s="28"/>
      <c r="P12" s="28"/>
      <c r="Q12" s="28"/>
      <c r="R12" s="29"/>
    </row>
    <row r="13" spans="4:18" x14ac:dyDescent="0.25">
      <c r="D13" s="27"/>
      <c r="E13" s="28"/>
      <c r="F13" s="28"/>
      <c r="G13" s="28"/>
      <c r="H13" s="28"/>
      <c r="I13" s="28"/>
      <c r="J13" s="28"/>
      <c r="K13" s="28"/>
      <c r="L13" s="28"/>
      <c r="M13" s="28"/>
      <c r="N13" s="28"/>
      <c r="O13" s="28"/>
      <c r="P13" s="28"/>
      <c r="Q13" s="28"/>
      <c r="R13" s="29"/>
    </row>
    <row r="14" spans="4:18" x14ac:dyDescent="0.25">
      <c r="D14" s="27" t="s">
        <v>71</v>
      </c>
      <c r="E14" s="28"/>
      <c r="F14" s="28"/>
      <c r="G14" s="28"/>
      <c r="H14" s="28"/>
      <c r="I14" s="28"/>
      <c r="J14" s="28"/>
      <c r="K14" s="28"/>
      <c r="L14" s="28"/>
      <c r="M14" s="28"/>
      <c r="N14" s="28"/>
      <c r="O14" s="28"/>
      <c r="P14" s="28"/>
      <c r="Q14" s="28"/>
      <c r="R14" s="29"/>
    </row>
    <row r="15" spans="4:18" x14ac:dyDescent="0.25">
      <c r="D15" s="27"/>
      <c r="E15" s="28"/>
      <c r="F15" s="28"/>
      <c r="G15" s="28"/>
      <c r="H15" s="28"/>
      <c r="I15" s="28"/>
      <c r="J15" s="28"/>
      <c r="K15" s="28"/>
      <c r="L15" s="28"/>
      <c r="M15" s="28"/>
      <c r="N15" s="28"/>
      <c r="O15" s="28"/>
      <c r="P15" s="28"/>
      <c r="Q15" s="28"/>
      <c r="R15" s="29"/>
    </row>
    <row r="16" spans="4:18" ht="15.75" thickBot="1" x14ac:dyDescent="0.3">
      <c r="D16" s="33"/>
      <c r="E16" s="34"/>
      <c r="F16" s="34"/>
      <c r="G16" s="34"/>
      <c r="H16" s="34"/>
      <c r="I16" s="34"/>
      <c r="J16" s="34"/>
      <c r="K16" s="34"/>
      <c r="L16" s="34"/>
      <c r="M16" s="34"/>
      <c r="N16" s="34"/>
      <c r="O16" s="34"/>
      <c r="P16" s="34"/>
      <c r="Q16" s="34"/>
      <c r="R16" s="35"/>
    </row>
  </sheetData>
  <mergeCells count="13">
    <mergeCell ref="D16:R16"/>
    <mergeCell ref="D10:R10"/>
    <mergeCell ref="D11:R11"/>
    <mergeCell ref="D12:R12"/>
    <mergeCell ref="D13:R13"/>
    <mergeCell ref="D14:R14"/>
    <mergeCell ref="D15:R15"/>
    <mergeCell ref="D9:R9"/>
    <mergeCell ref="D4:R4"/>
    <mergeCell ref="D5:R5"/>
    <mergeCell ref="D6:R6"/>
    <mergeCell ref="D7:R7"/>
    <mergeCell ref="D8:R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1BF2D-6A00-4460-A4C3-71E832B952C2}">
  <dimension ref="A1:R23"/>
  <sheetViews>
    <sheetView showGridLines="0" workbookViewId="0">
      <selection activeCell="F28" sqref="F28"/>
    </sheetView>
  </sheetViews>
  <sheetFormatPr defaultRowHeight="15" x14ac:dyDescent="0.25"/>
  <cols>
    <col min="1" max="1" width="19.140625" customWidth="1"/>
    <col min="2" max="2" width="18" customWidth="1"/>
    <col min="3" max="3" width="17.42578125" customWidth="1"/>
    <col min="4" max="4" width="15.85546875" customWidth="1"/>
    <col min="5" max="5" width="16.42578125" customWidth="1"/>
    <col min="6" max="7" width="24" customWidth="1"/>
    <col min="9" max="9" width="5.85546875" customWidth="1"/>
    <col min="10" max="10" width="21.7109375" customWidth="1"/>
    <col min="12" max="12" width="6.5703125" customWidth="1"/>
    <col min="13" max="13" width="18" customWidth="1"/>
    <col min="15" max="15" width="6" customWidth="1"/>
    <col min="16" max="16" width="20.5703125" customWidth="1"/>
    <col min="18" max="18" width="6.42578125" customWidth="1"/>
    <col min="19" max="19" width="21.7109375" customWidth="1"/>
  </cols>
  <sheetData>
    <row r="1" spans="1:18" x14ac:dyDescent="0.25">
      <c r="A1" s="12"/>
      <c r="B1" s="13" t="s">
        <v>1</v>
      </c>
      <c r="C1" s="13" t="s">
        <v>2</v>
      </c>
      <c r="D1" s="13" t="s">
        <v>3</v>
      </c>
      <c r="E1" s="13" t="s">
        <v>6</v>
      </c>
      <c r="F1" s="13" t="s">
        <v>4</v>
      </c>
      <c r="G1" s="13" t="s">
        <v>5</v>
      </c>
      <c r="I1" s="11"/>
      <c r="L1" s="11"/>
      <c r="O1" s="11"/>
      <c r="R1" s="11"/>
    </row>
    <row r="3" spans="1:18" x14ac:dyDescent="0.25">
      <c r="A3" t="s">
        <v>7</v>
      </c>
      <c r="B3">
        <v>225.42320139040521</v>
      </c>
      <c r="C3">
        <v>106889.93333333333</v>
      </c>
      <c r="D3">
        <v>2.08</v>
      </c>
      <c r="E3">
        <v>27.993333333333332</v>
      </c>
      <c r="F3">
        <v>1.6533333333333333</v>
      </c>
      <c r="G3">
        <v>4.8266666666666671</v>
      </c>
    </row>
    <row r="4" spans="1:18" x14ac:dyDescent="0.25">
      <c r="A4" t="s">
        <v>8</v>
      </c>
      <c r="B4">
        <v>7.1467204367962909</v>
      </c>
      <c r="C4">
        <v>2699.0906336984526</v>
      </c>
      <c r="D4">
        <v>0.10470796717185252</v>
      </c>
      <c r="E4">
        <v>1.4824701759295216</v>
      </c>
      <c r="F4">
        <v>8.2460303874882471E-2</v>
      </c>
      <c r="G4">
        <v>0.42259946254341546</v>
      </c>
    </row>
    <row r="5" spans="1:18" x14ac:dyDescent="0.25">
      <c r="A5" t="s">
        <v>9</v>
      </c>
      <c r="B5">
        <v>211.13488493979719</v>
      </c>
      <c r="C5">
        <v>95516</v>
      </c>
      <c r="D5">
        <v>2</v>
      </c>
      <c r="E5">
        <v>26.5</v>
      </c>
      <c r="F5">
        <v>1.5</v>
      </c>
      <c r="G5">
        <v>2</v>
      </c>
    </row>
    <row r="6" spans="1:18" x14ac:dyDescent="0.25">
      <c r="A6" t="s">
        <v>10</v>
      </c>
      <c r="B6">
        <v>224.79411850567922</v>
      </c>
      <c r="C6">
        <v>120569</v>
      </c>
      <c r="D6">
        <v>1</v>
      </c>
      <c r="E6">
        <v>8</v>
      </c>
      <c r="F6">
        <v>1</v>
      </c>
      <c r="G6">
        <v>1</v>
      </c>
    </row>
    <row r="7" spans="1:18" x14ac:dyDescent="0.25">
      <c r="A7" t="s">
        <v>11</v>
      </c>
      <c r="B7">
        <v>87.529092022357148</v>
      </c>
      <c r="C7">
        <v>33056.974110432537</v>
      </c>
      <c r="D7">
        <v>1.2824054578756523</v>
      </c>
      <c r="E7">
        <v>18.156477449606683</v>
      </c>
      <c r="F7">
        <v>1.0099283426415429</v>
      </c>
      <c r="G7">
        <v>5.1757652440289004</v>
      </c>
    </row>
    <row r="8" spans="1:18" x14ac:dyDescent="0.25">
      <c r="A8" t="s">
        <v>12</v>
      </c>
      <c r="B8">
        <v>7661.3419502582647</v>
      </c>
      <c r="C8">
        <v>1092763537.3378072</v>
      </c>
      <c r="D8">
        <v>1.6445637583892616</v>
      </c>
      <c r="E8">
        <v>329.65767337807603</v>
      </c>
      <c r="F8">
        <v>1.0199552572706936</v>
      </c>
      <c r="G8">
        <v>26.788545861297539</v>
      </c>
    </row>
    <row r="9" spans="1:18" x14ac:dyDescent="0.25">
      <c r="A9" t="s">
        <v>13</v>
      </c>
      <c r="B9">
        <v>0.22209884820506653</v>
      </c>
      <c r="C9">
        <v>3.9103421922812327</v>
      </c>
      <c r="D9">
        <v>0.56350855209185635</v>
      </c>
      <c r="E9">
        <v>0.946846403035563</v>
      </c>
      <c r="F9">
        <v>-0.3851509591525204</v>
      </c>
      <c r="G9">
        <v>0.41001904073858597</v>
      </c>
    </row>
    <row r="10" spans="1:18" x14ac:dyDescent="0.25">
      <c r="A10" t="s">
        <v>14</v>
      </c>
      <c r="B10">
        <v>0.54281444734848638</v>
      </c>
      <c r="C10">
        <v>1.4577758266119871</v>
      </c>
      <c r="D10">
        <v>1.1840435483196141</v>
      </c>
      <c r="E10">
        <v>0.84478945809325934</v>
      </c>
      <c r="F10">
        <v>0.30575020649762208</v>
      </c>
      <c r="G10">
        <v>1.2659385316185769</v>
      </c>
    </row>
    <row r="11" spans="1:18" x14ac:dyDescent="0.25">
      <c r="A11" t="s">
        <v>15</v>
      </c>
      <c r="B11">
        <v>434.89</v>
      </c>
      <c r="C11">
        <v>194966</v>
      </c>
      <c r="D11">
        <v>5</v>
      </c>
      <c r="E11">
        <v>94</v>
      </c>
      <c r="F11">
        <v>5</v>
      </c>
      <c r="G11">
        <v>19</v>
      </c>
    </row>
    <row r="12" spans="1:18" x14ac:dyDescent="0.25">
      <c r="A12" t="s">
        <v>16</v>
      </c>
      <c r="B12">
        <v>63.34</v>
      </c>
      <c r="C12">
        <v>62712</v>
      </c>
      <c r="D12">
        <v>1</v>
      </c>
      <c r="E12">
        <v>3</v>
      </c>
      <c r="F12">
        <v>0</v>
      </c>
      <c r="G12">
        <v>0</v>
      </c>
    </row>
    <row r="13" spans="1:18" x14ac:dyDescent="0.25">
      <c r="A13" t="s">
        <v>17</v>
      </c>
      <c r="B13">
        <v>498.23</v>
      </c>
      <c r="C13">
        <v>257678</v>
      </c>
      <c r="D13">
        <v>6</v>
      </c>
      <c r="E13">
        <v>97</v>
      </c>
      <c r="F13">
        <v>5</v>
      </c>
      <c r="G13">
        <v>19</v>
      </c>
    </row>
    <row r="14" spans="1:18" x14ac:dyDescent="0.25">
      <c r="A14" t="s">
        <v>18</v>
      </c>
      <c r="B14">
        <v>33813.480208560781</v>
      </c>
      <c r="C14">
        <v>16033490</v>
      </c>
      <c r="D14">
        <v>312</v>
      </c>
      <c r="E14">
        <v>4199</v>
      </c>
      <c r="F14">
        <v>248</v>
      </c>
      <c r="G14">
        <v>724</v>
      </c>
    </row>
    <row r="15" spans="1:18" x14ac:dyDescent="0.25">
      <c r="A15" t="s">
        <v>19</v>
      </c>
      <c r="B15">
        <v>150</v>
      </c>
      <c r="C15">
        <v>150</v>
      </c>
      <c r="D15">
        <v>150</v>
      </c>
      <c r="E15">
        <v>150</v>
      </c>
      <c r="F15">
        <v>150</v>
      </c>
      <c r="G15">
        <v>150</v>
      </c>
    </row>
    <row r="17" spans="1:7" ht="15.75" thickBot="1" x14ac:dyDescent="0.3"/>
    <row r="18" spans="1:7" ht="16.5" thickTop="1" thickBot="1" x14ac:dyDescent="0.3">
      <c r="A18" s="14" t="s">
        <v>24</v>
      </c>
    </row>
    <row r="19" spans="1:7" ht="15.75" thickTop="1" x14ac:dyDescent="0.25">
      <c r="A19" t="s">
        <v>25</v>
      </c>
      <c r="B19">
        <f>ROUND(QUARTILE(Table13[ [ Sales Transaction] ],1),2)</f>
        <v>170.46</v>
      </c>
      <c r="C19">
        <f>ROUND(QUARTILE(Table13[Family Income],1),2)</f>
        <v>82119.25</v>
      </c>
      <c r="D19">
        <f>ROUND(QUARTILE(Table13[Family Size],1),2)</f>
        <v>1</v>
      </c>
      <c r="E19">
        <f>ROUND(QUARTILE(Table13[Number of items],1),2)</f>
        <v>12</v>
      </c>
      <c r="F19">
        <f>ROUND(QUARTILE(Table13[Number of Vehicles],1),2)</f>
        <v>1</v>
      </c>
      <c r="G19">
        <f>ROUND(QUARTILE(Table13[Distance to Store (KM)],1),2)</f>
        <v>1</v>
      </c>
    </row>
    <row r="20" spans="1:7" x14ac:dyDescent="0.25">
      <c r="A20" t="s">
        <v>26</v>
      </c>
      <c r="B20">
        <f>ROUND(QUARTILE(Table13[ [ Sales Transaction] ],3),2)</f>
        <v>273.12</v>
      </c>
      <c r="C20">
        <f>ROUND(QUARTILE(Table13[Family Income],3),2)</f>
        <v>127091.5</v>
      </c>
      <c r="D20">
        <f>ROUND(QUARTILE(Table13[Family Size],3),2)</f>
        <v>3</v>
      </c>
      <c r="E20">
        <f>ROUND(QUARTILE(Table13[Number of items],3),2)</f>
        <v>40.75</v>
      </c>
      <c r="F20">
        <f>ROUND(QUARTILE(Table13[Number of Vehicles],3),2)</f>
        <v>2</v>
      </c>
      <c r="G20">
        <f>ROUND(QUARTILE(Table13[Distance to Store (KM)],3),2)</f>
        <v>7.75</v>
      </c>
    </row>
    <row r="21" spans="1:7" x14ac:dyDescent="0.25">
      <c r="A21" t="s">
        <v>27</v>
      </c>
      <c r="B21">
        <f>B20-B19</f>
        <v>102.66</v>
      </c>
      <c r="C21">
        <f t="shared" ref="C21:G21" si="0">C20-C19</f>
        <v>44972.25</v>
      </c>
      <c r="D21">
        <f t="shared" si="0"/>
        <v>2</v>
      </c>
      <c r="E21">
        <f t="shared" si="0"/>
        <v>28.75</v>
      </c>
      <c r="F21">
        <f t="shared" si="0"/>
        <v>1</v>
      </c>
      <c r="G21">
        <f t="shared" si="0"/>
        <v>6.75</v>
      </c>
    </row>
    <row r="22" spans="1:7" x14ac:dyDescent="0.25">
      <c r="A22" t="s">
        <v>28</v>
      </c>
      <c r="B22">
        <f>B20+(1.5*B21)</f>
        <v>427.11</v>
      </c>
      <c r="C22">
        <f t="shared" ref="C22:G22" si="1">C20+(1.5*C21)</f>
        <v>194549.875</v>
      </c>
      <c r="D22">
        <f t="shared" si="1"/>
        <v>6</v>
      </c>
      <c r="E22">
        <f t="shared" si="1"/>
        <v>83.875</v>
      </c>
      <c r="F22">
        <f t="shared" si="1"/>
        <v>3.5</v>
      </c>
      <c r="G22">
        <f t="shared" si="1"/>
        <v>17.875</v>
      </c>
    </row>
    <row r="23" spans="1:7" x14ac:dyDescent="0.25">
      <c r="A23" t="s">
        <v>29</v>
      </c>
      <c r="B23">
        <f>B19-(1.5*B21)</f>
        <v>16.47</v>
      </c>
      <c r="C23">
        <f t="shared" ref="C23:G23" si="2">C19-(1.5*C21)</f>
        <v>14660.875</v>
      </c>
      <c r="D23">
        <f t="shared" si="2"/>
        <v>-2</v>
      </c>
      <c r="E23">
        <f t="shared" si="2"/>
        <v>-31.125</v>
      </c>
      <c r="F23">
        <f t="shared" si="2"/>
        <v>-0.5</v>
      </c>
      <c r="G23">
        <f t="shared" si="2"/>
        <v>-9.125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9A347-50F1-3B48-AFF8-A0585E4E0714}">
  <dimension ref="A1:K151"/>
  <sheetViews>
    <sheetView topLeftCell="C4" workbookViewId="0">
      <selection activeCell="F43" sqref="F43"/>
    </sheetView>
  </sheetViews>
  <sheetFormatPr defaultColWidth="11.42578125" defaultRowHeight="15" x14ac:dyDescent="0.25"/>
  <cols>
    <col min="1" max="1" width="18.140625" customWidth="1"/>
    <col min="2" max="2" width="24.5703125" customWidth="1"/>
    <col min="3" max="3" width="18.85546875" customWidth="1"/>
    <col min="4" max="4" width="15.5703125" customWidth="1"/>
    <col min="5" max="5" width="20.5703125" customWidth="1"/>
    <col min="6" max="6" width="25.85546875" customWidth="1"/>
    <col min="7" max="7" width="25.42578125" customWidth="1"/>
    <col min="9" max="9" width="24.5703125" bestFit="1" customWidth="1"/>
    <col min="10" max="11" width="25" bestFit="1" customWidth="1"/>
    <col min="12" max="15" width="3" bestFit="1" customWidth="1"/>
    <col min="16" max="16" width="7.28515625" bestFit="1" customWidth="1"/>
    <col min="17" max="17" width="25" bestFit="1" customWidth="1"/>
    <col min="18" max="20" width="3" bestFit="1" customWidth="1"/>
    <col min="21" max="22" width="2" bestFit="1" customWidth="1"/>
    <col min="23" max="23" width="7.28515625" bestFit="1" customWidth="1"/>
    <col min="24" max="24" width="22.7109375" bestFit="1" customWidth="1"/>
    <col min="25" max="25" width="30.140625" bestFit="1" customWidth="1"/>
  </cols>
  <sheetData>
    <row r="1" spans="1:11" ht="29.25" customHeight="1" x14ac:dyDescent="0.25">
      <c r="A1" s="1" t="s">
        <v>0</v>
      </c>
      <c r="B1" s="2" t="s">
        <v>1</v>
      </c>
      <c r="C1" s="2" t="s">
        <v>2</v>
      </c>
      <c r="D1" s="2" t="s">
        <v>3</v>
      </c>
      <c r="E1" s="2" t="s">
        <v>6</v>
      </c>
      <c r="F1" s="2" t="s">
        <v>4</v>
      </c>
      <c r="G1" s="2" t="s">
        <v>5</v>
      </c>
    </row>
    <row r="2" spans="1:11" x14ac:dyDescent="0.25">
      <c r="A2" s="4">
        <v>1</v>
      </c>
      <c r="B2" s="3">
        <v>357.72515522088298</v>
      </c>
      <c r="C2" s="6">
        <v>172141</v>
      </c>
      <c r="D2" s="4">
        <v>4</v>
      </c>
      <c r="E2" s="4">
        <v>65</v>
      </c>
      <c r="F2" s="4">
        <v>3</v>
      </c>
      <c r="G2" s="4">
        <v>15</v>
      </c>
    </row>
    <row r="3" spans="1:11" x14ac:dyDescent="0.25">
      <c r="A3" s="5">
        <v>2</v>
      </c>
      <c r="B3" s="3">
        <v>276.83819564307038</v>
      </c>
      <c r="C3" s="6">
        <v>145916</v>
      </c>
      <c r="D3" s="4">
        <v>2</v>
      </c>
      <c r="E3" s="4">
        <v>39</v>
      </c>
      <c r="F3" s="4">
        <v>1</v>
      </c>
      <c r="G3" s="4">
        <v>4</v>
      </c>
    </row>
    <row r="4" spans="1:11" x14ac:dyDescent="0.25">
      <c r="A4" s="4">
        <v>3</v>
      </c>
      <c r="B4" s="3">
        <v>197.92321645234884</v>
      </c>
      <c r="C4" s="6">
        <v>86185</v>
      </c>
      <c r="D4" s="4">
        <v>1</v>
      </c>
      <c r="E4" s="4">
        <v>21</v>
      </c>
      <c r="F4" s="4">
        <v>2</v>
      </c>
      <c r="G4" s="4">
        <v>14</v>
      </c>
      <c r="I4" s="9" t="s">
        <v>3</v>
      </c>
      <c r="J4" t="s">
        <v>62</v>
      </c>
      <c r="K4" t="s">
        <v>20</v>
      </c>
    </row>
    <row r="5" spans="1:11" x14ac:dyDescent="0.25">
      <c r="A5" s="4">
        <v>4</v>
      </c>
      <c r="B5" s="3">
        <v>315.74711157636364</v>
      </c>
      <c r="C5" s="6">
        <v>145998</v>
      </c>
      <c r="D5" s="4">
        <v>3</v>
      </c>
      <c r="E5" s="4">
        <v>35</v>
      </c>
      <c r="F5" s="4">
        <v>1</v>
      </c>
      <c r="G5" s="4">
        <v>8</v>
      </c>
      <c r="I5" s="10">
        <v>1</v>
      </c>
      <c r="J5">
        <v>65</v>
      </c>
      <c r="K5">
        <v>10450.647154463017</v>
      </c>
    </row>
    <row r="6" spans="1:11" x14ac:dyDescent="0.25">
      <c r="A6" s="4">
        <v>5</v>
      </c>
      <c r="B6" s="3">
        <v>202.89345714452213</v>
      </c>
      <c r="C6" s="6">
        <v>79341</v>
      </c>
      <c r="D6" s="4">
        <v>1</v>
      </c>
      <c r="E6" s="4">
        <v>42</v>
      </c>
      <c r="F6" s="4">
        <v>2</v>
      </c>
      <c r="G6" s="4">
        <v>19</v>
      </c>
      <c r="I6" s="10">
        <v>2</v>
      </c>
      <c r="J6">
        <v>45</v>
      </c>
      <c r="K6">
        <v>10201.076286224195</v>
      </c>
    </row>
    <row r="7" spans="1:11" x14ac:dyDescent="0.25">
      <c r="A7" s="4">
        <v>6</v>
      </c>
      <c r="B7" s="3">
        <v>197.30077520597268</v>
      </c>
      <c r="C7" s="6">
        <v>77115</v>
      </c>
      <c r="D7" s="4">
        <v>2</v>
      </c>
      <c r="E7" s="4">
        <v>17</v>
      </c>
      <c r="F7" s="4">
        <v>1</v>
      </c>
      <c r="G7" s="4">
        <v>2</v>
      </c>
      <c r="I7" s="10">
        <v>3</v>
      </c>
      <c r="J7">
        <v>16</v>
      </c>
      <c r="K7">
        <v>4886.6405721801175</v>
      </c>
    </row>
    <row r="8" spans="1:11" x14ac:dyDescent="0.25">
      <c r="A8" s="4">
        <v>7</v>
      </c>
      <c r="B8" s="3">
        <v>195.19586794676431</v>
      </c>
      <c r="C8" s="6">
        <v>73725</v>
      </c>
      <c r="D8" s="4">
        <v>2</v>
      </c>
      <c r="E8" s="4">
        <v>31</v>
      </c>
      <c r="F8" s="4">
        <v>1</v>
      </c>
      <c r="G8" s="4">
        <v>4</v>
      </c>
      <c r="I8" s="10">
        <v>4</v>
      </c>
      <c r="J8">
        <v>13</v>
      </c>
      <c r="K8">
        <v>4012.4338998681146</v>
      </c>
    </row>
    <row r="9" spans="1:11" x14ac:dyDescent="0.25">
      <c r="A9" s="4">
        <v>8</v>
      </c>
      <c r="B9" s="3">
        <v>232.51129248152233</v>
      </c>
      <c r="C9" s="6">
        <v>88371</v>
      </c>
      <c r="D9" s="4">
        <v>1</v>
      </c>
      <c r="E9" s="4">
        <v>39</v>
      </c>
      <c r="F9" s="4">
        <v>2</v>
      </c>
      <c r="G9" s="4">
        <v>8</v>
      </c>
      <c r="I9" s="10">
        <v>5</v>
      </c>
      <c r="J9">
        <v>9</v>
      </c>
      <c r="K9">
        <v>3311.0522958253405</v>
      </c>
    </row>
    <row r="10" spans="1:11" x14ac:dyDescent="0.25">
      <c r="A10" s="4">
        <v>9</v>
      </c>
      <c r="B10" s="3">
        <v>146.32108469183942</v>
      </c>
      <c r="C10" s="6">
        <v>75942</v>
      </c>
      <c r="D10" s="4">
        <v>1</v>
      </c>
      <c r="E10" s="4">
        <v>12</v>
      </c>
      <c r="F10" s="4">
        <v>3</v>
      </c>
      <c r="G10" s="4">
        <v>8</v>
      </c>
      <c r="I10" s="10">
        <v>6</v>
      </c>
      <c r="J10">
        <v>2</v>
      </c>
      <c r="K10">
        <v>951.63</v>
      </c>
    </row>
    <row r="11" spans="1:11" x14ac:dyDescent="0.25">
      <c r="A11" s="4">
        <v>10</v>
      </c>
      <c r="B11" s="3">
        <v>125.05297512556575</v>
      </c>
      <c r="C11" s="6">
        <v>70298</v>
      </c>
      <c r="D11" s="4">
        <v>1</v>
      </c>
      <c r="E11" s="4">
        <v>16</v>
      </c>
      <c r="F11" s="4">
        <v>0</v>
      </c>
      <c r="G11" s="4">
        <v>2</v>
      </c>
      <c r="I11" s="10" t="s">
        <v>22</v>
      </c>
    </row>
    <row r="12" spans="1:11" x14ac:dyDescent="0.25">
      <c r="A12" s="4">
        <v>11</v>
      </c>
      <c r="B12" s="3">
        <v>226.49363747263413</v>
      </c>
      <c r="C12" s="6">
        <v>75117</v>
      </c>
      <c r="D12" s="4">
        <v>2</v>
      </c>
      <c r="E12" s="4">
        <v>35</v>
      </c>
      <c r="F12" s="4">
        <v>2</v>
      </c>
      <c r="G12" s="4">
        <v>8</v>
      </c>
      <c r="I12" s="10" t="s">
        <v>21</v>
      </c>
      <c r="J12">
        <v>150</v>
      </c>
      <c r="K12">
        <v>33813.480208560795</v>
      </c>
    </row>
    <row r="13" spans="1:11" x14ac:dyDescent="0.25">
      <c r="A13" s="4">
        <v>12</v>
      </c>
      <c r="B13" s="3">
        <v>153.20379459828246</v>
      </c>
      <c r="C13" s="6">
        <v>84099</v>
      </c>
      <c r="D13" s="4">
        <v>1</v>
      </c>
      <c r="E13" s="4">
        <v>14</v>
      </c>
      <c r="F13" s="4">
        <v>2</v>
      </c>
      <c r="G13" s="4">
        <v>1</v>
      </c>
    </row>
    <row r="14" spans="1:11" x14ac:dyDescent="0.25">
      <c r="A14" s="4">
        <v>13</v>
      </c>
      <c r="B14" s="3">
        <v>210.35718350944995</v>
      </c>
      <c r="C14" s="6">
        <v>133674</v>
      </c>
      <c r="D14" s="4">
        <v>2</v>
      </c>
      <c r="E14" s="4">
        <v>22</v>
      </c>
      <c r="F14" s="4">
        <v>2</v>
      </c>
      <c r="G14" s="4">
        <v>2</v>
      </c>
      <c r="I14" s="9" t="s">
        <v>3</v>
      </c>
      <c r="J14" t="s">
        <v>64</v>
      </c>
    </row>
    <row r="15" spans="1:11" x14ac:dyDescent="0.25">
      <c r="A15" s="4">
        <v>14</v>
      </c>
      <c r="B15" s="3">
        <v>328.54834292110144</v>
      </c>
      <c r="C15" s="6">
        <v>140138</v>
      </c>
      <c r="D15" s="4">
        <v>5</v>
      </c>
      <c r="E15" s="4">
        <v>47</v>
      </c>
      <c r="F15" s="4">
        <v>2</v>
      </c>
      <c r="G15" s="4">
        <v>1</v>
      </c>
    </row>
    <row r="16" spans="1:11" x14ac:dyDescent="0.25">
      <c r="A16" s="4">
        <v>15</v>
      </c>
      <c r="B16" s="3">
        <v>171.80797208818714</v>
      </c>
      <c r="C16" s="6">
        <v>79702</v>
      </c>
      <c r="D16" s="4">
        <v>1</v>
      </c>
      <c r="E16" s="4">
        <v>19</v>
      </c>
      <c r="F16" s="4">
        <v>1</v>
      </c>
      <c r="G16" s="4">
        <v>5</v>
      </c>
      <c r="I16" s="9" t="s">
        <v>63</v>
      </c>
      <c r="J16" t="s">
        <v>23</v>
      </c>
    </row>
    <row r="17" spans="1:10" x14ac:dyDescent="0.25">
      <c r="A17" s="4">
        <v>16</v>
      </c>
      <c r="B17" s="3">
        <v>152.5781413153515</v>
      </c>
      <c r="C17" s="6">
        <v>71737</v>
      </c>
      <c r="D17" s="4">
        <v>1</v>
      </c>
      <c r="E17" s="4">
        <v>21</v>
      </c>
      <c r="F17" s="4">
        <v>1</v>
      </c>
      <c r="G17" s="4">
        <v>2</v>
      </c>
      <c r="I17" s="10">
        <v>0</v>
      </c>
      <c r="J17">
        <v>8</v>
      </c>
    </row>
    <row r="18" spans="1:10" x14ac:dyDescent="0.25">
      <c r="A18" s="4">
        <v>17</v>
      </c>
      <c r="B18" s="3">
        <v>349.29741661309436</v>
      </c>
      <c r="C18" s="6">
        <v>111318</v>
      </c>
      <c r="D18" s="4">
        <v>4</v>
      </c>
      <c r="E18" s="4">
        <v>53</v>
      </c>
      <c r="F18" s="4">
        <v>3</v>
      </c>
      <c r="G18" s="4">
        <v>7</v>
      </c>
      <c r="I18" s="10">
        <v>1</v>
      </c>
      <c r="J18">
        <v>49</v>
      </c>
    </row>
    <row r="19" spans="1:10" x14ac:dyDescent="0.25">
      <c r="A19" s="4">
        <v>18</v>
      </c>
      <c r="B19" s="3">
        <v>199.17416283090336</v>
      </c>
      <c r="C19" s="6">
        <v>87733</v>
      </c>
      <c r="D19" s="4">
        <v>1</v>
      </c>
      <c r="E19" s="4">
        <v>32</v>
      </c>
      <c r="F19" s="4">
        <v>2</v>
      </c>
      <c r="G19" s="4">
        <v>2</v>
      </c>
      <c r="I19" s="10">
        <v>2</v>
      </c>
      <c r="J19">
        <v>24</v>
      </c>
    </row>
    <row r="20" spans="1:10" x14ac:dyDescent="0.25">
      <c r="A20" s="4">
        <v>19</v>
      </c>
      <c r="B20" s="3">
        <v>320.7187197681414</v>
      </c>
      <c r="C20" s="6">
        <v>118580</v>
      </c>
      <c r="D20" s="4">
        <v>3</v>
      </c>
      <c r="E20" s="4">
        <v>45</v>
      </c>
      <c r="F20" s="4">
        <v>1</v>
      </c>
      <c r="G20" s="4">
        <v>2</v>
      </c>
      <c r="I20" s="10">
        <v>3</v>
      </c>
      <c r="J20">
        <v>9</v>
      </c>
    </row>
    <row r="21" spans="1:10" x14ac:dyDescent="0.25">
      <c r="A21" s="4">
        <v>20</v>
      </c>
      <c r="B21" s="3">
        <v>340.49303786408029</v>
      </c>
      <c r="C21" s="6">
        <v>145432</v>
      </c>
      <c r="D21" s="4">
        <v>4</v>
      </c>
      <c r="E21" s="4">
        <v>56</v>
      </c>
      <c r="F21" s="4">
        <v>2</v>
      </c>
      <c r="G21" s="4">
        <v>1</v>
      </c>
      <c r="I21" s="10">
        <v>4</v>
      </c>
      <c r="J21">
        <v>6</v>
      </c>
    </row>
    <row r="22" spans="1:10" x14ac:dyDescent="0.25">
      <c r="A22" s="4">
        <v>21</v>
      </c>
      <c r="B22" s="3">
        <v>180.62902389126177</v>
      </c>
      <c r="C22" s="6">
        <v>92251</v>
      </c>
      <c r="D22" s="4">
        <v>1</v>
      </c>
      <c r="E22" s="4">
        <v>30</v>
      </c>
      <c r="F22" s="4">
        <v>3</v>
      </c>
      <c r="G22" s="4">
        <v>2</v>
      </c>
      <c r="I22" s="10">
        <v>5</v>
      </c>
      <c r="J22">
        <v>7</v>
      </c>
    </row>
    <row r="23" spans="1:10" x14ac:dyDescent="0.25">
      <c r="A23" s="4">
        <v>22</v>
      </c>
      <c r="B23" s="3">
        <v>262.93782553650874</v>
      </c>
      <c r="C23" s="6">
        <v>142738</v>
      </c>
      <c r="D23" s="4">
        <v>2</v>
      </c>
      <c r="E23" s="4">
        <v>28</v>
      </c>
      <c r="F23" s="4">
        <v>3</v>
      </c>
      <c r="G23" s="4">
        <v>15</v>
      </c>
      <c r="I23" s="10">
        <v>6</v>
      </c>
      <c r="J23">
        <v>5</v>
      </c>
    </row>
    <row r="24" spans="1:10" x14ac:dyDescent="0.25">
      <c r="A24" s="4">
        <v>23</v>
      </c>
      <c r="B24" s="3">
        <v>191.03248606331596</v>
      </c>
      <c r="C24" s="6">
        <v>92229</v>
      </c>
      <c r="D24" s="4">
        <v>1</v>
      </c>
      <c r="E24" s="4">
        <v>31</v>
      </c>
      <c r="F24" s="4">
        <v>2</v>
      </c>
      <c r="G24" s="4">
        <v>5</v>
      </c>
      <c r="I24" s="10">
        <v>7</v>
      </c>
      <c r="J24">
        <v>4</v>
      </c>
    </row>
    <row r="25" spans="1:10" x14ac:dyDescent="0.25">
      <c r="A25" s="4">
        <v>24</v>
      </c>
      <c r="B25" s="3">
        <v>238.06094495877664</v>
      </c>
      <c r="C25" s="6">
        <v>70334</v>
      </c>
      <c r="D25" s="4">
        <v>1</v>
      </c>
      <c r="E25" s="4">
        <v>34</v>
      </c>
      <c r="F25" s="4">
        <v>2</v>
      </c>
      <c r="G25" s="4">
        <v>18</v>
      </c>
      <c r="I25" s="10">
        <v>8</v>
      </c>
      <c r="J25">
        <v>8</v>
      </c>
    </row>
    <row r="26" spans="1:10" x14ac:dyDescent="0.25">
      <c r="A26" s="4">
        <v>25</v>
      </c>
      <c r="B26" s="3">
        <v>245.98619310254958</v>
      </c>
      <c r="C26" s="6">
        <v>125378</v>
      </c>
      <c r="D26" s="4">
        <v>2</v>
      </c>
      <c r="E26" s="4">
        <v>49</v>
      </c>
      <c r="F26" s="4">
        <v>1</v>
      </c>
      <c r="G26" s="4">
        <v>5</v>
      </c>
      <c r="I26" s="10">
        <v>9</v>
      </c>
      <c r="J26">
        <v>3</v>
      </c>
    </row>
    <row r="27" spans="1:10" x14ac:dyDescent="0.25">
      <c r="A27" s="4">
        <v>26</v>
      </c>
      <c r="B27" s="3">
        <v>223.94424342416494</v>
      </c>
      <c r="C27" s="6">
        <v>80080</v>
      </c>
      <c r="D27" s="4">
        <v>1</v>
      </c>
      <c r="E27" s="4">
        <v>36</v>
      </c>
      <c r="F27" s="4">
        <v>3</v>
      </c>
      <c r="G27" s="4">
        <v>18</v>
      </c>
      <c r="I27" s="10">
        <v>10</v>
      </c>
      <c r="J27">
        <v>1</v>
      </c>
    </row>
    <row r="28" spans="1:10" x14ac:dyDescent="0.25">
      <c r="A28" s="4">
        <v>27</v>
      </c>
      <c r="B28" s="3">
        <v>165.03365954914779</v>
      </c>
      <c r="C28" s="6">
        <v>82583</v>
      </c>
      <c r="D28" s="4">
        <v>1</v>
      </c>
      <c r="E28" s="4">
        <v>27</v>
      </c>
      <c r="F28" s="4">
        <v>2</v>
      </c>
      <c r="G28" s="4">
        <v>3</v>
      </c>
      <c r="I28" s="10">
        <v>11</v>
      </c>
      <c r="J28">
        <v>2</v>
      </c>
    </row>
    <row r="29" spans="1:10" x14ac:dyDescent="0.25">
      <c r="A29" s="4">
        <v>28</v>
      </c>
      <c r="B29" s="3">
        <v>121.65748171513214</v>
      </c>
      <c r="C29" s="6">
        <v>74193</v>
      </c>
      <c r="D29" s="4">
        <v>1</v>
      </c>
      <c r="E29" s="4">
        <v>12</v>
      </c>
      <c r="F29" s="4">
        <v>0</v>
      </c>
      <c r="G29" s="4">
        <v>3</v>
      </c>
      <c r="I29" s="10">
        <v>12</v>
      </c>
      <c r="J29">
        <v>3</v>
      </c>
    </row>
    <row r="30" spans="1:10" x14ac:dyDescent="0.25">
      <c r="A30" s="4">
        <v>29</v>
      </c>
      <c r="B30" s="3">
        <v>254.95700115685509</v>
      </c>
      <c r="C30" s="6">
        <v>135549</v>
      </c>
      <c r="D30" s="4">
        <v>2</v>
      </c>
      <c r="E30" s="4">
        <v>31</v>
      </c>
      <c r="F30" s="4">
        <v>1</v>
      </c>
      <c r="G30" s="4">
        <v>3</v>
      </c>
      <c r="I30" s="10">
        <v>13</v>
      </c>
      <c r="J30">
        <v>4</v>
      </c>
    </row>
    <row r="31" spans="1:10" x14ac:dyDescent="0.25">
      <c r="A31" s="4">
        <v>30</v>
      </c>
      <c r="B31" s="3">
        <v>298.8817797906903</v>
      </c>
      <c r="C31" s="6">
        <v>114622</v>
      </c>
      <c r="D31" s="4">
        <v>3</v>
      </c>
      <c r="E31" s="4">
        <v>65</v>
      </c>
      <c r="F31" s="4">
        <v>2</v>
      </c>
      <c r="G31" s="4">
        <v>1</v>
      </c>
      <c r="I31" s="10">
        <v>14</v>
      </c>
      <c r="J31">
        <v>5</v>
      </c>
    </row>
    <row r="32" spans="1:10" x14ac:dyDescent="0.25">
      <c r="A32" s="4">
        <v>31</v>
      </c>
      <c r="B32" s="3">
        <v>215.27615352062469</v>
      </c>
      <c r="C32" s="6">
        <v>92582</v>
      </c>
      <c r="D32" s="4">
        <v>1</v>
      </c>
      <c r="E32" s="4">
        <v>33</v>
      </c>
      <c r="F32" s="4">
        <v>1</v>
      </c>
      <c r="G32" s="4">
        <v>16</v>
      </c>
      <c r="I32" s="10">
        <v>15</v>
      </c>
      <c r="J32">
        <v>4</v>
      </c>
    </row>
    <row r="33" spans="1:10" x14ac:dyDescent="0.25">
      <c r="A33" s="4">
        <v>32</v>
      </c>
      <c r="B33" s="3">
        <v>193.93880968902909</v>
      </c>
      <c r="C33" s="6">
        <v>79729</v>
      </c>
      <c r="D33" s="4">
        <v>1</v>
      </c>
      <c r="E33" s="4">
        <v>20</v>
      </c>
      <c r="F33" s="4">
        <v>1</v>
      </c>
      <c r="G33" s="4">
        <v>7</v>
      </c>
      <c r="I33" s="10">
        <v>16</v>
      </c>
      <c r="J33">
        <v>1</v>
      </c>
    </row>
    <row r="34" spans="1:10" x14ac:dyDescent="0.25">
      <c r="A34" s="4">
        <v>33</v>
      </c>
      <c r="B34" s="3">
        <v>189.20995642311874</v>
      </c>
      <c r="C34" s="6">
        <v>92773</v>
      </c>
      <c r="D34" s="4">
        <v>1</v>
      </c>
      <c r="E34" s="4">
        <v>26</v>
      </c>
      <c r="F34" s="4">
        <v>2</v>
      </c>
      <c r="G34" s="4">
        <v>12</v>
      </c>
      <c r="I34" s="10">
        <v>17</v>
      </c>
      <c r="J34">
        <v>2</v>
      </c>
    </row>
    <row r="35" spans="1:10" x14ac:dyDescent="0.25">
      <c r="A35" s="4">
        <v>34</v>
      </c>
      <c r="B35" s="3">
        <v>199.46756906950696</v>
      </c>
      <c r="C35" s="6">
        <v>82783</v>
      </c>
      <c r="D35" s="4">
        <v>1</v>
      </c>
      <c r="E35" s="4">
        <v>27</v>
      </c>
      <c r="F35" s="4">
        <v>3</v>
      </c>
      <c r="G35" s="4">
        <v>13</v>
      </c>
      <c r="I35" s="10">
        <v>18</v>
      </c>
      <c r="J35">
        <v>3</v>
      </c>
    </row>
    <row r="36" spans="1:10" x14ac:dyDescent="0.25">
      <c r="A36" s="4">
        <v>35</v>
      </c>
      <c r="B36" s="3">
        <v>193.07606797495552</v>
      </c>
      <c r="C36" s="6">
        <v>80541</v>
      </c>
      <c r="D36" s="4">
        <v>1</v>
      </c>
      <c r="E36" s="4">
        <v>24</v>
      </c>
      <c r="F36" s="4">
        <v>0</v>
      </c>
      <c r="G36" s="4">
        <v>8</v>
      </c>
      <c r="I36" s="10">
        <v>19</v>
      </c>
      <c r="J36">
        <v>2</v>
      </c>
    </row>
    <row r="37" spans="1:10" x14ac:dyDescent="0.25">
      <c r="A37" s="4">
        <v>36</v>
      </c>
      <c r="B37" s="3">
        <v>166.76764633978834</v>
      </c>
      <c r="C37" s="6">
        <v>81689</v>
      </c>
      <c r="D37" s="4">
        <v>1</v>
      </c>
      <c r="E37" s="4">
        <v>19</v>
      </c>
      <c r="F37" s="4">
        <v>1</v>
      </c>
      <c r="G37" s="4">
        <v>5</v>
      </c>
      <c r="I37" s="10" t="s">
        <v>22</v>
      </c>
    </row>
    <row r="38" spans="1:10" x14ac:dyDescent="0.25">
      <c r="A38" s="4">
        <v>37</v>
      </c>
      <c r="B38" s="3">
        <v>247.30062689651618</v>
      </c>
      <c r="C38" s="6">
        <v>70189</v>
      </c>
      <c r="D38" s="4">
        <v>2</v>
      </c>
      <c r="E38" s="4">
        <v>42</v>
      </c>
      <c r="F38" s="4">
        <v>1</v>
      </c>
      <c r="G38" s="4">
        <v>17</v>
      </c>
      <c r="I38" s="10" t="s">
        <v>21</v>
      </c>
      <c r="J38">
        <v>150</v>
      </c>
    </row>
    <row r="39" spans="1:10" x14ac:dyDescent="0.25">
      <c r="A39" s="4">
        <v>38</v>
      </c>
      <c r="B39" s="3">
        <v>271.74181590423268</v>
      </c>
      <c r="C39" s="6">
        <v>117565</v>
      </c>
      <c r="D39" s="4">
        <v>4</v>
      </c>
      <c r="E39" s="4">
        <v>51</v>
      </c>
      <c r="F39" s="4">
        <v>1</v>
      </c>
      <c r="G39" s="4">
        <v>3</v>
      </c>
    </row>
    <row r="40" spans="1:10" x14ac:dyDescent="0.25">
      <c r="A40" s="4">
        <v>39</v>
      </c>
      <c r="B40" s="3">
        <v>433.70932314015312</v>
      </c>
      <c r="C40" s="6">
        <v>144983</v>
      </c>
      <c r="D40" s="4">
        <v>5</v>
      </c>
      <c r="E40" s="4">
        <v>78</v>
      </c>
      <c r="F40" s="4">
        <v>3</v>
      </c>
      <c r="G40" s="4">
        <v>6</v>
      </c>
    </row>
    <row r="41" spans="1:10" x14ac:dyDescent="0.25">
      <c r="A41" s="4">
        <v>40</v>
      </c>
      <c r="B41" s="3">
        <v>276.47650124340294</v>
      </c>
      <c r="C41" s="6">
        <v>112576</v>
      </c>
      <c r="D41" s="4">
        <v>4</v>
      </c>
      <c r="E41" s="4">
        <v>56</v>
      </c>
      <c r="F41" s="4">
        <v>2</v>
      </c>
      <c r="G41" s="4">
        <v>1</v>
      </c>
    </row>
    <row r="42" spans="1:10" x14ac:dyDescent="0.25">
      <c r="A42" s="4">
        <v>41</v>
      </c>
      <c r="B42" s="3">
        <v>149.91285649993841</v>
      </c>
      <c r="C42" s="6">
        <v>91032</v>
      </c>
      <c r="D42" s="4">
        <v>1</v>
      </c>
      <c r="E42" s="4">
        <v>24</v>
      </c>
      <c r="F42" s="4">
        <v>2</v>
      </c>
      <c r="G42" s="4">
        <v>1</v>
      </c>
    </row>
    <row r="43" spans="1:10" x14ac:dyDescent="0.25">
      <c r="A43" s="4">
        <v>42</v>
      </c>
      <c r="B43" s="3">
        <v>199.0583658534278</v>
      </c>
      <c r="C43" s="6">
        <v>71648</v>
      </c>
      <c r="D43" s="4">
        <v>2</v>
      </c>
      <c r="E43" s="4">
        <v>37</v>
      </c>
      <c r="F43" s="4">
        <v>3</v>
      </c>
      <c r="G43" s="4">
        <v>4</v>
      </c>
    </row>
    <row r="44" spans="1:10" x14ac:dyDescent="0.25">
      <c r="A44" s="4">
        <v>43</v>
      </c>
      <c r="B44" s="3">
        <v>248.13940050665389</v>
      </c>
      <c r="C44" s="6">
        <v>121292</v>
      </c>
      <c r="D44" s="4">
        <v>2</v>
      </c>
      <c r="E44" s="4">
        <v>40</v>
      </c>
      <c r="F44" s="4">
        <v>1</v>
      </c>
      <c r="G44" s="4">
        <v>1</v>
      </c>
    </row>
    <row r="45" spans="1:10" x14ac:dyDescent="0.25">
      <c r="A45" s="4">
        <v>44</v>
      </c>
      <c r="B45" s="3">
        <v>353.78645947018504</v>
      </c>
      <c r="C45" s="6">
        <v>143403</v>
      </c>
      <c r="D45" s="4">
        <v>4</v>
      </c>
      <c r="E45" s="4">
        <v>52</v>
      </c>
      <c r="F45" s="4">
        <v>3</v>
      </c>
      <c r="G45" s="4">
        <v>7</v>
      </c>
    </row>
    <row r="46" spans="1:10" x14ac:dyDescent="0.25">
      <c r="A46" s="4">
        <v>45</v>
      </c>
      <c r="B46" s="3">
        <v>196.95191685182169</v>
      </c>
      <c r="C46" s="6">
        <v>73542</v>
      </c>
      <c r="D46" s="4">
        <v>1</v>
      </c>
      <c r="E46" s="4">
        <v>23</v>
      </c>
      <c r="F46" s="4">
        <v>1</v>
      </c>
      <c r="G46" s="4">
        <v>6</v>
      </c>
    </row>
    <row r="47" spans="1:10" x14ac:dyDescent="0.25">
      <c r="A47" s="4">
        <v>46</v>
      </c>
      <c r="B47" s="3">
        <v>174.84721887895429</v>
      </c>
      <c r="C47" s="6">
        <v>83166</v>
      </c>
      <c r="D47" s="4">
        <v>1</v>
      </c>
      <c r="E47" s="4">
        <v>31</v>
      </c>
      <c r="F47" s="4">
        <v>3</v>
      </c>
      <c r="G47" s="4">
        <v>6</v>
      </c>
    </row>
    <row r="48" spans="1:10" x14ac:dyDescent="0.25">
      <c r="A48" s="4">
        <v>47</v>
      </c>
      <c r="B48" s="3">
        <v>290.43894077155954</v>
      </c>
      <c r="C48" s="6">
        <v>125058</v>
      </c>
      <c r="D48" s="4">
        <v>3</v>
      </c>
      <c r="E48" s="4">
        <v>39</v>
      </c>
      <c r="F48" s="4">
        <v>3</v>
      </c>
      <c r="G48" s="4">
        <v>1</v>
      </c>
    </row>
    <row r="49" spans="1:7" x14ac:dyDescent="0.25">
      <c r="A49" s="4">
        <v>48</v>
      </c>
      <c r="B49" s="3">
        <v>271.55483757949594</v>
      </c>
      <c r="C49" s="6">
        <v>123556</v>
      </c>
      <c r="D49" s="4">
        <v>3</v>
      </c>
      <c r="E49" s="4">
        <v>43</v>
      </c>
      <c r="F49" s="4">
        <v>0</v>
      </c>
      <c r="G49" s="4">
        <v>1</v>
      </c>
    </row>
    <row r="50" spans="1:7" x14ac:dyDescent="0.25">
      <c r="A50" s="4">
        <v>49</v>
      </c>
      <c r="B50" s="3">
        <v>150.25391977015838</v>
      </c>
      <c r="C50" s="6">
        <v>84023</v>
      </c>
      <c r="D50" s="4">
        <v>1</v>
      </c>
      <c r="E50" s="4">
        <v>17</v>
      </c>
      <c r="F50" s="4">
        <v>3</v>
      </c>
      <c r="G50" s="4">
        <v>1</v>
      </c>
    </row>
    <row r="51" spans="1:7" x14ac:dyDescent="0.25">
      <c r="A51" s="4">
        <v>50</v>
      </c>
      <c r="B51" s="3">
        <v>203.58464573293486</v>
      </c>
      <c r="C51" s="6">
        <v>87488</v>
      </c>
      <c r="D51" s="4">
        <v>1</v>
      </c>
      <c r="E51" s="4">
        <v>32</v>
      </c>
      <c r="F51" s="4">
        <v>1</v>
      </c>
      <c r="G51" s="4">
        <v>12</v>
      </c>
    </row>
    <row r="52" spans="1:7" x14ac:dyDescent="0.25">
      <c r="A52" s="4">
        <v>51</v>
      </c>
      <c r="B52" s="3">
        <v>152.47947936711967</v>
      </c>
      <c r="C52" s="6">
        <v>82898</v>
      </c>
      <c r="D52" s="4">
        <v>1</v>
      </c>
      <c r="E52" s="4">
        <v>16</v>
      </c>
      <c r="F52" s="4">
        <v>1</v>
      </c>
      <c r="G52" s="4">
        <v>2</v>
      </c>
    </row>
    <row r="53" spans="1:7" x14ac:dyDescent="0.25">
      <c r="A53" s="4">
        <v>52</v>
      </c>
      <c r="B53" s="3">
        <v>208.06475483923987</v>
      </c>
      <c r="C53" s="6">
        <v>90899</v>
      </c>
      <c r="D53" s="4">
        <v>1</v>
      </c>
      <c r="E53" s="4">
        <v>38</v>
      </c>
      <c r="F53" s="4">
        <v>2</v>
      </c>
      <c r="G53" s="4">
        <v>19</v>
      </c>
    </row>
    <row r="54" spans="1:7" x14ac:dyDescent="0.25">
      <c r="A54" s="4">
        <v>53</v>
      </c>
      <c r="B54" s="3">
        <v>232.42852264809923</v>
      </c>
      <c r="C54" s="6">
        <v>91812</v>
      </c>
      <c r="D54" s="4">
        <v>1</v>
      </c>
      <c r="E54" s="4">
        <v>29</v>
      </c>
      <c r="F54" s="4">
        <v>1</v>
      </c>
      <c r="G54" s="4">
        <v>15</v>
      </c>
    </row>
    <row r="55" spans="1:7" x14ac:dyDescent="0.25">
      <c r="A55" s="4">
        <v>54</v>
      </c>
      <c r="B55" s="3">
        <v>407.93609361540882</v>
      </c>
      <c r="C55" s="6">
        <v>123296</v>
      </c>
      <c r="D55" s="4">
        <v>5</v>
      </c>
      <c r="E55" s="4">
        <v>68</v>
      </c>
      <c r="F55" s="4">
        <v>2</v>
      </c>
      <c r="G55" s="4">
        <v>4</v>
      </c>
    </row>
    <row r="56" spans="1:7" x14ac:dyDescent="0.25">
      <c r="A56" s="4">
        <v>55</v>
      </c>
      <c r="B56" s="3">
        <v>179.09793475053985</v>
      </c>
      <c r="C56" s="6">
        <v>75906</v>
      </c>
      <c r="D56" s="4">
        <v>2</v>
      </c>
      <c r="E56" s="4">
        <v>29</v>
      </c>
      <c r="F56" s="4">
        <v>2</v>
      </c>
      <c r="G56" s="4">
        <v>14</v>
      </c>
    </row>
    <row r="57" spans="1:7" x14ac:dyDescent="0.25">
      <c r="A57" s="4">
        <v>56</v>
      </c>
      <c r="B57" s="3">
        <v>167.12975678320043</v>
      </c>
      <c r="C57" s="6">
        <v>77008</v>
      </c>
      <c r="D57" s="4">
        <v>1</v>
      </c>
      <c r="E57" s="4">
        <v>24</v>
      </c>
      <c r="F57" s="4">
        <v>1</v>
      </c>
      <c r="G57" s="4">
        <v>6</v>
      </c>
    </row>
    <row r="58" spans="1:7" x14ac:dyDescent="0.25">
      <c r="A58" s="4">
        <v>57</v>
      </c>
      <c r="B58" s="3">
        <v>178.45688077502973</v>
      </c>
      <c r="C58" s="6">
        <v>86762</v>
      </c>
      <c r="D58" s="4">
        <v>1</v>
      </c>
      <c r="E58" s="4">
        <v>30</v>
      </c>
      <c r="F58" s="4">
        <v>3</v>
      </c>
      <c r="G58" s="4">
        <v>3</v>
      </c>
    </row>
    <row r="59" spans="1:7" x14ac:dyDescent="0.25">
      <c r="A59" s="4">
        <v>58</v>
      </c>
      <c r="B59" s="3">
        <v>170.55615533423901</v>
      </c>
      <c r="C59" s="6">
        <v>86909</v>
      </c>
      <c r="D59" s="4">
        <v>1</v>
      </c>
      <c r="E59" s="4">
        <v>33</v>
      </c>
      <c r="F59" s="4">
        <v>1</v>
      </c>
      <c r="G59" s="4">
        <v>8</v>
      </c>
    </row>
    <row r="60" spans="1:7" x14ac:dyDescent="0.25">
      <c r="A60" s="4">
        <v>59</v>
      </c>
      <c r="B60" s="3">
        <v>431.05131182115082</v>
      </c>
      <c r="C60" s="6">
        <v>127294</v>
      </c>
      <c r="D60" s="4">
        <v>5</v>
      </c>
      <c r="E60" s="4">
        <v>88</v>
      </c>
      <c r="F60" s="4">
        <v>2</v>
      </c>
      <c r="G60" s="4">
        <v>15</v>
      </c>
    </row>
    <row r="61" spans="1:7" x14ac:dyDescent="0.25">
      <c r="A61" s="4">
        <v>60</v>
      </c>
      <c r="B61" s="3">
        <v>184.60324360719238</v>
      </c>
      <c r="C61" s="6">
        <v>82113</v>
      </c>
      <c r="D61" s="4">
        <v>1</v>
      </c>
      <c r="E61" s="4">
        <v>24</v>
      </c>
      <c r="F61" s="4">
        <v>0</v>
      </c>
      <c r="G61" s="4">
        <v>5</v>
      </c>
    </row>
    <row r="62" spans="1:7" x14ac:dyDescent="0.25">
      <c r="A62" s="4">
        <v>61</v>
      </c>
      <c r="B62" s="3">
        <v>163.63159989304066</v>
      </c>
      <c r="C62" s="6">
        <v>83854</v>
      </c>
      <c r="D62" s="4">
        <v>1</v>
      </c>
      <c r="E62" s="4">
        <v>19</v>
      </c>
      <c r="F62" s="4">
        <v>2</v>
      </c>
      <c r="G62" s="4">
        <v>9</v>
      </c>
    </row>
    <row r="63" spans="1:7" x14ac:dyDescent="0.25">
      <c r="A63" s="4">
        <v>62</v>
      </c>
      <c r="B63" s="3">
        <v>184.5797456800268</v>
      </c>
      <c r="C63" s="6">
        <v>82138</v>
      </c>
      <c r="D63" s="4">
        <v>1</v>
      </c>
      <c r="E63" s="4">
        <v>27</v>
      </c>
      <c r="F63" s="4">
        <v>1</v>
      </c>
      <c r="G63" s="4">
        <v>14</v>
      </c>
    </row>
    <row r="64" spans="1:7" x14ac:dyDescent="0.25">
      <c r="A64" s="4">
        <v>63</v>
      </c>
      <c r="B64" s="3">
        <v>300.62260506257257</v>
      </c>
      <c r="C64" s="6">
        <v>116628</v>
      </c>
      <c r="D64" s="4">
        <v>2</v>
      </c>
      <c r="E64" s="4">
        <v>43</v>
      </c>
      <c r="F64" s="4">
        <v>1</v>
      </c>
      <c r="G64" s="4">
        <v>10</v>
      </c>
    </row>
    <row r="65" spans="1:7" x14ac:dyDescent="0.25">
      <c r="A65" s="4">
        <v>64</v>
      </c>
      <c r="B65" s="3">
        <v>234.69084229043446</v>
      </c>
      <c r="C65" s="6">
        <v>93194</v>
      </c>
      <c r="D65" s="4">
        <v>2</v>
      </c>
      <c r="E65" s="4">
        <v>33</v>
      </c>
      <c r="F65" s="4">
        <v>1</v>
      </c>
      <c r="G65" s="4">
        <v>9</v>
      </c>
    </row>
    <row r="66" spans="1:7" x14ac:dyDescent="0.25">
      <c r="A66" s="4">
        <v>65</v>
      </c>
      <c r="B66" s="3">
        <v>304.71789784629766</v>
      </c>
      <c r="C66" s="6">
        <v>136723</v>
      </c>
      <c r="D66" s="4">
        <v>5</v>
      </c>
      <c r="E66" s="4">
        <v>41</v>
      </c>
      <c r="F66" s="4">
        <v>1</v>
      </c>
      <c r="G66" s="4">
        <v>1</v>
      </c>
    </row>
    <row r="67" spans="1:7" x14ac:dyDescent="0.25">
      <c r="A67" s="4">
        <v>66</v>
      </c>
      <c r="B67" s="3">
        <v>371.49854106480484</v>
      </c>
      <c r="C67" s="6">
        <v>121625</v>
      </c>
      <c r="D67" s="4">
        <v>5</v>
      </c>
      <c r="E67" s="4">
        <v>49</v>
      </c>
      <c r="F67" s="4">
        <v>3</v>
      </c>
      <c r="G67" s="4">
        <v>2</v>
      </c>
    </row>
    <row r="68" spans="1:7" x14ac:dyDescent="0.25">
      <c r="A68" s="4">
        <v>67</v>
      </c>
      <c r="B68" s="3">
        <v>202.64698658703372</v>
      </c>
      <c r="C68" s="6">
        <v>112862</v>
      </c>
      <c r="D68" s="4">
        <v>2</v>
      </c>
      <c r="E68" s="4">
        <v>25</v>
      </c>
      <c r="F68" s="4">
        <v>2</v>
      </c>
      <c r="G68" s="4">
        <v>2</v>
      </c>
    </row>
    <row r="69" spans="1:7" x14ac:dyDescent="0.25">
      <c r="A69" s="4">
        <v>68</v>
      </c>
      <c r="B69" s="3">
        <v>321.67246939345068</v>
      </c>
      <c r="C69" s="6">
        <v>121573</v>
      </c>
      <c r="D69" s="4">
        <v>3</v>
      </c>
      <c r="E69" s="4">
        <v>42</v>
      </c>
      <c r="F69" s="4">
        <v>2</v>
      </c>
      <c r="G69" s="4">
        <v>13</v>
      </c>
    </row>
    <row r="70" spans="1:7" x14ac:dyDescent="0.25">
      <c r="A70" s="4">
        <v>69</v>
      </c>
      <c r="B70" s="3">
        <v>258.39320148001855</v>
      </c>
      <c r="C70" s="6">
        <v>120569</v>
      </c>
      <c r="D70" s="4">
        <v>2</v>
      </c>
      <c r="E70" s="4">
        <v>46</v>
      </c>
      <c r="F70" s="4">
        <v>3</v>
      </c>
      <c r="G70" s="4">
        <v>2</v>
      </c>
    </row>
    <row r="71" spans="1:7" x14ac:dyDescent="0.25">
      <c r="A71" s="4">
        <v>70</v>
      </c>
      <c r="B71" s="3">
        <v>163.95721452484383</v>
      </c>
      <c r="C71" s="6">
        <v>87004</v>
      </c>
      <c r="D71" s="4">
        <v>1</v>
      </c>
      <c r="E71" s="4">
        <v>24</v>
      </c>
      <c r="F71" s="4">
        <v>3</v>
      </c>
      <c r="G71" s="4">
        <v>2</v>
      </c>
    </row>
    <row r="72" spans="1:7" x14ac:dyDescent="0.25">
      <c r="A72" s="4">
        <v>71</v>
      </c>
      <c r="B72" s="3">
        <v>311.57210690727595</v>
      </c>
      <c r="C72" s="6">
        <v>134373</v>
      </c>
      <c r="D72" s="4">
        <v>2</v>
      </c>
      <c r="E72" s="4">
        <v>47</v>
      </c>
      <c r="F72" s="4">
        <v>1</v>
      </c>
      <c r="G72" s="4">
        <v>1</v>
      </c>
    </row>
    <row r="73" spans="1:7" x14ac:dyDescent="0.25">
      <c r="A73" s="4">
        <v>72</v>
      </c>
      <c r="B73" s="3">
        <v>170.4293661046714</v>
      </c>
      <c r="C73" s="6">
        <v>81861</v>
      </c>
      <c r="D73" s="4">
        <v>1</v>
      </c>
      <c r="E73" s="4">
        <v>26</v>
      </c>
      <c r="F73" s="4">
        <v>3</v>
      </c>
      <c r="G73" s="4">
        <v>5</v>
      </c>
    </row>
    <row r="74" spans="1:7" x14ac:dyDescent="0.25">
      <c r="A74" s="4">
        <v>73</v>
      </c>
      <c r="B74" s="3">
        <v>336.69476677419482</v>
      </c>
      <c r="C74" s="6">
        <v>121268</v>
      </c>
      <c r="D74" s="4">
        <v>3</v>
      </c>
      <c r="E74" s="4">
        <v>33</v>
      </c>
      <c r="F74" s="4">
        <v>3</v>
      </c>
      <c r="G74" s="4">
        <v>2</v>
      </c>
    </row>
    <row r="75" spans="1:7" x14ac:dyDescent="0.25">
      <c r="A75" s="4">
        <v>74</v>
      </c>
      <c r="B75" s="3">
        <v>220.74529248209018</v>
      </c>
      <c r="C75" s="6">
        <v>72413</v>
      </c>
      <c r="D75" s="4">
        <v>1</v>
      </c>
      <c r="E75" s="4">
        <v>45</v>
      </c>
      <c r="F75" s="4">
        <v>0</v>
      </c>
      <c r="G75" s="4">
        <v>13</v>
      </c>
    </row>
    <row r="76" spans="1:7" x14ac:dyDescent="0.25">
      <c r="A76" s="4">
        <v>75</v>
      </c>
      <c r="B76" s="3">
        <v>192.27119849174747</v>
      </c>
      <c r="C76" s="6">
        <v>82942</v>
      </c>
      <c r="D76" s="4">
        <v>1</v>
      </c>
      <c r="E76" s="4">
        <v>45</v>
      </c>
      <c r="F76" s="4">
        <v>1</v>
      </c>
      <c r="G76" s="4">
        <v>14</v>
      </c>
    </row>
    <row r="77" spans="1:7" x14ac:dyDescent="0.25">
      <c r="A77" s="4">
        <v>76</v>
      </c>
      <c r="B77" s="3">
        <v>215.06342910482118</v>
      </c>
      <c r="C77" s="6">
        <v>127797</v>
      </c>
      <c r="D77" s="4">
        <v>2</v>
      </c>
      <c r="E77" s="4">
        <v>50</v>
      </c>
      <c r="F77" s="4">
        <v>3</v>
      </c>
      <c r="G77" s="4">
        <v>9</v>
      </c>
    </row>
    <row r="78" spans="1:7" x14ac:dyDescent="0.25">
      <c r="A78" s="4">
        <v>77</v>
      </c>
      <c r="B78" s="3">
        <v>211.91258637014442</v>
      </c>
      <c r="C78" s="6">
        <v>73225</v>
      </c>
      <c r="D78" s="4">
        <v>1</v>
      </c>
      <c r="E78" s="4">
        <v>41</v>
      </c>
      <c r="F78" s="4">
        <v>3</v>
      </c>
      <c r="G78" s="4">
        <v>3</v>
      </c>
    </row>
    <row r="79" spans="1:7" x14ac:dyDescent="0.25">
      <c r="A79" s="4">
        <v>78</v>
      </c>
      <c r="B79" s="3">
        <v>270.69335350537096</v>
      </c>
      <c r="C79" s="6">
        <v>120569</v>
      </c>
      <c r="D79" s="4">
        <v>3</v>
      </c>
      <c r="E79" s="4">
        <v>50</v>
      </c>
      <c r="F79" s="4">
        <v>2</v>
      </c>
      <c r="G79" s="4">
        <v>2</v>
      </c>
    </row>
    <row r="80" spans="1:7" x14ac:dyDescent="0.25">
      <c r="A80" s="4">
        <v>79</v>
      </c>
      <c r="B80" s="3">
        <v>210.00506409256133</v>
      </c>
      <c r="C80" s="6">
        <v>87070</v>
      </c>
      <c r="D80" s="4">
        <v>2</v>
      </c>
      <c r="E80" s="4">
        <v>35</v>
      </c>
      <c r="F80" s="4">
        <v>2</v>
      </c>
      <c r="G80" s="4">
        <v>6</v>
      </c>
    </row>
    <row r="81" spans="1:7" x14ac:dyDescent="0.25">
      <c r="A81" s="4">
        <v>80</v>
      </c>
      <c r="B81" s="3">
        <v>139.28242203647005</v>
      </c>
      <c r="C81" s="6">
        <v>85280</v>
      </c>
      <c r="D81" s="4">
        <v>1</v>
      </c>
      <c r="E81" s="4">
        <v>17</v>
      </c>
      <c r="F81" s="4">
        <v>1</v>
      </c>
      <c r="G81" s="4">
        <v>4</v>
      </c>
    </row>
    <row r="82" spans="1:7" x14ac:dyDescent="0.25">
      <c r="A82" s="4">
        <v>81</v>
      </c>
      <c r="B82" s="3">
        <v>160.83806364665963</v>
      </c>
      <c r="C82" s="6">
        <v>71568</v>
      </c>
      <c r="D82" s="4">
        <v>1</v>
      </c>
      <c r="E82" s="4">
        <v>25</v>
      </c>
      <c r="F82" s="4">
        <v>3</v>
      </c>
      <c r="G82" s="4">
        <v>2</v>
      </c>
    </row>
    <row r="83" spans="1:7" x14ac:dyDescent="0.25">
      <c r="A83" s="4">
        <v>82</v>
      </c>
      <c r="B83" s="3">
        <v>337.43966988550494</v>
      </c>
      <c r="C83" s="6">
        <v>112257</v>
      </c>
      <c r="D83" s="4">
        <v>5</v>
      </c>
      <c r="E83" s="4">
        <v>52</v>
      </c>
      <c r="F83" s="4">
        <v>3</v>
      </c>
      <c r="G83" s="4">
        <v>12</v>
      </c>
    </row>
    <row r="84" spans="1:7" x14ac:dyDescent="0.25">
      <c r="A84" s="4">
        <v>83</v>
      </c>
      <c r="B84" s="3">
        <v>200.45735284406965</v>
      </c>
      <c r="C84" s="6">
        <v>74481</v>
      </c>
      <c r="D84" s="4">
        <v>1</v>
      </c>
      <c r="E84" s="4">
        <v>41</v>
      </c>
      <c r="F84" s="4">
        <v>3</v>
      </c>
      <c r="G84" s="4">
        <v>5</v>
      </c>
    </row>
    <row r="85" spans="1:7" x14ac:dyDescent="0.25">
      <c r="A85" s="4">
        <v>84</v>
      </c>
      <c r="B85" s="3">
        <v>244.47771409442058</v>
      </c>
      <c r="C85" s="6">
        <v>121372</v>
      </c>
      <c r="D85" s="4">
        <v>2</v>
      </c>
      <c r="E85" s="4">
        <v>35</v>
      </c>
      <c r="F85" s="4">
        <v>2</v>
      </c>
      <c r="G85" s="4">
        <v>2</v>
      </c>
    </row>
    <row r="86" spans="1:7" x14ac:dyDescent="0.25">
      <c r="A86" s="4">
        <v>85</v>
      </c>
      <c r="B86" s="3">
        <v>317.72111553091878</v>
      </c>
      <c r="C86" s="6">
        <v>119911</v>
      </c>
      <c r="D86" s="4">
        <v>5</v>
      </c>
      <c r="E86" s="4">
        <v>49</v>
      </c>
      <c r="F86" s="4">
        <v>2</v>
      </c>
      <c r="G86" s="4">
        <v>2</v>
      </c>
    </row>
    <row r="87" spans="1:7" x14ac:dyDescent="0.25">
      <c r="A87" s="4">
        <v>86</v>
      </c>
      <c r="B87" s="3">
        <v>212.06459338754007</v>
      </c>
      <c r="C87" s="6">
        <v>74009</v>
      </c>
      <c r="D87" s="4">
        <v>1</v>
      </c>
      <c r="E87" s="4">
        <v>33</v>
      </c>
      <c r="F87" s="4">
        <v>3</v>
      </c>
      <c r="G87" s="4">
        <v>13</v>
      </c>
    </row>
    <row r="88" spans="1:7" x14ac:dyDescent="0.25">
      <c r="A88" s="4">
        <v>87</v>
      </c>
      <c r="B88" s="3">
        <v>235.10899705868761</v>
      </c>
      <c r="C88" s="6">
        <v>82628</v>
      </c>
      <c r="D88" s="4">
        <v>2</v>
      </c>
      <c r="E88" s="4">
        <v>44</v>
      </c>
      <c r="F88" s="4">
        <v>2</v>
      </c>
      <c r="G88" s="4">
        <v>11</v>
      </c>
    </row>
    <row r="89" spans="1:7" x14ac:dyDescent="0.25">
      <c r="A89" s="4">
        <v>88</v>
      </c>
      <c r="B89" s="3">
        <v>261.1352997373267</v>
      </c>
      <c r="C89" s="6">
        <v>111943</v>
      </c>
      <c r="D89" s="4">
        <v>2</v>
      </c>
      <c r="E89" s="4">
        <v>60</v>
      </c>
      <c r="F89" s="4">
        <v>1</v>
      </c>
      <c r="G89" s="4">
        <v>18</v>
      </c>
    </row>
    <row r="90" spans="1:7" x14ac:dyDescent="0.25">
      <c r="A90" s="4">
        <v>89</v>
      </c>
      <c r="B90" s="3">
        <v>329.03486789264696</v>
      </c>
      <c r="C90" s="6">
        <v>130818</v>
      </c>
      <c r="D90" s="4">
        <v>3</v>
      </c>
      <c r="E90" s="4">
        <v>40</v>
      </c>
      <c r="F90" s="4">
        <v>2</v>
      </c>
      <c r="G90" s="4">
        <v>17</v>
      </c>
    </row>
    <row r="91" spans="1:7" x14ac:dyDescent="0.25">
      <c r="A91" s="4">
        <v>90</v>
      </c>
      <c r="B91" s="3">
        <v>263.50300621955603</v>
      </c>
      <c r="C91" s="6">
        <v>145252</v>
      </c>
      <c r="D91" s="4">
        <v>2</v>
      </c>
      <c r="E91" s="4">
        <v>33</v>
      </c>
      <c r="F91" s="4">
        <v>2</v>
      </c>
      <c r="G91" s="4">
        <v>14</v>
      </c>
    </row>
    <row r="92" spans="1:7" x14ac:dyDescent="0.25">
      <c r="A92" s="4">
        <v>91</v>
      </c>
      <c r="B92" s="3">
        <v>269.67359171110513</v>
      </c>
      <c r="C92" s="6">
        <v>118201</v>
      </c>
      <c r="D92" s="4">
        <v>3</v>
      </c>
      <c r="E92" s="4">
        <v>43</v>
      </c>
      <c r="F92" s="4">
        <v>1</v>
      </c>
      <c r="G92" s="4">
        <v>1</v>
      </c>
    </row>
    <row r="93" spans="1:7" x14ac:dyDescent="0.25">
      <c r="A93" s="4">
        <v>92</v>
      </c>
      <c r="B93" s="3">
        <v>222.78984345055289</v>
      </c>
      <c r="C93" s="6">
        <v>91021</v>
      </c>
      <c r="D93" s="4">
        <v>1</v>
      </c>
      <c r="E93" s="4">
        <v>29</v>
      </c>
      <c r="F93" s="4">
        <v>1</v>
      </c>
      <c r="G93" s="4">
        <v>1</v>
      </c>
    </row>
    <row r="94" spans="1:7" x14ac:dyDescent="0.25">
      <c r="A94" s="4">
        <v>93</v>
      </c>
      <c r="B94" s="3">
        <v>245.11857911213073</v>
      </c>
      <c r="C94" s="6">
        <v>125745</v>
      </c>
      <c r="D94" s="4">
        <v>2</v>
      </c>
      <c r="E94" s="4">
        <v>37</v>
      </c>
      <c r="F94" s="4">
        <v>3</v>
      </c>
      <c r="G94" s="4">
        <v>2</v>
      </c>
    </row>
    <row r="95" spans="1:7" x14ac:dyDescent="0.25">
      <c r="A95" s="4">
        <v>94</v>
      </c>
      <c r="B95" s="3">
        <v>272.12036593164851</v>
      </c>
      <c r="C95" s="6">
        <v>137562</v>
      </c>
      <c r="D95" s="4">
        <v>2</v>
      </c>
      <c r="E95" s="4">
        <v>44</v>
      </c>
      <c r="F95" s="4">
        <v>1</v>
      </c>
      <c r="G95" s="4">
        <v>1</v>
      </c>
    </row>
    <row r="96" spans="1:7" x14ac:dyDescent="0.25">
      <c r="A96" s="4">
        <v>95</v>
      </c>
      <c r="B96" s="3">
        <v>345.91691128582454</v>
      </c>
      <c r="C96" s="6">
        <v>126541</v>
      </c>
      <c r="D96" s="4">
        <v>3</v>
      </c>
      <c r="E96" s="4">
        <v>46</v>
      </c>
      <c r="F96" s="4">
        <v>2</v>
      </c>
      <c r="G96" s="4">
        <v>7</v>
      </c>
    </row>
    <row r="97" spans="1:7" x14ac:dyDescent="0.25">
      <c r="A97" s="4">
        <v>96</v>
      </c>
      <c r="B97" s="3">
        <v>212.00684395340733</v>
      </c>
      <c r="C97" s="6">
        <v>130137</v>
      </c>
      <c r="D97" s="4">
        <v>2</v>
      </c>
      <c r="E97" s="4">
        <v>39</v>
      </c>
      <c r="F97" s="4">
        <v>1</v>
      </c>
      <c r="G97" s="4">
        <v>1</v>
      </c>
    </row>
    <row r="98" spans="1:7" x14ac:dyDescent="0.25">
      <c r="A98" s="4">
        <v>97</v>
      </c>
      <c r="B98" s="3">
        <v>171.73838511588536</v>
      </c>
      <c r="C98" s="6">
        <v>82585</v>
      </c>
      <c r="D98" s="4">
        <v>1</v>
      </c>
      <c r="E98" s="4">
        <v>50</v>
      </c>
      <c r="F98" s="4">
        <v>3</v>
      </c>
      <c r="G98" s="4">
        <v>8</v>
      </c>
    </row>
    <row r="99" spans="1:7" x14ac:dyDescent="0.25">
      <c r="A99" s="4">
        <v>98</v>
      </c>
      <c r="B99" s="3">
        <v>433.4432221312743</v>
      </c>
      <c r="C99" s="6">
        <v>123674</v>
      </c>
      <c r="D99" s="4">
        <v>3</v>
      </c>
      <c r="E99" s="4">
        <v>97</v>
      </c>
      <c r="F99" s="4">
        <v>1</v>
      </c>
      <c r="G99" s="4">
        <v>8</v>
      </c>
    </row>
    <row r="100" spans="1:7" x14ac:dyDescent="0.25">
      <c r="A100" s="4">
        <v>99</v>
      </c>
      <c r="B100" s="3">
        <v>317.2235135522368</v>
      </c>
      <c r="C100" s="6">
        <v>141302</v>
      </c>
      <c r="D100" s="4">
        <v>4</v>
      </c>
      <c r="E100" s="4">
        <v>48</v>
      </c>
      <c r="F100" s="4">
        <v>3</v>
      </c>
      <c r="G100" s="4">
        <v>4</v>
      </c>
    </row>
    <row r="101" spans="1:7" x14ac:dyDescent="0.25">
      <c r="A101" s="4">
        <v>100</v>
      </c>
      <c r="B101" s="3">
        <v>224.79411850567922</v>
      </c>
      <c r="C101" s="6">
        <v>70046</v>
      </c>
      <c r="D101" s="4">
        <v>2</v>
      </c>
      <c r="E101" s="4">
        <v>36</v>
      </c>
      <c r="F101" s="4">
        <v>3</v>
      </c>
      <c r="G101" s="4">
        <v>11</v>
      </c>
    </row>
    <row r="102" spans="1:7" x14ac:dyDescent="0.25">
      <c r="A102" s="4">
        <v>101</v>
      </c>
      <c r="B102" s="3">
        <v>224.79411850567922</v>
      </c>
      <c r="C102" s="6">
        <v>70046</v>
      </c>
      <c r="D102" s="4">
        <v>2</v>
      </c>
      <c r="E102" s="4">
        <v>11</v>
      </c>
      <c r="F102" s="4">
        <v>1</v>
      </c>
      <c r="G102" s="4">
        <v>3</v>
      </c>
    </row>
    <row r="103" spans="1:7" x14ac:dyDescent="0.25">
      <c r="A103" s="4">
        <v>102</v>
      </c>
      <c r="B103" s="3">
        <v>198.75</v>
      </c>
      <c r="C103" s="6">
        <v>65508</v>
      </c>
      <c r="D103" s="4">
        <v>1</v>
      </c>
      <c r="E103" s="4">
        <v>5</v>
      </c>
      <c r="F103" s="4">
        <v>0</v>
      </c>
      <c r="G103" s="4">
        <v>0</v>
      </c>
    </row>
    <row r="104" spans="1:7" x14ac:dyDescent="0.25">
      <c r="A104" s="4">
        <v>103</v>
      </c>
      <c r="B104" s="3">
        <v>243.6</v>
      </c>
      <c r="C104" s="6">
        <v>101351</v>
      </c>
      <c r="D104" s="4">
        <v>2</v>
      </c>
      <c r="E104" s="4">
        <v>15</v>
      </c>
      <c r="F104" s="4">
        <v>0</v>
      </c>
      <c r="G104" s="4">
        <v>1</v>
      </c>
    </row>
    <row r="105" spans="1:7" x14ac:dyDescent="0.25">
      <c r="A105" s="4">
        <v>104</v>
      </c>
      <c r="B105" s="3">
        <v>397.87</v>
      </c>
      <c r="C105" s="6">
        <v>144531</v>
      </c>
      <c r="D105" s="4">
        <v>3</v>
      </c>
      <c r="E105" s="4">
        <v>10</v>
      </c>
      <c r="F105" s="4">
        <v>1</v>
      </c>
      <c r="G105" s="4">
        <v>1</v>
      </c>
    </row>
    <row r="106" spans="1:7" x14ac:dyDescent="0.25">
      <c r="A106" s="4">
        <v>105</v>
      </c>
      <c r="B106" s="3">
        <v>403.2</v>
      </c>
      <c r="C106" s="6">
        <v>123457</v>
      </c>
      <c r="D106" s="4">
        <v>2</v>
      </c>
      <c r="E106" s="4">
        <v>25</v>
      </c>
      <c r="F106" s="4">
        <v>2</v>
      </c>
      <c r="G106" s="4">
        <v>1</v>
      </c>
    </row>
    <row r="107" spans="1:7" x14ac:dyDescent="0.25">
      <c r="A107" s="4">
        <v>106</v>
      </c>
      <c r="B107" s="3">
        <v>75</v>
      </c>
      <c r="C107" s="6">
        <v>107443</v>
      </c>
      <c r="D107" s="4">
        <v>1</v>
      </c>
      <c r="E107" s="4">
        <v>8</v>
      </c>
      <c r="F107" s="4">
        <v>0</v>
      </c>
      <c r="G107" s="4">
        <v>1</v>
      </c>
    </row>
    <row r="108" spans="1:7" x14ac:dyDescent="0.25">
      <c r="A108" s="4">
        <v>107</v>
      </c>
      <c r="B108" s="3">
        <v>204.35</v>
      </c>
      <c r="C108" s="6">
        <v>107359</v>
      </c>
      <c r="D108" s="4">
        <v>3</v>
      </c>
      <c r="E108" s="4">
        <v>17</v>
      </c>
      <c r="F108" s="4">
        <v>2</v>
      </c>
      <c r="G108" s="4">
        <v>1</v>
      </c>
    </row>
    <row r="109" spans="1:7" x14ac:dyDescent="0.25">
      <c r="A109" s="4">
        <v>108</v>
      </c>
      <c r="B109" s="3">
        <v>257.89</v>
      </c>
      <c r="C109" s="6">
        <v>147031</v>
      </c>
      <c r="D109" s="4">
        <v>2</v>
      </c>
      <c r="E109" s="4">
        <v>11</v>
      </c>
      <c r="F109" s="4">
        <v>1</v>
      </c>
      <c r="G109" s="4">
        <v>2</v>
      </c>
    </row>
    <row r="110" spans="1:7" x14ac:dyDescent="0.25">
      <c r="A110" s="4">
        <v>109</v>
      </c>
      <c r="B110" s="3">
        <v>100.07</v>
      </c>
      <c r="C110" s="6">
        <v>100000</v>
      </c>
      <c r="D110" s="4">
        <v>1</v>
      </c>
      <c r="E110" s="4">
        <v>12</v>
      </c>
      <c r="F110" s="4">
        <v>1</v>
      </c>
      <c r="G110" s="4">
        <v>1</v>
      </c>
    </row>
    <row r="111" spans="1:7" x14ac:dyDescent="0.25">
      <c r="A111" s="4">
        <v>110</v>
      </c>
      <c r="B111" s="3">
        <v>332.56</v>
      </c>
      <c r="C111" s="6">
        <v>132422</v>
      </c>
      <c r="D111" s="4">
        <v>4</v>
      </c>
      <c r="E111" s="4">
        <v>9</v>
      </c>
      <c r="F111" s="4">
        <v>2</v>
      </c>
      <c r="G111" s="4">
        <v>2</v>
      </c>
    </row>
    <row r="112" spans="1:7" x14ac:dyDescent="0.25">
      <c r="A112" s="4">
        <v>111</v>
      </c>
      <c r="B112" s="3">
        <v>274.64999999999998</v>
      </c>
      <c r="C112" s="6">
        <v>134071</v>
      </c>
      <c r="D112" s="4">
        <v>3</v>
      </c>
      <c r="E112" s="4">
        <v>11</v>
      </c>
      <c r="F112" s="4">
        <v>2</v>
      </c>
      <c r="G112" s="4">
        <v>1</v>
      </c>
    </row>
    <row r="113" spans="1:7" x14ac:dyDescent="0.25">
      <c r="A113" s="4">
        <v>112</v>
      </c>
      <c r="B113" s="3">
        <v>112.35</v>
      </c>
      <c r="C113" s="6">
        <v>127275</v>
      </c>
      <c r="D113" s="4">
        <v>1</v>
      </c>
      <c r="E113" s="4">
        <v>10</v>
      </c>
      <c r="F113" s="4">
        <v>1</v>
      </c>
      <c r="G113" s="4">
        <v>1</v>
      </c>
    </row>
    <row r="114" spans="1:7" x14ac:dyDescent="0.25">
      <c r="A114" s="4">
        <v>113</v>
      </c>
      <c r="B114" s="3">
        <v>89.56</v>
      </c>
      <c r="C114" s="6">
        <v>82087</v>
      </c>
      <c r="D114" s="4">
        <v>2</v>
      </c>
      <c r="E114" s="4">
        <v>8</v>
      </c>
      <c r="F114" s="4">
        <v>1</v>
      </c>
      <c r="G114" s="4">
        <v>1</v>
      </c>
    </row>
    <row r="115" spans="1:7" x14ac:dyDescent="0.25">
      <c r="A115" s="4">
        <v>114</v>
      </c>
      <c r="B115" s="3">
        <v>97.85</v>
      </c>
      <c r="C115" s="6">
        <v>90543</v>
      </c>
      <c r="D115" s="4">
        <v>1</v>
      </c>
      <c r="E115" s="4">
        <v>8</v>
      </c>
      <c r="F115" s="4">
        <v>0</v>
      </c>
      <c r="G115" s="4">
        <v>1</v>
      </c>
    </row>
    <row r="116" spans="1:7" x14ac:dyDescent="0.25">
      <c r="A116" s="4">
        <v>115</v>
      </c>
      <c r="B116" s="3">
        <v>125.45</v>
      </c>
      <c r="C116" s="6">
        <v>131337</v>
      </c>
      <c r="D116" s="4">
        <v>1</v>
      </c>
      <c r="E116" s="4">
        <v>10</v>
      </c>
      <c r="F116" s="4">
        <v>1</v>
      </c>
      <c r="G116" s="4">
        <v>1</v>
      </c>
    </row>
    <row r="117" spans="1:7" x14ac:dyDescent="0.25">
      <c r="A117" s="4">
        <v>116</v>
      </c>
      <c r="B117" s="3">
        <v>275.68</v>
      </c>
      <c r="C117" s="6">
        <v>134087</v>
      </c>
      <c r="D117" s="4">
        <v>4</v>
      </c>
      <c r="E117" s="4">
        <v>11</v>
      </c>
      <c r="F117" s="4">
        <v>1</v>
      </c>
      <c r="G117" s="4">
        <v>1</v>
      </c>
    </row>
    <row r="118" spans="1:7" x14ac:dyDescent="0.25">
      <c r="A118" s="4">
        <v>117</v>
      </c>
      <c r="B118" s="3">
        <v>301.2</v>
      </c>
      <c r="C118" s="6">
        <v>155117</v>
      </c>
      <c r="D118" s="4">
        <v>4</v>
      </c>
      <c r="E118" s="4">
        <v>14</v>
      </c>
      <c r="F118" s="4">
        <v>3</v>
      </c>
      <c r="G118" s="4">
        <v>2</v>
      </c>
    </row>
    <row r="119" spans="1:7" x14ac:dyDescent="0.25">
      <c r="A119" s="4">
        <v>118</v>
      </c>
      <c r="B119" s="3">
        <v>378.43</v>
      </c>
      <c r="C119" s="6">
        <v>175879</v>
      </c>
      <c r="D119" s="4">
        <v>5</v>
      </c>
      <c r="E119" s="4">
        <v>13</v>
      </c>
      <c r="F119" s="4">
        <v>3</v>
      </c>
      <c r="G119" s="4">
        <v>2</v>
      </c>
    </row>
    <row r="120" spans="1:7" x14ac:dyDescent="0.25">
      <c r="A120" s="4">
        <v>119</v>
      </c>
      <c r="B120" s="3">
        <v>243.89</v>
      </c>
      <c r="C120" s="6">
        <v>167453</v>
      </c>
      <c r="D120" s="4">
        <v>2</v>
      </c>
      <c r="E120" s="4">
        <v>14</v>
      </c>
      <c r="F120" s="4">
        <v>1</v>
      </c>
      <c r="G120" s="4">
        <v>1</v>
      </c>
    </row>
    <row r="121" spans="1:7" x14ac:dyDescent="0.25">
      <c r="A121" s="4">
        <v>120</v>
      </c>
      <c r="B121" s="3">
        <v>67.45</v>
      </c>
      <c r="C121" s="6">
        <v>72003</v>
      </c>
      <c r="D121" s="4">
        <v>1</v>
      </c>
      <c r="E121" s="4">
        <v>8</v>
      </c>
      <c r="F121" s="4">
        <v>0</v>
      </c>
      <c r="G121" s="4">
        <v>1</v>
      </c>
    </row>
    <row r="122" spans="1:7" x14ac:dyDescent="0.25">
      <c r="A122" s="4">
        <v>121</v>
      </c>
      <c r="B122" s="3">
        <v>109.87</v>
      </c>
      <c r="C122" s="6">
        <v>97511</v>
      </c>
      <c r="D122" s="4">
        <v>2</v>
      </c>
      <c r="E122" s="4">
        <v>8</v>
      </c>
      <c r="F122" s="4">
        <v>1</v>
      </c>
      <c r="G122" s="4">
        <v>0</v>
      </c>
    </row>
    <row r="123" spans="1:7" x14ac:dyDescent="0.25">
      <c r="A123" s="4">
        <v>122</v>
      </c>
      <c r="B123" s="3">
        <v>254.45</v>
      </c>
      <c r="C123" s="6">
        <v>122335</v>
      </c>
      <c r="D123" s="4">
        <v>2</v>
      </c>
      <c r="E123" s="4">
        <v>10</v>
      </c>
      <c r="F123" s="4">
        <v>1</v>
      </c>
      <c r="G123" s="4">
        <v>1</v>
      </c>
    </row>
    <row r="124" spans="1:7" x14ac:dyDescent="0.25">
      <c r="A124" s="4">
        <v>123</v>
      </c>
      <c r="B124" s="3">
        <v>78.64</v>
      </c>
      <c r="C124" s="6">
        <v>71765</v>
      </c>
      <c r="D124" s="4">
        <v>1</v>
      </c>
      <c r="E124" s="4">
        <v>8</v>
      </c>
      <c r="F124" s="4">
        <v>1</v>
      </c>
      <c r="G124" s="4">
        <v>1</v>
      </c>
    </row>
    <row r="125" spans="1:7" x14ac:dyDescent="0.25">
      <c r="A125" s="4">
        <v>124</v>
      </c>
      <c r="B125" s="3">
        <v>90.12</v>
      </c>
      <c r="C125" s="6">
        <v>86543</v>
      </c>
      <c r="D125" s="4">
        <v>1</v>
      </c>
      <c r="E125" s="4">
        <v>8</v>
      </c>
      <c r="F125" s="4">
        <v>1</v>
      </c>
      <c r="G125" s="4">
        <v>1</v>
      </c>
    </row>
    <row r="126" spans="1:7" x14ac:dyDescent="0.25">
      <c r="A126" s="4">
        <v>125</v>
      </c>
      <c r="B126" s="3">
        <v>156.75</v>
      </c>
      <c r="C126" s="6">
        <v>73008</v>
      </c>
      <c r="D126" s="4">
        <v>1</v>
      </c>
      <c r="E126" s="4">
        <v>4</v>
      </c>
      <c r="F126" s="4">
        <v>1</v>
      </c>
      <c r="G126" s="4">
        <v>1</v>
      </c>
    </row>
    <row r="127" spans="1:7" x14ac:dyDescent="0.25">
      <c r="A127" s="4">
        <v>126</v>
      </c>
      <c r="B127" s="3">
        <v>118.23</v>
      </c>
      <c r="C127" s="6">
        <v>71193</v>
      </c>
      <c r="D127" s="4">
        <v>1</v>
      </c>
      <c r="E127" s="4">
        <v>3</v>
      </c>
      <c r="F127" s="4">
        <v>0</v>
      </c>
      <c r="G127" s="4">
        <v>0</v>
      </c>
    </row>
    <row r="128" spans="1:7" x14ac:dyDescent="0.25">
      <c r="A128" s="4">
        <v>127</v>
      </c>
      <c r="B128" s="3">
        <v>190.2</v>
      </c>
      <c r="C128" s="6">
        <v>103012</v>
      </c>
      <c r="D128" s="4">
        <v>2</v>
      </c>
      <c r="E128" s="4">
        <v>11</v>
      </c>
      <c r="F128" s="4">
        <v>1</v>
      </c>
      <c r="G128" s="4">
        <v>1</v>
      </c>
    </row>
    <row r="129" spans="1:7" x14ac:dyDescent="0.25">
      <c r="A129" s="4">
        <v>128</v>
      </c>
      <c r="B129" s="3">
        <v>178.23</v>
      </c>
      <c r="C129" s="6">
        <v>91861</v>
      </c>
      <c r="D129" s="4">
        <v>2</v>
      </c>
      <c r="E129" s="4">
        <v>5</v>
      </c>
      <c r="F129" s="4">
        <v>0</v>
      </c>
      <c r="G129" s="4">
        <v>1</v>
      </c>
    </row>
    <row r="130" spans="1:7" x14ac:dyDescent="0.25">
      <c r="A130" s="4">
        <v>129</v>
      </c>
      <c r="B130" s="3">
        <v>453.4</v>
      </c>
      <c r="C130" s="6">
        <v>254500</v>
      </c>
      <c r="D130" s="7">
        <v>6</v>
      </c>
      <c r="E130" s="4">
        <v>16</v>
      </c>
      <c r="F130" s="4">
        <v>4</v>
      </c>
      <c r="G130" s="4">
        <v>2</v>
      </c>
    </row>
    <row r="131" spans="1:7" x14ac:dyDescent="0.25">
      <c r="A131" s="4">
        <v>130</v>
      </c>
      <c r="B131" s="3">
        <v>176.98</v>
      </c>
      <c r="C131" s="6">
        <v>98725</v>
      </c>
      <c r="D131" s="4">
        <v>2</v>
      </c>
      <c r="E131" s="4">
        <v>10</v>
      </c>
      <c r="F131" s="4">
        <v>1</v>
      </c>
      <c r="G131" s="4">
        <v>1</v>
      </c>
    </row>
    <row r="132" spans="1:7" x14ac:dyDescent="0.25">
      <c r="A132" s="4">
        <v>131</v>
      </c>
      <c r="B132" s="3">
        <v>63.34</v>
      </c>
      <c r="C132" s="6">
        <v>69750</v>
      </c>
      <c r="D132" s="4">
        <v>1</v>
      </c>
      <c r="E132" s="4">
        <v>10</v>
      </c>
      <c r="F132" s="4">
        <v>1</v>
      </c>
      <c r="G132" s="4">
        <v>0</v>
      </c>
    </row>
    <row r="133" spans="1:7" x14ac:dyDescent="0.25">
      <c r="A133" s="4">
        <v>132</v>
      </c>
      <c r="B133" s="3">
        <v>77.39</v>
      </c>
      <c r="C133" s="6">
        <v>71250</v>
      </c>
      <c r="D133" s="4">
        <v>1</v>
      </c>
      <c r="E133" s="4">
        <v>15</v>
      </c>
      <c r="F133" s="4">
        <v>0</v>
      </c>
      <c r="G133" s="4">
        <v>1</v>
      </c>
    </row>
    <row r="134" spans="1:7" x14ac:dyDescent="0.25">
      <c r="A134" s="4">
        <v>133</v>
      </c>
      <c r="B134" s="3">
        <v>202.09</v>
      </c>
      <c r="C134" s="6">
        <v>141235</v>
      </c>
      <c r="D134" s="4">
        <v>2</v>
      </c>
      <c r="E134" s="4">
        <v>11</v>
      </c>
      <c r="F134" s="4">
        <v>1</v>
      </c>
      <c r="G134" s="4">
        <v>1</v>
      </c>
    </row>
    <row r="135" spans="1:7" x14ac:dyDescent="0.25">
      <c r="A135" s="4">
        <v>134</v>
      </c>
      <c r="B135" s="3">
        <v>273.45</v>
      </c>
      <c r="C135" s="6">
        <v>165450</v>
      </c>
      <c r="D135" s="4">
        <v>2</v>
      </c>
      <c r="E135" s="4">
        <v>8</v>
      </c>
      <c r="F135" s="4">
        <v>1</v>
      </c>
      <c r="G135" s="4">
        <v>1</v>
      </c>
    </row>
    <row r="136" spans="1:7" x14ac:dyDescent="0.25">
      <c r="A136" s="4">
        <v>135</v>
      </c>
      <c r="B136" s="3">
        <v>100.01</v>
      </c>
      <c r="C136" s="6">
        <v>95500</v>
      </c>
      <c r="D136" s="4">
        <v>2</v>
      </c>
      <c r="E136" s="4">
        <v>8</v>
      </c>
      <c r="F136" s="4">
        <v>1</v>
      </c>
      <c r="G136" s="4">
        <v>0</v>
      </c>
    </row>
    <row r="137" spans="1:7" x14ac:dyDescent="0.25">
      <c r="A137" s="4">
        <v>136</v>
      </c>
      <c r="B137" s="3">
        <v>162.84</v>
      </c>
      <c r="C137" s="6">
        <v>95532</v>
      </c>
      <c r="D137" s="4">
        <v>2</v>
      </c>
      <c r="E137" s="4">
        <v>4</v>
      </c>
      <c r="F137" s="4">
        <v>1</v>
      </c>
      <c r="G137" s="4">
        <v>1</v>
      </c>
    </row>
    <row r="138" spans="1:7" x14ac:dyDescent="0.25">
      <c r="A138" s="4">
        <v>137</v>
      </c>
      <c r="B138" s="3">
        <v>99.45</v>
      </c>
      <c r="C138" s="6">
        <v>89765</v>
      </c>
      <c r="D138" s="4">
        <v>1</v>
      </c>
      <c r="E138" s="4">
        <v>6</v>
      </c>
      <c r="F138" s="4">
        <v>1</v>
      </c>
      <c r="G138" s="4">
        <v>0</v>
      </c>
    </row>
    <row r="139" spans="1:7" x14ac:dyDescent="0.25">
      <c r="A139" s="4">
        <v>138</v>
      </c>
      <c r="B139" s="3">
        <v>67.89</v>
      </c>
      <c r="C139" s="6">
        <v>62712</v>
      </c>
      <c r="D139" s="4">
        <v>1</v>
      </c>
      <c r="E139" s="4">
        <v>3</v>
      </c>
      <c r="F139" s="4">
        <v>2</v>
      </c>
      <c r="G139" s="4">
        <v>0</v>
      </c>
    </row>
    <row r="140" spans="1:7" x14ac:dyDescent="0.25">
      <c r="A140" s="4">
        <v>139</v>
      </c>
      <c r="B140" s="3">
        <v>498.23</v>
      </c>
      <c r="C140" s="6">
        <v>257678</v>
      </c>
      <c r="D140" s="4">
        <v>6</v>
      </c>
      <c r="E140" s="4">
        <v>11</v>
      </c>
      <c r="F140" s="4">
        <v>5</v>
      </c>
      <c r="G140" s="4">
        <v>3</v>
      </c>
    </row>
    <row r="141" spans="1:7" x14ac:dyDescent="0.25">
      <c r="A141" s="4">
        <v>140</v>
      </c>
      <c r="B141" s="3">
        <v>345.67</v>
      </c>
      <c r="C141" s="6">
        <v>162141</v>
      </c>
      <c r="D141" s="4">
        <v>4</v>
      </c>
      <c r="E141" s="4">
        <v>15</v>
      </c>
      <c r="F141" s="4">
        <v>3</v>
      </c>
      <c r="G141" s="4">
        <v>2</v>
      </c>
    </row>
    <row r="142" spans="1:7" x14ac:dyDescent="0.25">
      <c r="A142" s="4">
        <v>141</v>
      </c>
      <c r="B142" s="3">
        <v>223.56</v>
      </c>
      <c r="C142" s="6">
        <v>111345</v>
      </c>
      <c r="D142" s="4">
        <v>2</v>
      </c>
      <c r="E142" s="4">
        <v>7</v>
      </c>
      <c r="F142" s="4">
        <v>2</v>
      </c>
      <c r="G142" s="4">
        <v>1</v>
      </c>
    </row>
    <row r="143" spans="1:7" x14ac:dyDescent="0.25">
      <c r="A143" s="4">
        <v>142</v>
      </c>
      <c r="B143" s="3">
        <v>109.87</v>
      </c>
      <c r="C143" s="6">
        <v>91324</v>
      </c>
      <c r="D143" s="4">
        <v>1</v>
      </c>
      <c r="E143" s="4">
        <v>6</v>
      </c>
      <c r="F143" s="4">
        <v>1</v>
      </c>
      <c r="G143" s="4">
        <v>1</v>
      </c>
    </row>
    <row r="144" spans="1:7" x14ac:dyDescent="0.25">
      <c r="A144" s="4">
        <v>143</v>
      </c>
      <c r="B144" s="3">
        <v>79.31</v>
      </c>
      <c r="C144" s="6">
        <v>68793</v>
      </c>
      <c r="D144" s="4">
        <v>1</v>
      </c>
      <c r="E144" s="4">
        <v>3</v>
      </c>
      <c r="F144" s="4">
        <v>0</v>
      </c>
      <c r="G144" s="4">
        <v>0</v>
      </c>
    </row>
    <row r="145" spans="1:7" x14ac:dyDescent="0.25">
      <c r="A145" s="4">
        <v>144</v>
      </c>
      <c r="B145" s="3">
        <v>205.3</v>
      </c>
      <c r="C145" s="6">
        <v>143723</v>
      </c>
      <c r="D145" s="4">
        <v>3</v>
      </c>
      <c r="E145" s="4">
        <v>12</v>
      </c>
      <c r="F145" s="4">
        <v>2</v>
      </c>
      <c r="G145" s="4">
        <v>1</v>
      </c>
    </row>
    <row r="146" spans="1:7" x14ac:dyDescent="0.25">
      <c r="A146" s="4">
        <v>145</v>
      </c>
      <c r="B146" s="3">
        <v>227.89</v>
      </c>
      <c r="C146" s="6">
        <v>101345</v>
      </c>
      <c r="D146" s="4">
        <v>2</v>
      </c>
      <c r="E146" s="4">
        <v>4</v>
      </c>
      <c r="F146" s="4">
        <v>1</v>
      </c>
      <c r="G146" s="4">
        <v>1</v>
      </c>
    </row>
    <row r="147" spans="1:7" x14ac:dyDescent="0.25">
      <c r="A147" s="4">
        <v>146</v>
      </c>
      <c r="B147" s="3">
        <v>134.88999999999999</v>
      </c>
      <c r="C147" s="6">
        <v>88234</v>
      </c>
      <c r="D147" s="4">
        <v>1</v>
      </c>
      <c r="E147" s="4">
        <v>3</v>
      </c>
      <c r="F147" s="4">
        <v>1</v>
      </c>
      <c r="G147" s="4">
        <v>1</v>
      </c>
    </row>
    <row r="148" spans="1:7" x14ac:dyDescent="0.25">
      <c r="A148" s="4">
        <v>147</v>
      </c>
      <c r="B148" s="3">
        <v>154.32</v>
      </c>
      <c r="C148" s="6">
        <v>93532</v>
      </c>
      <c r="D148" s="4">
        <v>1</v>
      </c>
      <c r="E148" s="4">
        <v>4</v>
      </c>
      <c r="F148" s="4">
        <v>0</v>
      </c>
      <c r="G148" s="4">
        <v>1</v>
      </c>
    </row>
    <row r="149" spans="1:7" x14ac:dyDescent="0.25">
      <c r="A149" s="4">
        <v>148</v>
      </c>
      <c r="B149" s="3">
        <v>302.45999999999998</v>
      </c>
      <c r="C149" s="6">
        <v>172500</v>
      </c>
      <c r="D149" s="4">
        <v>4</v>
      </c>
      <c r="E149" s="4">
        <v>15</v>
      </c>
      <c r="F149" s="4">
        <v>3</v>
      </c>
      <c r="G149" s="4">
        <v>3</v>
      </c>
    </row>
    <row r="150" spans="1:7" x14ac:dyDescent="0.25">
      <c r="A150" s="4">
        <v>149</v>
      </c>
      <c r="B150" s="3">
        <v>203.65</v>
      </c>
      <c r="C150" s="6">
        <v>135723</v>
      </c>
      <c r="D150" s="4">
        <v>2</v>
      </c>
      <c r="E150" s="4">
        <v>15</v>
      </c>
      <c r="F150" s="4">
        <v>2</v>
      </c>
      <c r="G150" s="4">
        <v>1</v>
      </c>
    </row>
    <row r="151" spans="1:7" x14ac:dyDescent="0.25">
      <c r="A151" s="4">
        <v>150</v>
      </c>
      <c r="B151" s="3">
        <v>188.12</v>
      </c>
      <c r="C151" s="6">
        <v>165450</v>
      </c>
      <c r="D151" s="4">
        <v>4</v>
      </c>
      <c r="E151" s="4">
        <v>10</v>
      </c>
      <c r="F151" s="4">
        <v>3</v>
      </c>
      <c r="G151" s="4">
        <v>1</v>
      </c>
    </row>
  </sheetData>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6A715-F8D1-477C-B199-15CF9351CBD8}">
  <dimension ref="AF21"/>
  <sheetViews>
    <sheetView showGridLines="0" topLeftCell="A25" zoomScale="85" zoomScaleNormal="85" workbookViewId="0">
      <selection activeCell="AF21" sqref="AF21"/>
    </sheetView>
  </sheetViews>
  <sheetFormatPr defaultRowHeight="15" x14ac:dyDescent="0.25"/>
  <sheetData>
    <row r="21" spans="32:32" ht="15.75" customHeight="1" x14ac:dyDescent="0.25">
      <c r="AF21" t="s">
        <v>65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C9FB8-BA7E-412F-9EC7-E48C17E377A7}">
  <dimension ref="A1:G151"/>
  <sheetViews>
    <sheetView zoomScale="85" zoomScaleNormal="85" workbookViewId="0">
      <selection activeCell="I9" sqref="I9"/>
    </sheetView>
  </sheetViews>
  <sheetFormatPr defaultRowHeight="15" x14ac:dyDescent="0.25"/>
  <cols>
    <col min="1" max="1" width="18.140625" customWidth="1"/>
    <col min="2" max="2" width="24.5703125" customWidth="1"/>
    <col min="3" max="3" width="18.85546875" customWidth="1"/>
    <col min="4" max="4" width="15.5703125" customWidth="1"/>
    <col min="5" max="5" width="20.5703125" customWidth="1"/>
    <col min="6" max="6" width="25.85546875" customWidth="1"/>
    <col min="7" max="7" width="25.42578125" customWidth="1"/>
  </cols>
  <sheetData>
    <row r="1" spans="1:7" x14ac:dyDescent="0.25">
      <c r="A1" s="1" t="s">
        <v>0</v>
      </c>
      <c r="B1" s="2" t="s">
        <v>1</v>
      </c>
      <c r="C1" s="2" t="s">
        <v>2</v>
      </c>
      <c r="D1" s="2" t="s">
        <v>3</v>
      </c>
      <c r="E1" s="2" t="s">
        <v>6</v>
      </c>
      <c r="F1" s="2" t="s">
        <v>4</v>
      </c>
      <c r="G1" s="2" t="s">
        <v>5</v>
      </c>
    </row>
    <row r="2" spans="1:7" x14ac:dyDescent="0.25">
      <c r="A2" s="4">
        <v>1</v>
      </c>
      <c r="B2" s="3">
        <v>357.72515522088298</v>
      </c>
      <c r="C2" s="6">
        <v>172141</v>
      </c>
      <c r="D2" s="4">
        <v>4</v>
      </c>
      <c r="E2" s="4">
        <v>65</v>
      </c>
      <c r="F2" s="4">
        <v>3</v>
      </c>
      <c r="G2" s="4">
        <v>15</v>
      </c>
    </row>
    <row r="3" spans="1:7" x14ac:dyDescent="0.25">
      <c r="A3" s="5">
        <v>2</v>
      </c>
      <c r="B3" s="3">
        <v>276.83819564307038</v>
      </c>
      <c r="C3" s="6">
        <v>145916</v>
      </c>
      <c r="D3" s="4">
        <v>2</v>
      </c>
      <c r="E3" s="4">
        <v>39</v>
      </c>
      <c r="F3" s="4">
        <v>1</v>
      </c>
      <c r="G3" s="4">
        <v>4</v>
      </c>
    </row>
    <row r="4" spans="1:7" x14ac:dyDescent="0.25">
      <c r="A4" s="4">
        <v>3</v>
      </c>
      <c r="B4" s="3">
        <v>197.92321645234884</v>
      </c>
      <c r="C4" s="6">
        <v>86185</v>
      </c>
      <c r="D4" s="4">
        <v>1</v>
      </c>
      <c r="E4" s="4">
        <v>21</v>
      </c>
      <c r="F4" s="4">
        <v>2</v>
      </c>
      <c r="G4" s="4">
        <v>14</v>
      </c>
    </row>
    <row r="5" spans="1:7" x14ac:dyDescent="0.25">
      <c r="A5" s="4">
        <v>4</v>
      </c>
      <c r="B5" s="3">
        <v>315.74711157636364</v>
      </c>
      <c r="C5" s="6">
        <v>145998</v>
      </c>
      <c r="D5" s="4">
        <v>3</v>
      </c>
      <c r="E5" s="4">
        <v>35</v>
      </c>
      <c r="F5" s="4">
        <v>1</v>
      </c>
      <c r="G5" s="4">
        <v>8</v>
      </c>
    </row>
    <row r="6" spans="1:7" x14ac:dyDescent="0.25">
      <c r="A6" s="4">
        <v>5</v>
      </c>
      <c r="B6" s="3">
        <v>202.89345714452213</v>
      </c>
      <c r="C6" s="6">
        <v>79341</v>
      </c>
      <c r="D6" s="4">
        <v>1</v>
      </c>
      <c r="E6" s="4">
        <v>42</v>
      </c>
      <c r="F6" s="4">
        <v>2</v>
      </c>
      <c r="G6" s="4">
        <v>19</v>
      </c>
    </row>
    <row r="7" spans="1:7" x14ac:dyDescent="0.25">
      <c r="A7" s="4">
        <v>6</v>
      </c>
      <c r="B7" s="3">
        <v>197.30077520597268</v>
      </c>
      <c r="C7" s="6">
        <v>77115</v>
      </c>
      <c r="D7" s="4">
        <v>2</v>
      </c>
      <c r="E7" s="4">
        <v>17</v>
      </c>
      <c r="F7" s="4">
        <v>1</v>
      </c>
      <c r="G7" s="4">
        <v>2</v>
      </c>
    </row>
    <row r="8" spans="1:7" x14ac:dyDescent="0.25">
      <c r="A8" s="4">
        <v>7</v>
      </c>
      <c r="B8" s="3">
        <v>195.19586794676431</v>
      </c>
      <c r="C8" s="6">
        <v>73725</v>
      </c>
      <c r="D8" s="4">
        <v>2</v>
      </c>
      <c r="E8" s="4">
        <v>31</v>
      </c>
      <c r="F8" s="4">
        <v>1</v>
      </c>
      <c r="G8" s="4">
        <v>4</v>
      </c>
    </row>
    <row r="9" spans="1:7" x14ac:dyDescent="0.25">
      <c r="A9" s="4">
        <v>8</v>
      </c>
      <c r="B9" s="3">
        <v>232.51129248152233</v>
      </c>
      <c r="C9" s="6">
        <v>88371</v>
      </c>
      <c r="D9" s="4">
        <v>1</v>
      </c>
      <c r="E9" s="4">
        <v>39</v>
      </c>
      <c r="F9" s="4">
        <v>2</v>
      </c>
      <c r="G9" s="4">
        <v>8</v>
      </c>
    </row>
    <row r="10" spans="1:7" x14ac:dyDescent="0.25">
      <c r="A10" s="4">
        <v>9</v>
      </c>
      <c r="B10" s="3">
        <v>146.32108469183942</v>
      </c>
      <c r="C10" s="6">
        <v>75942</v>
      </c>
      <c r="D10" s="4">
        <v>1</v>
      </c>
      <c r="E10" s="4">
        <v>12</v>
      </c>
      <c r="F10" s="4">
        <v>3</v>
      </c>
      <c r="G10" s="4">
        <v>8</v>
      </c>
    </row>
    <row r="11" spans="1:7" x14ac:dyDescent="0.25">
      <c r="A11" s="4">
        <v>10</v>
      </c>
      <c r="B11" s="3">
        <v>125.05297512556575</v>
      </c>
      <c r="C11" s="6">
        <v>70298</v>
      </c>
      <c r="D11" s="4">
        <v>1</v>
      </c>
      <c r="E11" s="4">
        <v>16</v>
      </c>
      <c r="F11" s="4">
        <v>0</v>
      </c>
      <c r="G11" s="4">
        <v>2</v>
      </c>
    </row>
    <row r="12" spans="1:7" x14ac:dyDescent="0.25">
      <c r="A12" s="4">
        <v>11</v>
      </c>
      <c r="B12" s="3">
        <v>226.49363747263413</v>
      </c>
      <c r="C12" s="6">
        <v>75117</v>
      </c>
      <c r="D12" s="4">
        <v>2</v>
      </c>
      <c r="E12" s="4">
        <v>35</v>
      </c>
      <c r="F12" s="4">
        <v>2</v>
      </c>
      <c r="G12" s="4">
        <v>8</v>
      </c>
    </row>
    <row r="13" spans="1:7" x14ac:dyDescent="0.25">
      <c r="A13" s="4">
        <v>12</v>
      </c>
      <c r="B13" s="3">
        <v>153.20379459828246</v>
      </c>
      <c r="C13" s="6">
        <v>84099</v>
      </c>
      <c r="D13" s="4">
        <v>1</v>
      </c>
      <c r="E13" s="4">
        <v>14</v>
      </c>
      <c r="F13" s="4">
        <v>2</v>
      </c>
      <c r="G13" s="4">
        <v>1</v>
      </c>
    </row>
    <row r="14" spans="1:7" x14ac:dyDescent="0.25">
      <c r="A14" s="4">
        <v>13</v>
      </c>
      <c r="B14" s="3">
        <v>210.35718350944995</v>
      </c>
      <c r="C14" s="6">
        <v>133674</v>
      </c>
      <c r="D14" s="4">
        <v>2</v>
      </c>
      <c r="E14" s="4">
        <v>22</v>
      </c>
      <c r="F14" s="4">
        <v>2</v>
      </c>
      <c r="G14" s="4">
        <v>2</v>
      </c>
    </row>
    <row r="15" spans="1:7" x14ac:dyDescent="0.25">
      <c r="A15" s="4">
        <v>14</v>
      </c>
      <c r="B15" s="3">
        <v>328.54834292110144</v>
      </c>
      <c r="C15" s="6">
        <v>140138</v>
      </c>
      <c r="D15" s="4">
        <v>5</v>
      </c>
      <c r="E15" s="4">
        <v>47</v>
      </c>
      <c r="F15" s="4">
        <v>2</v>
      </c>
      <c r="G15" s="4">
        <v>1</v>
      </c>
    </row>
    <row r="16" spans="1:7" x14ac:dyDescent="0.25">
      <c r="A16" s="4">
        <v>15</v>
      </c>
      <c r="B16" s="3">
        <v>171.80797208818714</v>
      </c>
      <c r="C16" s="6">
        <v>79702</v>
      </c>
      <c r="D16" s="4">
        <v>1</v>
      </c>
      <c r="E16" s="4">
        <v>19</v>
      </c>
      <c r="F16" s="4">
        <v>1</v>
      </c>
      <c r="G16" s="4">
        <v>5</v>
      </c>
    </row>
    <row r="17" spans="1:7" x14ac:dyDescent="0.25">
      <c r="A17" s="4">
        <v>16</v>
      </c>
      <c r="B17" s="3">
        <v>152.5781413153515</v>
      </c>
      <c r="C17" s="6">
        <v>71737</v>
      </c>
      <c r="D17" s="4">
        <v>1</v>
      </c>
      <c r="E17" s="4">
        <v>21</v>
      </c>
      <c r="F17" s="4">
        <v>1</v>
      </c>
      <c r="G17" s="4">
        <v>2</v>
      </c>
    </row>
    <row r="18" spans="1:7" x14ac:dyDescent="0.25">
      <c r="A18" s="4">
        <v>17</v>
      </c>
      <c r="B18" s="3">
        <v>349.29741661309436</v>
      </c>
      <c r="C18" s="6">
        <v>111318</v>
      </c>
      <c r="D18" s="4">
        <v>4</v>
      </c>
      <c r="E18" s="4">
        <v>53</v>
      </c>
      <c r="F18" s="4">
        <v>3</v>
      </c>
      <c r="G18" s="4">
        <v>7</v>
      </c>
    </row>
    <row r="19" spans="1:7" x14ac:dyDescent="0.25">
      <c r="A19" s="4">
        <v>18</v>
      </c>
      <c r="B19" s="3">
        <v>199.17416283090336</v>
      </c>
      <c r="C19" s="6">
        <v>87733</v>
      </c>
      <c r="D19" s="4">
        <v>1</v>
      </c>
      <c r="E19" s="4">
        <v>32</v>
      </c>
      <c r="F19" s="4">
        <v>2</v>
      </c>
      <c r="G19" s="4">
        <v>2</v>
      </c>
    </row>
    <row r="20" spans="1:7" x14ac:dyDescent="0.25">
      <c r="A20" s="4">
        <v>19</v>
      </c>
      <c r="B20" s="3">
        <v>320.7187197681414</v>
      </c>
      <c r="C20" s="6">
        <v>118580</v>
      </c>
      <c r="D20" s="4">
        <v>3</v>
      </c>
      <c r="E20" s="4">
        <v>45</v>
      </c>
      <c r="F20" s="4">
        <v>1</v>
      </c>
      <c r="G20" s="4">
        <v>2</v>
      </c>
    </row>
    <row r="21" spans="1:7" x14ac:dyDescent="0.25">
      <c r="A21" s="4">
        <v>20</v>
      </c>
      <c r="B21" s="3">
        <v>340.49303786408029</v>
      </c>
      <c r="C21" s="6">
        <v>145432</v>
      </c>
      <c r="D21" s="4">
        <v>4</v>
      </c>
      <c r="E21" s="4">
        <v>56</v>
      </c>
      <c r="F21" s="4">
        <v>2</v>
      </c>
      <c r="G21" s="4">
        <v>1</v>
      </c>
    </row>
    <row r="22" spans="1:7" x14ac:dyDescent="0.25">
      <c r="A22" s="4">
        <v>21</v>
      </c>
      <c r="B22" s="3">
        <v>180.62902389126177</v>
      </c>
      <c r="C22" s="6">
        <v>92251</v>
      </c>
      <c r="D22" s="4">
        <v>1</v>
      </c>
      <c r="E22" s="4">
        <v>30</v>
      </c>
      <c r="F22" s="4">
        <v>3</v>
      </c>
      <c r="G22" s="4">
        <v>2</v>
      </c>
    </row>
    <row r="23" spans="1:7" x14ac:dyDescent="0.25">
      <c r="A23" s="4">
        <v>22</v>
      </c>
      <c r="B23" s="3">
        <v>262.93782553650874</v>
      </c>
      <c r="C23" s="6">
        <v>142738</v>
      </c>
      <c r="D23" s="4">
        <v>2</v>
      </c>
      <c r="E23" s="4">
        <v>28</v>
      </c>
      <c r="F23" s="4">
        <v>3</v>
      </c>
      <c r="G23" s="4">
        <v>15</v>
      </c>
    </row>
    <row r="24" spans="1:7" x14ac:dyDescent="0.25">
      <c r="A24" s="4">
        <v>23</v>
      </c>
      <c r="B24" s="3">
        <v>191.03248606331596</v>
      </c>
      <c r="C24" s="6">
        <v>92229</v>
      </c>
      <c r="D24" s="4">
        <v>1</v>
      </c>
      <c r="E24" s="4">
        <v>31</v>
      </c>
      <c r="F24" s="4">
        <v>2</v>
      </c>
      <c r="G24" s="4">
        <v>5</v>
      </c>
    </row>
    <row r="25" spans="1:7" x14ac:dyDescent="0.25">
      <c r="A25" s="4">
        <v>24</v>
      </c>
      <c r="B25" s="3">
        <v>238.06094495877664</v>
      </c>
      <c r="C25" s="6">
        <v>70334</v>
      </c>
      <c r="D25" s="4">
        <v>1</v>
      </c>
      <c r="E25" s="4">
        <v>34</v>
      </c>
      <c r="F25" s="4">
        <v>2</v>
      </c>
      <c r="G25" s="4">
        <v>18</v>
      </c>
    </row>
    <row r="26" spans="1:7" x14ac:dyDescent="0.25">
      <c r="A26" s="4">
        <v>25</v>
      </c>
      <c r="B26" s="3">
        <v>245.98619310254958</v>
      </c>
      <c r="C26" s="6">
        <v>125378</v>
      </c>
      <c r="D26" s="4">
        <v>2</v>
      </c>
      <c r="E26" s="4">
        <v>49</v>
      </c>
      <c r="F26" s="4">
        <v>1</v>
      </c>
      <c r="G26" s="4">
        <v>5</v>
      </c>
    </row>
    <row r="27" spans="1:7" x14ac:dyDescent="0.25">
      <c r="A27" s="4">
        <v>26</v>
      </c>
      <c r="B27" s="3">
        <v>223.94424342416494</v>
      </c>
      <c r="C27" s="6">
        <v>80080</v>
      </c>
      <c r="D27" s="4">
        <v>1</v>
      </c>
      <c r="E27" s="4">
        <v>36</v>
      </c>
      <c r="F27" s="4">
        <v>3</v>
      </c>
      <c r="G27" s="4">
        <v>18</v>
      </c>
    </row>
    <row r="28" spans="1:7" x14ac:dyDescent="0.25">
      <c r="A28" s="4">
        <v>27</v>
      </c>
      <c r="B28" s="3">
        <v>165.03365954914779</v>
      </c>
      <c r="C28" s="6">
        <v>82583</v>
      </c>
      <c r="D28" s="4">
        <v>1</v>
      </c>
      <c r="E28" s="4">
        <v>27</v>
      </c>
      <c r="F28" s="4">
        <v>2</v>
      </c>
      <c r="G28" s="4">
        <v>3</v>
      </c>
    </row>
    <row r="29" spans="1:7" x14ac:dyDescent="0.25">
      <c r="A29" s="4">
        <v>28</v>
      </c>
      <c r="B29" s="3">
        <v>121.65748171513214</v>
      </c>
      <c r="C29" s="6">
        <v>74193</v>
      </c>
      <c r="D29" s="4">
        <v>1</v>
      </c>
      <c r="E29" s="4">
        <v>12</v>
      </c>
      <c r="F29" s="4">
        <v>0</v>
      </c>
      <c r="G29" s="4">
        <v>3</v>
      </c>
    </row>
    <row r="30" spans="1:7" x14ac:dyDescent="0.25">
      <c r="A30" s="4">
        <v>29</v>
      </c>
      <c r="B30" s="3">
        <v>254.95700115685509</v>
      </c>
      <c r="C30" s="6">
        <v>135549</v>
      </c>
      <c r="D30" s="4">
        <v>2</v>
      </c>
      <c r="E30" s="4">
        <v>31</v>
      </c>
      <c r="F30" s="4">
        <v>1</v>
      </c>
      <c r="G30" s="4">
        <v>3</v>
      </c>
    </row>
    <row r="31" spans="1:7" x14ac:dyDescent="0.25">
      <c r="A31" s="4">
        <v>30</v>
      </c>
      <c r="B31" s="3">
        <v>298.8817797906903</v>
      </c>
      <c r="C31" s="6">
        <v>114622</v>
      </c>
      <c r="D31" s="4">
        <v>3</v>
      </c>
      <c r="E31" s="4">
        <v>65</v>
      </c>
      <c r="F31" s="4">
        <v>2</v>
      </c>
      <c r="G31" s="4">
        <v>1</v>
      </c>
    </row>
    <row r="32" spans="1:7" x14ac:dyDescent="0.25">
      <c r="A32" s="4">
        <v>31</v>
      </c>
      <c r="B32" s="3">
        <v>215.27615352062469</v>
      </c>
      <c r="C32" s="6">
        <v>92582</v>
      </c>
      <c r="D32" s="4">
        <v>1</v>
      </c>
      <c r="E32" s="4">
        <v>33</v>
      </c>
      <c r="F32" s="4">
        <v>1</v>
      </c>
      <c r="G32" s="4">
        <v>16</v>
      </c>
    </row>
    <row r="33" spans="1:7" x14ac:dyDescent="0.25">
      <c r="A33" s="4">
        <v>32</v>
      </c>
      <c r="B33" s="3">
        <v>193.93880968902909</v>
      </c>
      <c r="C33" s="6">
        <v>79729</v>
      </c>
      <c r="D33" s="4">
        <v>1</v>
      </c>
      <c r="E33" s="4">
        <v>20</v>
      </c>
      <c r="F33" s="4">
        <v>1</v>
      </c>
      <c r="G33" s="4">
        <v>7</v>
      </c>
    </row>
    <row r="34" spans="1:7" x14ac:dyDescent="0.25">
      <c r="A34" s="4">
        <v>33</v>
      </c>
      <c r="B34" s="3">
        <v>189.20995642311874</v>
      </c>
      <c r="C34" s="6">
        <v>92773</v>
      </c>
      <c r="D34" s="4">
        <v>1</v>
      </c>
      <c r="E34" s="4">
        <v>26</v>
      </c>
      <c r="F34" s="4">
        <v>2</v>
      </c>
      <c r="G34" s="4">
        <v>12</v>
      </c>
    </row>
    <row r="35" spans="1:7" x14ac:dyDescent="0.25">
      <c r="A35" s="4">
        <v>34</v>
      </c>
      <c r="B35" s="3">
        <v>199.46756906950696</v>
      </c>
      <c r="C35" s="6">
        <v>82783</v>
      </c>
      <c r="D35" s="4">
        <v>1</v>
      </c>
      <c r="E35" s="4">
        <v>27</v>
      </c>
      <c r="F35" s="4">
        <v>3</v>
      </c>
      <c r="G35" s="4">
        <v>13</v>
      </c>
    </row>
    <row r="36" spans="1:7" x14ac:dyDescent="0.25">
      <c r="A36" s="4">
        <v>35</v>
      </c>
      <c r="B36" s="3">
        <v>193.07606797495552</v>
      </c>
      <c r="C36" s="6">
        <v>80541</v>
      </c>
      <c r="D36" s="4">
        <v>1</v>
      </c>
      <c r="E36" s="4">
        <v>24</v>
      </c>
      <c r="F36" s="4">
        <v>0</v>
      </c>
      <c r="G36" s="4">
        <v>8</v>
      </c>
    </row>
    <row r="37" spans="1:7" x14ac:dyDescent="0.25">
      <c r="A37" s="4">
        <v>36</v>
      </c>
      <c r="B37" s="3">
        <v>166.76764633978834</v>
      </c>
      <c r="C37" s="6">
        <v>81689</v>
      </c>
      <c r="D37" s="4">
        <v>1</v>
      </c>
      <c r="E37" s="4">
        <v>19</v>
      </c>
      <c r="F37" s="4">
        <v>1</v>
      </c>
      <c r="G37" s="4">
        <v>5</v>
      </c>
    </row>
    <row r="38" spans="1:7" x14ac:dyDescent="0.25">
      <c r="A38" s="4">
        <v>37</v>
      </c>
      <c r="B38" s="3">
        <v>247.30062689651618</v>
      </c>
      <c r="C38" s="6">
        <v>70189</v>
      </c>
      <c r="D38" s="4">
        <v>2</v>
      </c>
      <c r="E38" s="4">
        <v>42</v>
      </c>
      <c r="F38" s="4">
        <v>1</v>
      </c>
      <c r="G38" s="4">
        <v>17</v>
      </c>
    </row>
    <row r="39" spans="1:7" x14ac:dyDescent="0.25">
      <c r="A39" s="4">
        <v>38</v>
      </c>
      <c r="B39" s="3">
        <v>271.74181590423268</v>
      </c>
      <c r="C39" s="6">
        <v>117565</v>
      </c>
      <c r="D39" s="4">
        <v>4</v>
      </c>
      <c r="E39" s="4">
        <v>51</v>
      </c>
      <c r="F39" s="4">
        <v>1</v>
      </c>
      <c r="G39" s="4">
        <v>3</v>
      </c>
    </row>
    <row r="40" spans="1:7" x14ac:dyDescent="0.25">
      <c r="A40" s="4">
        <v>39</v>
      </c>
      <c r="B40" s="3">
        <v>433.70932314015312</v>
      </c>
      <c r="C40" s="6">
        <v>144983</v>
      </c>
      <c r="D40" s="4">
        <v>5</v>
      </c>
      <c r="E40" s="4">
        <v>78</v>
      </c>
      <c r="F40" s="4">
        <v>3</v>
      </c>
      <c r="G40" s="4">
        <v>6</v>
      </c>
    </row>
    <row r="41" spans="1:7" x14ac:dyDescent="0.25">
      <c r="A41" s="4">
        <v>40</v>
      </c>
      <c r="B41" s="3">
        <v>276.47650124340294</v>
      </c>
      <c r="C41" s="6">
        <v>112576</v>
      </c>
      <c r="D41" s="4">
        <v>4</v>
      </c>
      <c r="E41" s="4">
        <v>56</v>
      </c>
      <c r="F41" s="4">
        <v>2</v>
      </c>
      <c r="G41" s="4">
        <v>1</v>
      </c>
    </row>
    <row r="42" spans="1:7" x14ac:dyDescent="0.25">
      <c r="A42" s="4">
        <v>41</v>
      </c>
      <c r="B42" s="3">
        <v>149.91285649993841</v>
      </c>
      <c r="C42" s="6">
        <v>91032</v>
      </c>
      <c r="D42" s="4">
        <v>1</v>
      </c>
      <c r="E42" s="4">
        <v>24</v>
      </c>
      <c r="F42" s="4">
        <v>2</v>
      </c>
      <c r="G42" s="4">
        <v>1</v>
      </c>
    </row>
    <row r="43" spans="1:7" x14ac:dyDescent="0.25">
      <c r="A43" s="4">
        <v>42</v>
      </c>
      <c r="B43" s="3">
        <v>199.0583658534278</v>
      </c>
      <c r="C43" s="6">
        <v>71648</v>
      </c>
      <c r="D43" s="4">
        <v>2</v>
      </c>
      <c r="E43" s="4">
        <v>37</v>
      </c>
      <c r="F43" s="4">
        <v>3</v>
      </c>
      <c r="G43" s="4">
        <v>4</v>
      </c>
    </row>
    <row r="44" spans="1:7" x14ac:dyDescent="0.25">
      <c r="A44" s="4">
        <v>43</v>
      </c>
      <c r="B44" s="3">
        <v>248.13940050665389</v>
      </c>
      <c r="C44" s="6">
        <v>121292</v>
      </c>
      <c r="D44" s="4">
        <v>2</v>
      </c>
      <c r="E44" s="4">
        <v>40</v>
      </c>
      <c r="F44" s="4">
        <v>1</v>
      </c>
      <c r="G44" s="4">
        <v>1</v>
      </c>
    </row>
    <row r="45" spans="1:7" x14ac:dyDescent="0.25">
      <c r="A45" s="4">
        <v>44</v>
      </c>
      <c r="B45" s="3">
        <v>353.78645947018504</v>
      </c>
      <c r="C45" s="6">
        <v>143403</v>
      </c>
      <c r="D45" s="4">
        <v>4</v>
      </c>
      <c r="E45" s="4">
        <v>52</v>
      </c>
      <c r="F45" s="4">
        <v>3</v>
      </c>
      <c r="G45" s="4">
        <v>7</v>
      </c>
    </row>
    <row r="46" spans="1:7" x14ac:dyDescent="0.25">
      <c r="A46" s="4">
        <v>45</v>
      </c>
      <c r="B46" s="3">
        <v>196.95191685182169</v>
      </c>
      <c r="C46" s="6">
        <v>73542</v>
      </c>
      <c r="D46" s="4">
        <v>1</v>
      </c>
      <c r="E46" s="4">
        <v>23</v>
      </c>
      <c r="F46" s="4">
        <v>1</v>
      </c>
      <c r="G46" s="4">
        <v>6</v>
      </c>
    </row>
    <row r="47" spans="1:7" x14ac:dyDescent="0.25">
      <c r="A47" s="4">
        <v>46</v>
      </c>
      <c r="B47" s="3">
        <v>174.84721887895429</v>
      </c>
      <c r="C47" s="6">
        <v>83166</v>
      </c>
      <c r="D47" s="4">
        <v>1</v>
      </c>
      <c r="E47" s="4">
        <v>31</v>
      </c>
      <c r="F47" s="4">
        <v>3</v>
      </c>
      <c r="G47" s="4">
        <v>6</v>
      </c>
    </row>
    <row r="48" spans="1:7" x14ac:dyDescent="0.25">
      <c r="A48" s="4">
        <v>47</v>
      </c>
      <c r="B48" s="3">
        <v>290.43894077155954</v>
      </c>
      <c r="C48" s="6">
        <v>125058</v>
      </c>
      <c r="D48" s="4">
        <v>3</v>
      </c>
      <c r="E48" s="4">
        <v>39</v>
      </c>
      <c r="F48" s="4">
        <v>3</v>
      </c>
      <c r="G48" s="4">
        <v>1</v>
      </c>
    </row>
    <row r="49" spans="1:7" x14ac:dyDescent="0.25">
      <c r="A49" s="4">
        <v>48</v>
      </c>
      <c r="B49" s="3">
        <v>271.55483757949594</v>
      </c>
      <c r="C49" s="6">
        <v>123556</v>
      </c>
      <c r="D49" s="4">
        <v>3</v>
      </c>
      <c r="E49" s="4">
        <v>43</v>
      </c>
      <c r="F49" s="4">
        <v>0</v>
      </c>
      <c r="G49" s="4">
        <v>1</v>
      </c>
    </row>
    <row r="50" spans="1:7" x14ac:dyDescent="0.25">
      <c r="A50" s="4">
        <v>49</v>
      </c>
      <c r="B50" s="3">
        <v>150.25391977015838</v>
      </c>
      <c r="C50" s="6">
        <v>84023</v>
      </c>
      <c r="D50" s="4">
        <v>1</v>
      </c>
      <c r="E50" s="4">
        <v>17</v>
      </c>
      <c r="F50" s="4">
        <v>3</v>
      </c>
      <c r="G50" s="4">
        <v>1</v>
      </c>
    </row>
    <row r="51" spans="1:7" x14ac:dyDescent="0.25">
      <c r="A51" s="4">
        <v>50</v>
      </c>
      <c r="B51" s="3">
        <v>203.58464573293486</v>
      </c>
      <c r="C51" s="6">
        <v>87488</v>
      </c>
      <c r="D51" s="4">
        <v>1</v>
      </c>
      <c r="E51" s="4">
        <v>32</v>
      </c>
      <c r="F51" s="4">
        <v>1</v>
      </c>
      <c r="G51" s="4">
        <v>12</v>
      </c>
    </row>
    <row r="52" spans="1:7" x14ac:dyDescent="0.25">
      <c r="A52" s="4">
        <v>51</v>
      </c>
      <c r="B52" s="3">
        <v>152.47947936711967</v>
      </c>
      <c r="C52" s="6">
        <v>82898</v>
      </c>
      <c r="D52" s="4">
        <v>1</v>
      </c>
      <c r="E52" s="4">
        <v>16</v>
      </c>
      <c r="F52" s="4">
        <v>1</v>
      </c>
      <c r="G52" s="4">
        <v>2</v>
      </c>
    </row>
    <row r="53" spans="1:7" x14ac:dyDescent="0.25">
      <c r="A53" s="4">
        <v>52</v>
      </c>
      <c r="B53" s="3">
        <v>208.06475483923987</v>
      </c>
      <c r="C53" s="6">
        <v>90899</v>
      </c>
      <c r="D53" s="4">
        <v>1</v>
      </c>
      <c r="E53" s="4">
        <v>38</v>
      </c>
      <c r="F53" s="4">
        <v>2</v>
      </c>
      <c r="G53" s="4">
        <v>19</v>
      </c>
    </row>
    <row r="54" spans="1:7" x14ac:dyDescent="0.25">
      <c r="A54" s="4">
        <v>53</v>
      </c>
      <c r="B54" s="3">
        <v>232.42852264809923</v>
      </c>
      <c r="C54" s="6">
        <v>91812</v>
      </c>
      <c r="D54" s="4">
        <v>1</v>
      </c>
      <c r="E54" s="4">
        <v>29</v>
      </c>
      <c r="F54" s="4">
        <v>1</v>
      </c>
      <c r="G54" s="4">
        <v>15</v>
      </c>
    </row>
    <row r="55" spans="1:7" x14ac:dyDescent="0.25">
      <c r="A55" s="4">
        <v>54</v>
      </c>
      <c r="B55" s="3">
        <v>407.93609361540882</v>
      </c>
      <c r="C55" s="6">
        <v>123296</v>
      </c>
      <c r="D55" s="4">
        <v>5</v>
      </c>
      <c r="E55" s="4">
        <v>68</v>
      </c>
      <c r="F55" s="4">
        <v>2</v>
      </c>
      <c r="G55" s="4">
        <v>4</v>
      </c>
    </row>
    <row r="56" spans="1:7" x14ac:dyDescent="0.25">
      <c r="A56" s="4">
        <v>55</v>
      </c>
      <c r="B56" s="3">
        <v>179.09793475053985</v>
      </c>
      <c r="C56" s="6">
        <v>75906</v>
      </c>
      <c r="D56" s="4">
        <v>2</v>
      </c>
      <c r="E56" s="4">
        <v>29</v>
      </c>
      <c r="F56" s="4">
        <v>2</v>
      </c>
      <c r="G56" s="4">
        <v>14</v>
      </c>
    </row>
    <row r="57" spans="1:7" x14ac:dyDescent="0.25">
      <c r="A57" s="4">
        <v>56</v>
      </c>
      <c r="B57" s="3">
        <v>167.12975678320043</v>
      </c>
      <c r="C57" s="6">
        <v>77008</v>
      </c>
      <c r="D57" s="4">
        <v>1</v>
      </c>
      <c r="E57" s="4">
        <v>24</v>
      </c>
      <c r="F57" s="4">
        <v>1</v>
      </c>
      <c r="G57" s="4">
        <v>6</v>
      </c>
    </row>
    <row r="58" spans="1:7" x14ac:dyDescent="0.25">
      <c r="A58" s="4">
        <v>57</v>
      </c>
      <c r="B58" s="3">
        <v>178.45688077502973</v>
      </c>
      <c r="C58" s="6">
        <v>86762</v>
      </c>
      <c r="D58" s="4">
        <v>1</v>
      </c>
      <c r="E58" s="4">
        <v>30</v>
      </c>
      <c r="F58" s="4">
        <v>3</v>
      </c>
      <c r="G58" s="4">
        <v>3</v>
      </c>
    </row>
    <row r="59" spans="1:7" x14ac:dyDescent="0.25">
      <c r="A59" s="4">
        <v>58</v>
      </c>
      <c r="B59" s="3">
        <v>170.55615533423901</v>
      </c>
      <c r="C59" s="6">
        <v>86909</v>
      </c>
      <c r="D59" s="4">
        <v>1</v>
      </c>
      <c r="E59" s="4">
        <v>33</v>
      </c>
      <c r="F59" s="4">
        <v>1</v>
      </c>
      <c r="G59" s="4">
        <v>8</v>
      </c>
    </row>
    <row r="60" spans="1:7" x14ac:dyDescent="0.25">
      <c r="A60" s="4">
        <v>59</v>
      </c>
      <c r="B60" s="3">
        <v>431.05131182115082</v>
      </c>
      <c r="C60" s="6">
        <v>127294</v>
      </c>
      <c r="D60" s="4">
        <v>5</v>
      </c>
      <c r="E60" s="4">
        <v>88</v>
      </c>
      <c r="F60" s="4">
        <v>2</v>
      </c>
      <c r="G60" s="4">
        <v>15</v>
      </c>
    </row>
    <row r="61" spans="1:7" x14ac:dyDescent="0.25">
      <c r="A61" s="4">
        <v>60</v>
      </c>
      <c r="B61" s="3">
        <v>184.60324360719238</v>
      </c>
      <c r="C61" s="6">
        <v>82113</v>
      </c>
      <c r="D61" s="4">
        <v>1</v>
      </c>
      <c r="E61" s="4">
        <v>24</v>
      </c>
      <c r="F61" s="4">
        <v>0</v>
      </c>
      <c r="G61" s="4">
        <v>5</v>
      </c>
    </row>
    <row r="62" spans="1:7" x14ac:dyDescent="0.25">
      <c r="A62" s="4">
        <v>61</v>
      </c>
      <c r="B62" s="3">
        <v>163.63159989304066</v>
      </c>
      <c r="C62" s="6">
        <v>83854</v>
      </c>
      <c r="D62" s="4">
        <v>1</v>
      </c>
      <c r="E62" s="4">
        <v>19</v>
      </c>
      <c r="F62" s="4">
        <v>2</v>
      </c>
      <c r="G62" s="4">
        <v>9</v>
      </c>
    </row>
    <row r="63" spans="1:7" x14ac:dyDescent="0.25">
      <c r="A63" s="4">
        <v>62</v>
      </c>
      <c r="B63" s="3">
        <v>184.5797456800268</v>
      </c>
      <c r="C63" s="6">
        <v>82138</v>
      </c>
      <c r="D63" s="4">
        <v>1</v>
      </c>
      <c r="E63" s="4">
        <v>27</v>
      </c>
      <c r="F63" s="4">
        <v>1</v>
      </c>
      <c r="G63" s="4">
        <v>14</v>
      </c>
    </row>
    <row r="64" spans="1:7" x14ac:dyDescent="0.25">
      <c r="A64" s="4">
        <v>63</v>
      </c>
      <c r="B64" s="3">
        <v>300.62260506257257</v>
      </c>
      <c r="C64" s="6">
        <v>116628</v>
      </c>
      <c r="D64" s="4">
        <v>2</v>
      </c>
      <c r="E64" s="4">
        <v>43</v>
      </c>
      <c r="F64" s="4">
        <v>1</v>
      </c>
      <c r="G64" s="4">
        <v>10</v>
      </c>
    </row>
    <row r="65" spans="1:7" x14ac:dyDescent="0.25">
      <c r="A65" s="4">
        <v>64</v>
      </c>
      <c r="B65" s="3">
        <v>234.69084229043446</v>
      </c>
      <c r="C65" s="6">
        <v>93194</v>
      </c>
      <c r="D65" s="4">
        <v>2</v>
      </c>
      <c r="E65" s="4">
        <v>33</v>
      </c>
      <c r="F65" s="4">
        <v>1</v>
      </c>
      <c r="G65" s="4">
        <v>9</v>
      </c>
    </row>
    <row r="66" spans="1:7" x14ac:dyDescent="0.25">
      <c r="A66" s="4">
        <v>65</v>
      </c>
      <c r="B66" s="3">
        <v>304.71789784629766</v>
      </c>
      <c r="C66" s="6">
        <v>136723</v>
      </c>
      <c r="D66" s="4">
        <v>5</v>
      </c>
      <c r="E66" s="4">
        <v>41</v>
      </c>
      <c r="F66" s="4">
        <v>1</v>
      </c>
      <c r="G66" s="4">
        <v>1</v>
      </c>
    </row>
    <row r="67" spans="1:7" x14ac:dyDescent="0.25">
      <c r="A67" s="4">
        <v>66</v>
      </c>
      <c r="B67" s="3">
        <v>371.49854106480484</v>
      </c>
      <c r="C67" s="6">
        <v>121625</v>
      </c>
      <c r="D67" s="4">
        <v>5</v>
      </c>
      <c r="E67" s="4">
        <v>49</v>
      </c>
      <c r="F67" s="4">
        <v>3</v>
      </c>
      <c r="G67" s="4">
        <v>2</v>
      </c>
    </row>
    <row r="68" spans="1:7" x14ac:dyDescent="0.25">
      <c r="A68" s="4">
        <v>67</v>
      </c>
      <c r="B68" s="3">
        <v>202.64698658703372</v>
      </c>
      <c r="C68" s="6">
        <v>112862</v>
      </c>
      <c r="D68" s="4">
        <v>2</v>
      </c>
      <c r="E68" s="4">
        <v>25</v>
      </c>
      <c r="F68" s="4">
        <v>2</v>
      </c>
      <c r="G68" s="4">
        <v>2</v>
      </c>
    </row>
    <row r="69" spans="1:7" x14ac:dyDescent="0.25">
      <c r="A69" s="4">
        <v>68</v>
      </c>
      <c r="B69" s="3">
        <v>321.67246939345068</v>
      </c>
      <c r="C69" s="6">
        <v>121573</v>
      </c>
      <c r="D69" s="4">
        <v>3</v>
      </c>
      <c r="E69" s="4">
        <v>42</v>
      </c>
      <c r="F69" s="4">
        <v>2</v>
      </c>
      <c r="G69" s="4">
        <v>13</v>
      </c>
    </row>
    <row r="70" spans="1:7" x14ac:dyDescent="0.25">
      <c r="A70" s="4">
        <v>69</v>
      </c>
      <c r="B70" s="3">
        <v>258.39320148001855</v>
      </c>
      <c r="C70" s="6">
        <v>120569</v>
      </c>
      <c r="D70" s="4">
        <v>2</v>
      </c>
      <c r="E70" s="4">
        <v>46</v>
      </c>
      <c r="F70" s="4">
        <v>3</v>
      </c>
      <c r="G70" s="4">
        <v>2</v>
      </c>
    </row>
    <row r="71" spans="1:7" x14ac:dyDescent="0.25">
      <c r="A71" s="4">
        <v>70</v>
      </c>
      <c r="B71" s="3">
        <v>163.95721452484383</v>
      </c>
      <c r="C71" s="6">
        <v>87004</v>
      </c>
      <c r="D71" s="4">
        <v>1</v>
      </c>
      <c r="E71" s="4">
        <v>24</v>
      </c>
      <c r="F71" s="4">
        <v>3</v>
      </c>
      <c r="G71" s="4">
        <v>2</v>
      </c>
    </row>
    <row r="72" spans="1:7" x14ac:dyDescent="0.25">
      <c r="A72" s="4">
        <v>71</v>
      </c>
      <c r="B72" s="3">
        <v>311.57210690727595</v>
      </c>
      <c r="C72" s="6">
        <v>134373</v>
      </c>
      <c r="D72" s="4">
        <v>2</v>
      </c>
      <c r="E72" s="4">
        <v>47</v>
      </c>
      <c r="F72" s="4">
        <v>1</v>
      </c>
      <c r="G72" s="4">
        <v>1</v>
      </c>
    </row>
    <row r="73" spans="1:7" x14ac:dyDescent="0.25">
      <c r="A73" s="4">
        <v>72</v>
      </c>
      <c r="B73" s="3">
        <v>170.4293661046714</v>
      </c>
      <c r="C73" s="6">
        <v>81861</v>
      </c>
      <c r="D73" s="4">
        <v>1</v>
      </c>
      <c r="E73" s="4">
        <v>26</v>
      </c>
      <c r="F73" s="4">
        <v>3</v>
      </c>
      <c r="G73" s="4">
        <v>5</v>
      </c>
    </row>
    <row r="74" spans="1:7" x14ac:dyDescent="0.25">
      <c r="A74" s="4">
        <v>73</v>
      </c>
      <c r="B74" s="3">
        <v>336.69476677419482</v>
      </c>
      <c r="C74" s="6">
        <v>121268</v>
      </c>
      <c r="D74" s="4">
        <v>3</v>
      </c>
      <c r="E74" s="4">
        <v>33</v>
      </c>
      <c r="F74" s="4">
        <v>3</v>
      </c>
      <c r="G74" s="4">
        <v>2</v>
      </c>
    </row>
    <row r="75" spans="1:7" x14ac:dyDescent="0.25">
      <c r="A75" s="4">
        <v>74</v>
      </c>
      <c r="B75" s="3">
        <v>220.74529248209018</v>
      </c>
      <c r="C75" s="6">
        <v>72413</v>
      </c>
      <c r="D75" s="4">
        <v>1</v>
      </c>
      <c r="E75" s="4">
        <v>45</v>
      </c>
      <c r="F75" s="4">
        <v>0</v>
      </c>
      <c r="G75" s="4">
        <v>13</v>
      </c>
    </row>
    <row r="76" spans="1:7" x14ac:dyDescent="0.25">
      <c r="A76" s="4">
        <v>75</v>
      </c>
      <c r="B76" s="3">
        <v>192.27119849174747</v>
      </c>
      <c r="C76" s="6">
        <v>82942</v>
      </c>
      <c r="D76" s="4">
        <v>1</v>
      </c>
      <c r="E76" s="4">
        <v>45</v>
      </c>
      <c r="F76" s="4">
        <v>1</v>
      </c>
      <c r="G76" s="4">
        <v>14</v>
      </c>
    </row>
    <row r="77" spans="1:7" x14ac:dyDescent="0.25">
      <c r="A77" s="4">
        <v>76</v>
      </c>
      <c r="B77" s="3">
        <v>215.06342910482118</v>
      </c>
      <c r="C77" s="6">
        <v>127797</v>
      </c>
      <c r="D77" s="4">
        <v>2</v>
      </c>
      <c r="E77" s="4">
        <v>50</v>
      </c>
      <c r="F77" s="4">
        <v>3</v>
      </c>
      <c r="G77" s="4">
        <v>9</v>
      </c>
    </row>
    <row r="78" spans="1:7" x14ac:dyDescent="0.25">
      <c r="A78" s="4">
        <v>77</v>
      </c>
      <c r="B78" s="3">
        <v>211.91258637014442</v>
      </c>
      <c r="C78" s="6">
        <v>73225</v>
      </c>
      <c r="D78" s="4">
        <v>1</v>
      </c>
      <c r="E78" s="4">
        <v>41</v>
      </c>
      <c r="F78" s="4">
        <v>3</v>
      </c>
      <c r="G78" s="4">
        <v>3</v>
      </c>
    </row>
    <row r="79" spans="1:7" x14ac:dyDescent="0.25">
      <c r="A79" s="4">
        <v>78</v>
      </c>
      <c r="B79" s="3">
        <v>270.69335350537096</v>
      </c>
      <c r="C79" s="6">
        <v>120569</v>
      </c>
      <c r="D79" s="4">
        <v>3</v>
      </c>
      <c r="E79" s="4">
        <v>50</v>
      </c>
      <c r="F79" s="4">
        <v>2</v>
      </c>
      <c r="G79" s="4">
        <v>2</v>
      </c>
    </row>
    <row r="80" spans="1:7" x14ac:dyDescent="0.25">
      <c r="A80" s="4">
        <v>79</v>
      </c>
      <c r="B80" s="3">
        <v>210.00506409256133</v>
      </c>
      <c r="C80" s="6">
        <v>87070</v>
      </c>
      <c r="D80" s="4">
        <v>2</v>
      </c>
      <c r="E80" s="4">
        <v>35</v>
      </c>
      <c r="F80" s="4">
        <v>2</v>
      </c>
      <c r="G80" s="4">
        <v>6</v>
      </c>
    </row>
    <row r="81" spans="1:7" x14ac:dyDescent="0.25">
      <c r="A81" s="4">
        <v>80</v>
      </c>
      <c r="B81" s="3">
        <v>139.28242203647005</v>
      </c>
      <c r="C81" s="6">
        <v>85280</v>
      </c>
      <c r="D81" s="4">
        <v>1</v>
      </c>
      <c r="E81" s="4">
        <v>17</v>
      </c>
      <c r="F81" s="4">
        <v>1</v>
      </c>
      <c r="G81" s="4">
        <v>4</v>
      </c>
    </row>
    <row r="82" spans="1:7" x14ac:dyDescent="0.25">
      <c r="A82" s="4">
        <v>81</v>
      </c>
      <c r="B82" s="3">
        <v>160.83806364665963</v>
      </c>
      <c r="C82" s="6">
        <v>71568</v>
      </c>
      <c r="D82" s="4">
        <v>1</v>
      </c>
      <c r="E82" s="4">
        <v>25</v>
      </c>
      <c r="F82" s="4">
        <v>3</v>
      </c>
      <c r="G82" s="4">
        <v>2</v>
      </c>
    </row>
    <row r="83" spans="1:7" x14ac:dyDescent="0.25">
      <c r="A83" s="4">
        <v>82</v>
      </c>
      <c r="B83" s="3">
        <v>337.43966988550494</v>
      </c>
      <c r="C83" s="6">
        <v>112257</v>
      </c>
      <c r="D83" s="4">
        <v>5</v>
      </c>
      <c r="E83" s="4">
        <v>52</v>
      </c>
      <c r="F83" s="4">
        <v>3</v>
      </c>
      <c r="G83" s="4">
        <v>12</v>
      </c>
    </row>
    <row r="84" spans="1:7" x14ac:dyDescent="0.25">
      <c r="A84" s="4">
        <v>83</v>
      </c>
      <c r="B84" s="3">
        <v>200.45735284406965</v>
      </c>
      <c r="C84" s="6">
        <v>74481</v>
      </c>
      <c r="D84" s="4">
        <v>1</v>
      </c>
      <c r="E84" s="4">
        <v>41</v>
      </c>
      <c r="F84" s="4">
        <v>3</v>
      </c>
      <c r="G84" s="4">
        <v>5</v>
      </c>
    </row>
    <row r="85" spans="1:7" x14ac:dyDescent="0.25">
      <c r="A85" s="4">
        <v>84</v>
      </c>
      <c r="B85" s="3">
        <v>244.47771409442058</v>
      </c>
      <c r="C85" s="6">
        <v>121372</v>
      </c>
      <c r="D85" s="4">
        <v>2</v>
      </c>
      <c r="E85" s="4">
        <v>35</v>
      </c>
      <c r="F85" s="4">
        <v>2</v>
      </c>
      <c r="G85" s="4">
        <v>2</v>
      </c>
    </row>
    <row r="86" spans="1:7" x14ac:dyDescent="0.25">
      <c r="A86" s="4">
        <v>85</v>
      </c>
      <c r="B86" s="3">
        <v>317.72111553091878</v>
      </c>
      <c r="C86" s="6">
        <v>119911</v>
      </c>
      <c r="D86" s="4">
        <v>5</v>
      </c>
      <c r="E86" s="4">
        <v>49</v>
      </c>
      <c r="F86" s="4">
        <v>2</v>
      </c>
      <c r="G86" s="4">
        <v>2</v>
      </c>
    </row>
    <row r="87" spans="1:7" x14ac:dyDescent="0.25">
      <c r="A87" s="4">
        <v>86</v>
      </c>
      <c r="B87" s="3">
        <v>212.06459338754007</v>
      </c>
      <c r="C87" s="6">
        <v>74009</v>
      </c>
      <c r="D87" s="4">
        <v>1</v>
      </c>
      <c r="E87" s="4">
        <v>33</v>
      </c>
      <c r="F87" s="4">
        <v>3</v>
      </c>
      <c r="G87" s="4">
        <v>13</v>
      </c>
    </row>
    <row r="88" spans="1:7" x14ac:dyDescent="0.25">
      <c r="A88" s="4">
        <v>87</v>
      </c>
      <c r="B88" s="3">
        <v>235.10899705868761</v>
      </c>
      <c r="C88" s="6">
        <v>82628</v>
      </c>
      <c r="D88" s="4">
        <v>2</v>
      </c>
      <c r="E88" s="4">
        <v>44</v>
      </c>
      <c r="F88" s="4">
        <v>2</v>
      </c>
      <c r="G88" s="4">
        <v>11</v>
      </c>
    </row>
    <row r="89" spans="1:7" x14ac:dyDescent="0.25">
      <c r="A89" s="4">
        <v>88</v>
      </c>
      <c r="B89" s="3">
        <v>261.1352997373267</v>
      </c>
      <c r="C89" s="6">
        <v>111943</v>
      </c>
      <c r="D89" s="4">
        <v>2</v>
      </c>
      <c r="E89" s="4">
        <v>60</v>
      </c>
      <c r="F89" s="4">
        <v>1</v>
      </c>
      <c r="G89" s="4">
        <v>18</v>
      </c>
    </row>
    <row r="90" spans="1:7" x14ac:dyDescent="0.25">
      <c r="A90" s="4">
        <v>89</v>
      </c>
      <c r="B90" s="3">
        <v>329.03486789264696</v>
      </c>
      <c r="C90" s="6">
        <v>130818</v>
      </c>
      <c r="D90" s="4">
        <v>3</v>
      </c>
      <c r="E90" s="4">
        <v>40</v>
      </c>
      <c r="F90" s="4">
        <v>2</v>
      </c>
      <c r="G90" s="4">
        <v>17</v>
      </c>
    </row>
    <row r="91" spans="1:7" x14ac:dyDescent="0.25">
      <c r="A91" s="4">
        <v>90</v>
      </c>
      <c r="B91" s="3">
        <v>263.50300621955603</v>
      </c>
      <c r="C91" s="6">
        <v>145252</v>
      </c>
      <c r="D91" s="4">
        <v>2</v>
      </c>
      <c r="E91" s="4">
        <v>33</v>
      </c>
      <c r="F91" s="4">
        <v>2</v>
      </c>
      <c r="G91" s="4">
        <v>14</v>
      </c>
    </row>
    <row r="92" spans="1:7" x14ac:dyDescent="0.25">
      <c r="A92" s="4">
        <v>91</v>
      </c>
      <c r="B92" s="3">
        <v>269.67359171110513</v>
      </c>
      <c r="C92" s="6">
        <v>118201</v>
      </c>
      <c r="D92" s="4">
        <v>3</v>
      </c>
      <c r="E92" s="4">
        <v>43</v>
      </c>
      <c r="F92" s="4">
        <v>1</v>
      </c>
      <c r="G92" s="4">
        <v>1</v>
      </c>
    </row>
    <row r="93" spans="1:7" x14ac:dyDescent="0.25">
      <c r="A93" s="4">
        <v>92</v>
      </c>
      <c r="B93" s="3">
        <v>222.78984345055289</v>
      </c>
      <c r="C93" s="6">
        <v>91021</v>
      </c>
      <c r="D93" s="4">
        <v>1</v>
      </c>
      <c r="E93" s="4">
        <v>29</v>
      </c>
      <c r="F93" s="4">
        <v>1</v>
      </c>
      <c r="G93" s="4">
        <v>1</v>
      </c>
    </row>
    <row r="94" spans="1:7" x14ac:dyDescent="0.25">
      <c r="A94" s="4">
        <v>93</v>
      </c>
      <c r="B94" s="3">
        <v>245.11857911213073</v>
      </c>
      <c r="C94" s="6">
        <v>125745</v>
      </c>
      <c r="D94" s="4">
        <v>2</v>
      </c>
      <c r="E94" s="4">
        <v>37</v>
      </c>
      <c r="F94" s="4">
        <v>3</v>
      </c>
      <c r="G94" s="4">
        <v>2</v>
      </c>
    </row>
    <row r="95" spans="1:7" x14ac:dyDescent="0.25">
      <c r="A95" s="4">
        <v>94</v>
      </c>
      <c r="B95" s="3">
        <v>272.12036593164851</v>
      </c>
      <c r="C95" s="6">
        <v>137562</v>
      </c>
      <c r="D95" s="4">
        <v>2</v>
      </c>
      <c r="E95" s="4">
        <v>44</v>
      </c>
      <c r="F95" s="4">
        <v>1</v>
      </c>
      <c r="G95" s="4">
        <v>1</v>
      </c>
    </row>
    <row r="96" spans="1:7" x14ac:dyDescent="0.25">
      <c r="A96" s="4">
        <v>95</v>
      </c>
      <c r="B96" s="3">
        <v>345.91691128582454</v>
      </c>
      <c r="C96" s="6">
        <v>126541</v>
      </c>
      <c r="D96" s="4">
        <v>3</v>
      </c>
      <c r="E96" s="4">
        <v>46</v>
      </c>
      <c r="F96" s="4">
        <v>2</v>
      </c>
      <c r="G96" s="4">
        <v>7</v>
      </c>
    </row>
    <row r="97" spans="1:7" x14ac:dyDescent="0.25">
      <c r="A97" s="4">
        <v>96</v>
      </c>
      <c r="B97" s="3">
        <v>212.00684395340733</v>
      </c>
      <c r="C97" s="6">
        <v>130137</v>
      </c>
      <c r="D97" s="4">
        <v>2</v>
      </c>
      <c r="E97" s="4">
        <v>39</v>
      </c>
      <c r="F97" s="4">
        <v>1</v>
      </c>
      <c r="G97" s="4">
        <v>1</v>
      </c>
    </row>
    <row r="98" spans="1:7" x14ac:dyDescent="0.25">
      <c r="A98" s="4">
        <v>97</v>
      </c>
      <c r="B98" s="3">
        <v>171.73838511588536</v>
      </c>
      <c r="C98" s="6">
        <v>82585</v>
      </c>
      <c r="D98" s="4">
        <v>1</v>
      </c>
      <c r="E98" s="4">
        <v>50</v>
      </c>
      <c r="F98" s="4">
        <v>3</v>
      </c>
      <c r="G98" s="4">
        <v>8</v>
      </c>
    </row>
    <row r="99" spans="1:7" x14ac:dyDescent="0.25">
      <c r="A99" s="4">
        <v>98</v>
      </c>
      <c r="B99" s="3">
        <v>433.4432221312743</v>
      </c>
      <c r="C99" s="6">
        <v>123674</v>
      </c>
      <c r="D99" s="4">
        <v>3</v>
      </c>
      <c r="E99" s="4">
        <v>97</v>
      </c>
      <c r="F99" s="4">
        <v>1</v>
      </c>
      <c r="G99" s="4">
        <v>8</v>
      </c>
    </row>
    <row r="100" spans="1:7" x14ac:dyDescent="0.25">
      <c r="A100" s="4">
        <v>99</v>
      </c>
      <c r="B100" s="3">
        <v>317.2235135522368</v>
      </c>
      <c r="C100" s="6">
        <v>141302</v>
      </c>
      <c r="D100" s="4">
        <v>4</v>
      </c>
      <c r="E100" s="4">
        <v>48</v>
      </c>
      <c r="F100" s="4">
        <v>3</v>
      </c>
      <c r="G100" s="4">
        <v>4</v>
      </c>
    </row>
    <row r="101" spans="1:7" x14ac:dyDescent="0.25">
      <c r="A101" s="4">
        <v>100</v>
      </c>
      <c r="B101" s="3">
        <v>224.79411850567922</v>
      </c>
      <c r="C101" s="6">
        <v>70046</v>
      </c>
      <c r="D101" s="4">
        <v>2</v>
      </c>
      <c r="E101" s="4">
        <v>36</v>
      </c>
      <c r="F101" s="4">
        <v>3</v>
      </c>
      <c r="G101" s="4">
        <v>11</v>
      </c>
    </row>
    <row r="102" spans="1:7" x14ac:dyDescent="0.25">
      <c r="A102" s="4">
        <v>101</v>
      </c>
      <c r="B102" s="3">
        <v>224.79411850567922</v>
      </c>
      <c r="C102" s="6">
        <v>70046</v>
      </c>
      <c r="D102" s="4">
        <v>2</v>
      </c>
      <c r="E102" s="4">
        <v>11</v>
      </c>
      <c r="F102" s="4">
        <v>1</v>
      </c>
      <c r="G102" s="4">
        <v>3</v>
      </c>
    </row>
    <row r="103" spans="1:7" x14ac:dyDescent="0.25">
      <c r="A103" s="4">
        <v>102</v>
      </c>
      <c r="B103" s="3">
        <v>198.75</v>
      </c>
      <c r="C103" s="6">
        <v>65508</v>
      </c>
      <c r="D103" s="4">
        <v>1</v>
      </c>
      <c r="E103" s="4">
        <v>5</v>
      </c>
      <c r="F103" s="4">
        <v>0</v>
      </c>
      <c r="G103" s="4">
        <v>0</v>
      </c>
    </row>
    <row r="104" spans="1:7" x14ac:dyDescent="0.25">
      <c r="A104" s="4">
        <v>103</v>
      </c>
      <c r="B104" s="3">
        <v>243.6</v>
      </c>
      <c r="C104" s="6">
        <v>101351</v>
      </c>
      <c r="D104" s="4">
        <v>2</v>
      </c>
      <c r="E104" s="4">
        <v>15</v>
      </c>
      <c r="F104" s="4">
        <v>0</v>
      </c>
      <c r="G104" s="4">
        <v>1</v>
      </c>
    </row>
    <row r="105" spans="1:7" x14ac:dyDescent="0.25">
      <c r="A105" s="4">
        <v>104</v>
      </c>
      <c r="B105" s="3">
        <v>397.87</v>
      </c>
      <c r="C105" s="6">
        <v>144531</v>
      </c>
      <c r="D105" s="4">
        <v>3</v>
      </c>
      <c r="E105" s="4">
        <v>10</v>
      </c>
      <c r="F105" s="4">
        <v>1</v>
      </c>
      <c r="G105" s="4">
        <v>1</v>
      </c>
    </row>
    <row r="106" spans="1:7" x14ac:dyDescent="0.25">
      <c r="A106" s="4">
        <v>105</v>
      </c>
      <c r="B106" s="3">
        <v>403.2</v>
      </c>
      <c r="C106" s="6">
        <v>123457</v>
      </c>
      <c r="D106" s="4">
        <v>2</v>
      </c>
      <c r="E106" s="4">
        <v>25</v>
      </c>
      <c r="F106" s="4">
        <v>2</v>
      </c>
      <c r="G106" s="4">
        <v>1</v>
      </c>
    </row>
    <row r="107" spans="1:7" x14ac:dyDescent="0.25">
      <c r="A107" s="4">
        <v>106</v>
      </c>
      <c r="B107" s="3">
        <v>75</v>
      </c>
      <c r="C107" s="6">
        <v>107443</v>
      </c>
      <c r="D107" s="4">
        <v>1</v>
      </c>
      <c r="E107" s="4">
        <v>8</v>
      </c>
      <c r="F107" s="4">
        <v>0</v>
      </c>
      <c r="G107" s="4">
        <v>1</v>
      </c>
    </row>
    <row r="108" spans="1:7" x14ac:dyDescent="0.25">
      <c r="A108" s="4">
        <v>107</v>
      </c>
      <c r="B108" s="3">
        <v>204.35</v>
      </c>
      <c r="C108" s="6">
        <v>107359</v>
      </c>
      <c r="D108" s="4">
        <v>3</v>
      </c>
      <c r="E108" s="4">
        <v>17</v>
      </c>
      <c r="F108" s="4">
        <v>2</v>
      </c>
      <c r="G108" s="4">
        <v>1</v>
      </c>
    </row>
    <row r="109" spans="1:7" x14ac:dyDescent="0.25">
      <c r="A109" s="4">
        <v>108</v>
      </c>
      <c r="B109" s="3">
        <v>257.89</v>
      </c>
      <c r="C109" s="6">
        <v>147031</v>
      </c>
      <c r="D109" s="4">
        <v>2</v>
      </c>
      <c r="E109" s="4">
        <v>11</v>
      </c>
      <c r="F109" s="4">
        <v>1</v>
      </c>
      <c r="G109" s="4">
        <v>2</v>
      </c>
    </row>
    <row r="110" spans="1:7" x14ac:dyDescent="0.25">
      <c r="A110" s="4">
        <v>109</v>
      </c>
      <c r="B110" s="3">
        <v>100.07</v>
      </c>
      <c r="C110" s="6">
        <v>100000</v>
      </c>
      <c r="D110" s="4">
        <v>1</v>
      </c>
      <c r="E110" s="4">
        <v>12</v>
      </c>
      <c r="F110" s="4">
        <v>1</v>
      </c>
      <c r="G110" s="4">
        <v>1</v>
      </c>
    </row>
    <row r="111" spans="1:7" x14ac:dyDescent="0.25">
      <c r="A111" s="4">
        <v>110</v>
      </c>
      <c r="B111" s="3">
        <v>332.56</v>
      </c>
      <c r="C111" s="6">
        <v>132422</v>
      </c>
      <c r="D111" s="4">
        <v>4</v>
      </c>
      <c r="E111" s="4">
        <v>9</v>
      </c>
      <c r="F111" s="4">
        <v>2</v>
      </c>
      <c r="G111" s="4">
        <v>2</v>
      </c>
    </row>
    <row r="112" spans="1:7" x14ac:dyDescent="0.25">
      <c r="A112" s="4">
        <v>111</v>
      </c>
      <c r="B112" s="3">
        <v>274.64999999999998</v>
      </c>
      <c r="C112" s="6">
        <v>134071</v>
      </c>
      <c r="D112" s="4">
        <v>3</v>
      </c>
      <c r="E112" s="4">
        <v>11</v>
      </c>
      <c r="F112" s="4">
        <v>2</v>
      </c>
      <c r="G112" s="4">
        <v>1</v>
      </c>
    </row>
    <row r="113" spans="1:7" x14ac:dyDescent="0.25">
      <c r="A113" s="4">
        <v>112</v>
      </c>
      <c r="B113" s="3">
        <v>112.35</v>
      </c>
      <c r="C113" s="6">
        <v>127275</v>
      </c>
      <c r="D113" s="4">
        <v>1</v>
      </c>
      <c r="E113" s="4">
        <v>10</v>
      </c>
      <c r="F113" s="4">
        <v>1</v>
      </c>
      <c r="G113" s="4">
        <v>1</v>
      </c>
    </row>
    <row r="114" spans="1:7" x14ac:dyDescent="0.25">
      <c r="A114" s="4">
        <v>113</v>
      </c>
      <c r="B114" s="3">
        <v>89.56</v>
      </c>
      <c r="C114" s="6">
        <v>82087</v>
      </c>
      <c r="D114" s="4">
        <v>2</v>
      </c>
      <c r="E114" s="4">
        <v>8</v>
      </c>
      <c r="F114" s="4">
        <v>1</v>
      </c>
      <c r="G114" s="4">
        <v>1</v>
      </c>
    </row>
    <row r="115" spans="1:7" x14ac:dyDescent="0.25">
      <c r="A115" s="4">
        <v>114</v>
      </c>
      <c r="B115" s="3">
        <v>97.85</v>
      </c>
      <c r="C115" s="6">
        <v>90543</v>
      </c>
      <c r="D115" s="4">
        <v>1</v>
      </c>
      <c r="E115" s="4">
        <v>8</v>
      </c>
      <c r="F115" s="4">
        <v>0</v>
      </c>
      <c r="G115" s="4">
        <v>1</v>
      </c>
    </row>
    <row r="116" spans="1:7" x14ac:dyDescent="0.25">
      <c r="A116" s="4">
        <v>115</v>
      </c>
      <c r="B116" s="3">
        <v>125.45</v>
      </c>
      <c r="C116" s="6">
        <v>131337</v>
      </c>
      <c r="D116" s="4">
        <v>1</v>
      </c>
      <c r="E116" s="4">
        <v>10</v>
      </c>
      <c r="F116" s="4">
        <v>1</v>
      </c>
      <c r="G116" s="4">
        <v>1</v>
      </c>
    </row>
    <row r="117" spans="1:7" x14ac:dyDescent="0.25">
      <c r="A117" s="4">
        <v>116</v>
      </c>
      <c r="B117" s="3">
        <v>275.68</v>
      </c>
      <c r="C117" s="6">
        <v>134087</v>
      </c>
      <c r="D117" s="4">
        <v>4</v>
      </c>
      <c r="E117" s="4">
        <v>11</v>
      </c>
      <c r="F117" s="4">
        <v>1</v>
      </c>
      <c r="G117" s="4">
        <v>1</v>
      </c>
    </row>
    <row r="118" spans="1:7" x14ac:dyDescent="0.25">
      <c r="A118" s="4">
        <v>117</v>
      </c>
      <c r="B118" s="3">
        <v>301.2</v>
      </c>
      <c r="C118" s="6">
        <v>155117</v>
      </c>
      <c r="D118" s="4">
        <v>4</v>
      </c>
      <c r="E118" s="4">
        <v>14</v>
      </c>
      <c r="F118" s="4">
        <v>3</v>
      </c>
      <c r="G118" s="4">
        <v>2</v>
      </c>
    </row>
    <row r="119" spans="1:7" x14ac:dyDescent="0.25">
      <c r="A119" s="4">
        <v>118</v>
      </c>
      <c r="B119" s="3">
        <v>378.43</v>
      </c>
      <c r="C119" s="6">
        <v>175879</v>
      </c>
      <c r="D119" s="4">
        <v>5</v>
      </c>
      <c r="E119" s="4">
        <v>13</v>
      </c>
      <c r="F119" s="4">
        <v>3</v>
      </c>
      <c r="G119" s="4">
        <v>2</v>
      </c>
    </row>
    <row r="120" spans="1:7" x14ac:dyDescent="0.25">
      <c r="A120" s="4">
        <v>119</v>
      </c>
      <c r="B120" s="3">
        <v>243.89</v>
      </c>
      <c r="C120" s="6">
        <v>167453</v>
      </c>
      <c r="D120" s="4">
        <v>2</v>
      </c>
      <c r="E120" s="4">
        <v>14</v>
      </c>
      <c r="F120" s="4">
        <v>1</v>
      </c>
      <c r="G120" s="4">
        <v>1</v>
      </c>
    </row>
    <row r="121" spans="1:7" x14ac:dyDescent="0.25">
      <c r="A121" s="4">
        <v>120</v>
      </c>
      <c r="B121" s="3">
        <v>67.45</v>
      </c>
      <c r="C121" s="6">
        <v>72003</v>
      </c>
      <c r="D121" s="4">
        <v>1</v>
      </c>
      <c r="E121" s="4">
        <v>8</v>
      </c>
      <c r="F121" s="4">
        <v>0</v>
      </c>
      <c r="G121" s="4">
        <v>1</v>
      </c>
    </row>
    <row r="122" spans="1:7" x14ac:dyDescent="0.25">
      <c r="A122" s="4">
        <v>121</v>
      </c>
      <c r="B122" s="3">
        <v>109.87</v>
      </c>
      <c r="C122" s="6">
        <v>97511</v>
      </c>
      <c r="D122" s="4">
        <v>2</v>
      </c>
      <c r="E122" s="4">
        <v>8</v>
      </c>
      <c r="F122" s="4">
        <v>1</v>
      </c>
      <c r="G122" s="4">
        <v>0</v>
      </c>
    </row>
    <row r="123" spans="1:7" x14ac:dyDescent="0.25">
      <c r="A123" s="4">
        <v>122</v>
      </c>
      <c r="B123" s="3">
        <v>254.45</v>
      </c>
      <c r="C123" s="6">
        <v>122335</v>
      </c>
      <c r="D123" s="4">
        <v>2</v>
      </c>
      <c r="E123" s="4">
        <v>10</v>
      </c>
      <c r="F123" s="4">
        <v>1</v>
      </c>
      <c r="G123" s="4">
        <v>1</v>
      </c>
    </row>
    <row r="124" spans="1:7" x14ac:dyDescent="0.25">
      <c r="A124" s="4">
        <v>123</v>
      </c>
      <c r="B124" s="3">
        <v>78.64</v>
      </c>
      <c r="C124" s="6">
        <v>71765</v>
      </c>
      <c r="D124" s="4">
        <v>1</v>
      </c>
      <c r="E124" s="4">
        <v>8</v>
      </c>
      <c r="F124" s="4">
        <v>1</v>
      </c>
      <c r="G124" s="4">
        <v>1</v>
      </c>
    </row>
    <row r="125" spans="1:7" x14ac:dyDescent="0.25">
      <c r="A125" s="4">
        <v>124</v>
      </c>
      <c r="B125" s="3">
        <v>90.12</v>
      </c>
      <c r="C125" s="6">
        <v>86543</v>
      </c>
      <c r="D125" s="4">
        <v>1</v>
      </c>
      <c r="E125" s="4">
        <v>8</v>
      </c>
      <c r="F125" s="4">
        <v>1</v>
      </c>
      <c r="G125" s="4">
        <v>1</v>
      </c>
    </row>
    <row r="126" spans="1:7" x14ac:dyDescent="0.25">
      <c r="A126" s="4">
        <v>125</v>
      </c>
      <c r="B126" s="3">
        <v>156.75</v>
      </c>
      <c r="C126" s="6">
        <v>73008</v>
      </c>
      <c r="D126" s="4">
        <v>1</v>
      </c>
      <c r="E126" s="4">
        <v>4</v>
      </c>
      <c r="F126" s="4">
        <v>1</v>
      </c>
      <c r="G126" s="4">
        <v>1</v>
      </c>
    </row>
    <row r="127" spans="1:7" x14ac:dyDescent="0.25">
      <c r="A127" s="4">
        <v>126</v>
      </c>
      <c r="B127" s="3">
        <v>118.23</v>
      </c>
      <c r="C127" s="6">
        <v>71193</v>
      </c>
      <c r="D127" s="4">
        <v>1</v>
      </c>
      <c r="E127" s="4">
        <v>3</v>
      </c>
      <c r="F127" s="4">
        <v>0</v>
      </c>
      <c r="G127" s="4">
        <v>0</v>
      </c>
    </row>
    <row r="128" spans="1:7" x14ac:dyDescent="0.25">
      <c r="A128" s="4">
        <v>127</v>
      </c>
      <c r="B128" s="3">
        <v>190.2</v>
      </c>
      <c r="C128" s="6">
        <v>103012</v>
      </c>
      <c r="D128" s="4">
        <v>2</v>
      </c>
      <c r="E128" s="4">
        <v>11</v>
      </c>
      <c r="F128" s="4">
        <v>1</v>
      </c>
      <c r="G128" s="4">
        <v>1</v>
      </c>
    </row>
    <row r="129" spans="1:7" x14ac:dyDescent="0.25">
      <c r="A129" s="4">
        <v>128</v>
      </c>
      <c r="B129" s="3">
        <v>178.23</v>
      </c>
      <c r="C129" s="6">
        <v>91861</v>
      </c>
      <c r="D129" s="4">
        <v>2</v>
      </c>
      <c r="E129" s="4">
        <v>5</v>
      </c>
      <c r="F129" s="4">
        <v>0</v>
      </c>
      <c r="G129" s="4">
        <v>1</v>
      </c>
    </row>
    <row r="130" spans="1:7" x14ac:dyDescent="0.25">
      <c r="A130" s="4">
        <v>129</v>
      </c>
      <c r="B130" s="3">
        <v>453.4</v>
      </c>
      <c r="C130" s="6">
        <v>254500</v>
      </c>
      <c r="D130" s="7">
        <v>6</v>
      </c>
      <c r="E130" s="4">
        <v>16</v>
      </c>
      <c r="F130" s="4">
        <v>4</v>
      </c>
      <c r="G130" s="4">
        <v>2</v>
      </c>
    </row>
    <row r="131" spans="1:7" x14ac:dyDescent="0.25">
      <c r="A131" s="4">
        <v>130</v>
      </c>
      <c r="B131" s="3">
        <v>176.98</v>
      </c>
      <c r="C131" s="6">
        <v>98725</v>
      </c>
      <c r="D131" s="4">
        <v>2</v>
      </c>
      <c r="E131" s="4">
        <v>10</v>
      </c>
      <c r="F131" s="4">
        <v>1</v>
      </c>
      <c r="G131" s="4">
        <v>1</v>
      </c>
    </row>
    <row r="132" spans="1:7" x14ac:dyDescent="0.25">
      <c r="A132" s="4">
        <v>131</v>
      </c>
      <c r="B132" s="3">
        <v>63.34</v>
      </c>
      <c r="C132" s="6">
        <v>69750</v>
      </c>
      <c r="D132" s="4">
        <v>1</v>
      </c>
      <c r="E132" s="4">
        <v>10</v>
      </c>
      <c r="F132" s="4">
        <v>1</v>
      </c>
      <c r="G132" s="4">
        <v>0</v>
      </c>
    </row>
    <row r="133" spans="1:7" x14ac:dyDescent="0.25">
      <c r="A133" s="4">
        <v>132</v>
      </c>
      <c r="B133" s="3">
        <v>77.39</v>
      </c>
      <c r="C133" s="6">
        <v>71250</v>
      </c>
      <c r="D133" s="4">
        <v>1</v>
      </c>
      <c r="E133" s="4">
        <v>15</v>
      </c>
      <c r="F133" s="4">
        <v>0</v>
      </c>
      <c r="G133" s="4">
        <v>1</v>
      </c>
    </row>
    <row r="134" spans="1:7" x14ac:dyDescent="0.25">
      <c r="A134" s="4">
        <v>133</v>
      </c>
      <c r="B134" s="3">
        <v>202.09</v>
      </c>
      <c r="C134" s="6">
        <v>141235</v>
      </c>
      <c r="D134" s="4">
        <v>2</v>
      </c>
      <c r="E134" s="4">
        <v>11</v>
      </c>
      <c r="F134" s="4">
        <v>1</v>
      </c>
      <c r="G134" s="4">
        <v>1</v>
      </c>
    </row>
    <row r="135" spans="1:7" x14ac:dyDescent="0.25">
      <c r="A135" s="4">
        <v>134</v>
      </c>
      <c r="B135" s="3">
        <v>273.45</v>
      </c>
      <c r="C135" s="6">
        <v>165450</v>
      </c>
      <c r="D135" s="4">
        <v>2</v>
      </c>
      <c r="E135" s="4">
        <v>8</v>
      </c>
      <c r="F135" s="4">
        <v>1</v>
      </c>
      <c r="G135" s="4">
        <v>1</v>
      </c>
    </row>
    <row r="136" spans="1:7" x14ac:dyDescent="0.25">
      <c r="A136" s="4">
        <v>135</v>
      </c>
      <c r="B136" s="3">
        <v>100.01</v>
      </c>
      <c r="C136" s="6">
        <v>95500</v>
      </c>
      <c r="D136" s="4">
        <v>2</v>
      </c>
      <c r="E136" s="4">
        <v>8</v>
      </c>
      <c r="F136" s="4">
        <v>1</v>
      </c>
      <c r="G136" s="4">
        <v>0</v>
      </c>
    </row>
    <row r="137" spans="1:7" x14ac:dyDescent="0.25">
      <c r="A137" s="4">
        <v>136</v>
      </c>
      <c r="B137" s="3">
        <v>162.84</v>
      </c>
      <c r="C137" s="6">
        <v>95532</v>
      </c>
      <c r="D137" s="4">
        <v>2</v>
      </c>
      <c r="E137" s="4">
        <v>4</v>
      </c>
      <c r="F137" s="4">
        <v>1</v>
      </c>
      <c r="G137" s="4">
        <v>1</v>
      </c>
    </row>
    <row r="138" spans="1:7" x14ac:dyDescent="0.25">
      <c r="A138" s="4">
        <v>137</v>
      </c>
      <c r="B138" s="3">
        <v>99.45</v>
      </c>
      <c r="C138" s="6">
        <v>89765</v>
      </c>
      <c r="D138" s="4">
        <v>1</v>
      </c>
      <c r="E138" s="4">
        <v>6</v>
      </c>
      <c r="F138" s="4">
        <v>1</v>
      </c>
      <c r="G138" s="4">
        <v>0</v>
      </c>
    </row>
    <row r="139" spans="1:7" x14ac:dyDescent="0.25">
      <c r="A139" s="4">
        <v>138</v>
      </c>
      <c r="B139" s="3">
        <v>67.89</v>
      </c>
      <c r="C139" s="6">
        <v>62712</v>
      </c>
      <c r="D139" s="4">
        <v>1</v>
      </c>
      <c r="E139" s="4">
        <v>3</v>
      </c>
      <c r="F139" s="4">
        <v>2</v>
      </c>
      <c r="G139" s="4">
        <v>0</v>
      </c>
    </row>
    <row r="140" spans="1:7" x14ac:dyDescent="0.25">
      <c r="A140" s="4">
        <v>139</v>
      </c>
      <c r="B140" s="3">
        <v>498.23</v>
      </c>
      <c r="C140" s="6">
        <v>257678</v>
      </c>
      <c r="D140" s="4">
        <v>6</v>
      </c>
      <c r="E140" s="4">
        <v>11</v>
      </c>
      <c r="F140" s="4">
        <v>5</v>
      </c>
      <c r="G140" s="4">
        <v>3</v>
      </c>
    </row>
    <row r="141" spans="1:7" x14ac:dyDescent="0.25">
      <c r="A141" s="4">
        <v>140</v>
      </c>
      <c r="B141" s="3">
        <v>345.67</v>
      </c>
      <c r="C141" s="6">
        <v>162141</v>
      </c>
      <c r="D141" s="4">
        <v>4</v>
      </c>
      <c r="E141" s="4">
        <v>15</v>
      </c>
      <c r="F141" s="4">
        <v>3</v>
      </c>
      <c r="G141" s="4">
        <v>2</v>
      </c>
    </row>
    <row r="142" spans="1:7" x14ac:dyDescent="0.25">
      <c r="A142" s="4">
        <v>141</v>
      </c>
      <c r="B142" s="3">
        <v>223.56</v>
      </c>
      <c r="C142" s="6">
        <v>111345</v>
      </c>
      <c r="D142" s="4">
        <v>2</v>
      </c>
      <c r="E142" s="4">
        <v>7</v>
      </c>
      <c r="F142" s="4">
        <v>2</v>
      </c>
      <c r="G142" s="4">
        <v>1</v>
      </c>
    </row>
    <row r="143" spans="1:7" x14ac:dyDescent="0.25">
      <c r="A143" s="4">
        <v>142</v>
      </c>
      <c r="B143" s="3">
        <v>109.87</v>
      </c>
      <c r="C143" s="6">
        <v>91324</v>
      </c>
      <c r="D143" s="4">
        <v>1</v>
      </c>
      <c r="E143" s="4">
        <v>6</v>
      </c>
      <c r="F143" s="4">
        <v>1</v>
      </c>
      <c r="G143" s="4">
        <v>1</v>
      </c>
    </row>
    <row r="144" spans="1:7" x14ac:dyDescent="0.25">
      <c r="A144" s="4">
        <v>143</v>
      </c>
      <c r="B144" s="3">
        <v>79.31</v>
      </c>
      <c r="C144" s="6">
        <v>68793</v>
      </c>
      <c r="D144" s="4">
        <v>1</v>
      </c>
      <c r="E144" s="4">
        <v>3</v>
      </c>
      <c r="F144" s="4">
        <v>0</v>
      </c>
      <c r="G144" s="4">
        <v>0</v>
      </c>
    </row>
    <row r="145" spans="1:7" x14ac:dyDescent="0.25">
      <c r="A145" s="4">
        <v>144</v>
      </c>
      <c r="B145" s="3">
        <v>205.3</v>
      </c>
      <c r="C145" s="6">
        <v>143723</v>
      </c>
      <c r="D145" s="4">
        <v>3</v>
      </c>
      <c r="E145" s="4">
        <v>12</v>
      </c>
      <c r="F145" s="4">
        <v>2</v>
      </c>
      <c r="G145" s="4">
        <v>1</v>
      </c>
    </row>
    <row r="146" spans="1:7" x14ac:dyDescent="0.25">
      <c r="A146" s="4">
        <v>145</v>
      </c>
      <c r="B146" s="3">
        <v>227.89</v>
      </c>
      <c r="C146" s="6">
        <v>101345</v>
      </c>
      <c r="D146" s="4">
        <v>2</v>
      </c>
      <c r="E146" s="4">
        <v>4</v>
      </c>
      <c r="F146" s="4">
        <v>1</v>
      </c>
      <c r="G146" s="4">
        <v>1</v>
      </c>
    </row>
    <row r="147" spans="1:7" x14ac:dyDescent="0.25">
      <c r="A147" s="4">
        <v>146</v>
      </c>
      <c r="B147" s="3">
        <v>134.88999999999999</v>
      </c>
      <c r="C147" s="6">
        <v>88234</v>
      </c>
      <c r="D147" s="4">
        <v>1</v>
      </c>
      <c r="E147" s="4">
        <v>3</v>
      </c>
      <c r="F147" s="4">
        <v>1</v>
      </c>
      <c r="G147" s="4">
        <v>1</v>
      </c>
    </row>
    <row r="148" spans="1:7" x14ac:dyDescent="0.25">
      <c r="A148" s="4">
        <v>147</v>
      </c>
      <c r="B148" s="3">
        <v>154.32</v>
      </c>
      <c r="C148" s="6">
        <v>93532</v>
      </c>
      <c r="D148" s="4">
        <v>1</v>
      </c>
      <c r="E148" s="4">
        <v>4</v>
      </c>
      <c r="F148" s="4">
        <v>0</v>
      </c>
      <c r="G148" s="4">
        <v>1</v>
      </c>
    </row>
    <row r="149" spans="1:7" x14ac:dyDescent="0.25">
      <c r="A149" s="4">
        <v>148</v>
      </c>
      <c r="B149" s="3">
        <v>302.45999999999998</v>
      </c>
      <c r="C149" s="6">
        <v>172500</v>
      </c>
      <c r="D149" s="4">
        <v>4</v>
      </c>
      <c r="E149" s="4">
        <v>15</v>
      </c>
      <c r="F149" s="4">
        <v>3</v>
      </c>
      <c r="G149" s="4">
        <v>3</v>
      </c>
    </row>
    <row r="150" spans="1:7" x14ac:dyDescent="0.25">
      <c r="A150" s="4">
        <v>149</v>
      </c>
      <c r="B150" s="3">
        <v>203.65</v>
      </c>
      <c r="C150" s="6">
        <v>135723</v>
      </c>
      <c r="D150" s="4">
        <v>2</v>
      </c>
      <c r="E150" s="4">
        <v>15</v>
      </c>
      <c r="F150" s="4">
        <v>2</v>
      </c>
      <c r="G150" s="4">
        <v>1</v>
      </c>
    </row>
    <row r="151" spans="1:7" x14ac:dyDescent="0.25">
      <c r="A151" s="4">
        <v>150</v>
      </c>
      <c r="B151" s="3">
        <v>188.12</v>
      </c>
      <c r="C151" s="6">
        <v>165450</v>
      </c>
      <c r="D151" s="4">
        <v>4</v>
      </c>
      <c r="E151" s="4">
        <v>10</v>
      </c>
      <c r="F151" s="4">
        <v>3</v>
      </c>
      <c r="G151" s="4">
        <v>1</v>
      </c>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ellIs" priority="7" operator="notBetween" id="{A905C4B1-EEFC-4E94-89F6-64F535C10130}">
            <xm:f>'Descriptive Stats'!$B$23</xm:f>
            <xm:f>'Descriptive Stats'!$B$22</xm:f>
            <x14:dxf>
              <font>
                <color theme="0"/>
              </font>
              <fill>
                <patternFill>
                  <bgColor rgb="FFFF0000"/>
                </patternFill>
              </fill>
            </x14:dxf>
          </x14:cfRule>
          <xm:sqref>B2:B151</xm:sqref>
        </x14:conditionalFormatting>
        <x14:conditionalFormatting xmlns:xm="http://schemas.microsoft.com/office/excel/2006/main">
          <x14:cfRule type="cellIs" priority="6" operator="notBetween" id="{3A235992-A823-4356-953A-DF2D31F59E0F}">
            <xm:f>'Descriptive Stats'!$C$23</xm:f>
            <xm:f>'Descriptive Stats'!$C$22</xm:f>
            <x14:dxf>
              <font>
                <color theme="0"/>
              </font>
              <fill>
                <patternFill>
                  <bgColor rgb="FFFF0000"/>
                </patternFill>
              </fill>
            </x14:dxf>
          </x14:cfRule>
          <xm:sqref>C2:C151</xm:sqref>
        </x14:conditionalFormatting>
        <x14:conditionalFormatting xmlns:xm="http://schemas.microsoft.com/office/excel/2006/main">
          <x14:cfRule type="cellIs" priority="4" operator="notBetween" id="{E644DE25-45C8-4D5A-8FD4-F3CBBBAAC908}">
            <xm:f>'Descriptive Stats'!$E$23</xm:f>
            <xm:f>'Descriptive Stats'!$E$22</xm:f>
            <x14:dxf>
              <font>
                <color theme="0"/>
              </font>
              <fill>
                <patternFill>
                  <bgColor rgb="FFFF0000"/>
                </patternFill>
              </fill>
            </x14:dxf>
          </x14:cfRule>
          <xm:sqref>E2:E151</xm:sqref>
        </x14:conditionalFormatting>
        <x14:conditionalFormatting xmlns:xm="http://schemas.microsoft.com/office/excel/2006/main">
          <x14:cfRule type="cellIs" priority="3" operator="notBetween" id="{F907FD47-DB68-4215-B022-D17A4275F5BF}">
            <xm:f>'Descriptive Stats'!$G$23</xm:f>
            <xm:f>'Descriptive Stats'!$F$22</xm:f>
            <x14:dxf>
              <font>
                <color theme="0"/>
              </font>
              <fill>
                <patternFill>
                  <bgColor rgb="FFFF0000"/>
                </patternFill>
              </fill>
            </x14:dxf>
          </x14:cfRule>
          <xm:sqref>F2:F151</xm:sqref>
        </x14:conditionalFormatting>
        <x14:conditionalFormatting xmlns:xm="http://schemas.microsoft.com/office/excel/2006/main">
          <x14:cfRule type="cellIs" priority="2" operator="notBetween" id="{F694B78D-DE6F-4431-9285-A67158773D3A}">
            <xm:f>'Descriptive Stats'!$G$23</xm:f>
            <xm:f>'Descriptive Stats'!$G$22</xm:f>
            <x14:dxf>
              <font>
                <color theme="0"/>
              </font>
              <fill>
                <patternFill>
                  <bgColor rgb="FFFF0000"/>
                </patternFill>
              </fill>
            </x14:dxf>
          </x14:cfRule>
          <xm:sqref>G2:G151</xm:sqref>
        </x14:conditionalFormatting>
        <x14:conditionalFormatting xmlns:xm="http://schemas.microsoft.com/office/excel/2006/main">
          <x14:cfRule type="cellIs" priority="1" operator="notBetween" id="{B64D1AFE-2080-46CD-9A72-41B647A09281}">
            <xm:f>'Descriptive Stats'!$D$23</xm:f>
            <xm:f>'Descriptive Stats'!$D$22</xm:f>
            <x14:dxf>
              <font>
                <color theme="0"/>
              </font>
              <fill>
                <patternFill>
                  <bgColor rgb="FFFF0000"/>
                </patternFill>
              </fill>
            </x14:dxf>
          </x14:cfRule>
          <xm:sqref>D2:D151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0891-DD66-4DDA-8D17-8DCC313586D3}">
  <dimension ref="A1:G141"/>
  <sheetViews>
    <sheetView workbookViewId="0">
      <selection activeCell="Q4" sqref="Q4"/>
    </sheetView>
  </sheetViews>
  <sheetFormatPr defaultRowHeight="15" x14ac:dyDescent="0.25"/>
  <cols>
    <col min="1" max="1" width="18.140625" customWidth="1"/>
    <col min="2" max="2" width="24.5703125" customWidth="1"/>
    <col min="3" max="3" width="18.85546875" customWidth="1"/>
    <col min="4" max="4" width="15.5703125" customWidth="1"/>
    <col min="5" max="5" width="20.5703125" customWidth="1"/>
    <col min="6" max="6" width="25.85546875" customWidth="1"/>
    <col min="7" max="7" width="25.42578125" customWidth="1"/>
  </cols>
  <sheetData>
    <row r="1" spans="1:7" x14ac:dyDescent="0.25">
      <c r="A1" s="1" t="s">
        <v>0</v>
      </c>
      <c r="B1" s="2" t="s">
        <v>1</v>
      </c>
      <c r="C1" s="2" t="s">
        <v>2</v>
      </c>
      <c r="D1" s="2" t="s">
        <v>3</v>
      </c>
      <c r="E1" s="2" t="s">
        <v>6</v>
      </c>
      <c r="F1" s="2" t="s">
        <v>4</v>
      </c>
      <c r="G1" s="2" t="s">
        <v>5</v>
      </c>
    </row>
    <row r="2" spans="1:7" x14ac:dyDescent="0.25">
      <c r="A2" s="4">
        <v>1</v>
      </c>
      <c r="B2" s="3">
        <v>357.72515522088298</v>
      </c>
      <c r="C2" s="6">
        <v>172141</v>
      </c>
      <c r="D2" s="4">
        <v>4</v>
      </c>
      <c r="E2" s="4">
        <v>65</v>
      </c>
      <c r="F2" s="4">
        <v>3</v>
      </c>
      <c r="G2" s="4">
        <v>15</v>
      </c>
    </row>
    <row r="3" spans="1:7" x14ac:dyDescent="0.25">
      <c r="A3" s="5">
        <v>2</v>
      </c>
      <c r="B3" s="3">
        <v>276.83819564307038</v>
      </c>
      <c r="C3" s="6">
        <v>145916</v>
      </c>
      <c r="D3" s="4">
        <v>2</v>
      </c>
      <c r="E3" s="4">
        <v>39</v>
      </c>
      <c r="F3" s="4">
        <v>1</v>
      </c>
      <c r="G3" s="4">
        <v>4</v>
      </c>
    </row>
    <row r="4" spans="1:7" x14ac:dyDescent="0.25">
      <c r="A4" s="4">
        <v>3</v>
      </c>
      <c r="B4" s="3">
        <v>197.92321645234884</v>
      </c>
      <c r="C4" s="6">
        <v>86185</v>
      </c>
      <c r="D4" s="4">
        <v>1</v>
      </c>
      <c r="E4" s="4">
        <v>21</v>
      </c>
      <c r="F4" s="4">
        <v>2</v>
      </c>
      <c r="G4" s="4">
        <v>14</v>
      </c>
    </row>
    <row r="5" spans="1:7" x14ac:dyDescent="0.25">
      <c r="A5" s="4">
        <v>4</v>
      </c>
      <c r="B5" s="3">
        <v>315.74711157636364</v>
      </c>
      <c r="C5" s="6">
        <v>145998</v>
      </c>
      <c r="D5" s="4">
        <v>3</v>
      </c>
      <c r="E5" s="4">
        <v>35</v>
      </c>
      <c r="F5" s="4">
        <v>1</v>
      </c>
      <c r="G5" s="4">
        <v>8</v>
      </c>
    </row>
    <row r="6" spans="1:7" x14ac:dyDescent="0.25">
      <c r="A6" s="4">
        <v>6</v>
      </c>
      <c r="B6" s="3">
        <v>197.30077520597268</v>
      </c>
      <c r="C6" s="6">
        <v>77115</v>
      </c>
      <c r="D6" s="4">
        <v>2</v>
      </c>
      <c r="E6" s="4">
        <v>17</v>
      </c>
      <c r="F6" s="4">
        <v>1</v>
      </c>
      <c r="G6" s="4">
        <v>2</v>
      </c>
    </row>
    <row r="7" spans="1:7" x14ac:dyDescent="0.25">
      <c r="A7" s="4">
        <v>7</v>
      </c>
      <c r="B7" s="3">
        <v>195.19586794676431</v>
      </c>
      <c r="C7" s="6">
        <v>73725</v>
      </c>
      <c r="D7" s="4">
        <v>2</v>
      </c>
      <c r="E7" s="4">
        <v>31</v>
      </c>
      <c r="F7" s="4">
        <v>1</v>
      </c>
      <c r="G7" s="4">
        <v>4</v>
      </c>
    </row>
    <row r="8" spans="1:7" x14ac:dyDescent="0.25">
      <c r="A8" s="4">
        <v>8</v>
      </c>
      <c r="B8" s="3">
        <v>232.51129248152233</v>
      </c>
      <c r="C8" s="6">
        <v>88371</v>
      </c>
      <c r="D8" s="4">
        <v>1</v>
      </c>
      <c r="E8" s="4">
        <v>39</v>
      </c>
      <c r="F8" s="4">
        <v>2</v>
      </c>
      <c r="G8" s="4">
        <v>8</v>
      </c>
    </row>
    <row r="9" spans="1:7" x14ac:dyDescent="0.25">
      <c r="A9" s="4">
        <v>9</v>
      </c>
      <c r="B9" s="3">
        <v>146.32108469183942</v>
      </c>
      <c r="C9" s="6">
        <v>75942</v>
      </c>
      <c r="D9" s="4">
        <v>1</v>
      </c>
      <c r="E9" s="4">
        <v>12</v>
      </c>
      <c r="F9" s="4">
        <v>3</v>
      </c>
      <c r="G9" s="4">
        <v>8</v>
      </c>
    </row>
    <row r="10" spans="1:7" x14ac:dyDescent="0.25">
      <c r="A10" s="4">
        <v>10</v>
      </c>
      <c r="B10" s="3">
        <v>125.05297512556575</v>
      </c>
      <c r="C10" s="6">
        <v>70298</v>
      </c>
      <c r="D10" s="4">
        <v>1</v>
      </c>
      <c r="E10" s="4">
        <v>16</v>
      </c>
      <c r="F10" s="4">
        <v>0</v>
      </c>
      <c r="G10" s="4">
        <v>2</v>
      </c>
    </row>
    <row r="11" spans="1:7" x14ac:dyDescent="0.25">
      <c r="A11" s="4">
        <v>11</v>
      </c>
      <c r="B11" s="3">
        <v>226.49363747263413</v>
      </c>
      <c r="C11" s="6">
        <v>75117</v>
      </c>
      <c r="D11" s="4">
        <v>2</v>
      </c>
      <c r="E11" s="4">
        <v>35</v>
      </c>
      <c r="F11" s="4">
        <v>2</v>
      </c>
      <c r="G11" s="4">
        <v>8</v>
      </c>
    </row>
    <row r="12" spans="1:7" x14ac:dyDescent="0.25">
      <c r="A12" s="4">
        <v>12</v>
      </c>
      <c r="B12" s="3">
        <v>153.20379459828246</v>
      </c>
      <c r="C12" s="6">
        <v>84099</v>
      </c>
      <c r="D12" s="4">
        <v>1</v>
      </c>
      <c r="E12" s="4">
        <v>14</v>
      </c>
      <c r="F12" s="4">
        <v>2</v>
      </c>
      <c r="G12" s="4">
        <v>1</v>
      </c>
    </row>
    <row r="13" spans="1:7" x14ac:dyDescent="0.25">
      <c r="A13" s="4">
        <v>13</v>
      </c>
      <c r="B13" s="3">
        <v>210.35718350944995</v>
      </c>
      <c r="C13" s="6">
        <v>133674</v>
      </c>
      <c r="D13" s="4">
        <v>2</v>
      </c>
      <c r="E13" s="4">
        <v>22</v>
      </c>
      <c r="F13" s="4">
        <v>2</v>
      </c>
      <c r="G13" s="4">
        <v>2</v>
      </c>
    </row>
    <row r="14" spans="1:7" x14ac:dyDescent="0.25">
      <c r="A14" s="4">
        <v>14</v>
      </c>
      <c r="B14" s="3">
        <v>328.54834292110144</v>
      </c>
      <c r="C14" s="6">
        <v>140138</v>
      </c>
      <c r="D14" s="4">
        <v>5</v>
      </c>
      <c r="E14" s="4">
        <v>47</v>
      </c>
      <c r="F14" s="4">
        <v>2</v>
      </c>
      <c r="G14" s="4">
        <v>1</v>
      </c>
    </row>
    <row r="15" spans="1:7" x14ac:dyDescent="0.25">
      <c r="A15" s="4">
        <v>15</v>
      </c>
      <c r="B15" s="3">
        <v>171.80797208818714</v>
      </c>
      <c r="C15" s="6">
        <v>79702</v>
      </c>
      <c r="D15" s="4">
        <v>1</v>
      </c>
      <c r="E15" s="4">
        <v>19</v>
      </c>
      <c r="F15" s="4">
        <v>1</v>
      </c>
      <c r="G15" s="4">
        <v>5</v>
      </c>
    </row>
    <row r="16" spans="1:7" x14ac:dyDescent="0.25">
      <c r="A16" s="4">
        <v>16</v>
      </c>
      <c r="B16" s="3">
        <v>152.5781413153515</v>
      </c>
      <c r="C16" s="6">
        <v>71737</v>
      </c>
      <c r="D16" s="4">
        <v>1</v>
      </c>
      <c r="E16" s="4">
        <v>21</v>
      </c>
      <c r="F16" s="4">
        <v>1</v>
      </c>
      <c r="G16" s="4">
        <v>2</v>
      </c>
    </row>
    <row r="17" spans="1:7" x14ac:dyDescent="0.25">
      <c r="A17" s="4">
        <v>17</v>
      </c>
      <c r="B17" s="3">
        <v>349.29741661309436</v>
      </c>
      <c r="C17" s="6">
        <v>111318</v>
      </c>
      <c r="D17" s="4">
        <v>4</v>
      </c>
      <c r="E17" s="4">
        <v>53</v>
      </c>
      <c r="F17" s="4">
        <v>3</v>
      </c>
      <c r="G17" s="4">
        <v>7</v>
      </c>
    </row>
    <row r="18" spans="1:7" x14ac:dyDescent="0.25">
      <c r="A18" s="4">
        <v>18</v>
      </c>
      <c r="B18" s="3">
        <v>199.17416283090336</v>
      </c>
      <c r="C18" s="6">
        <v>87733</v>
      </c>
      <c r="D18" s="4">
        <v>1</v>
      </c>
      <c r="E18" s="4">
        <v>32</v>
      </c>
      <c r="F18" s="4">
        <v>2</v>
      </c>
      <c r="G18" s="4">
        <v>2</v>
      </c>
    </row>
    <row r="19" spans="1:7" x14ac:dyDescent="0.25">
      <c r="A19" s="4">
        <v>19</v>
      </c>
      <c r="B19" s="3">
        <v>320.7187197681414</v>
      </c>
      <c r="C19" s="6">
        <v>118580</v>
      </c>
      <c r="D19" s="4">
        <v>3</v>
      </c>
      <c r="E19" s="4">
        <v>45</v>
      </c>
      <c r="F19" s="4">
        <v>1</v>
      </c>
      <c r="G19" s="4">
        <v>2</v>
      </c>
    </row>
    <row r="20" spans="1:7" x14ac:dyDescent="0.25">
      <c r="A20" s="4">
        <v>20</v>
      </c>
      <c r="B20" s="3">
        <v>340.49303786408029</v>
      </c>
      <c r="C20" s="6">
        <v>145432</v>
      </c>
      <c r="D20" s="4">
        <v>4</v>
      </c>
      <c r="E20" s="4">
        <v>56</v>
      </c>
      <c r="F20" s="4">
        <v>2</v>
      </c>
      <c r="G20" s="4">
        <v>1</v>
      </c>
    </row>
    <row r="21" spans="1:7" x14ac:dyDescent="0.25">
      <c r="A21" s="4">
        <v>21</v>
      </c>
      <c r="B21" s="3">
        <v>180.62902389126177</v>
      </c>
      <c r="C21" s="6">
        <v>92251</v>
      </c>
      <c r="D21" s="4">
        <v>1</v>
      </c>
      <c r="E21" s="4">
        <v>30</v>
      </c>
      <c r="F21" s="4">
        <v>3</v>
      </c>
      <c r="G21" s="4">
        <v>2</v>
      </c>
    </row>
    <row r="22" spans="1:7" x14ac:dyDescent="0.25">
      <c r="A22" s="4">
        <v>22</v>
      </c>
      <c r="B22" s="3">
        <v>262.93782553650874</v>
      </c>
      <c r="C22" s="6">
        <v>142738</v>
      </c>
      <c r="D22" s="4">
        <v>2</v>
      </c>
      <c r="E22" s="4">
        <v>28</v>
      </c>
      <c r="F22" s="4">
        <v>3</v>
      </c>
      <c r="G22" s="4">
        <v>15</v>
      </c>
    </row>
    <row r="23" spans="1:7" x14ac:dyDescent="0.25">
      <c r="A23" s="4">
        <v>23</v>
      </c>
      <c r="B23" s="3">
        <v>191.03248606331596</v>
      </c>
      <c r="C23" s="6">
        <v>92229</v>
      </c>
      <c r="D23" s="4">
        <v>1</v>
      </c>
      <c r="E23" s="4">
        <v>31</v>
      </c>
      <c r="F23" s="4">
        <v>2</v>
      </c>
      <c r="G23" s="4">
        <v>5</v>
      </c>
    </row>
    <row r="24" spans="1:7" x14ac:dyDescent="0.25">
      <c r="A24" s="4">
        <v>25</v>
      </c>
      <c r="B24" s="3">
        <v>245.98619310254958</v>
      </c>
      <c r="C24" s="6">
        <v>125378</v>
      </c>
      <c r="D24" s="4">
        <v>2</v>
      </c>
      <c r="E24" s="4">
        <v>49</v>
      </c>
      <c r="F24" s="4">
        <v>1</v>
      </c>
      <c r="G24" s="4">
        <v>5</v>
      </c>
    </row>
    <row r="25" spans="1:7" x14ac:dyDescent="0.25">
      <c r="A25" s="4">
        <v>27</v>
      </c>
      <c r="B25" s="3">
        <v>165.03365954914779</v>
      </c>
      <c r="C25" s="6">
        <v>82583</v>
      </c>
      <c r="D25" s="4">
        <v>1</v>
      </c>
      <c r="E25" s="4">
        <v>27</v>
      </c>
      <c r="F25" s="4">
        <v>2</v>
      </c>
      <c r="G25" s="4">
        <v>3</v>
      </c>
    </row>
    <row r="26" spans="1:7" x14ac:dyDescent="0.25">
      <c r="A26" s="4">
        <v>28</v>
      </c>
      <c r="B26" s="3">
        <v>121.65748171513214</v>
      </c>
      <c r="C26" s="6">
        <v>74193</v>
      </c>
      <c r="D26" s="4">
        <v>1</v>
      </c>
      <c r="E26" s="4">
        <v>12</v>
      </c>
      <c r="F26" s="4">
        <v>0</v>
      </c>
      <c r="G26" s="4">
        <v>3</v>
      </c>
    </row>
    <row r="27" spans="1:7" x14ac:dyDescent="0.25">
      <c r="A27" s="4">
        <v>29</v>
      </c>
      <c r="B27" s="3">
        <v>254.95700115685509</v>
      </c>
      <c r="C27" s="6">
        <v>135549</v>
      </c>
      <c r="D27" s="4">
        <v>2</v>
      </c>
      <c r="E27" s="4">
        <v>31</v>
      </c>
      <c r="F27" s="4">
        <v>1</v>
      </c>
      <c r="G27" s="4">
        <v>3</v>
      </c>
    </row>
    <row r="28" spans="1:7" x14ac:dyDescent="0.25">
      <c r="A28" s="4">
        <v>30</v>
      </c>
      <c r="B28" s="3">
        <v>298.8817797906903</v>
      </c>
      <c r="C28" s="6">
        <v>114622</v>
      </c>
      <c r="D28" s="4">
        <v>3</v>
      </c>
      <c r="E28" s="4">
        <v>65</v>
      </c>
      <c r="F28" s="4">
        <v>2</v>
      </c>
      <c r="G28" s="4">
        <v>1</v>
      </c>
    </row>
    <row r="29" spans="1:7" x14ac:dyDescent="0.25">
      <c r="A29" s="4">
        <v>31</v>
      </c>
      <c r="B29" s="3">
        <v>215.27615352062469</v>
      </c>
      <c r="C29" s="6">
        <v>92582</v>
      </c>
      <c r="D29" s="4">
        <v>1</v>
      </c>
      <c r="E29" s="4">
        <v>33</v>
      </c>
      <c r="F29" s="4">
        <v>1</v>
      </c>
      <c r="G29" s="4">
        <v>16</v>
      </c>
    </row>
    <row r="30" spans="1:7" x14ac:dyDescent="0.25">
      <c r="A30" s="4">
        <v>32</v>
      </c>
      <c r="B30" s="3">
        <v>193.93880968902909</v>
      </c>
      <c r="C30" s="6">
        <v>79729</v>
      </c>
      <c r="D30" s="4">
        <v>1</v>
      </c>
      <c r="E30" s="4">
        <v>20</v>
      </c>
      <c r="F30" s="4">
        <v>1</v>
      </c>
      <c r="G30" s="4">
        <v>7</v>
      </c>
    </row>
    <row r="31" spans="1:7" x14ac:dyDescent="0.25">
      <c r="A31" s="4">
        <v>33</v>
      </c>
      <c r="B31" s="3">
        <v>189.20995642311874</v>
      </c>
      <c r="C31" s="6">
        <v>92773</v>
      </c>
      <c r="D31" s="4">
        <v>1</v>
      </c>
      <c r="E31" s="4">
        <v>26</v>
      </c>
      <c r="F31" s="4">
        <v>2</v>
      </c>
      <c r="G31" s="4">
        <v>12</v>
      </c>
    </row>
    <row r="32" spans="1:7" x14ac:dyDescent="0.25">
      <c r="A32" s="4">
        <v>34</v>
      </c>
      <c r="B32" s="3">
        <v>199.46756906950696</v>
      </c>
      <c r="C32" s="6">
        <v>82783</v>
      </c>
      <c r="D32" s="4">
        <v>1</v>
      </c>
      <c r="E32" s="4">
        <v>27</v>
      </c>
      <c r="F32" s="4">
        <v>3</v>
      </c>
      <c r="G32" s="4">
        <v>13</v>
      </c>
    </row>
    <row r="33" spans="1:7" x14ac:dyDescent="0.25">
      <c r="A33" s="4">
        <v>35</v>
      </c>
      <c r="B33" s="3">
        <v>193.07606797495552</v>
      </c>
      <c r="C33" s="6">
        <v>80541</v>
      </c>
      <c r="D33" s="4">
        <v>1</v>
      </c>
      <c r="E33" s="4">
        <v>24</v>
      </c>
      <c r="F33" s="4">
        <v>0</v>
      </c>
      <c r="G33" s="4">
        <v>8</v>
      </c>
    </row>
    <row r="34" spans="1:7" x14ac:dyDescent="0.25">
      <c r="A34" s="4">
        <v>36</v>
      </c>
      <c r="B34" s="3">
        <v>166.76764633978834</v>
      </c>
      <c r="C34" s="6">
        <v>81689</v>
      </c>
      <c r="D34" s="4">
        <v>1</v>
      </c>
      <c r="E34" s="4">
        <v>19</v>
      </c>
      <c r="F34" s="4">
        <v>1</v>
      </c>
      <c r="G34" s="4">
        <v>5</v>
      </c>
    </row>
    <row r="35" spans="1:7" x14ac:dyDescent="0.25">
      <c r="A35" s="4">
        <v>37</v>
      </c>
      <c r="B35" s="3">
        <v>247.30062689651618</v>
      </c>
      <c r="C35" s="6">
        <v>70189</v>
      </c>
      <c r="D35" s="4">
        <v>2</v>
      </c>
      <c r="E35" s="4">
        <v>42</v>
      </c>
      <c r="F35" s="4">
        <v>1</v>
      </c>
      <c r="G35" s="4">
        <v>17</v>
      </c>
    </row>
    <row r="36" spans="1:7" x14ac:dyDescent="0.25">
      <c r="A36" s="4">
        <v>38</v>
      </c>
      <c r="B36" s="3">
        <v>271.74181590423268</v>
      </c>
      <c r="C36" s="6">
        <v>117565</v>
      </c>
      <c r="D36" s="4">
        <v>4</v>
      </c>
      <c r="E36" s="4">
        <v>51</v>
      </c>
      <c r="F36" s="4">
        <v>1</v>
      </c>
      <c r="G36" s="4">
        <v>3</v>
      </c>
    </row>
    <row r="37" spans="1:7" x14ac:dyDescent="0.25">
      <c r="A37" s="4">
        <v>40</v>
      </c>
      <c r="B37" s="3">
        <v>276.47650124340294</v>
      </c>
      <c r="C37" s="6">
        <v>112576</v>
      </c>
      <c r="D37" s="4">
        <v>4</v>
      </c>
      <c r="E37" s="4">
        <v>56</v>
      </c>
      <c r="F37" s="4">
        <v>2</v>
      </c>
      <c r="G37" s="4">
        <v>1</v>
      </c>
    </row>
    <row r="38" spans="1:7" x14ac:dyDescent="0.25">
      <c r="A38" s="4">
        <v>41</v>
      </c>
      <c r="B38" s="3">
        <v>149.91285649993841</v>
      </c>
      <c r="C38" s="6">
        <v>91032</v>
      </c>
      <c r="D38" s="4">
        <v>1</v>
      </c>
      <c r="E38" s="4">
        <v>24</v>
      </c>
      <c r="F38" s="4">
        <v>2</v>
      </c>
      <c r="G38" s="4">
        <v>1</v>
      </c>
    </row>
    <row r="39" spans="1:7" x14ac:dyDescent="0.25">
      <c r="A39" s="4">
        <v>42</v>
      </c>
      <c r="B39" s="3">
        <v>199.0583658534278</v>
      </c>
      <c r="C39" s="6">
        <v>71648</v>
      </c>
      <c r="D39" s="4">
        <v>2</v>
      </c>
      <c r="E39" s="4">
        <v>37</v>
      </c>
      <c r="F39" s="4">
        <v>3</v>
      </c>
      <c r="G39" s="4">
        <v>4</v>
      </c>
    </row>
    <row r="40" spans="1:7" x14ac:dyDescent="0.25">
      <c r="A40" s="4">
        <v>43</v>
      </c>
      <c r="B40" s="3">
        <v>248.13940050665389</v>
      </c>
      <c r="C40" s="6">
        <v>121292</v>
      </c>
      <c r="D40" s="4">
        <v>2</v>
      </c>
      <c r="E40" s="4">
        <v>40</v>
      </c>
      <c r="F40" s="4">
        <v>1</v>
      </c>
      <c r="G40" s="4">
        <v>1</v>
      </c>
    </row>
    <row r="41" spans="1:7" x14ac:dyDescent="0.25">
      <c r="A41" s="4">
        <v>44</v>
      </c>
      <c r="B41" s="3">
        <v>353.78645947018504</v>
      </c>
      <c r="C41" s="6">
        <v>143403</v>
      </c>
      <c r="D41" s="4">
        <v>4</v>
      </c>
      <c r="E41" s="4">
        <v>52</v>
      </c>
      <c r="F41" s="4">
        <v>3</v>
      </c>
      <c r="G41" s="4">
        <v>7</v>
      </c>
    </row>
    <row r="42" spans="1:7" x14ac:dyDescent="0.25">
      <c r="A42" s="4">
        <v>45</v>
      </c>
      <c r="B42" s="3">
        <v>196.95191685182169</v>
      </c>
      <c r="C42" s="6">
        <v>73542</v>
      </c>
      <c r="D42" s="4">
        <v>1</v>
      </c>
      <c r="E42" s="4">
        <v>23</v>
      </c>
      <c r="F42" s="4">
        <v>1</v>
      </c>
      <c r="G42" s="4">
        <v>6</v>
      </c>
    </row>
    <row r="43" spans="1:7" x14ac:dyDescent="0.25">
      <c r="A43" s="4">
        <v>46</v>
      </c>
      <c r="B43" s="3">
        <v>174.84721887895429</v>
      </c>
      <c r="C43" s="6">
        <v>83166</v>
      </c>
      <c r="D43" s="4">
        <v>1</v>
      </c>
      <c r="E43" s="4">
        <v>31</v>
      </c>
      <c r="F43" s="4">
        <v>3</v>
      </c>
      <c r="G43" s="4">
        <v>6</v>
      </c>
    </row>
    <row r="44" spans="1:7" x14ac:dyDescent="0.25">
      <c r="A44" s="4">
        <v>47</v>
      </c>
      <c r="B44" s="3">
        <v>290.43894077155954</v>
      </c>
      <c r="C44" s="6">
        <v>125058</v>
      </c>
      <c r="D44" s="4">
        <v>3</v>
      </c>
      <c r="E44" s="4">
        <v>39</v>
      </c>
      <c r="F44" s="4">
        <v>3</v>
      </c>
      <c r="G44" s="4">
        <v>1</v>
      </c>
    </row>
    <row r="45" spans="1:7" x14ac:dyDescent="0.25">
      <c r="A45" s="4">
        <v>48</v>
      </c>
      <c r="B45" s="3">
        <v>271.55483757949594</v>
      </c>
      <c r="C45" s="6">
        <v>123556</v>
      </c>
      <c r="D45" s="4">
        <v>3</v>
      </c>
      <c r="E45" s="4">
        <v>43</v>
      </c>
      <c r="F45" s="4">
        <v>0</v>
      </c>
      <c r="G45" s="4">
        <v>1</v>
      </c>
    </row>
    <row r="46" spans="1:7" x14ac:dyDescent="0.25">
      <c r="A46" s="4">
        <v>49</v>
      </c>
      <c r="B46" s="3">
        <v>150.25391977015838</v>
      </c>
      <c r="C46" s="6">
        <v>84023</v>
      </c>
      <c r="D46" s="4">
        <v>1</v>
      </c>
      <c r="E46" s="4">
        <v>17</v>
      </c>
      <c r="F46" s="4">
        <v>3</v>
      </c>
      <c r="G46" s="4">
        <v>1</v>
      </c>
    </row>
    <row r="47" spans="1:7" x14ac:dyDescent="0.25">
      <c r="A47" s="4">
        <v>50</v>
      </c>
      <c r="B47" s="3">
        <v>203.58464573293486</v>
      </c>
      <c r="C47" s="6">
        <v>87488</v>
      </c>
      <c r="D47" s="4">
        <v>1</v>
      </c>
      <c r="E47" s="4">
        <v>32</v>
      </c>
      <c r="F47" s="4">
        <v>1</v>
      </c>
      <c r="G47" s="4">
        <v>12</v>
      </c>
    </row>
    <row r="48" spans="1:7" x14ac:dyDescent="0.25">
      <c r="A48" s="4">
        <v>51</v>
      </c>
      <c r="B48" s="3">
        <v>152.47947936711967</v>
      </c>
      <c r="C48" s="6">
        <v>82898</v>
      </c>
      <c r="D48" s="4">
        <v>1</v>
      </c>
      <c r="E48" s="4">
        <v>16</v>
      </c>
      <c r="F48" s="4">
        <v>1</v>
      </c>
      <c r="G48" s="4">
        <v>2</v>
      </c>
    </row>
    <row r="49" spans="1:7" x14ac:dyDescent="0.25">
      <c r="A49" s="4">
        <v>53</v>
      </c>
      <c r="B49" s="3">
        <v>232.42852264809923</v>
      </c>
      <c r="C49" s="6">
        <v>91812</v>
      </c>
      <c r="D49" s="4">
        <v>1</v>
      </c>
      <c r="E49" s="4">
        <v>29</v>
      </c>
      <c r="F49" s="4">
        <v>1</v>
      </c>
      <c r="G49" s="4">
        <v>15</v>
      </c>
    </row>
    <row r="50" spans="1:7" x14ac:dyDescent="0.25">
      <c r="A50" s="4">
        <v>54</v>
      </c>
      <c r="B50" s="3">
        <v>407.93609361540882</v>
      </c>
      <c r="C50" s="6">
        <v>123296</v>
      </c>
      <c r="D50" s="4">
        <v>5</v>
      </c>
      <c r="E50" s="4">
        <v>68</v>
      </c>
      <c r="F50" s="4">
        <v>2</v>
      </c>
      <c r="G50" s="4">
        <v>4</v>
      </c>
    </row>
    <row r="51" spans="1:7" x14ac:dyDescent="0.25">
      <c r="A51" s="4">
        <v>55</v>
      </c>
      <c r="B51" s="3">
        <v>179.09793475053985</v>
      </c>
      <c r="C51" s="6">
        <v>75906</v>
      </c>
      <c r="D51" s="4">
        <v>2</v>
      </c>
      <c r="E51" s="4">
        <v>29</v>
      </c>
      <c r="F51" s="4">
        <v>2</v>
      </c>
      <c r="G51" s="4">
        <v>14</v>
      </c>
    </row>
    <row r="52" spans="1:7" x14ac:dyDescent="0.25">
      <c r="A52" s="4">
        <v>56</v>
      </c>
      <c r="B52" s="3">
        <v>167.12975678320043</v>
      </c>
      <c r="C52" s="6">
        <v>77008</v>
      </c>
      <c r="D52" s="4">
        <v>1</v>
      </c>
      <c r="E52" s="4">
        <v>24</v>
      </c>
      <c r="F52" s="4">
        <v>1</v>
      </c>
      <c r="G52" s="4">
        <v>6</v>
      </c>
    </row>
    <row r="53" spans="1:7" x14ac:dyDescent="0.25">
      <c r="A53" s="4">
        <v>57</v>
      </c>
      <c r="B53" s="3">
        <v>178.45688077502973</v>
      </c>
      <c r="C53" s="6">
        <v>86762</v>
      </c>
      <c r="D53" s="4">
        <v>1</v>
      </c>
      <c r="E53" s="4">
        <v>30</v>
      </c>
      <c r="F53" s="4">
        <v>3</v>
      </c>
      <c r="G53" s="4">
        <v>3</v>
      </c>
    </row>
    <row r="54" spans="1:7" x14ac:dyDescent="0.25">
      <c r="A54" s="4">
        <v>58</v>
      </c>
      <c r="B54" s="3">
        <v>170.55615533423901</v>
      </c>
      <c r="C54" s="6">
        <v>86909</v>
      </c>
      <c r="D54" s="4">
        <v>1</v>
      </c>
      <c r="E54" s="4">
        <v>33</v>
      </c>
      <c r="F54" s="4">
        <v>1</v>
      </c>
      <c r="G54" s="4">
        <v>8</v>
      </c>
    </row>
    <row r="55" spans="1:7" x14ac:dyDescent="0.25">
      <c r="A55" s="4">
        <v>60</v>
      </c>
      <c r="B55" s="3">
        <v>184.60324360719238</v>
      </c>
      <c r="C55" s="6">
        <v>82113</v>
      </c>
      <c r="D55" s="4">
        <v>1</v>
      </c>
      <c r="E55" s="4">
        <v>24</v>
      </c>
      <c r="F55" s="4">
        <v>0</v>
      </c>
      <c r="G55" s="4">
        <v>5</v>
      </c>
    </row>
    <row r="56" spans="1:7" x14ac:dyDescent="0.25">
      <c r="A56" s="4">
        <v>61</v>
      </c>
      <c r="B56" s="3">
        <v>163.63159989304066</v>
      </c>
      <c r="C56" s="6">
        <v>83854</v>
      </c>
      <c r="D56" s="4">
        <v>1</v>
      </c>
      <c r="E56" s="4">
        <v>19</v>
      </c>
      <c r="F56" s="4">
        <v>2</v>
      </c>
      <c r="G56" s="4">
        <v>9</v>
      </c>
    </row>
    <row r="57" spans="1:7" x14ac:dyDescent="0.25">
      <c r="A57" s="4">
        <v>62</v>
      </c>
      <c r="B57" s="3">
        <v>184.5797456800268</v>
      </c>
      <c r="C57" s="6">
        <v>82138</v>
      </c>
      <c r="D57" s="4">
        <v>1</v>
      </c>
      <c r="E57" s="4">
        <v>27</v>
      </c>
      <c r="F57" s="4">
        <v>1</v>
      </c>
      <c r="G57" s="4">
        <v>14</v>
      </c>
    </row>
    <row r="58" spans="1:7" x14ac:dyDescent="0.25">
      <c r="A58" s="4">
        <v>63</v>
      </c>
      <c r="B58" s="3">
        <v>300.62260506257257</v>
      </c>
      <c r="C58" s="6">
        <v>116628</v>
      </c>
      <c r="D58" s="4">
        <v>2</v>
      </c>
      <c r="E58" s="4">
        <v>43</v>
      </c>
      <c r="F58" s="4">
        <v>1</v>
      </c>
      <c r="G58" s="4">
        <v>10</v>
      </c>
    </row>
    <row r="59" spans="1:7" x14ac:dyDescent="0.25">
      <c r="A59" s="4">
        <v>64</v>
      </c>
      <c r="B59" s="3">
        <v>234.69084229043446</v>
      </c>
      <c r="C59" s="6">
        <v>93194</v>
      </c>
      <c r="D59" s="4">
        <v>2</v>
      </c>
      <c r="E59" s="4">
        <v>33</v>
      </c>
      <c r="F59" s="4">
        <v>1</v>
      </c>
      <c r="G59" s="4">
        <v>9</v>
      </c>
    </row>
    <row r="60" spans="1:7" x14ac:dyDescent="0.25">
      <c r="A60" s="4">
        <v>65</v>
      </c>
      <c r="B60" s="3">
        <v>304.71789784629766</v>
      </c>
      <c r="C60" s="6">
        <v>136723</v>
      </c>
      <c r="D60" s="4">
        <v>5</v>
      </c>
      <c r="E60" s="4">
        <v>41</v>
      </c>
      <c r="F60" s="4">
        <v>1</v>
      </c>
      <c r="G60" s="4">
        <v>1</v>
      </c>
    </row>
    <row r="61" spans="1:7" x14ac:dyDescent="0.25">
      <c r="A61" s="4">
        <v>66</v>
      </c>
      <c r="B61" s="3">
        <v>371.49854106480484</v>
      </c>
      <c r="C61" s="6">
        <v>121625</v>
      </c>
      <c r="D61" s="4">
        <v>5</v>
      </c>
      <c r="E61" s="4">
        <v>49</v>
      </c>
      <c r="F61" s="4">
        <v>3</v>
      </c>
      <c r="G61" s="4">
        <v>2</v>
      </c>
    </row>
    <row r="62" spans="1:7" x14ac:dyDescent="0.25">
      <c r="A62" s="4">
        <v>67</v>
      </c>
      <c r="B62" s="3">
        <v>202.64698658703372</v>
      </c>
      <c r="C62" s="6">
        <v>112862</v>
      </c>
      <c r="D62" s="4">
        <v>2</v>
      </c>
      <c r="E62" s="4">
        <v>25</v>
      </c>
      <c r="F62" s="4">
        <v>2</v>
      </c>
      <c r="G62" s="4">
        <v>2</v>
      </c>
    </row>
    <row r="63" spans="1:7" x14ac:dyDescent="0.25">
      <c r="A63" s="4">
        <v>68</v>
      </c>
      <c r="B63" s="3">
        <v>321.67246939345068</v>
      </c>
      <c r="C63" s="6">
        <v>121573</v>
      </c>
      <c r="D63" s="4">
        <v>3</v>
      </c>
      <c r="E63" s="4">
        <v>42</v>
      </c>
      <c r="F63" s="4">
        <v>2</v>
      </c>
      <c r="G63" s="4">
        <v>13</v>
      </c>
    </row>
    <row r="64" spans="1:7" x14ac:dyDescent="0.25">
      <c r="A64" s="4">
        <v>69</v>
      </c>
      <c r="B64" s="3">
        <v>258.39320148001855</v>
      </c>
      <c r="C64" s="6">
        <v>120569</v>
      </c>
      <c r="D64" s="4">
        <v>2</v>
      </c>
      <c r="E64" s="4">
        <v>46</v>
      </c>
      <c r="F64" s="4">
        <v>3</v>
      </c>
      <c r="G64" s="4">
        <v>2</v>
      </c>
    </row>
    <row r="65" spans="1:7" x14ac:dyDescent="0.25">
      <c r="A65" s="4">
        <v>70</v>
      </c>
      <c r="B65" s="3">
        <v>163.95721452484383</v>
      </c>
      <c r="C65" s="6">
        <v>87004</v>
      </c>
      <c r="D65" s="4">
        <v>1</v>
      </c>
      <c r="E65" s="4">
        <v>24</v>
      </c>
      <c r="F65" s="4">
        <v>3</v>
      </c>
      <c r="G65" s="4">
        <v>2</v>
      </c>
    </row>
    <row r="66" spans="1:7" x14ac:dyDescent="0.25">
      <c r="A66" s="4">
        <v>71</v>
      </c>
      <c r="B66" s="3">
        <v>311.57210690727595</v>
      </c>
      <c r="C66" s="6">
        <v>134373</v>
      </c>
      <c r="D66" s="4">
        <v>2</v>
      </c>
      <c r="E66" s="4">
        <v>47</v>
      </c>
      <c r="F66" s="4">
        <v>1</v>
      </c>
      <c r="G66" s="4">
        <v>1</v>
      </c>
    </row>
    <row r="67" spans="1:7" x14ac:dyDescent="0.25">
      <c r="A67" s="4">
        <v>72</v>
      </c>
      <c r="B67" s="3">
        <v>170.4293661046714</v>
      </c>
      <c r="C67" s="6">
        <v>81861</v>
      </c>
      <c r="D67" s="4">
        <v>1</v>
      </c>
      <c r="E67" s="4">
        <v>26</v>
      </c>
      <c r="F67" s="4">
        <v>3</v>
      </c>
      <c r="G67" s="4">
        <v>5</v>
      </c>
    </row>
    <row r="68" spans="1:7" x14ac:dyDescent="0.25">
      <c r="A68" s="4">
        <v>73</v>
      </c>
      <c r="B68" s="3">
        <v>336.69476677419482</v>
      </c>
      <c r="C68" s="6">
        <v>121268</v>
      </c>
      <c r="D68" s="4">
        <v>3</v>
      </c>
      <c r="E68" s="4">
        <v>33</v>
      </c>
      <c r="F68" s="4">
        <v>3</v>
      </c>
      <c r="G68" s="4">
        <v>2</v>
      </c>
    </row>
    <row r="69" spans="1:7" x14ac:dyDescent="0.25">
      <c r="A69" s="4">
        <v>74</v>
      </c>
      <c r="B69" s="3">
        <v>220.74529248209018</v>
      </c>
      <c r="C69" s="6">
        <v>72413</v>
      </c>
      <c r="D69" s="4">
        <v>1</v>
      </c>
      <c r="E69" s="4">
        <v>45</v>
      </c>
      <c r="F69" s="4">
        <v>0</v>
      </c>
      <c r="G69" s="4">
        <v>13</v>
      </c>
    </row>
    <row r="70" spans="1:7" x14ac:dyDescent="0.25">
      <c r="A70" s="4">
        <v>75</v>
      </c>
      <c r="B70" s="3">
        <v>192.27119849174747</v>
      </c>
      <c r="C70" s="6">
        <v>82942</v>
      </c>
      <c r="D70" s="4">
        <v>1</v>
      </c>
      <c r="E70" s="4">
        <v>45</v>
      </c>
      <c r="F70" s="4">
        <v>1</v>
      </c>
      <c r="G70" s="4">
        <v>14</v>
      </c>
    </row>
    <row r="71" spans="1:7" x14ac:dyDescent="0.25">
      <c r="A71" s="4">
        <v>76</v>
      </c>
      <c r="B71" s="3">
        <v>215.06342910482118</v>
      </c>
      <c r="C71" s="6">
        <v>127797</v>
      </c>
      <c r="D71" s="4">
        <v>2</v>
      </c>
      <c r="E71" s="4">
        <v>50</v>
      </c>
      <c r="F71" s="4">
        <v>3</v>
      </c>
      <c r="G71" s="4">
        <v>9</v>
      </c>
    </row>
    <row r="72" spans="1:7" x14ac:dyDescent="0.25">
      <c r="A72" s="4">
        <v>77</v>
      </c>
      <c r="B72" s="3">
        <v>211.91258637014442</v>
      </c>
      <c r="C72" s="6">
        <v>73225</v>
      </c>
      <c r="D72" s="4">
        <v>1</v>
      </c>
      <c r="E72" s="4">
        <v>41</v>
      </c>
      <c r="F72" s="4">
        <v>3</v>
      </c>
      <c r="G72" s="4">
        <v>3</v>
      </c>
    </row>
    <row r="73" spans="1:7" x14ac:dyDescent="0.25">
      <c r="A73" s="4">
        <v>78</v>
      </c>
      <c r="B73" s="3">
        <v>270.69335350537096</v>
      </c>
      <c r="C73" s="6">
        <v>120569</v>
      </c>
      <c r="D73" s="4">
        <v>3</v>
      </c>
      <c r="E73" s="4">
        <v>50</v>
      </c>
      <c r="F73" s="4">
        <v>2</v>
      </c>
      <c r="G73" s="4">
        <v>2</v>
      </c>
    </row>
    <row r="74" spans="1:7" x14ac:dyDescent="0.25">
      <c r="A74" s="4">
        <v>79</v>
      </c>
      <c r="B74" s="3">
        <v>210.00506409256133</v>
      </c>
      <c r="C74" s="6">
        <v>87070</v>
      </c>
      <c r="D74" s="4">
        <v>2</v>
      </c>
      <c r="E74" s="4">
        <v>35</v>
      </c>
      <c r="F74" s="4">
        <v>2</v>
      </c>
      <c r="G74" s="4">
        <v>6</v>
      </c>
    </row>
    <row r="75" spans="1:7" x14ac:dyDescent="0.25">
      <c r="A75" s="4">
        <v>80</v>
      </c>
      <c r="B75" s="3">
        <v>139.28242203647005</v>
      </c>
      <c r="C75" s="6">
        <v>85280</v>
      </c>
      <c r="D75" s="4">
        <v>1</v>
      </c>
      <c r="E75" s="4">
        <v>17</v>
      </c>
      <c r="F75" s="4">
        <v>1</v>
      </c>
      <c r="G75" s="4">
        <v>4</v>
      </c>
    </row>
    <row r="76" spans="1:7" x14ac:dyDescent="0.25">
      <c r="A76" s="4">
        <v>81</v>
      </c>
      <c r="B76" s="3">
        <v>160.83806364665963</v>
      </c>
      <c r="C76" s="6">
        <v>71568</v>
      </c>
      <c r="D76" s="4">
        <v>1</v>
      </c>
      <c r="E76" s="4">
        <v>25</v>
      </c>
      <c r="F76" s="4">
        <v>3</v>
      </c>
      <c r="G76" s="4">
        <v>2</v>
      </c>
    </row>
    <row r="77" spans="1:7" x14ac:dyDescent="0.25">
      <c r="A77" s="4">
        <v>82</v>
      </c>
      <c r="B77" s="3">
        <v>337.43966988550494</v>
      </c>
      <c r="C77" s="6">
        <v>112257</v>
      </c>
      <c r="D77" s="4">
        <v>5</v>
      </c>
      <c r="E77" s="4">
        <v>52</v>
      </c>
      <c r="F77" s="4">
        <v>3</v>
      </c>
      <c r="G77" s="4">
        <v>12</v>
      </c>
    </row>
    <row r="78" spans="1:7" x14ac:dyDescent="0.25">
      <c r="A78" s="4">
        <v>83</v>
      </c>
      <c r="B78" s="3">
        <v>200.45735284406965</v>
      </c>
      <c r="C78" s="6">
        <v>74481</v>
      </c>
      <c r="D78" s="4">
        <v>1</v>
      </c>
      <c r="E78" s="4">
        <v>41</v>
      </c>
      <c r="F78" s="4">
        <v>3</v>
      </c>
      <c r="G78" s="4">
        <v>5</v>
      </c>
    </row>
    <row r="79" spans="1:7" x14ac:dyDescent="0.25">
      <c r="A79" s="4">
        <v>84</v>
      </c>
      <c r="B79" s="3">
        <v>244.47771409442058</v>
      </c>
      <c r="C79" s="6">
        <v>121372</v>
      </c>
      <c r="D79" s="4">
        <v>2</v>
      </c>
      <c r="E79" s="4">
        <v>35</v>
      </c>
      <c r="F79" s="4">
        <v>2</v>
      </c>
      <c r="G79" s="4">
        <v>2</v>
      </c>
    </row>
    <row r="80" spans="1:7" x14ac:dyDescent="0.25">
      <c r="A80" s="4">
        <v>85</v>
      </c>
      <c r="B80" s="3">
        <v>317.72111553091878</v>
      </c>
      <c r="C80" s="6">
        <v>119911</v>
      </c>
      <c r="D80" s="4">
        <v>5</v>
      </c>
      <c r="E80" s="4">
        <v>49</v>
      </c>
      <c r="F80" s="4">
        <v>2</v>
      </c>
      <c r="G80" s="4">
        <v>2</v>
      </c>
    </row>
    <row r="81" spans="1:7" x14ac:dyDescent="0.25">
      <c r="A81" s="4">
        <v>86</v>
      </c>
      <c r="B81" s="3">
        <v>212.06459338754007</v>
      </c>
      <c r="C81" s="6">
        <v>74009</v>
      </c>
      <c r="D81" s="4">
        <v>1</v>
      </c>
      <c r="E81" s="4">
        <v>33</v>
      </c>
      <c r="F81" s="4">
        <v>3</v>
      </c>
      <c r="G81" s="4">
        <v>13</v>
      </c>
    </row>
    <row r="82" spans="1:7" x14ac:dyDescent="0.25">
      <c r="A82" s="4">
        <v>87</v>
      </c>
      <c r="B82" s="3">
        <v>235.10899705868761</v>
      </c>
      <c r="C82" s="6">
        <v>82628</v>
      </c>
      <c r="D82" s="4">
        <v>2</v>
      </c>
      <c r="E82" s="4">
        <v>44</v>
      </c>
      <c r="F82" s="4">
        <v>2</v>
      </c>
      <c r="G82" s="4">
        <v>11</v>
      </c>
    </row>
    <row r="83" spans="1:7" x14ac:dyDescent="0.25">
      <c r="A83" s="4">
        <v>89</v>
      </c>
      <c r="B83" s="3">
        <v>329.03486789264696</v>
      </c>
      <c r="C83" s="6">
        <v>130818</v>
      </c>
      <c r="D83" s="4">
        <v>3</v>
      </c>
      <c r="E83" s="4">
        <v>40</v>
      </c>
      <c r="F83" s="4">
        <v>2</v>
      </c>
      <c r="G83" s="4">
        <v>17</v>
      </c>
    </row>
    <row r="84" spans="1:7" x14ac:dyDescent="0.25">
      <c r="A84" s="4">
        <v>90</v>
      </c>
      <c r="B84" s="3">
        <v>263.50300621955603</v>
      </c>
      <c r="C84" s="6">
        <v>145252</v>
      </c>
      <c r="D84" s="4">
        <v>2</v>
      </c>
      <c r="E84" s="4">
        <v>33</v>
      </c>
      <c r="F84" s="4">
        <v>2</v>
      </c>
      <c r="G84" s="4">
        <v>14</v>
      </c>
    </row>
    <row r="85" spans="1:7" x14ac:dyDescent="0.25">
      <c r="A85" s="4">
        <v>91</v>
      </c>
      <c r="B85" s="3">
        <v>269.67359171110513</v>
      </c>
      <c r="C85" s="6">
        <v>118201</v>
      </c>
      <c r="D85" s="4">
        <v>3</v>
      </c>
      <c r="E85" s="4">
        <v>43</v>
      </c>
      <c r="F85" s="4">
        <v>1</v>
      </c>
      <c r="G85" s="4">
        <v>1</v>
      </c>
    </row>
    <row r="86" spans="1:7" x14ac:dyDescent="0.25">
      <c r="A86" s="4">
        <v>92</v>
      </c>
      <c r="B86" s="3">
        <v>222.78984345055289</v>
      </c>
      <c r="C86" s="6">
        <v>91021</v>
      </c>
      <c r="D86" s="4">
        <v>1</v>
      </c>
      <c r="E86" s="4">
        <v>29</v>
      </c>
      <c r="F86" s="4">
        <v>1</v>
      </c>
      <c r="G86" s="4">
        <v>1</v>
      </c>
    </row>
    <row r="87" spans="1:7" x14ac:dyDescent="0.25">
      <c r="A87" s="4">
        <v>93</v>
      </c>
      <c r="B87" s="3">
        <v>245.11857911213073</v>
      </c>
      <c r="C87" s="6">
        <v>125745</v>
      </c>
      <c r="D87" s="4">
        <v>2</v>
      </c>
      <c r="E87" s="4">
        <v>37</v>
      </c>
      <c r="F87" s="4">
        <v>3</v>
      </c>
      <c r="G87" s="4">
        <v>2</v>
      </c>
    </row>
    <row r="88" spans="1:7" x14ac:dyDescent="0.25">
      <c r="A88" s="4">
        <v>94</v>
      </c>
      <c r="B88" s="3">
        <v>272.12036593164851</v>
      </c>
      <c r="C88" s="6">
        <v>137562</v>
      </c>
      <c r="D88" s="4">
        <v>2</v>
      </c>
      <c r="E88" s="4">
        <v>44</v>
      </c>
      <c r="F88" s="4">
        <v>1</v>
      </c>
      <c r="G88" s="4">
        <v>1</v>
      </c>
    </row>
    <row r="89" spans="1:7" x14ac:dyDescent="0.25">
      <c r="A89" s="4">
        <v>95</v>
      </c>
      <c r="B89" s="3">
        <v>345.91691128582454</v>
      </c>
      <c r="C89" s="6">
        <v>126541</v>
      </c>
      <c r="D89" s="4">
        <v>3</v>
      </c>
      <c r="E89" s="4">
        <v>46</v>
      </c>
      <c r="F89" s="4">
        <v>2</v>
      </c>
      <c r="G89" s="4">
        <v>7</v>
      </c>
    </row>
    <row r="90" spans="1:7" x14ac:dyDescent="0.25">
      <c r="A90" s="4">
        <v>96</v>
      </c>
      <c r="B90" s="3">
        <v>212.00684395340733</v>
      </c>
      <c r="C90" s="6">
        <v>130137</v>
      </c>
      <c r="D90" s="4">
        <v>2</v>
      </c>
      <c r="E90" s="4">
        <v>39</v>
      </c>
      <c r="F90" s="4">
        <v>1</v>
      </c>
      <c r="G90" s="4">
        <v>1</v>
      </c>
    </row>
    <row r="91" spans="1:7" x14ac:dyDescent="0.25">
      <c r="A91" s="4">
        <v>97</v>
      </c>
      <c r="B91" s="3">
        <v>171.73838511588536</v>
      </c>
      <c r="C91" s="6">
        <v>82585</v>
      </c>
      <c r="D91" s="4">
        <v>1</v>
      </c>
      <c r="E91" s="4">
        <v>50</v>
      </c>
      <c r="F91" s="4">
        <v>3</v>
      </c>
      <c r="G91" s="4">
        <v>8</v>
      </c>
    </row>
    <row r="92" spans="1:7" x14ac:dyDescent="0.25">
      <c r="A92" s="4">
        <v>99</v>
      </c>
      <c r="B92" s="3">
        <v>317.2235135522368</v>
      </c>
      <c r="C92" s="6">
        <v>141302</v>
      </c>
      <c r="D92" s="4">
        <v>4</v>
      </c>
      <c r="E92" s="4">
        <v>48</v>
      </c>
      <c r="F92" s="4">
        <v>3</v>
      </c>
      <c r="G92" s="4">
        <v>4</v>
      </c>
    </row>
    <row r="93" spans="1:7" x14ac:dyDescent="0.25">
      <c r="A93" s="4">
        <v>100</v>
      </c>
      <c r="B93" s="3">
        <v>224.79411850567922</v>
      </c>
      <c r="C93" s="6">
        <v>70046</v>
      </c>
      <c r="D93" s="4">
        <v>2</v>
      </c>
      <c r="E93" s="4">
        <v>36</v>
      </c>
      <c r="F93" s="4">
        <v>3</v>
      </c>
      <c r="G93" s="4">
        <v>11</v>
      </c>
    </row>
    <row r="94" spans="1:7" x14ac:dyDescent="0.25">
      <c r="A94" s="4">
        <v>101</v>
      </c>
      <c r="B94" s="3">
        <v>224.79411850567922</v>
      </c>
      <c r="C94" s="6">
        <v>70046</v>
      </c>
      <c r="D94" s="4">
        <v>2</v>
      </c>
      <c r="E94" s="4">
        <v>11</v>
      </c>
      <c r="F94" s="4">
        <v>1</v>
      </c>
      <c r="G94" s="4">
        <v>3</v>
      </c>
    </row>
    <row r="95" spans="1:7" x14ac:dyDescent="0.25">
      <c r="A95" s="4">
        <v>102</v>
      </c>
      <c r="B95" s="3">
        <v>198.75</v>
      </c>
      <c r="C95" s="6">
        <v>65508</v>
      </c>
      <c r="D95" s="4">
        <v>1</v>
      </c>
      <c r="E95" s="4">
        <v>5</v>
      </c>
      <c r="F95" s="4">
        <v>0</v>
      </c>
      <c r="G95" s="4">
        <v>0</v>
      </c>
    </row>
    <row r="96" spans="1:7" x14ac:dyDescent="0.25">
      <c r="A96" s="4">
        <v>103</v>
      </c>
      <c r="B96" s="3">
        <v>243.6</v>
      </c>
      <c r="C96" s="6">
        <v>101351</v>
      </c>
      <c r="D96" s="4">
        <v>2</v>
      </c>
      <c r="E96" s="4">
        <v>15</v>
      </c>
      <c r="F96" s="4">
        <v>0</v>
      </c>
      <c r="G96" s="4">
        <v>1</v>
      </c>
    </row>
    <row r="97" spans="1:7" x14ac:dyDescent="0.25">
      <c r="A97" s="4">
        <v>104</v>
      </c>
      <c r="B97" s="3">
        <v>397.87</v>
      </c>
      <c r="C97" s="6">
        <v>144531</v>
      </c>
      <c r="D97" s="4">
        <v>3</v>
      </c>
      <c r="E97" s="4">
        <v>10</v>
      </c>
      <c r="F97" s="4">
        <v>1</v>
      </c>
      <c r="G97" s="4">
        <v>1</v>
      </c>
    </row>
    <row r="98" spans="1:7" x14ac:dyDescent="0.25">
      <c r="A98" s="4">
        <v>105</v>
      </c>
      <c r="B98" s="3">
        <v>403.2</v>
      </c>
      <c r="C98" s="6">
        <v>123457</v>
      </c>
      <c r="D98" s="4">
        <v>2</v>
      </c>
      <c r="E98" s="4">
        <v>25</v>
      </c>
      <c r="F98" s="4">
        <v>2</v>
      </c>
      <c r="G98" s="4">
        <v>1</v>
      </c>
    </row>
    <row r="99" spans="1:7" x14ac:dyDescent="0.25">
      <c r="A99" s="4">
        <v>106</v>
      </c>
      <c r="B99" s="3">
        <v>75</v>
      </c>
      <c r="C99" s="6">
        <v>107443</v>
      </c>
      <c r="D99" s="4">
        <v>1</v>
      </c>
      <c r="E99" s="4">
        <v>8</v>
      </c>
      <c r="F99" s="4">
        <v>0</v>
      </c>
      <c r="G99" s="4">
        <v>1</v>
      </c>
    </row>
    <row r="100" spans="1:7" x14ac:dyDescent="0.25">
      <c r="A100" s="4">
        <v>107</v>
      </c>
      <c r="B100" s="3">
        <v>204.35</v>
      </c>
      <c r="C100" s="6">
        <v>107359</v>
      </c>
      <c r="D100" s="4">
        <v>3</v>
      </c>
      <c r="E100" s="4">
        <v>17</v>
      </c>
      <c r="F100" s="4">
        <v>2</v>
      </c>
      <c r="G100" s="4">
        <v>1</v>
      </c>
    </row>
    <row r="101" spans="1:7" x14ac:dyDescent="0.25">
      <c r="A101" s="4">
        <v>108</v>
      </c>
      <c r="B101" s="3">
        <v>257.89</v>
      </c>
      <c r="C101" s="6">
        <v>147031</v>
      </c>
      <c r="D101" s="4">
        <v>2</v>
      </c>
      <c r="E101" s="4">
        <v>11</v>
      </c>
      <c r="F101" s="4">
        <v>1</v>
      </c>
      <c r="G101" s="4">
        <v>2</v>
      </c>
    </row>
    <row r="102" spans="1:7" x14ac:dyDescent="0.25">
      <c r="A102" s="4">
        <v>109</v>
      </c>
      <c r="B102" s="3">
        <v>100.07</v>
      </c>
      <c r="C102" s="6">
        <v>100000</v>
      </c>
      <c r="D102" s="4">
        <v>1</v>
      </c>
      <c r="E102" s="4">
        <v>12</v>
      </c>
      <c r="F102" s="4">
        <v>1</v>
      </c>
      <c r="G102" s="4">
        <v>1</v>
      </c>
    </row>
    <row r="103" spans="1:7" x14ac:dyDescent="0.25">
      <c r="A103" s="4">
        <v>110</v>
      </c>
      <c r="B103" s="3">
        <v>332.56</v>
      </c>
      <c r="C103" s="6">
        <v>132422</v>
      </c>
      <c r="D103" s="4">
        <v>4</v>
      </c>
      <c r="E103" s="4">
        <v>9</v>
      </c>
      <c r="F103" s="4">
        <v>2</v>
      </c>
      <c r="G103" s="4">
        <v>2</v>
      </c>
    </row>
    <row r="104" spans="1:7" x14ac:dyDescent="0.25">
      <c r="A104" s="4">
        <v>111</v>
      </c>
      <c r="B104" s="3">
        <v>274.64999999999998</v>
      </c>
      <c r="C104" s="6">
        <v>134071</v>
      </c>
      <c r="D104" s="4">
        <v>3</v>
      </c>
      <c r="E104" s="4">
        <v>11</v>
      </c>
      <c r="F104" s="4">
        <v>2</v>
      </c>
      <c r="G104" s="4">
        <v>1</v>
      </c>
    </row>
    <row r="105" spans="1:7" x14ac:dyDescent="0.25">
      <c r="A105" s="4">
        <v>112</v>
      </c>
      <c r="B105" s="3">
        <v>112.35</v>
      </c>
      <c r="C105" s="6">
        <v>127275</v>
      </c>
      <c r="D105" s="4">
        <v>1</v>
      </c>
      <c r="E105" s="4">
        <v>10</v>
      </c>
      <c r="F105" s="4">
        <v>1</v>
      </c>
      <c r="G105" s="4">
        <v>1</v>
      </c>
    </row>
    <row r="106" spans="1:7" x14ac:dyDescent="0.25">
      <c r="A106" s="4">
        <v>113</v>
      </c>
      <c r="B106" s="3">
        <v>89.56</v>
      </c>
      <c r="C106" s="6">
        <v>82087</v>
      </c>
      <c r="D106" s="4">
        <v>2</v>
      </c>
      <c r="E106" s="4">
        <v>8</v>
      </c>
      <c r="F106" s="4">
        <v>1</v>
      </c>
      <c r="G106" s="4">
        <v>1</v>
      </c>
    </row>
    <row r="107" spans="1:7" x14ac:dyDescent="0.25">
      <c r="A107" s="4">
        <v>114</v>
      </c>
      <c r="B107" s="3">
        <v>97.85</v>
      </c>
      <c r="C107" s="6">
        <v>90543</v>
      </c>
      <c r="D107" s="4">
        <v>1</v>
      </c>
      <c r="E107" s="4">
        <v>8</v>
      </c>
      <c r="F107" s="4">
        <v>0</v>
      </c>
      <c r="G107" s="4">
        <v>1</v>
      </c>
    </row>
    <row r="108" spans="1:7" x14ac:dyDescent="0.25">
      <c r="A108" s="4">
        <v>115</v>
      </c>
      <c r="B108" s="3">
        <v>125.45</v>
      </c>
      <c r="C108" s="6">
        <v>131337</v>
      </c>
      <c r="D108" s="4">
        <v>1</v>
      </c>
      <c r="E108" s="4">
        <v>10</v>
      </c>
      <c r="F108" s="4">
        <v>1</v>
      </c>
      <c r="G108" s="4">
        <v>1</v>
      </c>
    </row>
    <row r="109" spans="1:7" x14ac:dyDescent="0.25">
      <c r="A109" s="4">
        <v>116</v>
      </c>
      <c r="B109" s="3">
        <v>275.68</v>
      </c>
      <c r="C109" s="6">
        <v>134087</v>
      </c>
      <c r="D109" s="4">
        <v>4</v>
      </c>
      <c r="E109" s="4">
        <v>11</v>
      </c>
      <c r="F109" s="4">
        <v>1</v>
      </c>
      <c r="G109" s="4">
        <v>1</v>
      </c>
    </row>
    <row r="110" spans="1:7" x14ac:dyDescent="0.25">
      <c r="A110" s="4">
        <v>117</v>
      </c>
      <c r="B110" s="3">
        <v>301.2</v>
      </c>
      <c r="C110" s="6">
        <v>155117</v>
      </c>
      <c r="D110" s="4">
        <v>4</v>
      </c>
      <c r="E110" s="4">
        <v>14</v>
      </c>
      <c r="F110" s="4">
        <v>3</v>
      </c>
      <c r="G110" s="4">
        <v>2</v>
      </c>
    </row>
    <row r="111" spans="1:7" x14ac:dyDescent="0.25">
      <c r="A111" s="4">
        <v>118</v>
      </c>
      <c r="B111" s="3">
        <v>378.43</v>
      </c>
      <c r="C111" s="6">
        <v>175879</v>
      </c>
      <c r="D111" s="4">
        <v>5</v>
      </c>
      <c r="E111" s="4">
        <v>13</v>
      </c>
      <c r="F111" s="4">
        <v>3</v>
      </c>
      <c r="G111" s="4">
        <v>2</v>
      </c>
    </row>
    <row r="112" spans="1:7" x14ac:dyDescent="0.25">
      <c r="A112" s="4">
        <v>119</v>
      </c>
      <c r="B112" s="3">
        <v>243.89</v>
      </c>
      <c r="C112" s="6">
        <v>167453</v>
      </c>
      <c r="D112" s="4">
        <v>2</v>
      </c>
      <c r="E112" s="4">
        <v>14</v>
      </c>
      <c r="F112" s="4">
        <v>1</v>
      </c>
      <c r="G112" s="4">
        <v>1</v>
      </c>
    </row>
    <row r="113" spans="1:7" x14ac:dyDescent="0.25">
      <c r="A113" s="4">
        <v>120</v>
      </c>
      <c r="B113" s="3">
        <v>67.45</v>
      </c>
      <c r="C113" s="6">
        <v>72003</v>
      </c>
      <c r="D113" s="4">
        <v>1</v>
      </c>
      <c r="E113" s="4">
        <v>8</v>
      </c>
      <c r="F113" s="4">
        <v>0</v>
      </c>
      <c r="G113" s="4">
        <v>1</v>
      </c>
    </row>
    <row r="114" spans="1:7" x14ac:dyDescent="0.25">
      <c r="A114" s="4">
        <v>121</v>
      </c>
      <c r="B114" s="3">
        <v>109.87</v>
      </c>
      <c r="C114" s="6">
        <v>97511</v>
      </c>
      <c r="D114" s="4">
        <v>2</v>
      </c>
      <c r="E114" s="4">
        <v>8</v>
      </c>
      <c r="F114" s="4">
        <v>1</v>
      </c>
      <c r="G114" s="4">
        <v>0</v>
      </c>
    </row>
    <row r="115" spans="1:7" x14ac:dyDescent="0.25">
      <c r="A115" s="4">
        <v>122</v>
      </c>
      <c r="B115" s="3">
        <v>254.45</v>
      </c>
      <c r="C115" s="6">
        <v>122335</v>
      </c>
      <c r="D115" s="4">
        <v>2</v>
      </c>
      <c r="E115" s="4">
        <v>10</v>
      </c>
      <c r="F115" s="4">
        <v>1</v>
      </c>
      <c r="G115" s="4">
        <v>1</v>
      </c>
    </row>
    <row r="116" spans="1:7" x14ac:dyDescent="0.25">
      <c r="A116" s="4">
        <v>123</v>
      </c>
      <c r="B116" s="3">
        <v>78.64</v>
      </c>
      <c r="C116" s="6">
        <v>71765</v>
      </c>
      <c r="D116" s="4">
        <v>1</v>
      </c>
      <c r="E116" s="4">
        <v>8</v>
      </c>
      <c r="F116" s="4">
        <v>1</v>
      </c>
      <c r="G116" s="4">
        <v>1</v>
      </c>
    </row>
    <row r="117" spans="1:7" x14ac:dyDescent="0.25">
      <c r="A117" s="4">
        <v>124</v>
      </c>
      <c r="B117" s="3">
        <v>90.12</v>
      </c>
      <c r="C117" s="6">
        <v>86543</v>
      </c>
      <c r="D117" s="4">
        <v>1</v>
      </c>
      <c r="E117" s="4">
        <v>8</v>
      </c>
      <c r="F117" s="4">
        <v>1</v>
      </c>
      <c r="G117" s="4">
        <v>1</v>
      </c>
    </row>
    <row r="118" spans="1:7" x14ac:dyDescent="0.25">
      <c r="A118" s="4">
        <v>125</v>
      </c>
      <c r="B118" s="3">
        <v>156.75</v>
      </c>
      <c r="C118" s="6">
        <v>73008</v>
      </c>
      <c r="D118" s="4">
        <v>1</v>
      </c>
      <c r="E118" s="4">
        <v>4</v>
      </c>
      <c r="F118" s="4">
        <v>1</v>
      </c>
      <c r="G118" s="4">
        <v>1</v>
      </c>
    </row>
    <row r="119" spans="1:7" x14ac:dyDescent="0.25">
      <c r="A119" s="4">
        <v>126</v>
      </c>
      <c r="B119" s="3">
        <v>118.23</v>
      </c>
      <c r="C119" s="6">
        <v>71193</v>
      </c>
      <c r="D119" s="4">
        <v>1</v>
      </c>
      <c r="E119" s="4">
        <v>3</v>
      </c>
      <c r="F119" s="4">
        <v>0</v>
      </c>
      <c r="G119" s="4">
        <v>0</v>
      </c>
    </row>
    <row r="120" spans="1:7" x14ac:dyDescent="0.25">
      <c r="A120" s="4">
        <v>127</v>
      </c>
      <c r="B120" s="3">
        <v>190.2</v>
      </c>
      <c r="C120" s="6">
        <v>103012</v>
      </c>
      <c r="D120" s="4">
        <v>2</v>
      </c>
      <c r="E120" s="4">
        <v>11</v>
      </c>
      <c r="F120" s="4">
        <v>1</v>
      </c>
      <c r="G120" s="4">
        <v>1</v>
      </c>
    </row>
    <row r="121" spans="1:7" x14ac:dyDescent="0.25">
      <c r="A121" s="4">
        <v>128</v>
      </c>
      <c r="B121" s="3">
        <v>178.23</v>
      </c>
      <c r="C121" s="6">
        <v>91861</v>
      </c>
      <c r="D121" s="4">
        <v>2</v>
      </c>
      <c r="E121" s="4">
        <v>5</v>
      </c>
      <c r="F121" s="4">
        <v>0</v>
      </c>
      <c r="G121" s="4">
        <v>1</v>
      </c>
    </row>
    <row r="122" spans="1:7" x14ac:dyDescent="0.25">
      <c r="A122" s="4">
        <v>130</v>
      </c>
      <c r="B122" s="3">
        <v>176.98</v>
      </c>
      <c r="C122" s="6">
        <v>98725</v>
      </c>
      <c r="D122" s="4">
        <v>2</v>
      </c>
      <c r="E122" s="4">
        <v>10</v>
      </c>
      <c r="F122" s="4">
        <v>1</v>
      </c>
      <c r="G122" s="4">
        <v>1</v>
      </c>
    </row>
    <row r="123" spans="1:7" x14ac:dyDescent="0.25">
      <c r="A123" s="4">
        <v>131</v>
      </c>
      <c r="B123" s="3">
        <v>63.34</v>
      </c>
      <c r="C123" s="6">
        <v>69750</v>
      </c>
      <c r="D123" s="4">
        <v>1</v>
      </c>
      <c r="E123" s="4">
        <v>10</v>
      </c>
      <c r="F123" s="4">
        <v>1</v>
      </c>
      <c r="G123" s="4">
        <v>0</v>
      </c>
    </row>
    <row r="124" spans="1:7" x14ac:dyDescent="0.25">
      <c r="A124" s="4">
        <v>132</v>
      </c>
      <c r="B124" s="3">
        <v>77.39</v>
      </c>
      <c r="C124" s="6">
        <v>71250</v>
      </c>
      <c r="D124" s="4">
        <v>1</v>
      </c>
      <c r="E124" s="4">
        <v>15</v>
      </c>
      <c r="F124" s="4">
        <v>0</v>
      </c>
      <c r="G124" s="4">
        <v>1</v>
      </c>
    </row>
    <row r="125" spans="1:7" x14ac:dyDescent="0.25">
      <c r="A125" s="4">
        <v>133</v>
      </c>
      <c r="B125" s="3">
        <v>202.09</v>
      </c>
      <c r="C125" s="6">
        <v>141235</v>
      </c>
      <c r="D125" s="4">
        <v>2</v>
      </c>
      <c r="E125" s="4">
        <v>11</v>
      </c>
      <c r="F125" s="4">
        <v>1</v>
      </c>
      <c r="G125" s="4">
        <v>1</v>
      </c>
    </row>
    <row r="126" spans="1:7" x14ac:dyDescent="0.25">
      <c r="A126" s="4">
        <v>134</v>
      </c>
      <c r="B126" s="3">
        <v>273.45</v>
      </c>
      <c r="C126" s="6">
        <v>165450</v>
      </c>
      <c r="D126" s="4">
        <v>2</v>
      </c>
      <c r="E126" s="4">
        <v>8</v>
      </c>
      <c r="F126" s="4">
        <v>1</v>
      </c>
      <c r="G126" s="4">
        <v>1</v>
      </c>
    </row>
    <row r="127" spans="1:7" x14ac:dyDescent="0.25">
      <c r="A127" s="4">
        <v>135</v>
      </c>
      <c r="B127" s="3">
        <v>100.01</v>
      </c>
      <c r="C127" s="6">
        <v>95500</v>
      </c>
      <c r="D127" s="4">
        <v>2</v>
      </c>
      <c r="E127" s="4">
        <v>8</v>
      </c>
      <c r="F127" s="4">
        <v>1</v>
      </c>
      <c r="G127" s="4">
        <v>0</v>
      </c>
    </row>
    <row r="128" spans="1:7" x14ac:dyDescent="0.25">
      <c r="A128" s="4">
        <v>136</v>
      </c>
      <c r="B128" s="3">
        <v>162.84</v>
      </c>
      <c r="C128" s="6">
        <v>95532</v>
      </c>
      <c r="D128" s="4">
        <v>2</v>
      </c>
      <c r="E128" s="4">
        <v>4</v>
      </c>
      <c r="F128" s="4">
        <v>1</v>
      </c>
      <c r="G128" s="4">
        <v>1</v>
      </c>
    </row>
    <row r="129" spans="1:7" x14ac:dyDescent="0.25">
      <c r="A129" s="4">
        <v>137</v>
      </c>
      <c r="B129" s="3">
        <v>99.45</v>
      </c>
      <c r="C129" s="6">
        <v>89765</v>
      </c>
      <c r="D129" s="4">
        <v>1</v>
      </c>
      <c r="E129" s="4">
        <v>6</v>
      </c>
      <c r="F129" s="4">
        <v>1</v>
      </c>
      <c r="G129" s="4">
        <v>0</v>
      </c>
    </row>
    <row r="130" spans="1:7" x14ac:dyDescent="0.25">
      <c r="A130" s="4">
        <v>138</v>
      </c>
      <c r="B130" s="3">
        <v>67.89</v>
      </c>
      <c r="C130" s="6">
        <v>62712</v>
      </c>
      <c r="D130" s="4">
        <v>1</v>
      </c>
      <c r="E130" s="4">
        <v>3</v>
      </c>
      <c r="F130" s="4">
        <v>2</v>
      </c>
      <c r="G130" s="4">
        <v>0</v>
      </c>
    </row>
    <row r="131" spans="1:7" x14ac:dyDescent="0.25">
      <c r="A131" s="4">
        <v>140</v>
      </c>
      <c r="B131" s="3">
        <v>345.67</v>
      </c>
      <c r="C131" s="6">
        <v>162141</v>
      </c>
      <c r="D131" s="4">
        <v>4</v>
      </c>
      <c r="E131" s="4">
        <v>15</v>
      </c>
      <c r="F131" s="4">
        <v>3</v>
      </c>
      <c r="G131" s="4">
        <v>2</v>
      </c>
    </row>
    <row r="132" spans="1:7" x14ac:dyDescent="0.25">
      <c r="A132" s="4">
        <v>141</v>
      </c>
      <c r="B132" s="3">
        <v>223.56</v>
      </c>
      <c r="C132" s="6">
        <v>111345</v>
      </c>
      <c r="D132" s="4">
        <v>2</v>
      </c>
      <c r="E132" s="4">
        <v>7</v>
      </c>
      <c r="F132" s="4">
        <v>2</v>
      </c>
      <c r="G132" s="4">
        <v>1</v>
      </c>
    </row>
    <row r="133" spans="1:7" x14ac:dyDescent="0.25">
      <c r="A133" s="4">
        <v>142</v>
      </c>
      <c r="B133" s="3">
        <v>109.87</v>
      </c>
      <c r="C133" s="6">
        <v>91324</v>
      </c>
      <c r="D133" s="4">
        <v>1</v>
      </c>
      <c r="E133" s="4">
        <v>6</v>
      </c>
      <c r="F133" s="4">
        <v>1</v>
      </c>
      <c r="G133" s="4">
        <v>1</v>
      </c>
    </row>
    <row r="134" spans="1:7" x14ac:dyDescent="0.25">
      <c r="A134" s="4">
        <v>143</v>
      </c>
      <c r="B134" s="3">
        <v>79.31</v>
      </c>
      <c r="C134" s="6">
        <v>68793</v>
      </c>
      <c r="D134" s="4">
        <v>1</v>
      </c>
      <c r="E134" s="4">
        <v>3</v>
      </c>
      <c r="F134" s="4">
        <v>0</v>
      </c>
      <c r="G134" s="4">
        <v>0</v>
      </c>
    </row>
    <row r="135" spans="1:7" x14ac:dyDescent="0.25">
      <c r="A135" s="4">
        <v>144</v>
      </c>
      <c r="B135" s="3">
        <v>205.3</v>
      </c>
      <c r="C135" s="6">
        <v>143723</v>
      </c>
      <c r="D135" s="4">
        <v>3</v>
      </c>
      <c r="E135" s="4">
        <v>12</v>
      </c>
      <c r="F135" s="4">
        <v>2</v>
      </c>
      <c r="G135" s="4">
        <v>1</v>
      </c>
    </row>
    <row r="136" spans="1:7" x14ac:dyDescent="0.25">
      <c r="A136" s="4">
        <v>145</v>
      </c>
      <c r="B136" s="3">
        <v>227.89</v>
      </c>
      <c r="C136" s="6">
        <v>101345</v>
      </c>
      <c r="D136" s="4">
        <v>2</v>
      </c>
      <c r="E136" s="4">
        <v>4</v>
      </c>
      <c r="F136" s="4">
        <v>1</v>
      </c>
      <c r="G136" s="4">
        <v>1</v>
      </c>
    </row>
    <row r="137" spans="1:7" x14ac:dyDescent="0.25">
      <c r="A137" s="4">
        <v>146</v>
      </c>
      <c r="B137" s="3">
        <v>134.88999999999999</v>
      </c>
      <c r="C137" s="6">
        <v>88234</v>
      </c>
      <c r="D137" s="4">
        <v>1</v>
      </c>
      <c r="E137" s="4">
        <v>3</v>
      </c>
      <c r="F137" s="4">
        <v>1</v>
      </c>
      <c r="G137" s="4">
        <v>1</v>
      </c>
    </row>
    <row r="138" spans="1:7" x14ac:dyDescent="0.25">
      <c r="A138" s="4">
        <v>147</v>
      </c>
      <c r="B138" s="3">
        <v>154.32</v>
      </c>
      <c r="C138" s="6">
        <v>93532</v>
      </c>
      <c r="D138" s="4">
        <v>1</v>
      </c>
      <c r="E138" s="4">
        <v>4</v>
      </c>
      <c r="F138" s="4">
        <v>0</v>
      </c>
      <c r="G138" s="4">
        <v>1</v>
      </c>
    </row>
    <row r="139" spans="1:7" x14ac:dyDescent="0.25">
      <c r="A139" s="4">
        <v>148</v>
      </c>
      <c r="B139" s="3">
        <v>302.45999999999998</v>
      </c>
      <c r="C139" s="6">
        <v>172500</v>
      </c>
      <c r="D139" s="4">
        <v>4</v>
      </c>
      <c r="E139" s="4">
        <v>15</v>
      </c>
      <c r="F139" s="4">
        <v>3</v>
      </c>
      <c r="G139" s="4">
        <v>3</v>
      </c>
    </row>
    <row r="140" spans="1:7" x14ac:dyDescent="0.25">
      <c r="A140" s="4">
        <v>149</v>
      </c>
      <c r="B140" s="3">
        <v>203.65</v>
      </c>
      <c r="C140" s="6">
        <v>135723</v>
      </c>
      <c r="D140" s="4">
        <v>2</v>
      </c>
      <c r="E140" s="4">
        <v>15</v>
      </c>
      <c r="F140" s="4">
        <v>2</v>
      </c>
      <c r="G140" s="4">
        <v>1</v>
      </c>
    </row>
    <row r="141" spans="1:7" x14ac:dyDescent="0.25">
      <c r="A141" s="4">
        <v>150</v>
      </c>
      <c r="B141" s="3">
        <v>188.12</v>
      </c>
      <c r="C141" s="6">
        <v>165450</v>
      </c>
      <c r="D141" s="4">
        <v>4</v>
      </c>
      <c r="E141" s="4">
        <v>10</v>
      </c>
      <c r="F141" s="4">
        <v>3</v>
      </c>
      <c r="G141" s="4">
        <v>1</v>
      </c>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ellIs" priority="6" operator="notBetween" id="{4561EDDC-A9FF-4138-8691-0635DFE7E63E}">
            <xm:f>'Descriptive Stats'!$B$23</xm:f>
            <xm:f>'Descriptive Stats'!$B$22</xm:f>
            <x14:dxf>
              <font>
                <color theme="0"/>
              </font>
              <fill>
                <patternFill>
                  <bgColor rgb="FFFF0000"/>
                </patternFill>
              </fill>
            </x14:dxf>
          </x14:cfRule>
          <xm:sqref>B2:B141</xm:sqref>
        </x14:conditionalFormatting>
        <x14:conditionalFormatting xmlns:xm="http://schemas.microsoft.com/office/excel/2006/main">
          <x14:cfRule type="cellIs" priority="5" operator="notBetween" id="{4E602A3A-7FB8-4C52-8E76-1FBD24DB8255}">
            <xm:f>'Descriptive Stats'!$C$23</xm:f>
            <xm:f>'Descriptive Stats'!$C$22</xm:f>
            <x14:dxf>
              <font>
                <color theme="0"/>
              </font>
              <fill>
                <patternFill>
                  <bgColor rgb="FFFF0000"/>
                </patternFill>
              </fill>
            </x14:dxf>
          </x14:cfRule>
          <xm:sqref>C2:C141</xm:sqref>
        </x14:conditionalFormatting>
        <x14:conditionalFormatting xmlns:xm="http://schemas.microsoft.com/office/excel/2006/main">
          <x14:cfRule type="cellIs" priority="4" operator="notBetween" id="{BC8BD187-8BEC-47A9-9071-C1BEAA2BC905}">
            <xm:f>'Descriptive Stats'!$E$23</xm:f>
            <xm:f>'Descriptive Stats'!$E$22</xm:f>
            <x14:dxf>
              <font>
                <color theme="0"/>
              </font>
              <fill>
                <patternFill>
                  <bgColor rgb="FFFF0000"/>
                </patternFill>
              </fill>
            </x14:dxf>
          </x14:cfRule>
          <xm:sqref>E2:E141</xm:sqref>
        </x14:conditionalFormatting>
        <x14:conditionalFormatting xmlns:xm="http://schemas.microsoft.com/office/excel/2006/main">
          <x14:cfRule type="cellIs" priority="3" operator="notBetween" id="{DA9FE3A5-7B0D-42FC-BB5A-0F1B88F93240}">
            <xm:f>'Descriptive Stats'!$G$23</xm:f>
            <xm:f>'Descriptive Stats'!$F$22</xm:f>
            <x14:dxf>
              <font>
                <color theme="0"/>
              </font>
              <fill>
                <patternFill>
                  <bgColor rgb="FFFF0000"/>
                </patternFill>
              </fill>
            </x14:dxf>
          </x14:cfRule>
          <xm:sqref>F2:F141</xm:sqref>
        </x14:conditionalFormatting>
        <x14:conditionalFormatting xmlns:xm="http://schemas.microsoft.com/office/excel/2006/main">
          <x14:cfRule type="cellIs" priority="2" operator="notBetween" id="{F6682481-73EE-4303-8D2A-3A33DE435626}">
            <xm:f>'Descriptive Stats'!$G$23</xm:f>
            <xm:f>'Descriptive Stats'!$G$22</xm:f>
            <x14:dxf>
              <font>
                <color theme="0"/>
              </font>
              <fill>
                <patternFill>
                  <bgColor rgb="FFFF0000"/>
                </patternFill>
              </fill>
            </x14:dxf>
          </x14:cfRule>
          <xm:sqref>G2:G141</xm:sqref>
        </x14:conditionalFormatting>
        <x14:conditionalFormatting xmlns:xm="http://schemas.microsoft.com/office/excel/2006/main">
          <x14:cfRule type="cellIs" priority="1" operator="notBetween" id="{D9A7FAEF-5687-4625-9039-42D5ED991DB4}">
            <xm:f>'Descriptive Stats'!$D$23</xm:f>
            <xm:f>'Descriptive Stats'!$D$22</xm:f>
            <x14:dxf>
              <font>
                <color theme="0"/>
              </font>
              <fill>
                <patternFill>
                  <bgColor rgb="FFFF0000"/>
                </patternFill>
              </fill>
            </x14:dxf>
          </x14:cfRule>
          <xm:sqref>D2:D141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3EC5-EE84-425A-B702-1F47A34652C5}">
  <dimension ref="A2:AA144"/>
  <sheetViews>
    <sheetView showGridLines="0" workbookViewId="0">
      <selection activeCell="N128" sqref="N128"/>
    </sheetView>
  </sheetViews>
  <sheetFormatPr defaultRowHeight="15" x14ac:dyDescent="0.25"/>
  <sheetData>
    <row r="2" spans="2:2" ht="18.75" x14ac:dyDescent="0.3">
      <c r="B2" s="15" t="s">
        <v>30</v>
      </c>
    </row>
    <row r="21" spans="1:27" x14ac:dyDescent="0.25">
      <c r="B21" t="s">
        <v>34</v>
      </c>
      <c r="D21">
        <f>CORREL('Cleaned Dataset'!B:B,'Cleaned Dataset'!C:C)</f>
        <v>0.67115520265769024</v>
      </c>
      <c r="J21" t="s">
        <v>34</v>
      </c>
      <c r="L21">
        <f>CORREL('Cleaned Dataset'!B:B,'Cleaned Dataset'!D:D)</f>
        <v>0.77531226063924474</v>
      </c>
      <c r="S21" t="s">
        <v>34</v>
      </c>
      <c r="U21">
        <f>CORREL('Cleaned Dataset'!B:B,'Cleaned Dataset'!E:E)</f>
        <v>0.60565892073572181</v>
      </c>
    </row>
    <row r="23" spans="1:27"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40" spans="1:25" x14ac:dyDescent="0.25">
      <c r="B40" t="s">
        <v>34</v>
      </c>
      <c r="D40">
        <f>CORREL('Cleaned Dataset'!B:B,'Cleaned Dataset'!F:F)</f>
        <v>0.37839205607788218</v>
      </c>
      <c r="K40" t="s">
        <v>34</v>
      </c>
      <c r="M40">
        <f>CORREL('Cleaned Dataset'!B:B,'Cleaned Dataset'!G:G)</f>
        <v>0.18748402256312641</v>
      </c>
    </row>
    <row r="42" spans="1:25"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row>
    <row r="44" spans="1:25" ht="18.75" x14ac:dyDescent="0.3">
      <c r="B44" s="15" t="s">
        <v>31</v>
      </c>
    </row>
    <row r="61" spans="2:22" x14ac:dyDescent="0.25">
      <c r="B61" t="s">
        <v>34</v>
      </c>
      <c r="D61">
        <f>CORREL('Cleaned Dataset'!C:C,'Cleaned Dataset'!D:D)</f>
        <v>0.69358853767150874</v>
      </c>
    </row>
    <row r="62" spans="2:22" x14ac:dyDescent="0.25">
      <c r="L62" t="s">
        <v>34</v>
      </c>
      <c r="N62">
        <f>CORREL('Cleaned Dataset'!C:C,'Cleaned Dataset'!E:E)</f>
        <v>0.21279301770846021</v>
      </c>
      <c r="T62" t="s">
        <v>34</v>
      </c>
      <c r="V62">
        <f>CORREL('Cleaned Dataset'!C:C,'Cleaned Dataset'!F:F)</f>
        <v>0.25043063078232347</v>
      </c>
    </row>
    <row r="72" spans="1:25" x14ac:dyDescent="0.25">
      <c r="I72" t="s">
        <v>34</v>
      </c>
      <c r="K72">
        <f>CORREL('Cleaned Dataset'!C:C,'Cleaned Dataset'!G:G)</f>
        <v>-0.12950074912402867</v>
      </c>
    </row>
    <row r="79" spans="1:25"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row>
    <row r="81" spans="2:2" ht="18.75" x14ac:dyDescent="0.3">
      <c r="B81" s="15" t="s">
        <v>32</v>
      </c>
    </row>
    <row r="98" spans="1:26" x14ac:dyDescent="0.25">
      <c r="B98" t="s">
        <v>34</v>
      </c>
      <c r="D98">
        <f>CORREL('Cleaned Dataset'!D:D,'Cleaned Dataset'!E:E)</f>
        <v>0.42282427049560245</v>
      </c>
      <c r="J98" t="s">
        <v>34</v>
      </c>
      <c r="L98">
        <f>CORREL('Cleaned Dataset'!D:D,'Cleaned Dataset'!F:F)</f>
        <v>0.33285610300232021</v>
      </c>
      <c r="S98" t="s">
        <v>34</v>
      </c>
      <c r="U98">
        <f>CORREL('Cleaned Dataset'!D:D,'Cleaned Dataset'!G:G)</f>
        <v>-8.3676749588933994E-2</v>
      </c>
    </row>
    <row r="101" spans="1:26"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3" spans="1:26" ht="18.75" x14ac:dyDescent="0.3">
      <c r="B103" s="15" t="s">
        <v>33</v>
      </c>
    </row>
    <row r="121" spans="1:26" x14ac:dyDescent="0.25">
      <c r="B121" t="s">
        <v>34</v>
      </c>
      <c r="D121">
        <f>CORREL('Cleaned Dataset'!E:E,'Cleaned Dataset'!F:F)</f>
        <v>0.38645810771069794</v>
      </c>
      <c r="L121" t="s">
        <v>34</v>
      </c>
      <c r="N121">
        <f>CORREL('Cleaned Dataset'!E:E,'Cleaned Dataset'!G:G)</f>
        <v>0.40811432935864383</v>
      </c>
    </row>
    <row r="123" spans="1:26" x14ac:dyDescent="0.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s="24" customFormat="1" x14ac:dyDescent="0.25"/>
    <row r="125" spans="1:26" ht="18.75" x14ac:dyDescent="0.3">
      <c r="B125" s="15" t="s">
        <v>57</v>
      </c>
    </row>
    <row r="144" spans="2:4" x14ac:dyDescent="0.25">
      <c r="B144" t="s">
        <v>34</v>
      </c>
      <c r="D144">
        <f>CORREL('Cleaned Dataset'!F:F,'Cleaned Dataset'!G:G)</f>
        <v>0.20452386060903358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55366-B365-4412-BF74-62A1E95F8FEF}">
  <dimension ref="A1:O110"/>
  <sheetViews>
    <sheetView showGridLines="0" zoomScale="85" zoomScaleNormal="85" workbookViewId="0">
      <selection activeCell="F80" sqref="F80"/>
    </sheetView>
  </sheetViews>
  <sheetFormatPr defaultRowHeight="15" x14ac:dyDescent="0.25"/>
  <cols>
    <col min="1" max="1" width="26.140625" customWidth="1"/>
    <col min="2" max="2" width="19" customWidth="1"/>
    <col min="3" max="3" width="15.7109375" customWidth="1"/>
    <col min="4" max="4" width="12.7109375" customWidth="1"/>
    <col min="5" max="5" width="13.28515625" customWidth="1"/>
    <col min="6" max="6" width="16" customWidth="1"/>
    <col min="7" max="7" width="15.7109375" customWidth="1"/>
    <col min="8" max="8" width="16.28515625" customWidth="1"/>
    <col min="9" max="9" width="15.140625" customWidth="1"/>
  </cols>
  <sheetData>
    <row r="1" spans="1:9" x14ac:dyDescent="0.25">
      <c r="A1" t="s">
        <v>35</v>
      </c>
    </row>
    <row r="2" spans="1:9" ht="15.75" thickBot="1" x14ac:dyDescent="0.3"/>
    <row r="3" spans="1:9" x14ac:dyDescent="0.25">
      <c r="A3" s="17" t="s">
        <v>36</v>
      </c>
      <c r="B3" s="17"/>
    </row>
    <row r="4" spans="1:9" x14ac:dyDescent="0.25">
      <c r="A4" t="s">
        <v>37</v>
      </c>
      <c r="B4">
        <v>0.67115520265769057</v>
      </c>
    </row>
    <row r="5" spans="1:9" x14ac:dyDescent="0.25">
      <c r="A5" t="s">
        <v>38</v>
      </c>
      <c r="B5">
        <v>0.45044930605448574</v>
      </c>
    </row>
    <row r="6" spans="1:9" x14ac:dyDescent="0.25">
      <c r="A6" t="s">
        <v>39</v>
      </c>
      <c r="B6">
        <v>0.44646705464908343</v>
      </c>
    </row>
    <row r="7" spans="1:9" x14ac:dyDescent="0.25">
      <c r="A7" t="s">
        <v>8</v>
      </c>
      <c r="B7">
        <v>59.024089213057039</v>
      </c>
    </row>
    <row r="8" spans="1:9" ht="15.75" thickBot="1" x14ac:dyDescent="0.3">
      <c r="A8" s="16" t="s">
        <v>0</v>
      </c>
      <c r="B8" s="16">
        <v>140</v>
      </c>
    </row>
    <row r="10" spans="1:9" ht="15.75" thickBot="1" x14ac:dyDescent="0.3">
      <c r="A10" t="s">
        <v>40</v>
      </c>
    </row>
    <row r="11" spans="1:9" x14ac:dyDescent="0.25">
      <c r="A11" s="8"/>
      <c r="B11" s="8" t="s">
        <v>45</v>
      </c>
      <c r="C11" s="8" t="s">
        <v>46</v>
      </c>
      <c r="D11" s="8" t="s">
        <v>47</v>
      </c>
      <c r="E11" s="8" t="s">
        <v>48</v>
      </c>
      <c r="F11" s="8" t="s">
        <v>49</v>
      </c>
    </row>
    <row r="12" spans="1:9" x14ac:dyDescent="0.25">
      <c r="A12" t="s">
        <v>41</v>
      </c>
      <c r="B12">
        <v>1</v>
      </c>
      <c r="C12">
        <v>394072.23461986153</v>
      </c>
      <c r="D12">
        <v>394072.23461986153</v>
      </c>
      <c r="E12">
        <v>113.11423117169633</v>
      </c>
      <c r="F12">
        <v>1.1513823382085575E-19</v>
      </c>
    </row>
    <row r="13" spans="1:9" x14ac:dyDescent="0.25">
      <c r="A13" t="s">
        <v>42</v>
      </c>
      <c r="B13">
        <v>138</v>
      </c>
      <c r="C13">
        <v>480770.34882546641</v>
      </c>
      <c r="D13">
        <v>3483.843107430916</v>
      </c>
    </row>
    <row r="14" spans="1:9" ht="15.75" thickBot="1" x14ac:dyDescent="0.3">
      <c r="A14" s="16" t="s">
        <v>43</v>
      </c>
      <c r="B14" s="16">
        <v>139</v>
      </c>
      <c r="C14" s="16">
        <v>874842.58344532794</v>
      </c>
      <c r="D14" s="16"/>
      <c r="E14" s="16"/>
      <c r="F14" s="16"/>
    </row>
    <row r="15" spans="1:9" ht="15.75" thickBot="1" x14ac:dyDescent="0.3"/>
    <row r="16" spans="1:9" x14ac:dyDescent="0.25">
      <c r="A16" s="8"/>
      <c r="B16" s="8" t="s">
        <v>50</v>
      </c>
      <c r="C16" s="8" t="s">
        <v>8</v>
      </c>
      <c r="D16" s="8" t="s">
        <v>51</v>
      </c>
      <c r="E16" s="8" t="s">
        <v>52</v>
      </c>
      <c r="F16" s="8" t="s">
        <v>53</v>
      </c>
      <c r="G16" s="8" t="s">
        <v>54</v>
      </c>
      <c r="H16" s="8" t="s">
        <v>55</v>
      </c>
      <c r="I16" s="8" t="s">
        <v>56</v>
      </c>
    </row>
    <row r="17" spans="1:15" x14ac:dyDescent="0.25">
      <c r="A17" t="s">
        <v>44</v>
      </c>
      <c r="B17">
        <v>20.954045963376728</v>
      </c>
      <c r="C17">
        <v>19.128330604774227</v>
      </c>
      <c r="D17">
        <v>1.0954456191878461</v>
      </c>
      <c r="E17">
        <v>0.2752295880393778</v>
      </c>
      <c r="F17">
        <v>-16.868469894519336</v>
      </c>
      <c r="G17">
        <v>58.776561821272793</v>
      </c>
      <c r="H17">
        <v>-16.868469894519336</v>
      </c>
      <c r="I17">
        <v>58.776561821272793</v>
      </c>
    </row>
    <row r="18" spans="1:15" ht="15.75" thickBot="1" x14ac:dyDescent="0.3">
      <c r="A18" s="16" t="s">
        <v>2</v>
      </c>
      <c r="B18" s="16">
        <v>1.8713960978677276E-3</v>
      </c>
      <c r="C18" s="16">
        <v>1.7595722152647007E-4</v>
      </c>
      <c r="D18" s="16">
        <v>10.6355174378916</v>
      </c>
      <c r="E18" s="16">
        <v>1.1513823382085575E-19</v>
      </c>
      <c r="F18" s="16">
        <v>1.5234752604980936E-3</v>
      </c>
      <c r="G18" s="16">
        <v>2.2193169352373613E-3</v>
      </c>
      <c r="H18" s="16">
        <v>1.5234752604980936E-3</v>
      </c>
      <c r="I18" s="16">
        <v>2.2193169352373613E-3</v>
      </c>
    </row>
    <row r="21" spans="1:15" ht="15.75" thickBot="1" x14ac:dyDescent="0.3"/>
    <row r="22" spans="1:15" ht="19.5" thickBot="1" x14ac:dyDescent="0.35">
      <c r="A22" s="20" t="s">
        <v>32</v>
      </c>
      <c r="B22" s="18"/>
      <c r="C22" s="18"/>
      <c r="D22" s="18"/>
      <c r="E22" s="18"/>
      <c r="F22" s="18"/>
      <c r="G22" s="18"/>
      <c r="H22" s="18"/>
      <c r="I22" s="18"/>
      <c r="J22" s="18"/>
      <c r="K22" s="18"/>
      <c r="L22" s="18"/>
      <c r="M22" s="18"/>
      <c r="N22" s="18"/>
      <c r="O22" s="18"/>
    </row>
    <row r="23" spans="1:15" x14ac:dyDescent="0.25">
      <c r="A23" t="s">
        <v>35</v>
      </c>
    </row>
    <row r="24" spans="1:15" ht="15.75" thickBot="1" x14ac:dyDescent="0.3"/>
    <row r="25" spans="1:15" x14ac:dyDescent="0.25">
      <c r="A25" s="17" t="s">
        <v>36</v>
      </c>
      <c r="B25" s="17"/>
    </row>
    <row r="26" spans="1:15" x14ac:dyDescent="0.25">
      <c r="A26" t="s">
        <v>37</v>
      </c>
      <c r="B26">
        <v>0.77531226063924441</v>
      </c>
    </row>
    <row r="27" spans="1:15" x14ac:dyDescent="0.25">
      <c r="A27" t="s">
        <v>38</v>
      </c>
      <c r="B27">
        <v>0.60110910149753571</v>
      </c>
    </row>
    <row r="28" spans="1:15" x14ac:dyDescent="0.25">
      <c r="A28" t="s">
        <v>39</v>
      </c>
      <c r="B28">
        <v>0.59821858774027148</v>
      </c>
    </row>
    <row r="29" spans="1:15" x14ac:dyDescent="0.25">
      <c r="A29" t="s">
        <v>8</v>
      </c>
      <c r="B29">
        <v>50.286623697453621</v>
      </c>
    </row>
    <row r="30" spans="1:15" ht="15.75" thickBot="1" x14ac:dyDescent="0.3">
      <c r="A30" s="16" t="s">
        <v>0</v>
      </c>
      <c r="B30" s="16">
        <v>140</v>
      </c>
    </row>
    <row r="32" spans="1:15" ht="15.75" thickBot="1" x14ac:dyDescent="0.3">
      <c r="A32" t="s">
        <v>40</v>
      </c>
    </row>
    <row r="33" spans="1:15" x14ac:dyDescent="0.25">
      <c r="A33" s="8"/>
      <c r="B33" s="8" t="s">
        <v>45</v>
      </c>
      <c r="C33" s="8" t="s">
        <v>46</v>
      </c>
      <c r="D33" s="8" t="s">
        <v>47</v>
      </c>
      <c r="E33" s="8" t="s">
        <v>48</v>
      </c>
      <c r="F33" s="8" t="s">
        <v>49</v>
      </c>
    </row>
    <row r="34" spans="1:15" x14ac:dyDescent="0.25">
      <c r="A34" t="s">
        <v>41</v>
      </c>
      <c r="B34">
        <v>1</v>
      </c>
      <c r="C34">
        <v>525875.83928660396</v>
      </c>
      <c r="D34">
        <v>525875.83928660396</v>
      </c>
      <c r="E34">
        <v>207.95925983291755</v>
      </c>
      <c r="F34">
        <v>2.504014296543755E-29</v>
      </c>
    </row>
    <row r="35" spans="1:15" x14ac:dyDescent="0.25">
      <c r="A35" t="s">
        <v>42</v>
      </c>
      <c r="B35">
        <v>138</v>
      </c>
      <c r="C35">
        <v>348966.74415872397</v>
      </c>
      <c r="D35">
        <v>2528.7445228893043</v>
      </c>
    </row>
    <row r="36" spans="1:15" ht="15.75" thickBot="1" x14ac:dyDescent="0.3">
      <c r="A36" s="16" t="s">
        <v>43</v>
      </c>
      <c r="B36" s="16">
        <v>139</v>
      </c>
      <c r="C36" s="16">
        <v>874842.58344532794</v>
      </c>
      <c r="D36" s="16"/>
      <c r="E36" s="16"/>
      <c r="F36" s="16"/>
    </row>
    <row r="37" spans="1:15" ht="15.75" thickBot="1" x14ac:dyDescent="0.3"/>
    <row r="38" spans="1:15" x14ac:dyDescent="0.25">
      <c r="A38" s="8"/>
      <c r="B38" s="8" t="s">
        <v>50</v>
      </c>
      <c r="C38" s="8" t="s">
        <v>8</v>
      </c>
      <c r="D38" s="8" t="s">
        <v>51</v>
      </c>
      <c r="E38" s="8" t="s">
        <v>52</v>
      </c>
      <c r="F38" s="8" t="s">
        <v>53</v>
      </c>
      <c r="G38" s="8" t="s">
        <v>54</v>
      </c>
      <c r="H38" s="8" t="s">
        <v>55</v>
      </c>
      <c r="I38" s="8" t="s">
        <v>56</v>
      </c>
    </row>
    <row r="39" spans="1:15" x14ac:dyDescent="0.25">
      <c r="A39" t="s">
        <v>44</v>
      </c>
      <c r="B39">
        <v>112.03379537067073</v>
      </c>
      <c r="C39">
        <v>8.4499350884293474</v>
      </c>
      <c r="D39">
        <v>13.258539171984964</v>
      </c>
      <c r="E39">
        <v>2.1792255394790373E-26</v>
      </c>
      <c r="F39">
        <v>95.325708790415618</v>
      </c>
      <c r="G39">
        <v>128.74188195092583</v>
      </c>
      <c r="H39">
        <v>95.325708790415618</v>
      </c>
      <c r="I39">
        <v>128.74188195092583</v>
      </c>
    </row>
    <row r="40" spans="1:15" ht="15.75" thickBot="1" x14ac:dyDescent="0.3">
      <c r="A40" s="16" t="s">
        <v>3</v>
      </c>
      <c r="B40" s="16">
        <v>52.472655870000935</v>
      </c>
      <c r="C40" s="16">
        <v>3.6386804281265777</v>
      </c>
      <c r="D40" s="16">
        <v>14.420792621521086</v>
      </c>
      <c r="E40" s="16">
        <v>2.5040142965440588E-29</v>
      </c>
      <c r="F40" s="16">
        <v>45.277880171159552</v>
      </c>
      <c r="G40" s="16">
        <v>59.667431568842318</v>
      </c>
      <c r="H40" s="16">
        <v>45.277880171159552</v>
      </c>
      <c r="I40" s="16">
        <v>59.667431568842318</v>
      </c>
    </row>
    <row r="43" spans="1:15" ht="15.75" thickBot="1" x14ac:dyDescent="0.3"/>
    <row r="44" spans="1:15" ht="19.5" thickBot="1" x14ac:dyDescent="0.35">
      <c r="A44" s="20" t="s">
        <v>33</v>
      </c>
      <c r="B44" s="18"/>
      <c r="C44" s="18"/>
      <c r="D44" s="18"/>
      <c r="E44" s="18"/>
      <c r="F44" s="18"/>
      <c r="G44" s="18"/>
      <c r="H44" s="18"/>
      <c r="I44" s="18"/>
      <c r="J44" s="18"/>
      <c r="K44" s="18"/>
      <c r="L44" s="18"/>
      <c r="M44" s="18"/>
      <c r="N44" s="18"/>
      <c r="O44" s="18"/>
    </row>
    <row r="46" spans="1:15" x14ac:dyDescent="0.25">
      <c r="A46" t="s">
        <v>35</v>
      </c>
    </row>
    <row r="47" spans="1:15" ht="15.75" thickBot="1" x14ac:dyDescent="0.3"/>
    <row r="48" spans="1:15" x14ac:dyDescent="0.25">
      <c r="A48" s="17" t="s">
        <v>36</v>
      </c>
      <c r="B48" s="17"/>
    </row>
    <row r="49" spans="1:9" x14ac:dyDescent="0.25">
      <c r="A49" t="s">
        <v>37</v>
      </c>
      <c r="B49">
        <v>0.60565892073572225</v>
      </c>
    </row>
    <row r="50" spans="1:9" x14ac:dyDescent="0.25">
      <c r="A50" t="s">
        <v>38</v>
      </c>
      <c r="B50">
        <v>0.36682272826675988</v>
      </c>
    </row>
    <row r="51" spans="1:9" x14ac:dyDescent="0.25">
      <c r="A51" t="s">
        <v>39</v>
      </c>
      <c r="B51">
        <v>0.3622344871672436</v>
      </c>
    </row>
    <row r="52" spans="1:9" x14ac:dyDescent="0.25">
      <c r="A52" t="s">
        <v>8</v>
      </c>
      <c r="B52">
        <v>63.356047043441819</v>
      </c>
    </row>
    <row r="53" spans="1:9" ht="15.75" thickBot="1" x14ac:dyDescent="0.3">
      <c r="A53" s="16" t="s">
        <v>0</v>
      </c>
      <c r="B53" s="16">
        <v>140</v>
      </c>
    </row>
    <row r="55" spans="1:9" ht="15.75" thickBot="1" x14ac:dyDescent="0.3">
      <c r="A55" t="s">
        <v>40</v>
      </c>
    </row>
    <row r="56" spans="1:9" x14ac:dyDescent="0.25">
      <c r="A56" s="8"/>
      <c r="B56" s="8" t="s">
        <v>45</v>
      </c>
      <c r="C56" s="8" t="s">
        <v>46</v>
      </c>
      <c r="D56" s="8" t="s">
        <v>47</v>
      </c>
      <c r="E56" s="8" t="s">
        <v>48</v>
      </c>
      <c r="F56" s="8" t="s">
        <v>49</v>
      </c>
    </row>
    <row r="57" spans="1:9" x14ac:dyDescent="0.25">
      <c r="A57" t="s">
        <v>41</v>
      </c>
      <c r="B57">
        <v>1</v>
      </c>
      <c r="C57">
        <v>320912.14326335571</v>
      </c>
      <c r="D57">
        <v>320912.14326335571</v>
      </c>
      <c r="E57">
        <v>79.94844218309197</v>
      </c>
      <c r="F57">
        <v>2.233733566929558E-15</v>
      </c>
    </row>
    <row r="58" spans="1:9" x14ac:dyDescent="0.25">
      <c r="A58" t="s">
        <v>42</v>
      </c>
      <c r="B58">
        <v>138</v>
      </c>
      <c r="C58">
        <v>553930.44018197223</v>
      </c>
      <c r="D58">
        <v>4013.9886969708132</v>
      </c>
    </row>
    <row r="59" spans="1:9" ht="15.75" thickBot="1" x14ac:dyDescent="0.3">
      <c r="A59" s="16" t="s">
        <v>43</v>
      </c>
      <c r="B59" s="16">
        <v>139</v>
      </c>
      <c r="C59" s="16">
        <v>874842.58344532794</v>
      </c>
      <c r="D59" s="16"/>
      <c r="E59" s="16"/>
      <c r="F59" s="16"/>
    </row>
    <row r="60" spans="1:9" ht="15.75" thickBot="1" x14ac:dyDescent="0.3"/>
    <row r="61" spans="1:9" x14ac:dyDescent="0.25">
      <c r="A61" s="8"/>
      <c r="B61" s="8" t="s">
        <v>50</v>
      </c>
      <c r="C61" s="8" t="s">
        <v>8</v>
      </c>
      <c r="D61" s="8" t="s">
        <v>51</v>
      </c>
      <c r="E61" s="8" t="s">
        <v>52</v>
      </c>
      <c r="F61" s="8" t="s">
        <v>53</v>
      </c>
      <c r="G61" s="8" t="s">
        <v>54</v>
      </c>
      <c r="H61" s="8" t="s">
        <v>55</v>
      </c>
      <c r="I61" s="8" t="s">
        <v>56</v>
      </c>
    </row>
    <row r="62" spans="1:9" x14ac:dyDescent="0.25">
      <c r="A62" t="s">
        <v>44</v>
      </c>
      <c r="B62">
        <v>138.52967375813614</v>
      </c>
      <c r="C62">
        <v>10.314416602599509</v>
      </c>
      <c r="D62">
        <v>13.430684361074086</v>
      </c>
      <c r="E62">
        <v>7.9494649470223052E-27</v>
      </c>
      <c r="F62">
        <v>118.13494127586728</v>
      </c>
      <c r="G62">
        <v>158.92440624040501</v>
      </c>
      <c r="H62">
        <v>118.13494127586728</v>
      </c>
      <c r="I62">
        <v>158.92440624040501</v>
      </c>
    </row>
    <row r="63" spans="1:9" ht="15.75" thickBot="1" x14ac:dyDescent="0.3">
      <c r="A63" s="16" t="s">
        <v>6</v>
      </c>
      <c r="B63" s="16">
        <v>2.9833450460192226</v>
      </c>
      <c r="C63" s="16">
        <v>0.33365564947071019</v>
      </c>
      <c r="D63" s="16">
        <v>8.9413892758950997</v>
      </c>
      <c r="E63" s="16">
        <v>2.2337335669296219E-15</v>
      </c>
      <c r="F63" s="16">
        <v>2.3236065485032498</v>
      </c>
      <c r="G63" s="16">
        <v>3.6430835435351954</v>
      </c>
      <c r="H63" s="16">
        <v>2.3236065485032498</v>
      </c>
      <c r="I63" s="16">
        <v>3.6430835435351954</v>
      </c>
    </row>
    <row r="66" spans="1:15" ht="15.75" thickBot="1" x14ac:dyDescent="0.3"/>
    <row r="67" spans="1:15" ht="19.5" thickBot="1" x14ac:dyDescent="0.35">
      <c r="A67" s="20" t="s">
        <v>57</v>
      </c>
      <c r="B67" s="18"/>
      <c r="C67" s="18"/>
      <c r="D67" s="18"/>
      <c r="E67" s="18"/>
      <c r="F67" s="18"/>
      <c r="G67" s="18"/>
      <c r="H67" s="18"/>
      <c r="I67" s="18"/>
      <c r="J67" s="18"/>
      <c r="K67" s="18"/>
      <c r="L67" s="18"/>
      <c r="M67" s="18"/>
      <c r="N67" s="18"/>
      <c r="O67" s="18"/>
    </row>
    <row r="69" spans="1:15" x14ac:dyDescent="0.25">
      <c r="A69" t="s">
        <v>35</v>
      </c>
    </row>
    <row r="70" spans="1:15" ht="15.75" thickBot="1" x14ac:dyDescent="0.3"/>
    <row r="71" spans="1:15" x14ac:dyDescent="0.25">
      <c r="A71" s="17" t="s">
        <v>36</v>
      </c>
      <c r="B71" s="17"/>
    </row>
    <row r="72" spans="1:15" x14ac:dyDescent="0.25">
      <c r="A72" t="s">
        <v>37</v>
      </c>
      <c r="B72">
        <v>0.37839205607788318</v>
      </c>
    </row>
    <row r="73" spans="1:15" x14ac:dyDescent="0.25">
      <c r="A73" t="s">
        <v>38</v>
      </c>
      <c r="B73">
        <v>0.14318054810284789</v>
      </c>
    </row>
    <row r="74" spans="1:15" x14ac:dyDescent="0.25">
      <c r="A74" t="s">
        <v>39</v>
      </c>
      <c r="B74">
        <v>0.13697171149489751</v>
      </c>
    </row>
    <row r="75" spans="1:15" x14ac:dyDescent="0.25">
      <c r="A75" t="s">
        <v>8</v>
      </c>
      <c r="B75">
        <v>73.70043865737324</v>
      </c>
    </row>
    <row r="76" spans="1:15" ht="15.75" thickBot="1" x14ac:dyDescent="0.3">
      <c r="A76" s="16" t="s">
        <v>0</v>
      </c>
      <c r="B76" s="16">
        <v>140</v>
      </c>
    </row>
    <row r="78" spans="1:15" ht="15.75" thickBot="1" x14ac:dyDescent="0.3">
      <c r="A78" t="s">
        <v>40</v>
      </c>
    </row>
    <row r="79" spans="1:15" x14ac:dyDescent="0.25">
      <c r="A79" s="8"/>
      <c r="B79" s="8" t="s">
        <v>45</v>
      </c>
      <c r="C79" s="8" t="s">
        <v>46</v>
      </c>
      <c r="D79" s="8" t="s">
        <v>47</v>
      </c>
      <c r="E79" s="8" t="s">
        <v>48</v>
      </c>
      <c r="F79" s="8" t="s">
        <v>49</v>
      </c>
    </row>
    <row r="80" spans="1:15" x14ac:dyDescent="0.25">
      <c r="A80" t="s">
        <v>41</v>
      </c>
      <c r="B80">
        <v>1</v>
      </c>
      <c r="C80">
        <v>125260.44060141349</v>
      </c>
      <c r="D80">
        <v>125260.44060141349</v>
      </c>
      <c r="E80">
        <v>23.060769213914575</v>
      </c>
      <c r="F80">
        <v>4.0337481215264991E-6</v>
      </c>
    </row>
    <row r="81" spans="1:15" x14ac:dyDescent="0.25">
      <c r="A81" t="s">
        <v>42</v>
      </c>
      <c r="B81">
        <v>138</v>
      </c>
      <c r="C81">
        <v>749582.14284391445</v>
      </c>
      <c r="D81">
        <v>5431.7546582892355</v>
      </c>
    </row>
    <row r="82" spans="1:15" ht="15.75" thickBot="1" x14ac:dyDescent="0.3">
      <c r="A82" s="16" t="s">
        <v>43</v>
      </c>
      <c r="B82" s="16">
        <v>139</v>
      </c>
      <c r="C82" s="16">
        <v>874842.58344532794</v>
      </c>
      <c r="D82" s="16"/>
      <c r="E82" s="16"/>
      <c r="F82" s="16"/>
    </row>
    <row r="83" spans="1:15" ht="15.75" thickBot="1" x14ac:dyDescent="0.3"/>
    <row r="84" spans="1:15" x14ac:dyDescent="0.25">
      <c r="A84" s="8"/>
      <c r="B84" s="8" t="s">
        <v>50</v>
      </c>
      <c r="C84" s="8" t="s">
        <v>8</v>
      </c>
      <c r="D84" s="8" t="s">
        <v>51</v>
      </c>
      <c r="E84" s="8" t="s">
        <v>52</v>
      </c>
      <c r="F84" s="8" t="s">
        <v>53</v>
      </c>
      <c r="G84" s="8" t="s">
        <v>54</v>
      </c>
      <c r="H84" s="8" t="s">
        <v>55</v>
      </c>
      <c r="I84" s="8" t="s">
        <v>56</v>
      </c>
    </row>
    <row r="85" spans="1:15" x14ac:dyDescent="0.25">
      <c r="A85" t="s">
        <v>44</v>
      </c>
      <c r="B85">
        <v>167.87064098064775</v>
      </c>
      <c r="C85">
        <v>12.040694232844004</v>
      </c>
      <c r="D85">
        <v>13.941940367752103</v>
      </c>
      <c r="E85">
        <v>4.0233533300445378E-28</v>
      </c>
      <c r="F85">
        <v>144.06253362557334</v>
      </c>
      <c r="G85">
        <v>191.67874833572216</v>
      </c>
      <c r="H85">
        <v>144.06253362557334</v>
      </c>
      <c r="I85">
        <v>191.67874833572216</v>
      </c>
    </row>
    <row r="86" spans="1:15" ht="15.75" thickBot="1" x14ac:dyDescent="0.3">
      <c r="A86" s="16" t="s">
        <v>4</v>
      </c>
      <c r="B86" s="16">
        <v>31.065730556383318</v>
      </c>
      <c r="C86" s="16">
        <v>6.4691120927474985</v>
      </c>
      <c r="D86" s="16">
        <v>4.8021629724442416</v>
      </c>
      <c r="E86" s="16">
        <v>4.033748121526611E-6</v>
      </c>
      <c r="F86" s="16">
        <v>18.274332301619758</v>
      </c>
      <c r="G86" s="16">
        <v>43.857128811146879</v>
      </c>
      <c r="H86" s="16">
        <v>18.274332301619758</v>
      </c>
      <c r="I86" s="16">
        <v>43.857128811146879</v>
      </c>
    </row>
    <row r="89" spans="1:15" ht="15.75" thickBot="1" x14ac:dyDescent="0.3"/>
    <row r="90" spans="1:15" ht="19.5" thickBot="1" x14ac:dyDescent="0.35">
      <c r="A90" s="20" t="s">
        <v>58</v>
      </c>
      <c r="B90" s="18"/>
      <c r="C90" s="18"/>
      <c r="D90" s="18"/>
      <c r="E90" s="18"/>
      <c r="F90" s="18"/>
      <c r="G90" s="18"/>
      <c r="H90" s="18"/>
      <c r="I90" s="18"/>
      <c r="J90" s="18"/>
      <c r="K90" s="18"/>
      <c r="L90" s="18"/>
      <c r="M90" s="18"/>
      <c r="N90" s="18"/>
      <c r="O90" s="18"/>
    </row>
    <row r="93" spans="1:15" x14ac:dyDescent="0.25">
      <c r="A93" t="s">
        <v>35</v>
      </c>
    </row>
    <row r="94" spans="1:15" ht="15.75" thickBot="1" x14ac:dyDescent="0.3"/>
    <row r="95" spans="1:15" x14ac:dyDescent="0.25">
      <c r="A95" s="17" t="s">
        <v>36</v>
      </c>
      <c r="B95" s="17"/>
    </row>
    <row r="96" spans="1:15" x14ac:dyDescent="0.25">
      <c r="A96" t="s">
        <v>37</v>
      </c>
      <c r="B96">
        <v>0.18748402256312802</v>
      </c>
    </row>
    <row r="97" spans="1:9" x14ac:dyDescent="0.25">
      <c r="A97" t="s">
        <v>38</v>
      </c>
      <c r="B97">
        <v>3.5150258716451492E-2</v>
      </c>
    </row>
    <row r="98" spans="1:9" x14ac:dyDescent="0.25">
      <c r="A98" t="s">
        <v>39</v>
      </c>
      <c r="B98">
        <v>2.8158593924541724E-2</v>
      </c>
    </row>
    <row r="99" spans="1:9" x14ac:dyDescent="0.25">
      <c r="A99" t="s">
        <v>8</v>
      </c>
      <c r="B99">
        <v>78.208734097529572</v>
      </c>
    </row>
    <row r="100" spans="1:9" ht="15.75" thickBot="1" x14ac:dyDescent="0.3">
      <c r="A100" s="16" t="s">
        <v>0</v>
      </c>
      <c r="B100" s="16">
        <v>140</v>
      </c>
    </row>
    <row r="102" spans="1:9" ht="15.75" thickBot="1" x14ac:dyDescent="0.3">
      <c r="A102" t="s">
        <v>40</v>
      </c>
    </row>
    <row r="103" spans="1:9" x14ac:dyDescent="0.25">
      <c r="A103" s="8"/>
      <c r="B103" s="8" t="s">
        <v>45</v>
      </c>
      <c r="C103" s="8" t="s">
        <v>46</v>
      </c>
      <c r="D103" s="8" t="s">
        <v>47</v>
      </c>
      <c r="E103" s="8" t="s">
        <v>48</v>
      </c>
      <c r="F103" s="8" t="s">
        <v>49</v>
      </c>
    </row>
    <row r="104" spans="1:9" x14ac:dyDescent="0.25">
      <c r="A104" t="s">
        <v>41</v>
      </c>
      <c r="B104">
        <v>1</v>
      </c>
      <c r="C104">
        <v>30750.943144272082</v>
      </c>
      <c r="D104">
        <v>30750.943144272082</v>
      </c>
      <c r="E104">
        <v>5.0274519392183574</v>
      </c>
      <c r="F104">
        <v>2.6543915703447725E-2</v>
      </c>
    </row>
    <row r="105" spans="1:9" x14ac:dyDescent="0.25">
      <c r="A105" t="s">
        <v>42</v>
      </c>
      <c r="B105">
        <v>138</v>
      </c>
      <c r="C105">
        <v>844091.64030105586</v>
      </c>
      <c r="D105">
        <v>6116.6060891380857</v>
      </c>
    </row>
    <row r="106" spans="1:9" ht="15.75" thickBot="1" x14ac:dyDescent="0.3">
      <c r="A106" s="16" t="s">
        <v>43</v>
      </c>
      <c r="B106" s="16">
        <v>139</v>
      </c>
      <c r="C106" s="16">
        <v>874842.58344532794</v>
      </c>
      <c r="D106" s="16"/>
      <c r="E106" s="16"/>
      <c r="F106" s="16"/>
    </row>
    <row r="107" spans="1:9" ht="15.75" thickBot="1" x14ac:dyDescent="0.3"/>
    <row r="108" spans="1:9" x14ac:dyDescent="0.25">
      <c r="A108" s="8"/>
      <c r="B108" s="8" t="s">
        <v>50</v>
      </c>
      <c r="C108" s="8" t="s">
        <v>8</v>
      </c>
      <c r="D108" s="8" t="s">
        <v>51</v>
      </c>
      <c r="E108" s="8" t="s">
        <v>52</v>
      </c>
      <c r="F108" s="8" t="s">
        <v>53</v>
      </c>
      <c r="G108" s="8" t="s">
        <v>54</v>
      </c>
      <c r="H108" s="8" t="s">
        <v>55</v>
      </c>
      <c r="I108" s="8" t="s">
        <v>56</v>
      </c>
    </row>
    <row r="109" spans="1:9" x14ac:dyDescent="0.25">
      <c r="A109" t="s">
        <v>44</v>
      </c>
      <c r="B109">
        <v>203.44391903410025</v>
      </c>
      <c r="C109">
        <v>9.0651154786266073</v>
      </c>
      <c r="D109">
        <v>22.442507159867159</v>
      </c>
      <c r="E109">
        <v>6.7651763575744205E-48</v>
      </c>
      <c r="F109">
        <v>185.51943408932215</v>
      </c>
      <c r="G109">
        <v>221.36840397887835</v>
      </c>
      <c r="H109">
        <v>185.51943408932215</v>
      </c>
      <c r="I109">
        <v>221.36840397887835</v>
      </c>
    </row>
    <row r="110" spans="1:9" ht="15.75" thickBot="1" x14ac:dyDescent="0.3">
      <c r="A110" s="16" t="s">
        <v>5</v>
      </c>
      <c r="B110" s="16">
        <v>3.2565200444650975</v>
      </c>
      <c r="C110" s="16">
        <v>1.4523784351056679</v>
      </c>
      <c r="D110" s="16">
        <v>2.2421980151668728</v>
      </c>
      <c r="E110" s="16">
        <v>2.6543915703449196E-2</v>
      </c>
      <c r="F110" s="16">
        <v>0.38472702036607842</v>
      </c>
      <c r="G110" s="16">
        <v>6.1283130685641165</v>
      </c>
      <c r="H110" s="16">
        <v>0.38472702036607842</v>
      </c>
      <c r="I110" s="16">
        <v>6.1283130685641165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C8280-47FB-4DDC-A0DD-D227E56D64D5}">
  <dimension ref="A1:K71"/>
  <sheetViews>
    <sheetView showGridLines="0" tabSelected="1" zoomScale="85" zoomScaleNormal="85" workbookViewId="0">
      <selection activeCell="F35" sqref="F35"/>
    </sheetView>
  </sheetViews>
  <sheetFormatPr defaultRowHeight="15" x14ac:dyDescent="0.25"/>
  <cols>
    <col min="1" max="1" width="32.7109375" customWidth="1"/>
    <col min="2" max="2" width="18.85546875" customWidth="1"/>
    <col min="3" max="3" width="16" customWidth="1"/>
    <col min="4" max="4" width="16.5703125" customWidth="1"/>
    <col min="5" max="5" width="14.140625" customWidth="1"/>
    <col min="6" max="6" width="13.5703125" customWidth="1"/>
    <col min="7" max="7" width="12.7109375" customWidth="1"/>
    <col min="8" max="8" width="14.140625" customWidth="1"/>
    <col min="9" max="9" width="14.5703125" customWidth="1"/>
  </cols>
  <sheetData>
    <row r="1" spans="1:9" x14ac:dyDescent="0.25">
      <c r="A1" t="s">
        <v>35</v>
      </c>
    </row>
    <row r="2" spans="1:9" ht="15.75" thickBot="1" x14ac:dyDescent="0.3"/>
    <row r="3" spans="1:9" x14ac:dyDescent="0.25">
      <c r="A3" s="17" t="s">
        <v>36</v>
      </c>
      <c r="B3" s="17"/>
    </row>
    <row r="4" spans="1:9" x14ac:dyDescent="0.25">
      <c r="A4" t="s">
        <v>37</v>
      </c>
      <c r="B4">
        <v>0.83373155950940958</v>
      </c>
    </row>
    <row r="5" spans="1:9" x14ac:dyDescent="0.25">
      <c r="A5" t="s">
        <v>38</v>
      </c>
      <c r="B5">
        <v>0.69510831332199197</v>
      </c>
    </row>
    <row r="6" spans="1:9" x14ac:dyDescent="0.25">
      <c r="A6" t="s">
        <v>39</v>
      </c>
      <c r="B6">
        <v>0.69065733979384603</v>
      </c>
    </row>
    <row r="7" spans="1:9" x14ac:dyDescent="0.25">
      <c r="A7" t="s">
        <v>8</v>
      </c>
      <c r="B7">
        <v>44.124263054526502</v>
      </c>
    </row>
    <row r="8" spans="1:9" ht="15.75" thickBot="1" x14ac:dyDescent="0.3">
      <c r="A8" s="16" t="s">
        <v>0</v>
      </c>
      <c r="B8" s="16">
        <v>140</v>
      </c>
    </row>
    <row r="10" spans="1:9" ht="15.75" thickBot="1" x14ac:dyDescent="0.3">
      <c r="A10" t="s">
        <v>40</v>
      </c>
    </row>
    <row r="11" spans="1:9" x14ac:dyDescent="0.25">
      <c r="A11" s="8"/>
      <c r="B11" s="8" t="s">
        <v>45</v>
      </c>
      <c r="C11" s="8" t="s">
        <v>46</v>
      </c>
      <c r="D11" s="8" t="s">
        <v>47</v>
      </c>
      <c r="E11" s="8" t="s">
        <v>48</v>
      </c>
      <c r="F11" s="8" t="s">
        <v>49</v>
      </c>
    </row>
    <row r="12" spans="1:9" x14ac:dyDescent="0.25">
      <c r="A12" t="s">
        <v>41</v>
      </c>
      <c r="B12">
        <v>2</v>
      </c>
      <c r="C12">
        <v>608110.35260093608</v>
      </c>
      <c r="D12">
        <v>304055.17630046804</v>
      </c>
      <c r="E12">
        <v>156.1699499955273</v>
      </c>
      <c r="F12" s="25">
        <v>4.6128828468043802E-36</v>
      </c>
    </row>
    <row r="13" spans="1:9" x14ac:dyDescent="0.25">
      <c r="A13" t="s">
        <v>42</v>
      </c>
      <c r="B13">
        <v>137</v>
      </c>
      <c r="C13">
        <v>266732.23084439186</v>
      </c>
      <c r="D13">
        <v>1946.95059010505</v>
      </c>
    </row>
    <row r="14" spans="1:9" ht="15.75" thickBot="1" x14ac:dyDescent="0.3">
      <c r="A14" s="16" t="s">
        <v>43</v>
      </c>
      <c r="B14" s="16">
        <v>139</v>
      </c>
      <c r="C14" s="16">
        <v>874842.58344532794</v>
      </c>
      <c r="D14" s="16"/>
      <c r="E14" s="16"/>
      <c r="F14" s="16"/>
    </row>
    <row r="15" spans="1:9" ht="15.75" thickBot="1" x14ac:dyDescent="0.3"/>
    <row r="16" spans="1:9" x14ac:dyDescent="0.25">
      <c r="A16" s="8"/>
      <c r="B16" s="8" t="s">
        <v>50</v>
      </c>
      <c r="C16" s="8" t="s">
        <v>8</v>
      </c>
      <c r="D16" s="8" t="s">
        <v>51</v>
      </c>
      <c r="E16" s="8" t="s">
        <v>52</v>
      </c>
      <c r="F16" s="8" t="s">
        <v>53</v>
      </c>
      <c r="G16" s="8" t="s">
        <v>54</v>
      </c>
      <c r="H16" s="8" t="s">
        <v>55</v>
      </c>
      <c r="I16" s="8" t="s">
        <v>56</v>
      </c>
    </row>
    <row r="17" spans="1:11" x14ac:dyDescent="0.25">
      <c r="A17" t="s">
        <v>44</v>
      </c>
      <c r="B17">
        <v>87.434658273568019</v>
      </c>
      <c r="C17">
        <v>8.3246883731792458</v>
      </c>
      <c r="D17">
        <v>10.503054811669331</v>
      </c>
      <c r="E17">
        <v>2.7045882105506387E-19</v>
      </c>
      <c r="F17">
        <v>70.973159651704407</v>
      </c>
      <c r="G17">
        <v>103.89615689543163</v>
      </c>
      <c r="H17">
        <v>70.973159651704407</v>
      </c>
      <c r="I17">
        <v>103.89615689543163</v>
      </c>
    </row>
    <row r="18" spans="1:11" x14ac:dyDescent="0.25">
      <c r="A18" t="s">
        <v>3</v>
      </c>
      <c r="B18">
        <v>42.791019967989165</v>
      </c>
      <c r="C18">
        <v>3.5232157571095088</v>
      </c>
      <c r="D18">
        <v>12.145444082338988</v>
      </c>
      <c r="E18">
        <v>1.7063049161819833E-23</v>
      </c>
      <c r="F18">
        <v>35.824103162184848</v>
      </c>
      <c r="G18">
        <v>49.757936773793482</v>
      </c>
      <c r="H18">
        <v>35.824103162184848</v>
      </c>
      <c r="I18">
        <v>49.757936773793482</v>
      </c>
    </row>
    <row r="19" spans="1:11" ht="15.75" thickBot="1" x14ac:dyDescent="0.3">
      <c r="A19" s="16" t="s">
        <v>6</v>
      </c>
      <c r="B19" s="16">
        <v>1.6665095653040516</v>
      </c>
      <c r="C19" s="16">
        <v>0.25642372957897769</v>
      </c>
      <c r="D19" s="16">
        <v>6.4990458099969723</v>
      </c>
      <c r="E19" s="16">
        <v>1.3883778373403317E-9</v>
      </c>
      <c r="F19" s="16">
        <v>1.1594492788581103</v>
      </c>
      <c r="G19" s="16">
        <v>2.1735698517499928</v>
      </c>
      <c r="H19" s="16">
        <v>1.1594492788581103</v>
      </c>
      <c r="I19" s="16">
        <v>2.1735698517499928</v>
      </c>
    </row>
    <row r="21" spans="1:11" ht="15.75" thickBot="1" x14ac:dyDescent="0.3"/>
    <row r="22" spans="1:11" ht="15.75" thickBot="1" x14ac:dyDescent="0.3">
      <c r="A22" s="19" t="s">
        <v>59</v>
      </c>
      <c r="B22" s="21"/>
      <c r="C22" s="21"/>
      <c r="D22" s="21"/>
      <c r="E22" s="21"/>
      <c r="F22" s="21"/>
      <c r="G22" s="21"/>
      <c r="H22" s="21"/>
      <c r="I22" s="21"/>
      <c r="J22" s="21"/>
      <c r="K22" s="21"/>
    </row>
    <row r="24" spans="1:11" x14ac:dyDescent="0.25">
      <c r="A24" t="s">
        <v>35</v>
      </c>
    </row>
    <row r="25" spans="1:11" ht="15.75" thickBot="1" x14ac:dyDescent="0.3"/>
    <row r="26" spans="1:11" x14ac:dyDescent="0.25">
      <c r="A26" s="17" t="s">
        <v>36</v>
      </c>
      <c r="B26" s="17"/>
    </row>
    <row r="27" spans="1:11" x14ac:dyDescent="0.25">
      <c r="A27" t="s">
        <v>37</v>
      </c>
      <c r="B27">
        <v>0.79712322055777518</v>
      </c>
    </row>
    <row r="28" spans="1:11" x14ac:dyDescent="0.25">
      <c r="A28" t="s">
        <v>38</v>
      </c>
      <c r="B28">
        <v>0.63540542875240003</v>
      </c>
    </row>
    <row r="29" spans="1:11" x14ac:dyDescent="0.25">
      <c r="A29" t="s">
        <v>39</v>
      </c>
      <c r="B29">
        <v>0.63008288026703296</v>
      </c>
    </row>
    <row r="30" spans="1:11" x14ac:dyDescent="0.25">
      <c r="A30" t="s">
        <v>8</v>
      </c>
      <c r="B30">
        <v>48.251383749334003</v>
      </c>
    </row>
    <row r="31" spans="1:11" ht="15.75" thickBot="1" x14ac:dyDescent="0.3">
      <c r="A31" s="16" t="s">
        <v>0</v>
      </c>
      <c r="B31" s="16">
        <v>140</v>
      </c>
    </row>
    <row r="33" spans="1:11" ht="15.75" thickBot="1" x14ac:dyDescent="0.3">
      <c r="A33" t="s">
        <v>40</v>
      </c>
    </row>
    <row r="34" spans="1:11" x14ac:dyDescent="0.25">
      <c r="A34" s="8"/>
      <c r="B34" s="8" t="s">
        <v>45</v>
      </c>
      <c r="C34" s="8" t="s">
        <v>46</v>
      </c>
      <c r="D34" s="8" t="s">
        <v>47</v>
      </c>
      <c r="E34" s="8" t="s">
        <v>48</v>
      </c>
      <c r="F34" s="8" t="s">
        <v>49</v>
      </c>
    </row>
    <row r="35" spans="1:11" x14ac:dyDescent="0.25">
      <c r="A35" t="s">
        <v>41</v>
      </c>
      <c r="B35">
        <v>2</v>
      </c>
      <c r="C35">
        <v>555879.72682493553</v>
      </c>
      <c r="D35">
        <v>277939.86341246776</v>
      </c>
      <c r="E35">
        <v>119.37992307620198</v>
      </c>
      <c r="F35">
        <v>9.6382580327954904E-31</v>
      </c>
    </row>
    <row r="36" spans="1:11" x14ac:dyDescent="0.25">
      <c r="A36" t="s">
        <v>42</v>
      </c>
      <c r="B36">
        <v>137</v>
      </c>
      <c r="C36">
        <v>318962.85662039235</v>
      </c>
      <c r="D36">
        <v>2328.1960337254918</v>
      </c>
    </row>
    <row r="37" spans="1:11" ht="15.75" thickBot="1" x14ac:dyDescent="0.3">
      <c r="A37" s="16" t="s">
        <v>43</v>
      </c>
      <c r="B37" s="16">
        <v>139</v>
      </c>
      <c r="C37" s="16">
        <v>874842.58344532782</v>
      </c>
      <c r="D37" s="16"/>
      <c r="E37" s="16"/>
      <c r="F37" s="16"/>
    </row>
    <row r="38" spans="1:11" ht="15.75" thickBot="1" x14ac:dyDescent="0.3"/>
    <row r="39" spans="1:11" x14ac:dyDescent="0.25">
      <c r="A39" s="8"/>
      <c r="B39" s="8" t="s">
        <v>50</v>
      </c>
      <c r="C39" s="8" t="s">
        <v>8</v>
      </c>
      <c r="D39" s="8" t="s">
        <v>51</v>
      </c>
      <c r="E39" s="8" t="s">
        <v>52</v>
      </c>
      <c r="F39" s="8" t="s">
        <v>53</v>
      </c>
      <c r="G39" s="8" t="s">
        <v>54</v>
      </c>
      <c r="H39" s="8" t="s">
        <v>55</v>
      </c>
      <c r="I39" s="8" t="s">
        <v>56</v>
      </c>
    </row>
    <row r="40" spans="1:11" x14ac:dyDescent="0.25">
      <c r="A40" t="s">
        <v>44</v>
      </c>
      <c r="B40">
        <v>61.02640741637326</v>
      </c>
      <c r="C40">
        <v>16.359268164285055</v>
      </c>
      <c r="D40">
        <v>3.7303873745161682</v>
      </c>
      <c r="E40">
        <v>2.7910866731906678E-4</v>
      </c>
      <c r="F40">
        <v>28.677079937796535</v>
      </c>
      <c r="G40">
        <v>93.375734894949986</v>
      </c>
      <c r="H40">
        <v>28.677079937796535</v>
      </c>
      <c r="I40">
        <v>93.375734894949986</v>
      </c>
    </row>
    <row r="41" spans="1:11" x14ac:dyDescent="0.25">
      <c r="A41" t="s">
        <v>2</v>
      </c>
      <c r="B41">
        <v>7.1681999190216885E-4</v>
      </c>
      <c r="C41">
        <v>1.9967841340207693E-4</v>
      </c>
      <c r="D41">
        <v>3.5898722335035989</v>
      </c>
      <c r="E41">
        <v>4.5979588748287862E-4</v>
      </c>
      <c r="F41">
        <v>3.2196966481672697E-4</v>
      </c>
      <c r="G41">
        <v>1.1116703189876108E-3</v>
      </c>
      <c r="H41">
        <v>3.2196966481672697E-4</v>
      </c>
      <c r="I41">
        <v>1.1116703189876108E-3</v>
      </c>
    </row>
    <row r="42" spans="1:11" ht="15.75" thickBot="1" x14ac:dyDescent="0.3">
      <c r="A42" s="16" t="s">
        <v>3</v>
      </c>
      <c r="B42" s="16">
        <v>40.404923991357407</v>
      </c>
      <c r="C42" s="16">
        <v>4.8466845375861887</v>
      </c>
      <c r="D42" s="16">
        <v>8.3366110746461768</v>
      </c>
      <c r="E42" s="16">
        <v>7.190615857556871E-14</v>
      </c>
      <c r="F42" s="16">
        <v>30.820938710523066</v>
      </c>
      <c r="G42" s="16">
        <v>49.988909272191748</v>
      </c>
      <c r="H42" s="16">
        <v>30.820938710523066</v>
      </c>
      <c r="I42" s="16">
        <v>49.988909272191748</v>
      </c>
    </row>
    <row r="45" spans="1:11" ht="15.75" thickBot="1" x14ac:dyDescent="0.3"/>
    <row r="46" spans="1:11" ht="15.75" thickBot="1" x14ac:dyDescent="0.3">
      <c r="A46" s="19" t="s">
        <v>60</v>
      </c>
      <c r="B46" s="18"/>
      <c r="C46" s="18"/>
      <c r="D46" s="18"/>
      <c r="E46" s="18"/>
      <c r="F46" s="18"/>
      <c r="G46" s="18"/>
      <c r="H46" s="18"/>
      <c r="I46" s="18"/>
      <c r="J46" s="18"/>
      <c r="K46" s="18"/>
    </row>
    <row r="49" spans="1:9" x14ac:dyDescent="0.25">
      <c r="A49" t="s">
        <v>35</v>
      </c>
    </row>
    <row r="50" spans="1:9" ht="15.75" thickBot="1" x14ac:dyDescent="0.3"/>
    <row r="51" spans="1:9" x14ac:dyDescent="0.25">
      <c r="A51" s="17" t="s">
        <v>36</v>
      </c>
      <c r="B51" s="17"/>
    </row>
    <row r="52" spans="1:9" x14ac:dyDescent="0.25">
      <c r="A52" t="s">
        <v>37</v>
      </c>
      <c r="B52">
        <v>0.39475351522516655</v>
      </c>
    </row>
    <row r="53" spans="1:9" x14ac:dyDescent="0.25">
      <c r="A53" t="s">
        <v>38</v>
      </c>
      <c r="B53">
        <v>0.15583033778262581</v>
      </c>
    </row>
    <row r="54" spans="1:9" x14ac:dyDescent="0.25">
      <c r="A54" t="s">
        <v>39</v>
      </c>
      <c r="B54">
        <v>0.14350669307872255</v>
      </c>
    </row>
    <row r="55" spans="1:9" x14ac:dyDescent="0.25">
      <c r="A55" t="s">
        <v>8</v>
      </c>
      <c r="B55">
        <v>73.420872952536712</v>
      </c>
    </row>
    <row r="56" spans="1:9" ht="15.75" thickBot="1" x14ac:dyDescent="0.3">
      <c r="A56" s="16" t="s">
        <v>0</v>
      </c>
      <c r="B56" s="16">
        <v>140</v>
      </c>
    </row>
    <row r="58" spans="1:9" ht="15.75" thickBot="1" x14ac:dyDescent="0.3">
      <c r="A58" t="s">
        <v>40</v>
      </c>
    </row>
    <row r="59" spans="1:9" x14ac:dyDescent="0.25">
      <c r="A59" s="8"/>
      <c r="B59" s="8" t="s">
        <v>45</v>
      </c>
      <c r="C59" s="8" t="s">
        <v>46</v>
      </c>
      <c r="D59" s="8" t="s">
        <v>47</v>
      </c>
      <c r="E59" s="8" t="s">
        <v>48</v>
      </c>
      <c r="F59" s="8" t="s">
        <v>49</v>
      </c>
    </row>
    <row r="60" spans="1:9" x14ac:dyDescent="0.25">
      <c r="A60" t="s">
        <v>41</v>
      </c>
      <c r="B60">
        <v>2</v>
      </c>
      <c r="C60">
        <v>136327.01528491045</v>
      </c>
      <c r="D60">
        <v>68163.507642455224</v>
      </c>
      <c r="E60">
        <v>12.644825579340955</v>
      </c>
      <c r="F60">
        <v>9.1292945302530819E-6</v>
      </c>
    </row>
    <row r="61" spans="1:9" x14ac:dyDescent="0.25">
      <c r="A61" t="s">
        <v>42</v>
      </c>
      <c r="B61">
        <v>137</v>
      </c>
      <c r="C61">
        <v>738515.56816041749</v>
      </c>
      <c r="D61">
        <v>5390.6245851125368</v>
      </c>
    </row>
    <row r="62" spans="1:9" ht="15.75" thickBot="1" x14ac:dyDescent="0.3">
      <c r="A62" s="16" t="s">
        <v>43</v>
      </c>
      <c r="B62" s="16">
        <v>139</v>
      </c>
      <c r="C62" s="16">
        <v>874842.58344532794</v>
      </c>
      <c r="D62" s="16"/>
      <c r="E62" s="16"/>
      <c r="F62" s="16"/>
    </row>
    <row r="63" spans="1:9" ht="15.75" thickBot="1" x14ac:dyDescent="0.3"/>
    <row r="64" spans="1:9" x14ac:dyDescent="0.25">
      <c r="A64" s="8"/>
      <c r="B64" s="8" t="s">
        <v>50</v>
      </c>
      <c r="C64" s="8" t="s">
        <v>8</v>
      </c>
      <c r="D64" s="8" t="s">
        <v>51</v>
      </c>
      <c r="E64" s="8" t="s">
        <v>52</v>
      </c>
      <c r="F64" s="8" t="s">
        <v>53</v>
      </c>
      <c r="G64" s="8" t="s">
        <v>54</v>
      </c>
      <c r="H64" s="8" t="s">
        <v>55</v>
      </c>
      <c r="I64" s="8" t="s">
        <v>56</v>
      </c>
    </row>
    <row r="65" spans="1:11" x14ac:dyDescent="0.25">
      <c r="A65" t="s">
        <v>44</v>
      </c>
      <c r="B65">
        <v>162.41899293602063</v>
      </c>
      <c r="C65">
        <v>12.584022285123648</v>
      </c>
      <c r="D65">
        <v>12.906762977369022</v>
      </c>
      <c r="E65">
        <v>1.94885810666751E-25</v>
      </c>
      <c r="F65">
        <v>137.53495449303549</v>
      </c>
      <c r="G65">
        <v>187.30303137900577</v>
      </c>
      <c r="H65">
        <v>137.53495449303549</v>
      </c>
      <c r="I65">
        <v>187.30303137900577</v>
      </c>
    </row>
    <row r="66" spans="1:11" x14ac:dyDescent="0.25">
      <c r="A66" t="s">
        <v>4</v>
      </c>
      <c r="B66">
        <v>29.136412127180314</v>
      </c>
      <c r="C66">
        <v>6.5837429314306775</v>
      </c>
      <c r="D66">
        <v>4.4255087767907177</v>
      </c>
      <c r="E66">
        <v>1.9476164789864613E-5</v>
      </c>
      <c r="F66">
        <v>16.117513360755972</v>
      </c>
      <c r="G66">
        <v>42.155310893604657</v>
      </c>
      <c r="H66">
        <v>16.117513360755972</v>
      </c>
      <c r="I66">
        <v>42.155310893604657</v>
      </c>
    </row>
    <row r="67" spans="1:11" ht="15.75" thickBot="1" x14ac:dyDescent="0.3">
      <c r="A67" s="16" t="s">
        <v>5</v>
      </c>
      <c r="B67" s="16">
        <v>1.9957671169900779</v>
      </c>
      <c r="C67" s="16">
        <v>1.3929091682726853</v>
      </c>
      <c r="D67" s="16">
        <v>1.4328049254388806</v>
      </c>
      <c r="E67" s="16">
        <v>0.15419154661838103</v>
      </c>
      <c r="F67" s="16">
        <v>-0.75861494826254949</v>
      </c>
      <c r="G67" s="16">
        <v>4.7501491822427049</v>
      </c>
      <c r="H67" s="16">
        <v>-0.75861494826254949</v>
      </c>
      <c r="I67" s="16">
        <v>4.7501491822427049</v>
      </c>
    </row>
    <row r="71" spans="1:11" x14ac:dyDescent="0.25">
      <c r="A71" s="23"/>
      <c r="B71" s="23"/>
      <c r="C71" s="23"/>
      <c r="D71" s="23"/>
      <c r="E71" s="23"/>
      <c r="F71" s="23"/>
      <c r="G71" s="23"/>
      <c r="H71" s="23"/>
      <c r="I71" s="23"/>
      <c r="J71" s="23"/>
      <c r="K71"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Original Data</vt:lpstr>
      <vt:lpstr>Descriptive Stats</vt:lpstr>
      <vt:lpstr>Pivots</vt:lpstr>
      <vt:lpstr>Histograms and Box Plots</vt:lpstr>
      <vt:lpstr>Highlighted Outliers</vt:lpstr>
      <vt:lpstr>Cleaned Dataset</vt:lpstr>
      <vt:lpstr>Scatter Charts</vt:lpstr>
      <vt:lpstr>Regression - Single Model</vt:lpstr>
      <vt:lpstr>Regression - Two variables</vt:lpstr>
      <vt:lpstr>Regression - Three variables</vt:lpstr>
      <vt:lpstr>Regression - All variables</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Downs</dc:creator>
  <cp:lastModifiedBy>admin</cp:lastModifiedBy>
  <dcterms:created xsi:type="dcterms:W3CDTF">2019-02-24T17:59:48Z</dcterms:created>
  <dcterms:modified xsi:type="dcterms:W3CDTF">2023-01-22T01:05:30Z</dcterms:modified>
</cp:coreProperties>
</file>