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9211e7b8763c2d26/Desktop/FIRST SEMESTER COURSEWORK/"/>
    </mc:Choice>
  </mc:AlternateContent>
  <xr:revisionPtr revIDLastSave="0" documentId="8_{0EFC908B-28B9-48D3-BD91-4C3A37F46C0D}" xr6:coauthVersionLast="47" xr6:coauthVersionMax="47" xr10:uidLastSave="{00000000-0000-0000-0000-000000000000}"/>
  <bookViews>
    <workbookView xWindow="-120" yWindow="-120" windowWidth="20730" windowHeight="11160" tabRatio="599" xr2:uid="{BAE72CBD-A28D-4DBB-B520-7E7C2158997B}"/>
  </bookViews>
  <sheets>
    <sheet name="EXPLANATION OF THE MODEL" sheetId="8" r:id="rId1"/>
    <sheet name="WEBINAR ALLOCATION" sheetId="4" r:id="rId2"/>
    <sheet name="Maximize minimum preference" sheetId="5" r:id="rId3"/>
    <sheet name="WEBINAR ALLOCATION-NEW SCALING" sheetId="6" r:id="rId4"/>
    <sheet name="Maximize minimum pref-NEW SCALE" sheetId="7" r:id="rId5"/>
  </sheets>
  <definedNames>
    <definedName name="solver_adj" localSheetId="2" hidden="1">'Maximize minimum preference'!$B$11:$L$14,'Maximize minimum preference'!$B$36:$H$36</definedName>
    <definedName name="solver_adj" localSheetId="4" hidden="1">'Maximize minimum pref-NEW SCALE'!$B$11:$L$14,'Maximize minimum pref-NEW SCALE'!$B$36:$H$36</definedName>
    <definedName name="solver_adj" localSheetId="1" hidden="1">'WEBINAR ALLOCATION'!$B$11:$L$14,'WEBINAR ALLOCATION'!$B$36:$H$36</definedName>
    <definedName name="solver_adj" localSheetId="3" hidden="1">'WEBINAR ALLOCATION-NEW SCALING'!$B$11:$L$14,'WEBINAR ALLOCATION-NEW SCALING'!$B$36:$H$36</definedName>
    <definedName name="solver_cvg" localSheetId="2" hidden="1">0.0001</definedName>
    <definedName name="solver_cvg" localSheetId="4" hidden="1">0.0001</definedName>
    <definedName name="solver_cvg" localSheetId="1" hidden="1">0.0001</definedName>
    <definedName name="solver_cvg" localSheetId="3" hidden="1">0.0001</definedName>
    <definedName name="solver_drv" localSheetId="2" hidden="1">1</definedName>
    <definedName name="solver_drv" localSheetId="4" hidden="1">1</definedName>
    <definedName name="solver_drv" localSheetId="1" hidden="1">1</definedName>
    <definedName name="solver_drv" localSheetId="3" hidden="1">1</definedName>
    <definedName name="solver_eng" localSheetId="2" hidden="1">2</definedName>
    <definedName name="solver_eng" localSheetId="4" hidden="1">2</definedName>
    <definedName name="solver_eng" localSheetId="1" hidden="1">2</definedName>
    <definedName name="solver_eng" localSheetId="3" hidden="1">2</definedName>
    <definedName name="solver_est" localSheetId="2" hidden="1">1</definedName>
    <definedName name="solver_est" localSheetId="4" hidden="1">1</definedName>
    <definedName name="solver_est" localSheetId="1" hidden="1">1</definedName>
    <definedName name="solver_est" localSheetId="3" hidden="1">1</definedName>
    <definedName name="solver_itr" localSheetId="2" hidden="1">2147483647</definedName>
    <definedName name="solver_itr" localSheetId="4" hidden="1">2147483647</definedName>
    <definedName name="solver_itr" localSheetId="1" hidden="1">2147483647</definedName>
    <definedName name="solver_itr" localSheetId="3" hidden="1">2147483647</definedName>
    <definedName name="solver_lhs1" localSheetId="2" hidden="1">'Maximize minimum preference'!$B$11:$L$14</definedName>
    <definedName name="solver_lhs1" localSheetId="4" hidden="1">'Maximize minimum pref-NEW SCALE'!$B$11:$L$14</definedName>
    <definedName name="solver_lhs1" localSheetId="1" hidden="1">'WEBINAR ALLOCATION'!$B$11:$L$14</definedName>
    <definedName name="solver_lhs1" localSheetId="3" hidden="1">'WEBINAR ALLOCATION-NEW SCALING'!$B$11:$L$14</definedName>
    <definedName name="solver_lhs10" localSheetId="2" hidden="1">'Maximize minimum preference'!$E$27:$E$30</definedName>
    <definedName name="solver_lhs10" localSheetId="4" hidden="1">'Maximize minimum pref-NEW SCALE'!$E$27:$E$30</definedName>
    <definedName name="solver_lhs10" localSheetId="1" hidden="1">'WEBINAR ALLOCATION'!$E$27:$E$30</definedName>
    <definedName name="solver_lhs10" localSheetId="3" hidden="1">'WEBINAR ALLOCATION-NEW SCALING'!$E$27:$E$30</definedName>
    <definedName name="solver_lhs11" localSheetId="2" hidden="1">'Maximize minimum preference'!$I$20:$I$23</definedName>
    <definedName name="solver_lhs11" localSheetId="4" hidden="1">'Maximize minimum pref-NEW SCALE'!$I$20:$I$23</definedName>
    <definedName name="solver_lhs11" localSheetId="1" hidden="1">'WEBINAR ALLOCATION'!$I$20:$I$23</definedName>
    <definedName name="solver_lhs11" localSheetId="3" hidden="1">'WEBINAR ALLOCATION-NEW SCALING'!$I$20:$I$23</definedName>
    <definedName name="solver_lhs12" localSheetId="2" hidden="1">'Maximize minimum preference'!$I$36</definedName>
    <definedName name="solver_lhs12" localSheetId="4" hidden="1">'Maximize minimum pref-NEW SCALE'!$I$36</definedName>
    <definedName name="solver_lhs12" localSheetId="1" hidden="1">'WEBINAR ALLOCATION'!$I$36</definedName>
    <definedName name="solver_lhs12" localSheetId="3" hidden="1">'WEBINAR ALLOCATION-NEW SCALING'!$I$36</definedName>
    <definedName name="solver_lhs13" localSheetId="2" hidden="1">'Maximize minimum preference'!$L$20:$L$23</definedName>
    <definedName name="solver_lhs13" localSheetId="4" hidden="1">'Maximize minimum pref-NEW SCALE'!$L$20:$L$23</definedName>
    <definedName name="solver_lhs13" localSheetId="1" hidden="1">'WEBINAR ALLOCATION'!$L$20:$L$23</definedName>
    <definedName name="solver_lhs13" localSheetId="3" hidden="1">'WEBINAR ALLOCATION-NEW SCALING'!$L$20:$L$23</definedName>
    <definedName name="solver_lhs14" localSheetId="2" hidden="1">'Maximize minimum preference'!$M$11:$M$14</definedName>
    <definedName name="solver_lhs14" localSheetId="4" hidden="1">'Maximize minimum pref-NEW SCALE'!$M$11:$M$14</definedName>
    <definedName name="solver_lhs14" localSheetId="1" hidden="1">'WEBINAR ALLOCATION'!$M$11:$M$14</definedName>
    <definedName name="solver_lhs14" localSheetId="3" hidden="1">'WEBINAR ALLOCATION-NEW SCALING'!$M$11:$M$14</definedName>
    <definedName name="solver_lhs15" localSheetId="2" hidden="1">'Maximize minimum preference'!$P$20:$P$23</definedName>
    <definedName name="solver_lhs15" localSheetId="4" hidden="1">'Maximize minimum pref-NEW SCALE'!$P$20:$P$23</definedName>
    <definedName name="solver_lhs15" localSheetId="1" hidden="1">'WEBINAR ALLOCATION'!$P$20:$P$23</definedName>
    <definedName name="solver_lhs15" localSheetId="3" hidden="1">'WEBINAR ALLOCATION-NEW SCALING'!$P$20:$P$23</definedName>
    <definedName name="solver_lhs16" localSheetId="2" hidden="1">'Maximize minimum preference'!$S$20:$S$23</definedName>
    <definedName name="solver_lhs16" localSheetId="4" hidden="1">'Maximize minimum pref-NEW SCALE'!$S$20:$S$23</definedName>
    <definedName name="solver_lhs16" localSheetId="1" hidden="1">'WEBINAR ALLOCATION'!$S$20:$S$23</definedName>
    <definedName name="solver_lhs16" localSheetId="3" hidden="1">'WEBINAR ALLOCATION-NEW SCALING'!$S$20:$S$23</definedName>
    <definedName name="solver_lhs2" localSheetId="2" hidden="1">'Maximize minimum preference'!$B$15:$H$15</definedName>
    <definedName name="solver_lhs2" localSheetId="4" hidden="1">'Maximize minimum pref-NEW SCALE'!$B$15:$H$15</definedName>
    <definedName name="solver_lhs2" localSheetId="1" hidden="1">'WEBINAR ALLOCATION'!$B$15:$H$15</definedName>
    <definedName name="solver_lhs2" localSheetId="3" hidden="1">'WEBINAR ALLOCATION-NEW SCALING'!$B$15:$H$15</definedName>
    <definedName name="solver_lhs3" localSheetId="2" hidden="1">'Maximize minimum preference'!$B$20:$B$23</definedName>
    <definedName name="solver_lhs3" localSheetId="4" hidden="1">'Maximize minimum pref-NEW SCALE'!$B$20:$B$23</definedName>
    <definedName name="solver_lhs3" localSheetId="1" hidden="1">'WEBINAR ALLOCATION'!$B$20:$B$23</definedName>
    <definedName name="solver_lhs3" localSheetId="3" hidden="1">'WEBINAR ALLOCATION-NEW SCALING'!$B$20:$B$23</definedName>
    <definedName name="solver_lhs4" localSheetId="2" hidden="1">'Maximize minimum preference'!$B$27:$B$30</definedName>
    <definedName name="solver_lhs4" localSheetId="4" hidden="1">'Maximize minimum pref-NEW SCALE'!$B$27:$B$30</definedName>
    <definedName name="solver_lhs4" localSheetId="1" hidden="1">'WEBINAR ALLOCATION'!$B$27:$B$30</definedName>
    <definedName name="solver_lhs4" localSheetId="3" hidden="1">'WEBINAR ALLOCATION-NEW SCALING'!$B$27:$B$30</definedName>
    <definedName name="solver_lhs5" localSheetId="2" hidden="1">'Maximize minimum preference'!$B$34:$H$34</definedName>
    <definedName name="solver_lhs5" localSheetId="4" hidden="1">'Maximize minimum pref-NEW SCALE'!$B$34:$H$34</definedName>
    <definedName name="solver_lhs5" localSheetId="1" hidden="1">'WEBINAR ALLOCATION'!$B$34:$H$34</definedName>
    <definedName name="solver_lhs5" localSheetId="3" hidden="1">'WEBINAR ALLOCATION-NEW SCALING'!$B$34:$H$34</definedName>
    <definedName name="solver_lhs6" localSheetId="2" hidden="1">'Maximize minimum preference'!$B$36:$H$36</definedName>
    <definedName name="solver_lhs6" localSheetId="4" hidden="1">'Maximize minimum pref-NEW SCALE'!$B$36:$H$36</definedName>
    <definedName name="solver_lhs6" localSheetId="1" hidden="1">'WEBINAR ALLOCATION'!$B$36:$H$36</definedName>
    <definedName name="solver_lhs6" localSheetId="3" hidden="1">'WEBINAR ALLOCATION-NEW SCALING'!$B$36:$H$36</definedName>
    <definedName name="solver_lhs7" localSheetId="2" hidden="1">'Maximize minimum preference'!$B$38:$H$38</definedName>
    <definedName name="solver_lhs7" localSheetId="4" hidden="1">'Maximize minimum pref-NEW SCALE'!$B$38:$H$38</definedName>
    <definedName name="solver_lhs7" localSheetId="1" hidden="1">'WEBINAR ALLOCATION'!$B$38:$H$38</definedName>
    <definedName name="solver_lhs7" localSheetId="3" hidden="1">'WEBINAR ALLOCATION-NEW SCALING'!$B$38:$H$38</definedName>
    <definedName name="solver_lhs8" localSheetId="2" hidden="1">'Maximize minimum preference'!$B$47:$H$47</definedName>
    <definedName name="solver_lhs8" localSheetId="4" hidden="1">'Maximize minimum pref-NEW SCALE'!$B$47:$H$47</definedName>
    <definedName name="solver_lhs8" localSheetId="1" hidden="1">'WEBINAR ALLOCATION'!$B$47:$H$47</definedName>
    <definedName name="solver_lhs8" localSheetId="3" hidden="1">'WEBINAR ALLOCATION-NEW SCALING'!$B$47:$H$47</definedName>
    <definedName name="solver_lhs9" localSheetId="2" hidden="1">'Maximize minimum preference'!$E$20:$E$23</definedName>
    <definedName name="solver_lhs9" localSheetId="4" hidden="1">'Maximize minimum pref-NEW SCALE'!$E$20:$E$23</definedName>
    <definedName name="solver_lhs9" localSheetId="1" hidden="1">'WEBINAR ALLOCATION'!$E$20:$E$23</definedName>
    <definedName name="solver_lhs9" localSheetId="3" hidden="1">'WEBINAR ALLOCATION-NEW SCALING'!$E$20:$E$23</definedName>
    <definedName name="solver_mip" localSheetId="2" hidden="1">2147483647</definedName>
    <definedName name="solver_mip" localSheetId="4" hidden="1">2147483647</definedName>
    <definedName name="solver_mip" localSheetId="1" hidden="1">2147483647</definedName>
    <definedName name="solver_mip" localSheetId="3" hidden="1">2147483647</definedName>
    <definedName name="solver_mni" localSheetId="2" hidden="1">30</definedName>
    <definedName name="solver_mni" localSheetId="4" hidden="1">30</definedName>
    <definedName name="solver_mni" localSheetId="1" hidden="1">30</definedName>
    <definedName name="solver_mni" localSheetId="3" hidden="1">30</definedName>
    <definedName name="solver_mrt" localSheetId="2" hidden="1">0.075</definedName>
    <definedName name="solver_mrt" localSheetId="4" hidden="1">0.075</definedName>
    <definedName name="solver_mrt" localSheetId="1" hidden="1">0.075</definedName>
    <definedName name="solver_mrt" localSheetId="3" hidden="1">0.075</definedName>
    <definedName name="solver_msl" localSheetId="2" hidden="1">2</definedName>
    <definedName name="solver_msl" localSheetId="4" hidden="1">2</definedName>
    <definedName name="solver_msl" localSheetId="1" hidden="1">2</definedName>
    <definedName name="solver_msl" localSheetId="3" hidden="1">2</definedName>
    <definedName name="solver_neg" localSheetId="2" hidden="1">1</definedName>
    <definedName name="solver_neg" localSheetId="4" hidden="1">1</definedName>
    <definedName name="solver_neg" localSheetId="1" hidden="1">1</definedName>
    <definedName name="solver_neg" localSheetId="3" hidden="1">1</definedName>
    <definedName name="solver_nod" localSheetId="2" hidden="1">2147483647</definedName>
    <definedName name="solver_nod" localSheetId="4" hidden="1">2147483647</definedName>
    <definedName name="solver_nod" localSheetId="1" hidden="1">2147483647</definedName>
    <definedName name="solver_nod" localSheetId="3" hidden="1">2147483647</definedName>
    <definedName name="solver_num" localSheetId="2" hidden="1">16</definedName>
    <definedName name="solver_num" localSheetId="4" hidden="1">16</definedName>
    <definedName name="solver_num" localSheetId="1" hidden="1">16</definedName>
    <definedName name="solver_num" localSheetId="3" hidden="1">16</definedName>
    <definedName name="solver_nwt" localSheetId="2" hidden="1">1</definedName>
    <definedName name="solver_nwt" localSheetId="4" hidden="1">1</definedName>
    <definedName name="solver_nwt" localSheetId="1" hidden="1">1</definedName>
    <definedName name="solver_nwt" localSheetId="3" hidden="1">1</definedName>
    <definedName name="solver_opt" localSheetId="2" hidden="1">'Maximize minimum preference'!$X$2</definedName>
    <definedName name="solver_opt" localSheetId="4" hidden="1">'Maximize minimum pref-NEW SCALE'!$X$5</definedName>
    <definedName name="solver_opt" localSheetId="1" hidden="1">'WEBINAR ALLOCATION'!$X$6</definedName>
    <definedName name="solver_opt" localSheetId="3" hidden="1">'WEBINAR ALLOCATION-NEW SCALING'!$X$6</definedName>
    <definedName name="solver_pre" localSheetId="2" hidden="1">0.000001</definedName>
    <definedName name="solver_pre" localSheetId="4" hidden="1">0.000001</definedName>
    <definedName name="solver_pre" localSheetId="1" hidden="1">0.000001</definedName>
    <definedName name="solver_pre" localSheetId="3" hidden="1">0.000001</definedName>
    <definedName name="solver_rbv" localSheetId="2" hidden="1">1</definedName>
    <definedName name="solver_rbv" localSheetId="4" hidden="1">1</definedName>
    <definedName name="solver_rbv" localSheetId="1" hidden="1">1</definedName>
    <definedName name="solver_rbv" localSheetId="3" hidden="1">1</definedName>
    <definedName name="solver_rel1" localSheetId="2" hidden="1">5</definedName>
    <definedName name="solver_rel1" localSheetId="4" hidden="1">5</definedName>
    <definedName name="solver_rel1" localSheetId="1" hidden="1">5</definedName>
    <definedName name="solver_rel1" localSheetId="3" hidden="1">5</definedName>
    <definedName name="solver_rel10" localSheetId="2" hidden="1">1</definedName>
    <definedName name="solver_rel10" localSheetId="4" hidden="1">1</definedName>
    <definedName name="solver_rel10" localSheetId="1" hidden="1">1</definedName>
    <definedName name="solver_rel10" localSheetId="3" hidden="1">1</definedName>
    <definedName name="solver_rel11" localSheetId="2" hidden="1">3</definedName>
    <definedName name="solver_rel11" localSheetId="4" hidden="1">3</definedName>
    <definedName name="solver_rel11" localSheetId="1" hidden="1">3</definedName>
    <definedName name="solver_rel11" localSheetId="3" hidden="1">3</definedName>
    <definedName name="solver_rel12" localSheetId="2" hidden="1">2</definedName>
    <definedName name="solver_rel12" localSheetId="4" hidden="1">2</definedName>
    <definedName name="solver_rel12" localSheetId="1" hidden="1">2</definedName>
    <definedName name="solver_rel12" localSheetId="3" hidden="1">2</definedName>
    <definedName name="solver_rel13" localSheetId="2" hidden="1">1</definedName>
    <definedName name="solver_rel13" localSheetId="4" hidden="1">1</definedName>
    <definedName name="solver_rel13" localSheetId="1" hidden="1">1</definedName>
    <definedName name="solver_rel13" localSheetId="3" hidden="1">1</definedName>
    <definedName name="solver_rel14" localSheetId="2" hidden="1">2</definedName>
    <definedName name="solver_rel14" localSheetId="4" hidden="1">2</definedName>
    <definedName name="solver_rel14" localSheetId="1" hidden="1">2</definedName>
    <definedName name="solver_rel14" localSheetId="3" hidden="1">2</definedName>
    <definedName name="solver_rel15" localSheetId="2" hidden="1">3</definedName>
    <definedName name="solver_rel15" localSheetId="4" hidden="1">3</definedName>
    <definedName name="solver_rel15" localSheetId="1" hidden="1">3</definedName>
    <definedName name="solver_rel15" localSheetId="3" hidden="1">3</definedName>
    <definedName name="solver_rel16" localSheetId="2" hidden="1">1</definedName>
    <definedName name="solver_rel16" localSheetId="4" hidden="1">1</definedName>
    <definedName name="solver_rel16" localSheetId="1" hidden="1">1</definedName>
    <definedName name="solver_rel16" localSheetId="3" hidden="1">1</definedName>
    <definedName name="solver_rel2" localSheetId="2" hidden="1">2</definedName>
    <definedName name="solver_rel2" localSheetId="4" hidden="1">2</definedName>
    <definedName name="solver_rel2" localSheetId="1" hidden="1">2</definedName>
    <definedName name="solver_rel2" localSheetId="3" hidden="1">2</definedName>
    <definedName name="solver_rel3" localSheetId="2" hidden="1">3</definedName>
    <definedName name="solver_rel3" localSheetId="4" hidden="1">3</definedName>
    <definedName name="solver_rel3" localSheetId="1" hidden="1">3</definedName>
    <definedName name="solver_rel3" localSheetId="3" hidden="1">3</definedName>
    <definedName name="solver_rel4" localSheetId="2" hidden="1">3</definedName>
    <definedName name="solver_rel4" localSheetId="4" hidden="1">3</definedName>
    <definedName name="solver_rel4" localSheetId="1" hidden="1">3</definedName>
    <definedName name="solver_rel4" localSheetId="3" hidden="1">3</definedName>
    <definedName name="solver_rel5" localSheetId="2" hidden="1">1</definedName>
    <definedName name="solver_rel5" localSheetId="4" hidden="1">1</definedName>
    <definedName name="solver_rel5" localSheetId="1" hidden="1">1</definedName>
    <definedName name="solver_rel5" localSheetId="3" hidden="1">1</definedName>
    <definedName name="solver_rel6" localSheetId="2" hidden="1">5</definedName>
    <definedName name="solver_rel6" localSheetId="4" hidden="1">5</definedName>
    <definedName name="solver_rel6" localSheetId="1" hidden="1">5</definedName>
    <definedName name="solver_rel6" localSheetId="3" hidden="1">5</definedName>
    <definedName name="solver_rel7" localSheetId="2" hidden="1">1</definedName>
    <definedName name="solver_rel7" localSheetId="4" hidden="1">1</definedName>
    <definedName name="solver_rel7" localSheetId="1" hidden="1">1</definedName>
    <definedName name="solver_rel7" localSheetId="3" hidden="1">1</definedName>
    <definedName name="solver_rel8" localSheetId="2" hidden="1">1</definedName>
    <definedName name="solver_rel8" localSheetId="4" hidden="1">1</definedName>
    <definedName name="solver_rel8" localSheetId="1" hidden="1">1</definedName>
    <definedName name="solver_rel8" localSheetId="3" hidden="1">1</definedName>
    <definedName name="solver_rel9" localSheetId="2" hidden="1">1</definedName>
    <definedName name="solver_rel9" localSheetId="4" hidden="1">1</definedName>
    <definedName name="solver_rel9" localSheetId="1" hidden="1">1</definedName>
    <definedName name="solver_rel9" localSheetId="3" hidden="1">1</definedName>
    <definedName name="solver_rhs1" localSheetId="2" hidden="1">"binary"</definedName>
    <definedName name="solver_rhs1" localSheetId="4" hidden="1">"binary"</definedName>
    <definedName name="solver_rhs1" localSheetId="1" hidden="1">"binary"</definedName>
    <definedName name="solver_rhs1" localSheetId="3" hidden="1">"binary"</definedName>
    <definedName name="solver_rhs10" localSheetId="2" hidden="1">'Maximize minimum preference'!$G$27:$G$30</definedName>
    <definedName name="solver_rhs10" localSheetId="4" hidden="1">'Maximize minimum pref-NEW SCALE'!$G$27:$G$30</definedName>
    <definedName name="solver_rhs10" localSheetId="1" hidden="1">'WEBINAR ALLOCATION'!$G$27:$G$30</definedName>
    <definedName name="solver_rhs10" localSheetId="3" hidden="1">'WEBINAR ALLOCATION-NEW SCALING'!$G$27:$G$30</definedName>
    <definedName name="solver_rhs11" localSheetId="2" hidden="1">'Maximize minimum preference'!$K$20:$K$23</definedName>
    <definedName name="solver_rhs11" localSheetId="4" hidden="1">'Maximize minimum pref-NEW SCALE'!$K$20:$K$23</definedName>
    <definedName name="solver_rhs11" localSheetId="1" hidden="1">'WEBINAR ALLOCATION'!$K$20:$K$23</definedName>
    <definedName name="solver_rhs11" localSheetId="3" hidden="1">'WEBINAR ALLOCATION-NEW SCALING'!$K$20:$K$23</definedName>
    <definedName name="solver_rhs12" localSheetId="2" hidden="1">'Maximize minimum preference'!$K$36</definedName>
    <definedName name="solver_rhs12" localSheetId="4" hidden="1">'Maximize minimum pref-NEW SCALE'!$K$36</definedName>
    <definedName name="solver_rhs12" localSheetId="1" hidden="1">'WEBINAR ALLOCATION'!$K$36</definedName>
    <definedName name="solver_rhs12" localSheetId="3" hidden="1">'WEBINAR ALLOCATION-NEW SCALING'!$K$36</definedName>
    <definedName name="solver_rhs13" localSheetId="2" hidden="1">'Maximize minimum preference'!$N$20:$N$23</definedName>
    <definedName name="solver_rhs13" localSheetId="4" hidden="1">'Maximize minimum pref-NEW SCALE'!$N$20:$N$23</definedName>
    <definedName name="solver_rhs13" localSheetId="1" hidden="1">'WEBINAR ALLOCATION'!$N$20:$N$23</definedName>
    <definedName name="solver_rhs13" localSheetId="3" hidden="1">'WEBINAR ALLOCATION-NEW SCALING'!$N$20:$N$23</definedName>
    <definedName name="solver_rhs14" localSheetId="2" hidden="1">'Maximize minimum preference'!$O$11:$O$14</definedName>
    <definedName name="solver_rhs14" localSheetId="4" hidden="1">'Maximize minimum pref-NEW SCALE'!$O$11:$O$14</definedName>
    <definedName name="solver_rhs14" localSheetId="1" hidden="1">'WEBINAR ALLOCATION'!$O$11:$O$14</definedName>
    <definedName name="solver_rhs14" localSheetId="3" hidden="1">'WEBINAR ALLOCATION-NEW SCALING'!$O$11:$O$14</definedName>
    <definedName name="solver_rhs15" localSheetId="2" hidden="1">'Maximize minimum preference'!$R$20:$R$23</definedName>
    <definedName name="solver_rhs15" localSheetId="4" hidden="1">'Maximize minimum pref-NEW SCALE'!$R$20:$R$23</definedName>
    <definedName name="solver_rhs15" localSheetId="1" hidden="1">'WEBINAR ALLOCATION'!$R$20:$R$23</definedName>
    <definedName name="solver_rhs15" localSheetId="3" hidden="1">'WEBINAR ALLOCATION-NEW SCALING'!$R$20:$R$23</definedName>
    <definedName name="solver_rhs16" localSheetId="2" hidden="1">'Maximize minimum preference'!$U$20:$U$23</definedName>
    <definedName name="solver_rhs16" localSheetId="4" hidden="1">'Maximize minimum pref-NEW SCALE'!$U$20:$U$23</definedName>
    <definedName name="solver_rhs16" localSheetId="1" hidden="1">'WEBINAR ALLOCATION'!$U$20:$U$23</definedName>
    <definedName name="solver_rhs16" localSheetId="3" hidden="1">'WEBINAR ALLOCATION-NEW SCALING'!$U$20:$U$23</definedName>
    <definedName name="solver_rhs2" localSheetId="2" hidden="1">'Maximize minimum preference'!$B$17:$H$17</definedName>
    <definedName name="solver_rhs2" localSheetId="4" hidden="1">'Maximize minimum pref-NEW SCALE'!$B$17:$H$17</definedName>
    <definedName name="solver_rhs2" localSheetId="1" hidden="1">'WEBINAR ALLOCATION'!$B$17:$H$17</definedName>
    <definedName name="solver_rhs2" localSheetId="3" hidden="1">'WEBINAR ALLOCATION-NEW SCALING'!$B$17:$H$17</definedName>
    <definedName name="solver_rhs3" localSheetId="2" hidden="1">'Maximize minimum preference'!$D$20:$D$23</definedName>
    <definedName name="solver_rhs3" localSheetId="4" hidden="1">'Maximize minimum pref-NEW SCALE'!$D$20:$D$23</definedName>
    <definedName name="solver_rhs3" localSheetId="1" hidden="1">'WEBINAR ALLOCATION'!$D$20:$D$23</definedName>
    <definedName name="solver_rhs3" localSheetId="3" hidden="1">'WEBINAR ALLOCATION-NEW SCALING'!$D$20:$D$23</definedName>
    <definedName name="solver_rhs4" localSheetId="2" hidden="1">'Maximize minimum preference'!$D$27:$D$30</definedName>
    <definedName name="solver_rhs4" localSheetId="4" hidden="1">'Maximize minimum pref-NEW SCALE'!$D$27:$D$30</definedName>
    <definedName name="solver_rhs4" localSheetId="1" hidden="1">'WEBINAR ALLOCATION'!$D$27:$D$30</definedName>
    <definedName name="solver_rhs4" localSheetId="3" hidden="1">'WEBINAR ALLOCATION-NEW SCALING'!$D$27:$D$30</definedName>
    <definedName name="solver_rhs5" localSheetId="2" hidden="1">'Maximize minimum preference'!$B$36:$H$36</definedName>
    <definedName name="solver_rhs5" localSheetId="4" hidden="1">'Maximize minimum pref-NEW SCALE'!$B$36:$H$36</definedName>
    <definedName name="solver_rhs5" localSheetId="1" hidden="1">'WEBINAR ALLOCATION'!$B$36:$H$36</definedName>
    <definedName name="solver_rhs5" localSheetId="3" hidden="1">'WEBINAR ALLOCATION-NEW SCALING'!$B$36:$H$36</definedName>
    <definedName name="solver_rhs6" localSheetId="2" hidden="1">"binary"</definedName>
    <definedName name="solver_rhs6" localSheetId="4" hidden="1">"binary"</definedName>
    <definedName name="solver_rhs6" localSheetId="1" hidden="1">"binary"</definedName>
    <definedName name="solver_rhs6" localSheetId="3" hidden="1">"binary"</definedName>
    <definedName name="solver_rhs7" localSheetId="2" hidden="1">'Maximize minimum preference'!$B$40:$H$40</definedName>
    <definedName name="solver_rhs7" localSheetId="4" hidden="1">'Maximize minimum pref-NEW SCALE'!$B$40:$H$40</definedName>
    <definedName name="solver_rhs7" localSheetId="1" hidden="1">'WEBINAR ALLOCATION'!$B$40:$H$40</definedName>
    <definedName name="solver_rhs7" localSheetId="3" hidden="1">'WEBINAR ALLOCATION-NEW SCALING'!$B$40:$H$40</definedName>
    <definedName name="solver_rhs8" localSheetId="2" hidden="1">'Maximize minimum preference'!$B$49:$H$49</definedName>
    <definedName name="solver_rhs8" localSheetId="4" hidden="1">'Maximize minimum pref-NEW SCALE'!$B$49:$H$49</definedName>
    <definedName name="solver_rhs8" localSheetId="1" hidden="1">'WEBINAR ALLOCATION'!$B$49:$H$49</definedName>
    <definedName name="solver_rhs8" localSheetId="3" hidden="1">'WEBINAR ALLOCATION-NEW SCALING'!$B$49:$H$49</definedName>
    <definedName name="solver_rhs9" localSheetId="2" hidden="1">'Maximize minimum preference'!$G$20:$G$23</definedName>
    <definedName name="solver_rhs9" localSheetId="4" hidden="1">'Maximize minimum pref-NEW SCALE'!$G$20:$G$23</definedName>
    <definedName name="solver_rhs9" localSheetId="1" hidden="1">'WEBINAR ALLOCATION'!$G$20:$G$23</definedName>
    <definedName name="solver_rhs9" localSheetId="3" hidden="1">'WEBINAR ALLOCATION-NEW SCALING'!$G$20:$G$23</definedName>
    <definedName name="solver_rlx" localSheetId="2" hidden="1">2</definedName>
    <definedName name="solver_rlx" localSheetId="4" hidden="1">2</definedName>
    <definedName name="solver_rlx" localSheetId="1" hidden="1">2</definedName>
    <definedName name="solver_rlx" localSheetId="3" hidden="1">2</definedName>
    <definedName name="solver_rsd" localSheetId="2" hidden="1">0</definedName>
    <definedName name="solver_rsd" localSheetId="4" hidden="1">0</definedName>
    <definedName name="solver_rsd" localSheetId="1" hidden="1">0</definedName>
    <definedName name="solver_rsd" localSheetId="3" hidden="1">0</definedName>
    <definedName name="solver_scl" localSheetId="2" hidden="1">1</definedName>
    <definedName name="solver_scl" localSheetId="4" hidden="1">1</definedName>
    <definedName name="solver_scl" localSheetId="1" hidden="1">1</definedName>
    <definedName name="solver_scl" localSheetId="3" hidden="1">1</definedName>
    <definedName name="solver_sho" localSheetId="2" hidden="1">2</definedName>
    <definedName name="solver_sho" localSheetId="4" hidden="1">2</definedName>
    <definedName name="solver_sho" localSheetId="1" hidden="1">2</definedName>
    <definedName name="solver_sho" localSheetId="3" hidden="1">2</definedName>
    <definedName name="solver_ssz" localSheetId="2" hidden="1">100</definedName>
    <definedName name="solver_ssz" localSheetId="4" hidden="1">100</definedName>
    <definedName name="solver_ssz" localSheetId="1" hidden="1">100</definedName>
    <definedName name="solver_ssz" localSheetId="3" hidden="1">100</definedName>
    <definedName name="solver_tim" localSheetId="2" hidden="1">2147483647</definedName>
    <definedName name="solver_tim" localSheetId="4" hidden="1">2147483647</definedName>
    <definedName name="solver_tim" localSheetId="1" hidden="1">2147483647</definedName>
    <definedName name="solver_tim" localSheetId="3" hidden="1">2147483647</definedName>
    <definedName name="solver_tol" localSheetId="2" hidden="1">0</definedName>
    <definedName name="solver_tol" localSheetId="4" hidden="1">0</definedName>
    <definedName name="solver_tol" localSheetId="1" hidden="1">0</definedName>
    <definedName name="solver_tol" localSheetId="3" hidden="1">0</definedName>
    <definedName name="solver_typ" localSheetId="2" hidden="1">1</definedName>
    <definedName name="solver_typ" localSheetId="4" hidden="1">1</definedName>
    <definedName name="solver_typ" localSheetId="1" hidden="1">1</definedName>
    <definedName name="solver_typ" localSheetId="3" hidden="1">1</definedName>
    <definedName name="solver_val" localSheetId="2" hidden="1">0</definedName>
    <definedName name="solver_val" localSheetId="4" hidden="1">0</definedName>
    <definedName name="solver_val" localSheetId="1" hidden="1">0</definedName>
    <definedName name="solver_val" localSheetId="3" hidden="1">0</definedName>
    <definedName name="solver_ver" localSheetId="2" hidden="1">3</definedName>
    <definedName name="solver_ver" localSheetId="4" hidden="1">3</definedName>
    <definedName name="solver_ver" localSheetId="1" hidden="1">3</definedName>
    <definedName name="solver_ver" localSheetId="3" hidden="1">3</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5" i="7" l="1"/>
  <c r="H46" i="7"/>
  <c r="H47" i="7"/>
  <c r="G45" i="7"/>
  <c r="G46" i="7"/>
  <c r="G47" i="7"/>
  <c r="F45" i="7"/>
  <c r="F46" i="7"/>
  <c r="F47" i="7"/>
  <c r="E45" i="7"/>
  <c r="E46" i="7"/>
  <c r="E47" i="7"/>
  <c r="D45" i="7"/>
  <c r="D46" i="7"/>
  <c r="D47" i="7"/>
  <c r="C45" i="7"/>
  <c r="C46" i="7"/>
  <c r="C47" i="7"/>
  <c r="B45" i="7"/>
  <c r="B46" i="7"/>
  <c r="B47" i="7"/>
  <c r="H40" i="7"/>
  <c r="G40" i="7"/>
  <c r="F40" i="7"/>
  <c r="E40" i="7"/>
  <c r="D40" i="7"/>
  <c r="C40" i="7"/>
  <c r="B40" i="7"/>
  <c r="H38" i="7"/>
  <c r="G38" i="7"/>
  <c r="F38" i="7"/>
  <c r="E38" i="7"/>
  <c r="D38" i="7"/>
  <c r="C38" i="7"/>
  <c r="B38" i="7"/>
  <c r="I36" i="7"/>
  <c r="H34" i="7"/>
  <c r="G34" i="7"/>
  <c r="F34" i="7"/>
  <c r="E34" i="7"/>
  <c r="D34" i="7"/>
  <c r="C34" i="7"/>
  <c r="B34" i="7"/>
  <c r="G30" i="7"/>
  <c r="E30" i="7"/>
  <c r="D30" i="7"/>
  <c r="B30" i="7"/>
  <c r="G29" i="7"/>
  <c r="E29" i="7"/>
  <c r="D29" i="7"/>
  <c r="B29" i="7"/>
  <c r="G28" i="7"/>
  <c r="E28" i="7"/>
  <c r="D28" i="7"/>
  <c r="B28" i="7"/>
  <c r="G27" i="7"/>
  <c r="E27" i="7"/>
  <c r="D27" i="7"/>
  <c r="B27" i="7"/>
  <c r="U23" i="7"/>
  <c r="S23" i="7"/>
  <c r="R23" i="7"/>
  <c r="P23" i="7"/>
  <c r="N23" i="7"/>
  <c r="L23" i="7"/>
  <c r="K23" i="7"/>
  <c r="I23" i="7"/>
  <c r="G23" i="7"/>
  <c r="E23" i="7"/>
  <c r="D23" i="7"/>
  <c r="B23" i="7"/>
  <c r="U22" i="7"/>
  <c r="S22" i="7"/>
  <c r="R22" i="7"/>
  <c r="P22" i="7"/>
  <c r="N22" i="7"/>
  <c r="L22" i="7"/>
  <c r="K22" i="7"/>
  <c r="I22" i="7"/>
  <c r="G22" i="7"/>
  <c r="E22" i="7"/>
  <c r="D22" i="7"/>
  <c r="B22" i="7"/>
  <c r="U21" i="7"/>
  <c r="S21" i="7"/>
  <c r="R21" i="7"/>
  <c r="P21" i="7"/>
  <c r="N21" i="7"/>
  <c r="L21" i="7"/>
  <c r="K21" i="7"/>
  <c r="I21" i="7"/>
  <c r="G21" i="7"/>
  <c r="E21" i="7"/>
  <c r="D21" i="7"/>
  <c r="B21" i="7"/>
  <c r="U20" i="7"/>
  <c r="S20" i="7"/>
  <c r="R20" i="7"/>
  <c r="P20" i="7"/>
  <c r="N20" i="7"/>
  <c r="L20" i="7"/>
  <c r="K20" i="7"/>
  <c r="I20" i="7"/>
  <c r="G20" i="7"/>
  <c r="E20" i="7"/>
  <c r="D20" i="7"/>
  <c r="B20" i="7"/>
  <c r="H15" i="7"/>
  <c r="G15" i="7"/>
  <c r="F15" i="7"/>
  <c r="E15" i="7"/>
  <c r="D15" i="7"/>
  <c r="C15" i="7"/>
  <c r="B15" i="7"/>
  <c r="M14" i="7"/>
  <c r="M13" i="7"/>
  <c r="M12" i="7"/>
  <c r="M11" i="7"/>
  <c r="M2" i="7"/>
  <c r="N2" i="7"/>
  <c r="O2" i="7"/>
  <c r="P2" i="7"/>
  <c r="Q2" i="7"/>
  <c r="R2" i="7"/>
  <c r="S2" i="7"/>
  <c r="T2" i="7"/>
  <c r="U2" i="7"/>
  <c r="V2" i="7"/>
  <c r="W2" i="7"/>
  <c r="X2" i="7"/>
  <c r="M3" i="7"/>
  <c r="N3" i="7"/>
  <c r="O3" i="7"/>
  <c r="P3" i="7"/>
  <c r="Q3" i="7"/>
  <c r="R3" i="7"/>
  <c r="S3" i="7"/>
  <c r="T3" i="7"/>
  <c r="U3" i="7"/>
  <c r="V3" i="7"/>
  <c r="W3" i="7"/>
  <c r="X3" i="7"/>
  <c r="M4" i="7"/>
  <c r="N4" i="7"/>
  <c r="O4" i="7"/>
  <c r="P4" i="7"/>
  <c r="Q4" i="7"/>
  <c r="R4" i="7"/>
  <c r="S4" i="7"/>
  <c r="T4" i="7"/>
  <c r="U4" i="7"/>
  <c r="V4" i="7"/>
  <c r="W4" i="7"/>
  <c r="X4" i="7"/>
  <c r="M5" i="7"/>
  <c r="N5" i="7"/>
  <c r="O5" i="7"/>
  <c r="P5" i="7"/>
  <c r="Q5" i="7"/>
  <c r="R5" i="7"/>
  <c r="S5" i="7"/>
  <c r="T5" i="7"/>
  <c r="U5" i="7"/>
  <c r="V5" i="7"/>
  <c r="W5" i="7"/>
  <c r="X5" i="7"/>
  <c r="X6" i="7"/>
  <c r="H45" i="6"/>
  <c r="H46" i="6"/>
  <c r="H47" i="6"/>
  <c r="G45" i="6"/>
  <c r="G46" i="6"/>
  <c r="G47" i="6"/>
  <c r="F45" i="6"/>
  <c r="F46" i="6"/>
  <c r="F47" i="6"/>
  <c r="E45" i="6"/>
  <c r="E46" i="6"/>
  <c r="E47" i="6"/>
  <c r="D45" i="6"/>
  <c r="D46" i="6"/>
  <c r="D47" i="6"/>
  <c r="C45" i="6"/>
  <c r="C46" i="6"/>
  <c r="C47" i="6"/>
  <c r="B45" i="6"/>
  <c r="B46" i="6"/>
  <c r="B47" i="6"/>
  <c r="H40" i="6"/>
  <c r="G40" i="6"/>
  <c r="F40" i="6"/>
  <c r="E40" i="6"/>
  <c r="D40" i="6"/>
  <c r="C40" i="6"/>
  <c r="B40" i="6"/>
  <c r="H38" i="6"/>
  <c r="G38" i="6"/>
  <c r="F38" i="6"/>
  <c r="E38" i="6"/>
  <c r="D38" i="6"/>
  <c r="C38" i="6"/>
  <c r="B38" i="6"/>
  <c r="I36" i="6"/>
  <c r="H34" i="6"/>
  <c r="G34" i="6"/>
  <c r="F34" i="6"/>
  <c r="E34" i="6"/>
  <c r="D34" i="6"/>
  <c r="C34" i="6"/>
  <c r="B34" i="6"/>
  <c r="G30" i="6"/>
  <c r="E30" i="6"/>
  <c r="D30" i="6"/>
  <c r="B30" i="6"/>
  <c r="G29" i="6"/>
  <c r="E29" i="6"/>
  <c r="D29" i="6"/>
  <c r="B29" i="6"/>
  <c r="G28" i="6"/>
  <c r="E28" i="6"/>
  <c r="D28" i="6"/>
  <c r="B28" i="6"/>
  <c r="G27" i="6"/>
  <c r="E27" i="6"/>
  <c r="D27" i="6"/>
  <c r="B27" i="6"/>
  <c r="U23" i="6"/>
  <c r="S23" i="6"/>
  <c r="R23" i="6"/>
  <c r="P23" i="6"/>
  <c r="N23" i="6"/>
  <c r="L23" i="6"/>
  <c r="K23" i="6"/>
  <c r="I23" i="6"/>
  <c r="G23" i="6"/>
  <c r="E23" i="6"/>
  <c r="D23" i="6"/>
  <c r="B23" i="6"/>
  <c r="U22" i="6"/>
  <c r="S22" i="6"/>
  <c r="R22" i="6"/>
  <c r="P22" i="6"/>
  <c r="N22" i="6"/>
  <c r="L22" i="6"/>
  <c r="K22" i="6"/>
  <c r="I22" i="6"/>
  <c r="G22" i="6"/>
  <c r="E22" i="6"/>
  <c r="D22" i="6"/>
  <c r="B22" i="6"/>
  <c r="U21" i="6"/>
  <c r="S21" i="6"/>
  <c r="R21" i="6"/>
  <c r="P21" i="6"/>
  <c r="N21" i="6"/>
  <c r="L21" i="6"/>
  <c r="K21" i="6"/>
  <c r="I21" i="6"/>
  <c r="G21" i="6"/>
  <c r="E21" i="6"/>
  <c r="D21" i="6"/>
  <c r="B21" i="6"/>
  <c r="U20" i="6"/>
  <c r="S20" i="6"/>
  <c r="R20" i="6"/>
  <c r="P20" i="6"/>
  <c r="N20" i="6"/>
  <c r="L20" i="6"/>
  <c r="K20" i="6"/>
  <c r="I20" i="6"/>
  <c r="G20" i="6"/>
  <c r="E20" i="6"/>
  <c r="D20" i="6"/>
  <c r="B20" i="6"/>
  <c r="H15" i="6"/>
  <c r="G15" i="6"/>
  <c r="F15" i="6"/>
  <c r="E15" i="6"/>
  <c r="D15" i="6"/>
  <c r="C15" i="6"/>
  <c r="B15" i="6"/>
  <c r="M14" i="6"/>
  <c r="M13" i="6"/>
  <c r="M12" i="6"/>
  <c r="M11" i="6"/>
  <c r="M2" i="6"/>
  <c r="N2" i="6"/>
  <c r="O2" i="6"/>
  <c r="P2" i="6"/>
  <c r="Q2" i="6"/>
  <c r="R2" i="6"/>
  <c r="S2" i="6"/>
  <c r="T2" i="6"/>
  <c r="U2" i="6"/>
  <c r="V2" i="6"/>
  <c r="W2" i="6"/>
  <c r="X2" i="6"/>
  <c r="M3" i="6"/>
  <c r="N3" i="6"/>
  <c r="O3" i="6"/>
  <c r="P3" i="6"/>
  <c r="Q3" i="6"/>
  <c r="R3" i="6"/>
  <c r="S3" i="6"/>
  <c r="T3" i="6"/>
  <c r="U3" i="6"/>
  <c r="V3" i="6"/>
  <c r="W3" i="6"/>
  <c r="X3" i="6"/>
  <c r="M4" i="6"/>
  <c r="N4" i="6"/>
  <c r="O4" i="6"/>
  <c r="P4" i="6"/>
  <c r="Q4" i="6"/>
  <c r="R4" i="6"/>
  <c r="S4" i="6"/>
  <c r="T4" i="6"/>
  <c r="U4" i="6"/>
  <c r="V4" i="6"/>
  <c r="W4" i="6"/>
  <c r="X4" i="6"/>
  <c r="M5" i="6"/>
  <c r="N5" i="6"/>
  <c r="O5" i="6"/>
  <c r="P5" i="6"/>
  <c r="Q5" i="6"/>
  <c r="R5" i="6"/>
  <c r="S5" i="6"/>
  <c r="T5" i="6"/>
  <c r="U5" i="6"/>
  <c r="V5" i="6"/>
  <c r="W5" i="6"/>
  <c r="X5" i="6"/>
  <c r="X6" i="6"/>
  <c r="H45" i="5"/>
  <c r="H46" i="5"/>
  <c r="H47" i="5"/>
  <c r="G45" i="5"/>
  <c r="G46" i="5"/>
  <c r="G47" i="5"/>
  <c r="F45" i="5"/>
  <c r="F46" i="5"/>
  <c r="F47" i="5"/>
  <c r="E45" i="5"/>
  <c r="E46" i="5"/>
  <c r="E47" i="5"/>
  <c r="D45" i="5"/>
  <c r="D46" i="5"/>
  <c r="D47" i="5"/>
  <c r="C45" i="5"/>
  <c r="C46" i="5"/>
  <c r="C47" i="5"/>
  <c r="B45" i="5"/>
  <c r="B46" i="5"/>
  <c r="B47" i="5"/>
  <c r="H40" i="5"/>
  <c r="G40" i="5"/>
  <c r="F40" i="5"/>
  <c r="E40" i="5"/>
  <c r="D40" i="5"/>
  <c r="C40" i="5"/>
  <c r="B40" i="5"/>
  <c r="H38" i="5"/>
  <c r="G38" i="5"/>
  <c r="F38" i="5"/>
  <c r="E38" i="5"/>
  <c r="D38" i="5"/>
  <c r="C38" i="5"/>
  <c r="B38" i="5"/>
  <c r="I36" i="5"/>
  <c r="H34" i="5"/>
  <c r="G34" i="5"/>
  <c r="F34" i="5"/>
  <c r="E34" i="5"/>
  <c r="D34" i="5"/>
  <c r="C34" i="5"/>
  <c r="B34" i="5"/>
  <c r="G30" i="5"/>
  <c r="E30" i="5"/>
  <c r="D30" i="5"/>
  <c r="B30" i="5"/>
  <c r="G29" i="5"/>
  <c r="E29" i="5"/>
  <c r="D29" i="5"/>
  <c r="B29" i="5"/>
  <c r="G28" i="5"/>
  <c r="E28" i="5"/>
  <c r="D28" i="5"/>
  <c r="B28" i="5"/>
  <c r="G27" i="5"/>
  <c r="E27" i="5"/>
  <c r="D27" i="5"/>
  <c r="B27" i="5"/>
  <c r="U23" i="5"/>
  <c r="S23" i="5"/>
  <c r="R23" i="5"/>
  <c r="P23" i="5"/>
  <c r="N23" i="5"/>
  <c r="L23" i="5"/>
  <c r="K23" i="5"/>
  <c r="I23" i="5"/>
  <c r="G23" i="5"/>
  <c r="E23" i="5"/>
  <c r="D23" i="5"/>
  <c r="B23" i="5"/>
  <c r="U22" i="5"/>
  <c r="S22" i="5"/>
  <c r="R22" i="5"/>
  <c r="P22" i="5"/>
  <c r="N22" i="5"/>
  <c r="L22" i="5"/>
  <c r="K22" i="5"/>
  <c r="I22" i="5"/>
  <c r="G22" i="5"/>
  <c r="E22" i="5"/>
  <c r="D22" i="5"/>
  <c r="B22" i="5"/>
  <c r="U21" i="5"/>
  <c r="S21" i="5"/>
  <c r="R21" i="5"/>
  <c r="P21" i="5"/>
  <c r="N21" i="5"/>
  <c r="L21" i="5"/>
  <c r="K21" i="5"/>
  <c r="I21" i="5"/>
  <c r="G21" i="5"/>
  <c r="E21" i="5"/>
  <c r="D21" i="5"/>
  <c r="B21" i="5"/>
  <c r="U20" i="5"/>
  <c r="S20" i="5"/>
  <c r="R20" i="5"/>
  <c r="P20" i="5"/>
  <c r="N20" i="5"/>
  <c r="L20" i="5"/>
  <c r="K20" i="5"/>
  <c r="I20" i="5"/>
  <c r="G20" i="5"/>
  <c r="E20" i="5"/>
  <c r="D20" i="5"/>
  <c r="B20" i="5"/>
  <c r="H15" i="5"/>
  <c r="G15" i="5"/>
  <c r="F15" i="5"/>
  <c r="E15" i="5"/>
  <c r="D15" i="5"/>
  <c r="C15" i="5"/>
  <c r="B15" i="5"/>
  <c r="M14" i="5"/>
  <c r="M13" i="5"/>
  <c r="M12" i="5"/>
  <c r="M11" i="5"/>
  <c r="M2" i="5"/>
  <c r="N2" i="5"/>
  <c r="O2" i="5"/>
  <c r="P2" i="5"/>
  <c r="Q2" i="5"/>
  <c r="R2" i="5"/>
  <c r="S2" i="5"/>
  <c r="T2" i="5"/>
  <c r="U2" i="5"/>
  <c r="V2" i="5"/>
  <c r="W2" i="5"/>
  <c r="X2" i="5"/>
  <c r="M3" i="5"/>
  <c r="N3" i="5"/>
  <c r="O3" i="5"/>
  <c r="P3" i="5"/>
  <c r="Q3" i="5"/>
  <c r="R3" i="5"/>
  <c r="S3" i="5"/>
  <c r="T3" i="5"/>
  <c r="U3" i="5"/>
  <c r="V3" i="5"/>
  <c r="W3" i="5"/>
  <c r="X3" i="5"/>
  <c r="M4" i="5"/>
  <c r="N4" i="5"/>
  <c r="O4" i="5"/>
  <c r="P4" i="5"/>
  <c r="Q4" i="5"/>
  <c r="R4" i="5"/>
  <c r="S4" i="5"/>
  <c r="T4" i="5"/>
  <c r="U4" i="5"/>
  <c r="V4" i="5"/>
  <c r="W4" i="5"/>
  <c r="X4" i="5"/>
  <c r="M5" i="5"/>
  <c r="N5" i="5"/>
  <c r="O5" i="5"/>
  <c r="P5" i="5"/>
  <c r="Q5" i="5"/>
  <c r="R5" i="5"/>
  <c r="S5" i="5"/>
  <c r="T5" i="5"/>
  <c r="U5" i="5"/>
  <c r="V5" i="5"/>
  <c r="W5" i="5"/>
  <c r="X5" i="5"/>
  <c r="X6" i="5"/>
  <c r="C45" i="4"/>
  <c r="C46" i="4"/>
  <c r="C47" i="4"/>
  <c r="D45" i="4"/>
  <c r="D46" i="4"/>
  <c r="D47" i="4"/>
  <c r="E45" i="4"/>
  <c r="E46" i="4"/>
  <c r="E47" i="4"/>
  <c r="F45" i="4"/>
  <c r="F46" i="4"/>
  <c r="F47" i="4"/>
  <c r="G45" i="4"/>
  <c r="G46" i="4"/>
  <c r="G47" i="4"/>
  <c r="H45" i="4"/>
  <c r="H46" i="4"/>
  <c r="H47" i="4"/>
  <c r="B45" i="4"/>
  <c r="B46" i="4"/>
  <c r="B47" i="4"/>
  <c r="C15" i="4"/>
  <c r="D15" i="4"/>
  <c r="E15" i="4"/>
  <c r="F15" i="4"/>
  <c r="G15" i="4"/>
  <c r="H15" i="4"/>
  <c r="B15" i="4"/>
  <c r="M12" i="4"/>
  <c r="M13" i="4"/>
  <c r="M14" i="4"/>
  <c r="M11" i="4"/>
  <c r="C38" i="4"/>
  <c r="D38" i="4"/>
  <c r="E38" i="4"/>
  <c r="F38" i="4"/>
  <c r="G38" i="4"/>
  <c r="H38" i="4"/>
  <c r="B38" i="4"/>
  <c r="C40" i="4"/>
  <c r="D40" i="4"/>
  <c r="E40" i="4"/>
  <c r="F40" i="4"/>
  <c r="G40" i="4"/>
  <c r="H40" i="4"/>
  <c r="B40" i="4"/>
  <c r="I36" i="4"/>
  <c r="C34" i="4"/>
  <c r="D34" i="4"/>
  <c r="E34" i="4"/>
  <c r="F34" i="4"/>
  <c r="G34" i="4"/>
  <c r="H34" i="4"/>
  <c r="B34" i="4"/>
  <c r="M2" i="4"/>
  <c r="N2" i="4"/>
  <c r="O2" i="4"/>
  <c r="P2" i="4"/>
  <c r="Q2" i="4"/>
  <c r="R2" i="4"/>
  <c r="S2" i="4"/>
  <c r="T2" i="4"/>
  <c r="U2" i="4"/>
  <c r="V2" i="4"/>
  <c r="W2" i="4"/>
  <c r="X2" i="4"/>
  <c r="M3" i="4"/>
  <c r="N3" i="4"/>
  <c r="O3" i="4"/>
  <c r="P3" i="4"/>
  <c r="Q3" i="4"/>
  <c r="R3" i="4"/>
  <c r="S3" i="4"/>
  <c r="T3" i="4"/>
  <c r="U3" i="4"/>
  <c r="V3" i="4"/>
  <c r="W3" i="4"/>
  <c r="X3" i="4"/>
  <c r="M4" i="4"/>
  <c r="N4" i="4"/>
  <c r="O4" i="4"/>
  <c r="P4" i="4"/>
  <c r="Q4" i="4"/>
  <c r="R4" i="4"/>
  <c r="S4" i="4"/>
  <c r="T4" i="4"/>
  <c r="U4" i="4"/>
  <c r="V4" i="4"/>
  <c r="W4" i="4"/>
  <c r="X4" i="4"/>
  <c r="M5" i="4"/>
  <c r="N5" i="4"/>
  <c r="O5" i="4"/>
  <c r="P5" i="4"/>
  <c r="Q5" i="4"/>
  <c r="R5" i="4"/>
  <c r="S5" i="4"/>
  <c r="T5" i="4"/>
  <c r="U5" i="4"/>
  <c r="V5" i="4"/>
  <c r="W5" i="4"/>
  <c r="X5" i="4"/>
  <c r="X6" i="4"/>
  <c r="S23" i="4"/>
  <c r="S20" i="4"/>
  <c r="P23" i="4"/>
  <c r="P20" i="4"/>
  <c r="L23" i="4"/>
  <c r="L20" i="4"/>
  <c r="I23" i="4"/>
  <c r="I20" i="4"/>
  <c r="E20" i="4"/>
  <c r="B20" i="4"/>
  <c r="E27" i="4"/>
  <c r="B27" i="4"/>
  <c r="S21" i="4"/>
  <c r="S22" i="4"/>
  <c r="P21" i="4"/>
  <c r="P22" i="4"/>
  <c r="L21" i="4"/>
  <c r="L22" i="4"/>
  <c r="I21" i="4"/>
  <c r="I22" i="4"/>
  <c r="G28" i="4"/>
  <c r="G29" i="4"/>
  <c r="G30" i="4"/>
  <c r="E28" i="4"/>
  <c r="E29" i="4"/>
  <c r="E30" i="4"/>
  <c r="G27" i="4"/>
  <c r="D28" i="4"/>
  <c r="D29" i="4"/>
  <c r="D30" i="4"/>
  <c r="B28" i="4"/>
  <c r="B29" i="4"/>
  <c r="B30" i="4"/>
  <c r="D27" i="4"/>
  <c r="N21" i="4"/>
  <c r="N22" i="4"/>
  <c r="N23" i="4"/>
  <c r="N20" i="4"/>
  <c r="U21" i="4"/>
  <c r="U22" i="4"/>
  <c r="U23" i="4"/>
  <c r="U20" i="4"/>
  <c r="G21" i="4"/>
  <c r="G22" i="4"/>
  <c r="G23" i="4"/>
  <c r="E21" i="4"/>
  <c r="E22" i="4"/>
  <c r="E23" i="4"/>
  <c r="G20" i="4"/>
  <c r="R21" i="4"/>
  <c r="R22" i="4"/>
  <c r="R23" i="4"/>
  <c r="R20" i="4"/>
  <c r="K22" i="4"/>
  <c r="K21" i="4"/>
  <c r="K23" i="4"/>
  <c r="K20" i="4"/>
  <c r="D21" i="4"/>
  <c r="D22" i="4"/>
  <c r="D23" i="4"/>
  <c r="B21" i="4"/>
  <c r="B22" i="4"/>
  <c r="B23" i="4"/>
  <c r="D20" i="4"/>
</calcChain>
</file>

<file path=xl/sharedStrings.xml><?xml version="1.0" encoding="utf-8"?>
<sst xmlns="http://schemas.openxmlformats.org/spreadsheetml/2006/main" count="621" uniqueCount="57">
  <si>
    <t>Slot 1</t>
  </si>
  <si>
    <t>Slot 2</t>
  </si>
  <si>
    <t>Slot 3</t>
  </si>
  <si>
    <t>Slot 4</t>
  </si>
  <si>
    <t>Slot 5</t>
  </si>
  <si>
    <t>Slot 6</t>
  </si>
  <si>
    <t>Slot 7</t>
  </si>
  <si>
    <t>Liv</t>
  </si>
  <si>
    <t>Kim</t>
  </si>
  <si>
    <t>Dan</t>
  </si>
  <si>
    <t>Josh</t>
  </si>
  <si>
    <t>Two slots in  A ROW</t>
  </si>
  <si>
    <t>Three slots in a row</t>
  </si>
  <si>
    <t>=</t>
  </si>
  <si>
    <t>&lt;=</t>
  </si>
  <si>
    <t>Two slots in  A ROW(1 &amp; 2)</t>
  </si>
  <si>
    <t>Two slots in  A ROW(2 &amp; 3)</t>
  </si>
  <si>
    <t>Two slots in  A ROW(4 &amp; 5)</t>
  </si>
  <si>
    <t>&gt;=</t>
  </si>
  <si>
    <t>Three slots in  A ROW(3)</t>
  </si>
  <si>
    <t>Two slots in  A ROW(1&amp;2)</t>
  </si>
  <si>
    <t>Two slots in  A ROW(2&amp;3)</t>
  </si>
  <si>
    <t>Two slots in  A ROW(4&amp;5)</t>
  </si>
  <si>
    <t>OBJ FUNC</t>
  </si>
  <si>
    <t>VARIABLE</t>
  </si>
  <si>
    <t>JOSH &amp; LIV</t>
  </si>
  <si>
    <t>VAR</t>
  </si>
  <si>
    <t>MAXIMUM PREFERENCE TABLE</t>
  </si>
  <si>
    <t>SUMOF 7 SLOTS</t>
  </si>
  <si>
    <t>SUM OF INSTRUCTORS</t>
  </si>
  <si>
    <t>CONSTRAINT</t>
  </si>
  <si>
    <t>SCALING CHANGE</t>
  </si>
  <si>
    <t>OLD</t>
  </si>
  <si>
    <t>NEW</t>
  </si>
  <si>
    <t>JOSH EQUAL ALLOCATION</t>
  </si>
  <si>
    <t>JOSH AND KIM CONSTRAINT</t>
  </si>
  <si>
    <t>SUMOF  SLOTS</t>
  </si>
  <si>
    <t xml:space="preserve">3. An alternative approach of eliciting instructors' preferences that could potentially lead to a better fairness model, is the scale of 1-5 used in the third model. The scale of prefernce do not have negative values and therefore will give an absolute score for the maximaization of the preference for each instructors. </t>
  </si>
  <si>
    <t xml:space="preserve">Disadvantages: </t>
  </si>
  <si>
    <t>Advantages: The approach is more objective, there are no negative values that could make it too ambiguous and prone to misinterpretation. This could be applied for more complex problems.</t>
  </si>
  <si>
    <t>The absolute preference scale might not give the appropriate interpretation to the preference of each instructors like the relative scale given.</t>
  </si>
  <si>
    <t>OBJECTIVE FUNCTION</t>
  </si>
  <si>
    <t>CONSTRAINTS</t>
  </si>
  <si>
    <t>DECISION VARIABLES</t>
  </si>
  <si>
    <t>KEYS</t>
  </si>
  <si>
    <t>1. A LP based model that shows fair allocation to the four instructors can be seen on the first page of the workbook. The overall preference scales for each of the instructors was maximized and each of the constraints was satisfied.</t>
  </si>
  <si>
    <t xml:space="preserve">Model 1 - The model focused on satisfying the constraints and mabximizing the total preference for all four instructors as seen on Sheet 1. </t>
  </si>
  <si>
    <t xml:space="preserve">Model 2 - In the second model, the least satisfied preference score for Liv in order to ensure that each instructors preference has been satisfied. </t>
  </si>
  <si>
    <t>Model 3 - the preference scale was changed from (-2 -2) to (1-5) to show absolute scores for each instructors, then the new preference scale was maximized to ensure fair allocation amonst the four instructors</t>
  </si>
  <si>
    <t xml:space="preserve">The final choice of the objective function is the fourth model(sheet 4) where all scales are absolute and the least score has been maximized, to ensure that all instructors have been fairly allocated. </t>
  </si>
  <si>
    <t xml:space="preserve">2. To define fairness in the allocation of the instructors: </t>
  </si>
  <si>
    <t>Model 4 - In the fourth model, the least satisfied after the scale of preference was changed, is then maximized to ensure fairness across all four instructors.</t>
  </si>
  <si>
    <t>Very much against</t>
  </si>
  <si>
    <t>against</t>
  </si>
  <si>
    <t>neutral</t>
  </si>
  <si>
    <t>preferred</t>
  </si>
  <si>
    <t>very much preferred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</si>
</sst>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333333"/>
      <name val="Calibri"/>
      <family val="2"/>
    </font>
    <font>
      <b/>
      <sz val="12"/>
      <color rgb="FF333333"/>
      <name val="Calibri"/>
      <family val="2"/>
    </font>
  </fonts>
  <fills count="7">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C00000"/>
        <bgColor indexed="64"/>
      </patternFill>
    </fill>
  </fills>
  <borders count="37">
    <border>
      <left/>
      <right/>
      <top/>
      <bottom/>
      <diagonal/>
    </border>
    <border>
      <left style="medium">
        <color rgb="FFD3D3D3"/>
      </left>
      <right style="medium">
        <color rgb="FFD3D3D3"/>
      </right>
      <top style="medium">
        <color rgb="FFD3D3D3"/>
      </top>
      <bottom style="medium">
        <color rgb="FFD3D3D3"/>
      </bottom>
      <diagonal/>
    </border>
    <border>
      <left style="medium">
        <color rgb="FFD3D3D3"/>
      </left>
      <right style="medium">
        <color rgb="FFD3D3D3"/>
      </right>
      <top style="medium">
        <color rgb="FFD3D3D3"/>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s>
  <cellStyleXfs count="1">
    <xf numFmtId="0" fontId="0" fillId="0" borderId="0"/>
  </cellStyleXfs>
  <cellXfs count="106">
    <xf numFmtId="0" fontId="0" fillId="0" borderId="0" xfId="0"/>
    <xf numFmtId="0" fontId="2" fillId="0" borderId="2" xfId="0" applyFont="1" applyBorder="1" applyAlignment="1">
      <alignment horizontal="left" vertical="center" wrapText="1"/>
    </xf>
    <xf numFmtId="0" fontId="2" fillId="0" borderId="1" xfId="0" applyFont="1" applyBorder="1" applyAlignment="1">
      <alignment horizontal="left" vertical="center" wrapText="1"/>
    </xf>
    <xf numFmtId="0" fontId="1" fillId="0" borderId="0" xfId="0" applyFont="1"/>
    <xf numFmtId="0" fontId="0" fillId="0" borderId="0" xfId="0" quotePrefix="1"/>
    <xf numFmtId="0" fontId="2" fillId="0" borderId="3" xfId="0" applyFont="1" applyBorder="1" applyAlignment="1">
      <alignment horizontal="center" vertical="center" wrapText="1"/>
    </xf>
    <xf numFmtId="0" fontId="2" fillId="0" borderId="3" xfId="0" applyFont="1" applyBorder="1" applyAlignment="1">
      <alignment horizontal="right" vertical="center" wrapText="1"/>
    </xf>
    <xf numFmtId="0" fontId="0" fillId="2" borderId="0" xfId="0" applyFill="1"/>
    <xf numFmtId="0" fontId="2" fillId="3" borderId="3" xfId="0" applyFont="1" applyFill="1" applyBorder="1" applyAlignment="1">
      <alignment horizontal="right" vertical="center" wrapText="1"/>
    </xf>
    <xf numFmtId="0" fontId="2" fillId="3" borderId="4" xfId="0" applyFont="1" applyFill="1" applyBorder="1" applyAlignment="1">
      <alignment horizontal="right" vertical="center" wrapText="1"/>
    </xf>
    <xf numFmtId="0" fontId="0" fillId="4" borderId="0" xfId="0" applyFill="1"/>
    <xf numFmtId="0" fontId="0" fillId="0" borderId="6" xfId="0" applyBorder="1"/>
    <xf numFmtId="0" fontId="2" fillId="0" borderId="7" xfId="0" applyFont="1" applyBorder="1" applyAlignment="1">
      <alignment horizontal="center" vertical="center" wrapText="1"/>
    </xf>
    <xf numFmtId="0" fontId="0" fillId="0" borderId="8" xfId="0" applyBorder="1"/>
    <xf numFmtId="0" fontId="0" fillId="0" borderId="9" xfId="0" applyBorder="1"/>
    <xf numFmtId="0" fontId="2" fillId="0" borderId="10" xfId="0" applyFont="1" applyBorder="1" applyAlignment="1">
      <alignment horizontal="left" vertical="center" wrapText="1"/>
    </xf>
    <xf numFmtId="0" fontId="0" fillId="0" borderId="11" xfId="0" applyBorder="1"/>
    <xf numFmtId="0" fontId="2" fillId="0" borderId="12" xfId="0" applyFont="1" applyBorder="1" applyAlignment="1">
      <alignment horizontal="left" vertical="center" wrapText="1"/>
    </xf>
    <xf numFmtId="0" fontId="0" fillId="0" borderId="13" xfId="0" applyBorder="1"/>
    <xf numFmtId="0" fontId="0" fillId="0" borderId="14" xfId="0" applyBorder="1"/>
    <xf numFmtId="0" fontId="0" fillId="0" borderId="15" xfId="0" applyBorder="1"/>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0" fillId="0" borderId="19" xfId="0" applyBorder="1"/>
    <xf numFmtId="0" fontId="0" fillId="0" borderId="20" xfId="0" applyBorder="1"/>
    <xf numFmtId="0" fontId="2" fillId="0" borderId="15" xfId="0" applyFont="1" applyBorder="1" applyAlignment="1">
      <alignment horizontal="center" vertical="center" wrapText="1"/>
    </xf>
    <xf numFmtId="0" fontId="2" fillId="0" borderId="21" xfId="0" applyFont="1" applyBorder="1" applyAlignment="1">
      <alignment horizontal="center" vertical="center" wrapText="1"/>
    </xf>
    <xf numFmtId="0" fontId="0" fillId="0" borderId="22" xfId="0" applyBorder="1"/>
    <xf numFmtId="0" fontId="0" fillId="0" borderId="23" xfId="0" applyBorder="1"/>
    <xf numFmtId="0" fontId="0" fillId="2" borderId="13" xfId="0" applyFill="1" applyBorder="1"/>
    <xf numFmtId="0" fontId="0" fillId="2" borderId="16" xfId="0" applyFill="1" applyBorder="1"/>
    <xf numFmtId="0" fontId="0" fillId="2" borderId="17" xfId="0" applyFill="1" applyBorder="1"/>
    <xf numFmtId="0" fontId="0" fillId="2" borderId="11" xfId="0" applyFill="1" applyBorder="1"/>
    <xf numFmtId="0" fontId="0" fillId="2" borderId="14" xfId="0" applyFill="1" applyBorder="1"/>
    <xf numFmtId="0" fontId="0" fillId="2" borderId="22" xfId="0" applyFill="1" applyBorder="1"/>
    <xf numFmtId="0" fontId="0" fillId="2" borderId="23" xfId="0" applyFill="1" applyBorder="1"/>
    <xf numFmtId="0" fontId="2" fillId="0" borderId="18" xfId="0" applyFont="1" applyBorder="1" applyAlignment="1">
      <alignment horizontal="left"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2" fillId="3" borderId="27" xfId="0" applyFont="1" applyFill="1" applyBorder="1" applyAlignment="1">
      <alignment horizontal="right" vertical="center" wrapText="1"/>
    </xf>
    <xf numFmtId="0" fontId="2" fillId="3" borderId="28" xfId="0" applyFont="1" applyFill="1" applyBorder="1" applyAlignment="1">
      <alignment horizontal="right" vertical="center" wrapText="1"/>
    </xf>
    <xf numFmtId="0" fontId="2" fillId="4" borderId="4" xfId="0" applyFont="1" applyFill="1" applyBorder="1" applyAlignment="1">
      <alignment horizontal="right" vertical="center" wrapText="1"/>
    </xf>
    <xf numFmtId="0" fontId="2" fillId="4" borderId="3" xfId="0" applyFont="1" applyFill="1" applyBorder="1" applyAlignment="1">
      <alignment horizontal="right" vertical="center" wrapText="1"/>
    </xf>
    <xf numFmtId="0" fontId="2" fillId="4" borderId="26" xfId="0" applyFont="1" applyFill="1" applyBorder="1" applyAlignment="1">
      <alignment horizontal="right" vertical="center" wrapText="1"/>
    </xf>
    <xf numFmtId="0" fontId="2" fillId="4" borderId="30" xfId="0" applyFont="1" applyFill="1" applyBorder="1" applyAlignment="1">
      <alignment horizontal="right" vertical="center" wrapText="1"/>
    </xf>
    <xf numFmtId="0" fontId="0" fillId="5" borderId="0" xfId="0" applyFill="1"/>
    <xf numFmtId="0" fontId="0" fillId="3" borderId="0" xfId="0" applyFill="1"/>
    <xf numFmtId="0" fontId="0" fillId="3" borderId="11" xfId="0" applyFill="1" applyBorder="1"/>
    <xf numFmtId="0" fontId="2" fillId="3" borderId="0" xfId="0" applyFont="1" applyFill="1" applyAlignment="1">
      <alignment horizontal="right" vertical="center" wrapText="1"/>
    </xf>
    <xf numFmtId="0" fontId="2" fillId="0" borderId="0" xfId="0" applyFont="1" applyAlignment="1">
      <alignment horizontal="right" vertical="center" wrapText="1"/>
    </xf>
    <xf numFmtId="0" fontId="2" fillId="0" borderId="0" xfId="0" quotePrefix="1" applyFont="1" applyAlignment="1">
      <alignment horizontal="right" vertical="center" wrapText="1"/>
    </xf>
    <xf numFmtId="0" fontId="2" fillId="0" borderId="19" xfId="0" applyFont="1" applyBorder="1" applyAlignment="1">
      <alignment horizontal="left" vertical="center" wrapText="1"/>
    </xf>
    <xf numFmtId="0" fontId="2" fillId="3" borderId="11" xfId="0" applyFont="1" applyFill="1" applyBorder="1" applyAlignment="1">
      <alignment horizontal="right" vertical="center" wrapText="1"/>
    </xf>
    <xf numFmtId="0" fontId="1" fillId="4" borderId="5" xfId="0" applyFont="1" applyFill="1" applyBorder="1"/>
    <xf numFmtId="0" fontId="2" fillId="4" borderId="31" xfId="0" applyFont="1" applyFill="1" applyBorder="1" applyAlignment="1">
      <alignment horizontal="right" vertical="center" wrapText="1"/>
    </xf>
    <xf numFmtId="0" fontId="0" fillId="0" borderId="32" xfId="0" applyBorder="1"/>
    <xf numFmtId="0" fontId="0" fillId="4" borderId="33" xfId="0" applyFill="1" applyBorder="1"/>
    <xf numFmtId="0" fontId="3" fillId="0" borderId="7"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3" xfId="0" applyFont="1" applyBorder="1" applyAlignment="1">
      <alignment horizontal="left" vertical="center" wrapText="1"/>
    </xf>
    <xf numFmtId="0" fontId="3" fillId="0" borderId="18" xfId="0" applyFont="1" applyBorder="1" applyAlignment="1">
      <alignment horizontal="left" vertical="center" wrapText="1"/>
    </xf>
    <xf numFmtId="0" fontId="3" fillId="0" borderId="24" xfId="0" applyFont="1" applyBorder="1" applyAlignment="1">
      <alignment horizontal="center" vertical="center" wrapText="1"/>
    </xf>
    <xf numFmtId="0" fontId="3" fillId="0" borderId="34" xfId="0" applyFont="1" applyBorder="1" applyAlignment="1">
      <alignment horizontal="center" vertical="center" wrapText="1"/>
    </xf>
    <xf numFmtId="0" fontId="1" fillId="0" borderId="8" xfId="0" applyFont="1" applyBorder="1"/>
    <xf numFmtId="0" fontId="3" fillId="0" borderId="35" xfId="0" applyFont="1" applyBorder="1" applyAlignment="1">
      <alignment horizontal="center" vertical="center" wrapText="1"/>
    </xf>
    <xf numFmtId="0" fontId="2" fillId="2" borderId="11" xfId="0" applyFont="1" applyFill="1" applyBorder="1" applyAlignment="1">
      <alignment horizontal="right" vertical="center" wrapText="1"/>
    </xf>
    <xf numFmtId="0" fontId="0" fillId="0" borderId="13" xfId="0" quotePrefix="1" applyBorder="1"/>
    <xf numFmtId="0" fontId="2" fillId="2" borderId="14" xfId="0" applyFont="1" applyFill="1" applyBorder="1" applyAlignment="1">
      <alignment horizontal="right" vertical="center" wrapText="1"/>
    </xf>
    <xf numFmtId="0" fontId="2" fillId="2" borderId="8" xfId="0" applyFont="1" applyFill="1" applyBorder="1" applyAlignment="1">
      <alignment horizontal="right" vertical="center" wrapText="1"/>
    </xf>
    <xf numFmtId="0" fontId="2" fillId="2" borderId="9" xfId="0" applyFont="1" applyFill="1" applyBorder="1" applyAlignment="1">
      <alignment horizontal="right" vertical="center" wrapText="1"/>
    </xf>
    <xf numFmtId="0" fontId="2" fillId="0" borderId="11" xfId="0" quotePrefix="1" applyFont="1" applyBorder="1" applyAlignment="1">
      <alignment horizontal="right" vertical="center" wrapText="1"/>
    </xf>
    <xf numFmtId="0" fontId="2" fillId="2" borderId="13" xfId="0" applyFont="1" applyFill="1" applyBorder="1" applyAlignment="1">
      <alignment horizontal="right" vertical="center" wrapText="1"/>
    </xf>
    <xf numFmtId="0" fontId="3" fillId="0" borderId="10" xfId="0" applyFont="1" applyBorder="1" applyAlignment="1">
      <alignment horizontal="left" vertical="center" wrapText="1"/>
    </xf>
    <xf numFmtId="0" fontId="3" fillId="0" borderId="12" xfId="0" applyFont="1" applyBorder="1" applyAlignment="1">
      <alignment horizontal="left" vertical="center" wrapText="1"/>
    </xf>
    <xf numFmtId="0" fontId="3" fillId="0" borderId="6" xfId="0" applyFont="1" applyBorder="1" applyAlignment="1">
      <alignment horizontal="left" vertical="center" wrapText="1"/>
    </xf>
    <xf numFmtId="0" fontId="3" fillId="0" borderId="19" xfId="0" applyFont="1" applyBorder="1" applyAlignment="1">
      <alignment horizontal="left" vertical="center" wrapText="1"/>
    </xf>
    <xf numFmtId="0" fontId="3" fillId="0" borderId="20" xfId="0" applyFont="1" applyBorder="1" applyAlignment="1">
      <alignment horizontal="left" vertical="center" wrapText="1"/>
    </xf>
    <xf numFmtId="0" fontId="2" fillId="5" borderId="0" xfId="0" applyFont="1" applyFill="1" applyAlignment="1">
      <alignment horizontal="right" vertical="center" wrapText="1"/>
    </xf>
    <xf numFmtId="0" fontId="2" fillId="5" borderId="11" xfId="0" applyFont="1" applyFill="1" applyBorder="1" applyAlignment="1">
      <alignment horizontal="right" vertical="center" wrapText="1"/>
    </xf>
    <xf numFmtId="0" fontId="3" fillId="0" borderId="0" xfId="0" applyFont="1" applyAlignment="1">
      <alignment horizontal="right" vertical="center" wrapText="1"/>
    </xf>
    <xf numFmtId="0" fontId="1" fillId="0" borderId="19" xfId="0" applyFont="1" applyBorder="1"/>
    <xf numFmtId="0" fontId="1" fillId="0" borderId="11" xfId="0" applyFont="1" applyBorder="1"/>
    <xf numFmtId="0" fontId="3" fillId="0" borderId="6" xfId="0" applyFont="1" applyBorder="1" applyAlignment="1">
      <alignment horizontal="center" vertical="center" wrapText="1"/>
    </xf>
    <xf numFmtId="0" fontId="1" fillId="0" borderId="9" xfId="0" applyFont="1" applyBorder="1"/>
    <xf numFmtId="0" fontId="0" fillId="4" borderId="14" xfId="0" applyFill="1" applyBorder="1"/>
    <xf numFmtId="0" fontId="0" fillId="4" borderId="32" xfId="0" applyFill="1" applyBorder="1"/>
    <xf numFmtId="0" fontId="0" fillId="0" borderId="33" xfId="0" applyBorder="1"/>
    <xf numFmtId="0" fontId="1" fillId="0" borderId="20" xfId="0" applyFont="1" applyBorder="1"/>
    <xf numFmtId="0" fontId="0" fillId="4" borderId="5" xfId="0" applyFill="1" applyBorder="1"/>
    <xf numFmtId="0" fontId="0" fillId="0" borderId="36" xfId="0" applyBorder="1" applyAlignment="1">
      <alignment wrapText="1"/>
    </xf>
    <xf numFmtId="0" fontId="0" fillId="0" borderId="22" xfId="0"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19" xfId="0" applyBorder="1" applyAlignment="1">
      <alignment wrapText="1"/>
    </xf>
    <xf numFmtId="0" fontId="0" fillId="0" borderId="0" xfId="0" applyAlignment="1">
      <alignment wrapText="1"/>
    </xf>
    <xf numFmtId="0" fontId="0" fillId="0" borderId="11"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23" xfId="0" applyBorder="1" applyAlignment="1">
      <alignment wrapText="1"/>
    </xf>
    <xf numFmtId="0" fontId="0" fillId="4" borderId="18" xfId="0" applyFill="1" applyBorder="1"/>
    <xf numFmtId="0" fontId="0" fillId="6" borderId="7" xfId="0" applyFill="1" applyBorder="1"/>
    <xf numFmtId="0" fontId="0" fillId="3" borderId="25" xfId="0" applyFill="1" applyBorder="1"/>
    <xf numFmtId="0" fontId="0" fillId="0" borderId="12" xfId="0" applyBorder="1" applyAlignment="1">
      <alignment wrapText="1"/>
    </xf>
    <xf numFmtId="0" fontId="0" fillId="0" borderId="28" xfId="0" applyBorder="1" applyAlignment="1">
      <alignment wrapText="1"/>
    </xf>
    <xf numFmtId="0" fontId="0" fillId="0" borderId="29"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3E322-C023-45B7-8B62-7C8CAFADAC78}">
  <dimension ref="A1:M45"/>
  <sheetViews>
    <sheetView showGridLines="0" tabSelected="1" workbookViewId="0">
      <selection activeCell="A47" sqref="A47"/>
    </sheetView>
  </sheetViews>
  <sheetFormatPr defaultRowHeight="15" x14ac:dyDescent="0.25"/>
  <cols>
    <col min="1" max="1" width="138.42578125" customWidth="1"/>
    <col min="3" max="3" width="13.140625" customWidth="1"/>
    <col min="4" max="4" width="13.85546875" customWidth="1"/>
    <col min="5" max="5" width="13.42578125" customWidth="1"/>
  </cols>
  <sheetData>
    <row r="1" spans="1:13" ht="30.75" thickBot="1" x14ac:dyDescent="0.3">
      <c r="A1" s="89" t="s">
        <v>45</v>
      </c>
      <c r="B1" s="92"/>
      <c r="C1" s="92"/>
      <c r="D1" s="92"/>
      <c r="E1" s="92"/>
      <c r="F1" s="92"/>
      <c r="G1" s="92"/>
      <c r="H1" s="92"/>
      <c r="I1" s="92"/>
      <c r="J1" s="92"/>
      <c r="K1" s="92"/>
      <c r="L1" s="92"/>
      <c r="M1" s="93"/>
    </row>
    <row r="2" spans="1:13" ht="31.5" customHeight="1" thickBot="1" x14ac:dyDescent="0.3">
      <c r="A2" s="99"/>
      <c r="B2" s="95"/>
      <c r="C2" s="91" t="s">
        <v>44</v>
      </c>
      <c r="D2" s="92"/>
      <c r="E2" s="93"/>
      <c r="F2" s="95"/>
      <c r="G2" s="95"/>
      <c r="H2" s="95"/>
      <c r="I2" s="95"/>
      <c r="J2" s="95"/>
      <c r="K2" s="95"/>
      <c r="L2" s="95"/>
      <c r="M2" s="96"/>
    </row>
    <row r="3" spans="1:13" ht="15" hidden="1" customHeight="1" x14ac:dyDescent="0.3">
      <c r="A3" s="94"/>
      <c r="B3" s="95"/>
      <c r="C3" s="94"/>
      <c r="D3" s="95"/>
      <c r="E3" s="96"/>
      <c r="F3" s="95"/>
      <c r="G3" s="95"/>
      <c r="H3" s="95"/>
      <c r="I3" s="95"/>
      <c r="J3" s="95"/>
      <c r="K3" s="95"/>
      <c r="L3" s="95"/>
      <c r="M3" s="96"/>
    </row>
    <row r="4" spans="1:13" ht="15" hidden="1" customHeight="1" x14ac:dyDescent="0.3">
      <c r="A4" s="94"/>
      <c r="B4" s="95"/>
      <c r="C4" s="94"/>
      <c r="D4" s="95"/>
      <c r="E4" s="96"/>
      <c r="F4" s="95"/>
      <c r="G4" s="95"/>
      <c r="H4" s="95"/>
      <c r="I4" s="95"/>
      <c r="J4" s="95"/>
      <c r="K4" s="95"/>
      <c r="L4" s="95"/>
      <c r="M4" s="96"/>
    </row>
    <row r="5" spans="1:13" ht="15" hidden="1" customHeight="1" x14ac:dyDescent="0.3">
      <c r="A5" s="94"/>
      <c r="B5" s="95"/>
      <c r="C5" s="94"/>
      <c r="D5" s="95"/>
      <c r="E5" s="96"/>
      <c r="F5" s="95"/>
      <c r="G5" s="95"/>
      <c r="H5" s="95"/>
      <c r="I5" s="95"/>
      <c r="J5" s="95"/>
      <c r="K5" s="95"/>
      <c r="L5" s="95"/>
      <c r="M5" s="96"/>
    </row>
    <row r="6" spans="1:13" ht="15" hidden="1" customHeight="1" x14ac:dyDescent="0.3">
      <c r="A6" s="94"/>
      <c r="B6" s="95"/>
      <c r="C6" s="94"/>
      <c r="D6" s="95"/>
      <c r="E6" s="96"/>
      <c r="F6" s="95"/>
      <c r="G6" s="95"/>
      <c r="H6" s="95"/>
      <c r="I6" s="95"/>
      <c r="J6" s="95"/>
      <c r="K6" s="95"/>
      <c r="L6" s="95"/>
      <c r="M6" s="96"/>
    </row>
    <row r="7" spans="1:13" ht="15" hidden="1" customHeight="1" x14ac:dyDescent="0.3">
      <c r="A7" s="94"/>
      <c r="B7" s="95"/>
      <c r="C7" s="94"/>
      <c r="D7" s="95"/>
      <c r="E7" s="96"/>
      <c r="F7" s="95"/>
      <c r="G7" s="95"/>
      <c r="H7" s="95"/>
      <c r="I7" s="95"/>
      <c r="J7" s="95"/>
      <c r="K7" s="95"/>
      <c r="L7" s="95"/>
      <c r="M7" s="96"/>
    </row>
    <row r="8" spans="1:13" ht="15" hidden="1" customHeight="1" x14ac:dyDescent="0.3">
      <c r="A8" s="94"/>
      <c r="B8" s="95"/>
      <c r="C8" s="94"/>
      <c r="D8" s="95"/>
      <c r="E8" s="96"/>
      <c r="F8" s="95"/>
      <c r="G8" s="95"/>
      <c r="H8" s="95"/>
      <c r="I8" s="95"/>
      <c r="J8" s="95"/>
      <c r="K8" s="95"/>
      <c r="L8" s="95"/>
      <c r="M8" s="96"/>
    </row>
    <row r="9" spans="1:13" ht="15" hidden="1" customHeight="1" x14ac:dyDescent="0.3">
      <c r="A9" s="94"/>
      <c r="B9" s="95"/>
      <c r="C9" s="94"/>
      <c r="D9" s="95"/>
      <c r="E9" s="96"/>
      <c r="F9" s="95"/>
      <c r="G9" s="95"/>
      <c r="H9" s="95"/>
      <c r="I9" s="95"/>
      <c r="J9" s="95"/>
      <c r="K9" s="95"/>
      <c r="L9" s="95"/>
      <c r="M9" s="96"/>
    </row>
    <row r="10" spans="1:13" ht="15" hidden="1" customHeight="1" x14ac:dyDescent="0.3">
      <c r="A10" s="94"/>
      <c r="B10" s="95"/>
      <c r="C10" s="94"/>
      <c r="D10" s="95"/>
      <c r="E10" s="96"/>
      <c r="F10" s="95"/>
      <c r="G10" s="95"/>
      <c r="H10" s="95"/>
      <c r="I10" s="95"/>
      <c r="J10" s="95"/>
      <c r="K10" s="95"/>
      <c r="L10" s="95"/>
      <c r="M10" s="96"/>
    </row>
    <row r="11" spans="1:13" ht="15" hidden="1" customHeight="1" x14ac:dyDescent="0.3">
      <c r="A11" s="94"/>
      <c r="B11" s="95"/>
      <c r="C11" s="94"/>
      <c r="D11" s="95"/>
      <c r="E11" s="96"/>
      <c r="F11" s="95"/>
      <c r="G11" s="95"/>
      <c r="H11" s="95"/>
      <c r="I11" s="95"/>
      <c r="J11" s="95"/>
      <c r="K11" s="95"/>
      <c r="L11" s="95"/>
      <c r="M11" s="96"/>
    </row>
    <row r="12" spans="1:13" ht="15" hidden="1" customHeight="1" x14ac:dyDescent="0.3">
      <c r="A12" s="94"/>
      <c r="B12" s="95"/>
      <c r="C12" s="94"/>
      <c r="D12" s="95"/>
      <c r="E12" s="96"/>
      <c r="F12" s="95"/>
      <c r="G12" s="95"/>
      <c r="H12" s="95"/>
      <c r="I12" s="95"/>
      <c r="J12" s="95"/>
      <c r="K12" s="95"/>
      <c r="L12" s="95"/>
      <c r="M12" s="96"/>
    </row>
    <row r="13" spans="1:13" ht="15" hidden="1" customHeight="1" x14ac:dyDescent="0.3">
      <c r="A13" s="94"/>
      <c r="B13" s="95"/>
      <c r="C13" s="94"/>
      <c r="D13" s="95"/>
      <c r="E13" s="96"/>
      <c r="F13" s="95"/>
      <c r="G13" s="95"/>
      <c r="H13" s="95"/>
      <c r="I13" s="95"/>
      <c r="J13" s="95"/>
      <c r="K13" s="95"/>
      <c r="L13" s="95"/>
      <c r="M13" s="96"/>
    </row>
    <row r="14" spans="1:13" ht="15" hidden="1" customHeight="1" x14ac:dyDescent="0.3">
      <c r="A14" s="94"/>
      <c r="B14" s="95"/>
      <c r="C14" s="94"/>
      <c r="D14" s="95"/>
      <c r="E14" s="96"/>
      <c r="F14" s="95"/>
      <c r="G14" s="95"/>
      <c r="H14" s="95"/>
      <c r="I14" s="95"/>
      <c r="J14" s="95"/>
      <c r="K14" s="95"/>
      <c r="L14" s="95"/>
      <c r="M14" s="96"/>
    </row>
    <row r="15" spans="1:13" ht="13.5" hidden="1" customHeight="1" x14ac:dyDescent="0.3">
      <c r="A15" s="94"/>
      <c r="B15" s="95"/>
      <c r="C15" s="94"/>
      <c r="D15" s="95"/>
      <c r="E15" s="96"/>
      <c r="F15" s="95"/>
      <c r="G15" s="95"/>
      <c r="H15" s="95"/>
      <c r="I15" s="95"/>
      <c r="J15" s="95"/>
      <c r="K15" s="95"/>
      <c r="L15" s="95"/>
      <c r="M15" s="96"/>
    </row>
    <row r="16" spans="1:13" ht="2.25" hidden="1" customHeight="1" x14ac:dyDescent="0.3">
      <c r="A16" s="94"/>
      <c r="B16" s="95"/>
      <c r="C16" s="94"/>
      <c r="D16" s="95"/>
      <c r="E16" s="96"/>
      <c r="F16" s="95"/>
      <c r="G16" s="95"/>
      <c r="H16" s="95"/>
      <c r="I16" s="95"/>
      <c r="J16" s="95"/>
      <c r="K16" s="95"/>
      <c r="L16" s="95"/>
      <c r="M16" s="96"/>
    </row>
    <row r="17" spans="1:13" ht="15" hidden="1" customHeight="1" x14ac:dyDescent="0.3">
      <c r="A17" s="94"/>
      <c r="B17" s="95"/>
      <c r="C17" s="94"/>
      <c r="D17" s="95"/>
      <c r="E17" s="96"/>
      <c r="F17" s="95"/>
      <c r="G17" s="95"/>
      <c r="H17" s="95"/>
      <c r="I17" s="95"/>
      <c r="J17" s="95"/>
      <c r="K17" s="95"/>
      <c r="L17" s="95"/>
      <c r="M17" s="96"/>
    </row>
    <row r="18" spans="1:13" ht="15" hidden="1" customHeight="1" x14ac:dyDescent="0.3">
      <c r="A18" s="94"/>
      <c r="B18" s="95"/>
      <c r="C18" s="94"/>
      <c r="D18" s="95"/>
      <c r="E18" s="96"/>
      <c r="F18" s="95"/>
      <c r="G18" s="95"/>
      <c r="H18" s="95"/>
      <c r="I18" s="95"/>
      <c r="J18" s="95"/>
      <c r="K18" s="95"/>
      <c r="L18" s="95"/>
      <c r="M18" s="96"/>
    </row>
    <row r="19" spans="1:13" ht="15" hidden="1" customHeight="1" x14ac:dyDescent="0.3">
      <c r="A19" s="94"/>
      <c r="B19" s="95"/>
      <c r="C19" s="94"/>
      <c r="D19" s="95"/>
      <c r="E19" s="96"/>
      <c r="F19" s="95"/>
      <c r="G19" s="95"/>
      <c r="H19" s="95"/>
      <c r="I19" s="95"/>
      <c r="J19" s="95"/>
      <c r="K19" s="95"/>
      <c r="L19" s="95"/>
      <c r="M19" s="96"/>
    </row>
    <row r="20" spans="1:13" ht="15" hidden="1" customHeight="1" x14ac:dyDescent="0.3">
      <c r="A20" s="94"/>
      <c r="B20" s="95"/>
      <c r="C20" s="94"/>
      <c r="D20" s="95"/>
      <c r="E20" s="96"/>
      <c r="F20" s="95"/>
      <c r="G20" s="95"/>
      <c r="H20" s="95"/>
      <c r="I20" s="95"/>
      <c r="J20" s="95"/>
      <c r="K20" s="95"/>
      <c r="L20" s="95"/>
      <c r="M20" s="96"/>
    </row>
    <row r="21" spans="1:13" ht="15" hidden="1" customHeight="1" x14ac:dyDescent="0.3">
      <c r="A21" s="94"/>
      <c r="B21" s="95"/>
      <c r="C21" s="94"/>
      <c r="D21" s="95"/>
      <c r="E21" s="96"/>
      <c r="F21" s="95"/>
      <c r="G21" s="95"/>
      <c r="H21" s="95"/>
      <c r="I21" s="95"/>
      <c r="J21" s="95"/>
      <c r="K21" s="95"/>
      <c r="L21" s="95"/>
      <c r="M21" s="96"/>
    </row>
    <row r="22" spans="1:13" ht="15" hidden="1" customHeight="1" x14ac:dyDescent="0.3">
      <c r="A22" s="94"/>
      <c r="B22" s="95"/>
      <c r="C22" s="94"/>
      <c r="D22" s="95"/>
      <c r="E22" s="96"/>
      <c r="F22" s="95"/>
      <c r="G22" s="95"/>
      <c r="H22" s="95"/>
      <c r="I22" s="95"/>
      <c r="J22" s="95"/>
      <c r="K22" s="95"/>
      <c r="L22" s="95"/>
      <c r="M22" s="96"/>
    </row>
    <row r="23" spans="1:13" ht="15" hidden="1" customHeight="1" x14ac:dyDescent="0.3">
      <c r="A23" s="94"/>
      <c r="B23" s="95"/>
      <c r="C23" s="94"/>
      <c r="D23" s="95"/>
      <c r="E23" s="96"/>
      <c r="F23" s="95"/>
      <c r="G23" s="95"/>
      <c r="H23" s="95"/>
      <c r="I23" s="95"/>
      <c r="J23" s="95"/>
      <c r="K23" s="95"/>
      <c r="L23" s="95"/>
      <c r="M23" s="96"/>
    </row>
    <row r="24" spans="1:13" ht="15" hidden="1" customHeight="1" x14ac:dyDescent="0.3">
      <c r="A24" s="94"/>
      <c r="B24" s="95"/>
      <c r="C24" s="94"/>
      <c r="D24" s="95"/>
      <c r="E24" s="96"/>
      <c r="F24" s="95"/>
      <c r="G24" s="95"/>
      <c r="H24" s="95"/>
      <c r="I24" s="95"/>
      <c r="J24" s="95"/>
      <c r="K24" s="95"/>
      <c r="L24" s="95"/>
      <c r="M24" s="96"/>
    </row>
    <row r="25" spans="1:13" ht="15" hidden="1" customHeight="1" x14ac:dyDescent="0.3">
      <c r="A25" s="94"/>
      <c r="B25" s="95"/>
      <c r="C25" s="94"/>
      <c r="D25" s="95"/>
      <c r="E25" s="96"/>
      <c r="F25" s="95"/>
      <c r="G25" s="95"/>
      <c r="H25" s="95"/>
      <c r="I25" s="95"/>
      <c r="J25" s="95"/>
      <c r="K25" s="95"/>
      <c r="L25" s="95"/>
      <c r="M25" s="96"/>
    </row>
    <row r="26" spans="1:13" ht="15" hidden="1" customHeight="1" x14ac:dyDescent="0.3">
      <c r="A26" s="94"/>
      <c r="B26" s="95"/>
      <c r="C26" s="94"/>
      <c r="D26" s="95"/>
      <c r="E26" s="96"/>
      <c r="F26" s="95"/>
      <c r="G26" s="95"/>
      <c r="H26" s="95"/>
      <c r="I26" s="95"/>
      <c r="J26" s="95"/>
      <c r="K26" s="95"/>
      <c r="L26" s="95"/>
      <c r="M26" s="96"/>
    </row>
    <row r="27" spans="1:13" ht="15" hidden="1" customHeight="1" x14ac:dyDescent="0.3">
      <c r="A27" s="94"/>
      <c r="B27" s="95"/>
      <c r="C27" s="94"/>
      <c r="D27" s="95"/>
      <c r="E27" s="96"/>
      <c r="F27" s="95"/>
      <c r="G27" s="95"/>
      <c r="H27" s="95"/>
      <c r="I27" s="95"/>
      <c r="J27" s="95"/>
      <c r="K27" s="95"/>
      <c r="L27" s="95"/>
      <c r="M27" s="96"/>
    </row>
    <row r="28" spans="1:13" ht="15" hidden="1" customHeight="1" x14ac:dyDescent="0.3">
      <c r="A28" s="94"/>
      <c r="B28" s="95"/>
      <c r="C28" s="94"/>
      <c r="D28" s="95"/>
      <c r="E28" s="96"/>
      <c r="F28" s="95"/>
      <c r="G28" s="95"/>
      <c r="H28" s="95"/>
      <c r="I28" s="95"/>
      <c r="J28" s="95"/>
      <c r="K28" s="95"/>
      <c r="L28" s="95"/>
      <c r="M28" s="96"/>
    </row>
    <row r="29" spans="1:13" ht="15" hidden="1" customHeight="1" x14ac:dyDescent="0.3">
      <c r="A29" s="94"/>
      <c r="B29" s="95"/>
      <c r="C29" s="94"/>
      <c r="D29" s="95"/>
      <c r="E29" s="96"/>
      <c r="F29" s="95"/>
      <c r="G29" s="95"/>
      <c r="H29" s="95"/>
      <c r="I29" s="95"/>
      <c r="J29" s="95"/>
      <c r="K29" s="95"/>
      <c r="L29" s="95"/>
      <c r="M29" s="96"/>
    </row>
    <row r="30" spans="1:13" ht="15" hidden="1" customHeight="1" x14ac:dyDescent="0.3">
      <c r="A30" s="94"/>
      <c r="B30" s="95"/>
      <c r="C30" s="94"/>
      <c r="D30" s="95"/>
      <c r="E30" s="96"/>
      <c r="F30" s="95"/>
      <c r="G30" s="95"/>
      <c r="H30" s="95"/>
      <c r="I30" s="95"/>
      <c r="J30" s="95"/>
      <c r="K30" s="95"/>
      <c r="L30" s="95"/>
      <c r="M30" s="96"/>
    </row>
    <row r="31" spans="1:13" ht="129.75" hidden="1" customHeight="1" x14ac:dyDescent="0.3">
      <c r="A31" s="94"/>
      <c r="B31" s="95"/>
      <c r="C31" s="94"/>
      <c r="D31" s="95"/>
      <c r="E31" s="96"/>
      <c r="F31" s="95"/>
      <c r="G31" s="95"/>
      <c r="H31" s="95"/>
      <c r="I31" s="95"/>
      <c r="J31" s="95"/>
      <c r="K31" s="95"/>
      <c r="L31" s="95"/>
      <c r="M31" s="96"/>
    </row>
    <row r="32" spans="1:13" ht="15.75" hidden="1" customHeight="1" thickBot="1" x14ac:dyDescent="0.3">
      <c r="A32" s="94"/>
      <c r="B32" s="97"/>
      <c r="C32" s="94"/>
      <c r="D32" s="95"/>
      <c r="E32" s="96"/>
      <c r="F32" s="97"/>
      <c r="G32" s="97"/>
      <c r="H32" s="97"/>
      <c r="I32" s="97"/>
      <c r="J32" s="97"/>
      <c r="K32" s="97"/>
      <c r="L32" s="97"/>
      <c r="M32" s="98"/>
    </row>
    <row r="33" spans="1:5" x14ac:dyDescent="0.25">
      <c r="A33" s="89" t="s">
        <v>50</v>
      </c>
      <c r="C33" s="100"/>
      <c r="D33" s="101"/>
      <c r="E33" s="102"/>
    </row>
    <row r="34" spans="1:5" ht="30.75" thickBot="1" x14ac:dyDescent="0.3">
      <c r="A34" s="90" t="s">
        <v>46</v>
      </c>
      <c r="C34" s="103" t="s">
        <v>41</v>
      </c>
      <c r="D34" s="104" t="s">
        <v>42</v>
      </c>
      <c r="E34" s="105" t="s">
        <v>43</v>
      </c>
    </row>
    <row r="35" spans="1:5" x14ac:dyDescent="0.25">
      <c r="A35" s="90" t="s">
        <v>47</v>
      </c>
    </row>
    <row r="36" spans="1:5" ht="30" x14ac:dyDescent="0.25">
      <c r="A36" s="90" t="s">
        <v>48</v>
      </c>
    </row>
    <row r="37" spans="1:5" ht="30" x14ac:dyDescent="0.25">
      <c r="A37" s="90" t="s">
        <v>51</v>
      </c>
    </row>
    <row r="38" spans="1:5" ht="30.75" thickBot="1" x14ac:dyDescent="0.3">
      <c r="A38" s="99" t="s">
        <v>49</v>
      </c>
    </row>
    <row r="39" spans="1:5" ht="47.25" x14ac:dyDescent="0.25">
      <c r="A39" s="90" t="s">
        <v>37</v>
      </c>
      <c r="B39" s="82" t="s">
        <v>31</v>
      </c>
      <c r="C39" s="63"/>
      <c r="D39" s="13"/>
      <c r="E39" s="14"/>
    </row>
    <row r="40" spans="1:5" ht="30" x14ac:dyDescent="0.25">
      <c r="A40" s="90" t="s">
        <v>39</v>
      </c>
      <c r="B40" s="80" t="s">
        <v>32</v>
      </c>
      <c r="C40" s="3" t="s">
        <v>33</v>
      </c>
      <c r="E40" s="16"/>
    </row>
    <row r="41" spans="1:5" x14ac:dyDescent="0.25">
      <c r="A41" s="27" t="s">
        <v>38</v>
      </c>
      <c r="B41" s="23">
        <v>-2</v>
      </c>
      <c r="C41">
        <v>1</v>
      </c>
      <c r="D41" t="s">
        <v>52</v>
      </c>
      <c r="E41" s="16"/>
    </row>
    <row r="42" spans="1:5" x14ac:dyDescent="0.25">
      <c r="A42" s="27" t="s">
        <v>40</v>
      </c>
      <c r="B42" s="23">
        <v>-1</v>
      </c>
      <c r="C42">
        <v>2</v>
      </c>
      <c r="D42" t="s">
        <v>53</v>
      </c>
      <c r="E42" s="16"/>
    </row>
    <row r="43" spans="1:5" x14ac:dyDescent="0.25">
      <c r="A43" s="27"/>
      <c r="B43" s="23">
        <v>0</v>
      </c>
      <c r="C43">
        <v>3</v>
      </c>
      <c r="D43" t="s">
        <v>54</v>
      </c>
      <c r="E43" s="16"/>
    </row>
    <row r="44" spans="1:5" ht="16.5" customHeight="1" thickBot="1" x14ac:dyDescent="0.3">
      <c r="A44" s="28"/>
      <c r="B44" s="23">
        <v>1</v>
      </c>
      <c r="C44">
        <v>4</v>
      </c>
      <c r="D44" t="s">
        <v>55</v>
      </c>
      <c r="E44" s="16"/>
    </row>
    <row r="45" spans="1:5" ht="15.75" thickBot="1" x14ac:dyDescent="0.3">
      <c r="B45" s="24">
        <v>2</v>
      </c>
      <c r="C45" s="18">
        <v>5</v>
      </c>
      <c r="D45" s="18" t="s">
        <v>56</v>
      </c>
      <c r="E45"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F3158-B1FD-4378-84E3-660F9D2715EB}">
  <dimension ref="A1:X49"/>
  <sheetViews>
    <sheetView topLeftCell="G1" workbookViewId="0">
      <selection activeCell="A44" sqref="A44"/>
    </sheetView>
  </sheetViews>
  <sheetFormatPr defaultRowHeight="15" x14ac:dyDescent="0.25"/>
  <cols>
    <col min="8" max="8" width="16.140625" customWidth="1"/>
    <col min="9" max="9" width="20" customWidth="1"/>
  </cols>
  <sheetData>
    <row r="1" spans="1:24" ht="79.5" thickBot="1" x14ac:dyDescent="0.3">
      <c r="A1" s="1"/>
      <c r="B1" s="5" t="s">
        <v>0</v>
      </c>
      <c r="C1" s="5" t="s">
        <v>1</v>
      </c>
      <c r="D1" s="5" t="s">
        <v>2</v>
      </c>
      <c r="E1" s="5" t="s">
        <v>3</v>
      </c>
      <c r="F1" s="5" t="s">
        <v>4</v>
      </c>
      <c r="G1" s="5" t="s">
        <v>5</v>
      </c>
      <c r="H1" s="5" t="s">
        <v>6</v>
      </c>
      <c r="I1" s="5" t="s">
        <v>11</v>
      </c>
      <c r="J1" s="5" t="s">
        <v>12</v>
      </c>
      <c r="L1" s="36"/>
      <c r="M1" s="37" t="s">
        <v>0</v>
      </c>
      <c r="N1" s="12" t="s">
        <v>1</v>
      </c>
      <c r="O1" s="12" t="s">
        <v>2</v>
      </c>
      <c r="P1" s="12" t="s">
        <v>3</v>
      </c>
      <c r="Q1" s="12" t="s">
        <v>4</v>
      </c>
      <c r="R1" s="12" t="s">
        <v>5</v>
      </c>
      <c r="S1" s="12" t="s">
        <v>6</v>
      </c>
      <c r="T1" s="12" t="s">
        <v>20</v>
      </c>
      <c r="U1" s="12" t="s">
        <v>21</v>
      </c>
      <c r="V1" s="12" t="s">
        <v>22</v>
      </c>
      <c r="W1" s="38" t="s">
        <v>12</v>
      </c>
      <c r="X1" s="10"/>
    </row>
    <row r="2" spans="1:24" ht="16.5" thickBot="1" x14ac:dyDescent="0.3">
      <c r="A2" s="2" t="s">
        <v>7</v>
      </c>
      <c r="B2" s="6">
        <v>-1</v>
      </c>
      <c r="C2" s="6">
        <v>0</v>
      </c>
      <c r="D2" s="6">
        <v>0</v>
      </c>
      <c r="E2" s="6">
        <v>-2</v>
      </c>
      <c r="F2" s="6">
        <v>-2</v>
      </c>
      <c r="G2" s="6">
        <v>-2</v>
      </c>
      <c r="H2" s="6">
        <v>0</v>
      </c>
      <c r="I2" s="6">
        <v>0</v>
      </c>
      <c r="J2" s="6">
        <v>-2</v>
      </c>
      <c r="L2" s="15" t="s">
        <v>7</v>
      </c>
      <c r="M2" s="41">
        <f>B11*B2</f>
        <v>-1</v>
      </c>
      <c r="N2" s="41">
        <f t="shared" ref="N2:S2" si="0">C11*C2</f>
        <v>0</v>
      </c>
      <c r="O2" s="41">
        <f t="shared" si="0"/>
        <v>0</v>
      </c>
      <c r="P2" s="41">
        <f t="shared" si="0"/>
        <v>-2</v>
      </c>
      <c r="Q2" s="41">
        <f t="shared" si="0"/>
        <v>0</v>
      </c>
      <c r="R2" s="41">
        <f t="shared" si="0"/>
        <v>0</v>
      </c>
      <c r="S2" s="41">
        <f t="shared" si="0"/>
        <v>0</v>
      </c>
      <c r="T2" s="42">
        <f>(I11-L11)*I2</f>
        <v>0</v>
      </c>
      <c r="U2" s="44">
        <f>(J11-L11)*I2</f>
        <v>0</v>
      </c>
      <c r="V2" s="44">
        <f t="shared" ref="V2:W5" si="1">K11*I2</f>
        <v>0</v>
      </c>
      <c r="W2" s="43">
        <f t="shared" si="1"/>
        <v>0</v>
      </c>
      <c r="X2" s="10">
        <f>SUM(M2:W2)</f>
        <v>-3</v>
      </c>
    </row>
    <row r="3" spans="1:24" ht="16.5" thickBot="1" x14ac:dyDescent="0.3">
      <c r="A3" s="2" t="s">
        <v>8</v>
      </c>
      <c r="B3" s="6">
        <v>-2</v>
      </c>
      <c r="C3" s="6">
        <v>1</v>
      </c>
      <c r="D3" s="6">
        <v>2</v>
      </c>
      <c r="E3" s="6">
        <v>2</v>
      </c>
      <c r="F3" s="6">
        <v>2</v>
      </c>
      <c r="G3" s="6">
        <v>-1</v>
      </c>
      <c r="H3" s="6">
        <v>-2</v>
      </c>
      <c r="I3" s="6">
        <v>2</v>
      </c>
      <c r="J3" s="6">
        <v>-2</v>
      </c>
      <c r="L3" s="15" t="s">
        <v>8</v>
      </c>
      <c r="M3" s="41">
        <f t="shared" ref="M3:M5" si="2">B12*B3</f>
        <v>0</v>
      </c>
      <c r="N3" s="41">
        <f t="shared" ref="N3:N5" si="3">C12*C3</f>
        <v>1</v>
      </c>
      <c r="O3" s="41">
        <f t="shared" ref="O3:O5" si="4">D12*D3</f>
        <v>2</v>
      </c>
      <c r="P3" s="41">
        <f t="shared" ref="P3:P5" si="5">E12*E3</f>
        <v>2</v>
      </c>
      <c r="Q3" s="41">
        <f t="shared" ref="Q3:Q5" si="6">F12*F3</f>
        <v>2</v>
      </c>
      <c r="R3" s="41">
        <f t="shared" ref="R3:R5" si="7">G12*G3</f>
        <v>0</v>
      </c>
      <c r="S3" s="41">
        <f t="shared" ref="S3:S5" si="8">H12*H3</f>
        <v>0</v>
      </c>
      <c r="T3" s="42">
        <f>(I12-L12)*I3</f>
        <v>0</v>
      </c>
      <c r="U3" s="44">
        <f>(J12-L12)*I3</f>
        <v>2</v>
      </c>
      <c r="V3" s="44">
        <f t="shared" si="1"/>
        <v>2</v>
      </c>
      <c r="W3" s="43">
        <f t="shared" si="1"/>
        <v>0</v>
      </c>
      <c r="X3" s="10">
        <f t="shared" ref="X3:X5" si="9">SUM(M3:W3)</f>
        <v>11</v>
      </c>
    </row>
    <row r="4" spans="1:24" ht="16.5" thickBot="1" x14ac:dyDescent="0.3">
      <c r="A4" s="2" t="s">
        <v>9</v>
      </c>
      <c r="B4" s="6">
        <v>0</v>
      </c>
      <c r="C4" s="6">
        <v>1</v>
      </c>
      <c r="D4" s="6">
        <v>2</v>
      </c>
      <c r="E4" s="6">
        <v>2</v>
      </c>
      <c r="F4" s="6">
        <v>2</v>
      </c>
      <c r="G4" s="6">
        <v>2</v>
      </c>
      <c r="H4" s="6">
        <v>0</v>
      </c>
      <c r="I4" s="6">
        <v>-2</v>
      </c>
      <c r="J4" s="6">
        <v>-2</v>
      </c>
      <c r="L4" s="15" t="s">
        <v>9</v>
      </c>
      <c r="M4" s="41">
        <f t="shared" si="2"/>
        <v>0</v>
      </c>
      <c r="N4" s="41">
        <f t="shared" si="3"/>
        <v>0</v>
      </c>
      <c r="O4" s="41">
        <f t="shared" si="4"/>
        <v>2</v>
      </c>
      <c r="P4" s="41">
        <f t="shared" si="5"/>
        <v>0</v>
      </c>
      <c r="Q4" s="41">
        <f t="shared" si="6"/>
        <v>2</v>
      </c>
      <c r="R4" s="41">
        <f t="shared" si="7"/>
        <v>2</v>
      </c>
      <c r="S4" s="41">
        <f t="shared" si="8"/>
        <v>0</v>
      </c>
      <c r="T4" s="42">
        <f>(I13-L13)*I4</f>
        <v>0</v>
      </c>
      <c r="U4" s="44">
        <f>(J13-L13)*I4</f>
        <v>0</v>
      </c>
      <c r="V4" s="44">
        <f t="shared" si="1"/>
        <v>0</v>
      </c>
      <c r="W4" s="43">
        <f t="shared" si="1"/>
        <v>0</v>
      </c>
      <c r="X4" s="10">
        <f t="shared" si="9"/>
        <v>6</v>
      </c>
    </row>
    <row r="5" spans="1:24" ht="16.5" thickBot="1" x14ac:dyDescent="0.3">
      <c r="A5" s="2" t="s">
        <v>10</v>
      </c>
      <c r="B5" s="6">
        <v>0</v>
      </c>
      <c r="C5" s="6">
        <v>0</v>
      </c>
      <c r="D5" s="6">
        <v>0</v>
      </c>
      <c r="E5" s="6">
        <v>0</v>
      </c>
      <c r="F5" s="6">
        <v>0</v>
      </c>
      <c r="G5" s="6">
        <v>-2</v>
      </c>
      <c r="H5" s="6">
        <v>-2</v>
      </c>
      <c r="I5" s="6">
        <v>-1</v>
      </c>
      <c r="J5" s="6">
        <v>-2</v>
      </c>
      <c r="L5" s="17" t="s">
        <v>10</v>
      </c>
      <c r="M5" s="41">
        <f t="shared" si="2"/>
        <v>0</v>
      </c>
      <c r="N5" s="41">
        <f t="shared" si="3"/>
        <v>0</v>
      </c>
      <c r="O5" s="41">
        <f t="shared" si="4"/>
        <v>0</v>
      </c>
      <c r="P5" s="41">
        <f t="shared" si="5"/>
        <v>0</v>
      </c>
      <c r="Q5" s="41">
        <f t="shared" si="6"/>
        <v>0</v>
      </c>
      <c r="R5" s="41">
        <f t="shared" si="7"/>
        <v>-2</v>
      </c>
      <c r="S5" s="41">
        <f t="shared" si="8"/>
        <v>0</v>
      </c>
      <c r="T5" s="42">
        <f>(I14-L14)*I5</f>
        <v>0</v>
      </c>
      <c r="U5" s="44">
        <f>(J14-L14)*I5</f>
        <v>0</v>
      </c>
      <c r="V5" s="44">
        <f t="shared" si="1"/>
        <v>0</v>
      </c>
      <c r="W5" s="54">
        <f t="shared" si="1"/>
        <v>0</v>
      </c>
      <c r="X5" s="10">
        <f t="shared" si="9"/>
        <v>-2</v>
      </c>
    </row>
    <row r="6" spans="1:24" ht="15.75" thickBot="1" x14ac:dyDescent="0.3">
      <c r="P6" s="3" t="s">
        <v>27</v>
      </c>
      <c r="Q6" s="3"/>
      <c r="R6" s="3"/>
      <c r="W6" s="55" t="s">
        <v>23</v>
      </c>
      <c r="X6" s="56">
        <f>SUM(X2:X5)</f>
        <v>12</v>
      </c>
    </row>
    <row r="8" spans="1:24" x14ac:dyDescent="0.25">
      <c r="B8" s="45"/>
    </row>
    <row r="9" spans="1:24" ht="15.75" thickBot="1" x14ac:dyDescent="0.3"/>
    <row r="10" spans="1:24" ht="78.75" x14ac:dyDescent="0.25">
      <c r="A10" s="60"/>
      <c r="B10" s="61" t="s">
        <v>0</v>
      </c>
      <c r="C10" s="57" t="s">
        <v>1</v>
      </c>
      <c r="D10" s="57" t="s">
        <v>2</v>
      </c>
      <c r="E10" s="57" t="s">
        <v>3</v>
      </c>
      <c r="F10" s="57" t="s">
        <v>4</v>
      </c>
      <c r="G10" s="57" t="s">
        <v>5</v>
      </c>
      <c r="H10" s="57" t="s">
        <v>6</v>
      </c>
      <c r="I10" s="57" t="s">
        <v>20</v>
      </c>
      <c r="J10" s="57" t="s">
        <v>21</v>
      </c>
      <c r="K10" s="57" t="s">
        <v>22</v>
      </c>
      <c r="L10" s="57" t="s">
        <v>12</v>
      </c>
      <c r="M10" s="62" t="s">
        <v>36</v>
      </c>
      <c r="N10" s="63"/>
      <c r="O10" s="64" t="s">
        <v>30</v>
      </c>
    </row>
    <row r="11" spans="1:24" ht="15.75" x14ac:dyDescent="0.25">
      <c r="A11" s="72" t="s">
        <v>7</v>
      </c>
      <c r="B11" s="9">
        <v>1</v>
      </c>
      <c r="C11" s="8">
        <v>1</v>
      </c>
      <c r="D11" s="8">
        <v>0</v>
      </c>
      <c r="E11" s="8">
        <v>1</v>
      </c>
      <c r="F11" s="8">
        <v>0</v>
      </c>
      <c r="G11" s="8">
        <v>0</v>
      </c>
      <c r="H11" s="8">
        <v>1</v>
      </c>
      <c r="I11" s="8">
        <v>1</v>
      </c>
      <c r="J11" s="8">
        <v>0</v>
      </c>
      <c r="K11" s="8">
        <v>0</v>
      </c>
      <c r="L11" s="8">
        <v>0</v>
      </c>
      <c r="M11" s="7">
        <f>SUM(B11:H11)</f>
        <v>4</v>
      </c>
      <c r="N11" s="4" t="s">
        <v>13</v>
      </c>
      <c r="O11" s="65">
        <v>4</v>
      </c>
    </row>
    <row r="12" spans="1:24" ht="15.75" x14ac:dyDescent="0.25">
      <c r="A12" s="72" t="s">
        <v>8</v>
      </c>
      <c r="B12" s="9">
        <v>0</v>
      </c>
      <c r="C12" s="8">
        <v>1</v>
      </c>
      <c r="D12" s="8">
        <v>1</v>
      </c>
      <c r="E12" s="8">
        <v>1</v>
      </c>
      <c r="F12" s="8">
        <v>1</v>
      </c>
      <c r="G12" s="8">
        <v>0</v>
      </c>
      <c r="H12" s="8">
        <v>0</v>
      </c>
      <c r="I12" s="8">
        <v>0</v>
      </c>
      <c r="J12" s="8">
        <v>1</v>
      </c>
      <c r="K12" s="8">
        <v>1</v>
      </c>
      <c r="L12" s="8">
        <v>0</v>
      </c>
      <c r="M12" s="7">
        <f t="shared" ref="M12:M14" si="10">SUM(B12:H12)</f>
        <v>4</v>
      </c>
      <c r="N12" s="4" t="s">
        <v>13</v>
      </c>
      <c r="O12" s="65">
        <v>4</v>
      </c>
    </row>
    <row r="13" spans="1:24" ht="15.75" x14ac:dyDescent="0.25">
      <c r="A13" s="72" t="s">
        <v>9</v>
      </c>
      <c r="B13" s="9">
        <v>0</v>
      </c>
      <c r="C13" s="8">
        <v>0</v>
      </c>
      <c r="D13" s="8">
        <v>1</v>
      </c>
      <c r="E13" s="8">
        <v>0</v>
      </c>
      <c r="F13" s="8">
        <v>1</v>
      </c>
      <c r="G13" s="8">
        <v>1</v>
      </c>
      <c r="H13" s="8">
        <v>1</v>
      </c>
      <c r="I13" s="8">
        <v>0</v>
      </c>
      <c r="J13" s="8">
        <v>0</v>
      </c>
      <c r="K13" s="8">
        <v>0</v>
      </c>
      <c r="L13" s="8">
        <v>0</v>
      </c>
      <c r="M13" s="7">
        <f t="shared" si="10"/>
        <v>4</v>
      </c>
      <c r="N13" s="4" t="s">
        <v>13</v>
      </c>
      <c r="O13" s="65">
        <v>4</v>
      </c>
    </row>
    <row r="14" spans="1:24" ht="16.5" thickBot="1" x14ac:dyDescent="0.3">
      <c r="A14" s="73" t="s">
        <v>10</v>
      </c>
      <c r="B14" s="39">
        <v>1</v>
      </c>
      <c r="C14" s="40">
        <v>0</v>
      </c>
      <c r="D14" s="40">
        <v>0</v>
      </c>
      <c r="E14" s="40">
        <v>0</v>
      </c>
      <c r="F14" s="40">
        <v>0</v>
      </c>
      <c r="G14" s="40">
        <v>1</v>
      </c>
      <c r="H14" s="40">
        <v>0</v>
      </c>
      <c r="I14" s="40">
        <v>0</v>
      </c>
      <c r="J14" s="40">
        <v>0</v>
      </c>
      <c r="K14" s="40">
        <v>0</v>
      </c>
      <c r="L14" s="40">
        <v>0</v>
      </c>
      <c r="M14" s="29">
        <f t="shared" si="10"/>
        <v>2</v>
      </c>
      <c r="N14" s="66" t="s">
        <v>13</v>
      </c>
      <c r="O14" s="67">
        <v>2</v>
      </c>
    </row>
    <row r="15" spans="1:24" ht="47.25" x14ac:dyDescent="0.25">
      <c r="A15" s="74" t="s">
        <v>29</v>
      </c>
      <c r="B15" s="68">
        <f>SUM(B11:B14)</f>
        <v>2</v>
      </c>
      <c r="C15" s="68">
        <f t="shared" ref="C15:H15" si="11">SUM(C11:C14)</f>
        <v>2</v>
      </c>
      <c r="D15" s="68">
        <f t="shared" si="11"/>
        <v>2</v>
      </c>
      <c r="E15" s="68">
        <f t="shared" si="11"/>
        <v>2</v>
      </c>
      <c r="F15" s="68">
        <f t="shared" si="11"/>
        <v>2</v>
      </c>
      <c r="G15" s="68">
        <f t="shared" si="11"/>
        <v>2</v>
      </c>
      <c r="H15" s="69">
        <f t="shared" si="11"/>
        <v>2</v>
      </c>
      <c r="I15" s="49"/>
      <c r="J15" s="49"/>
      <c r="K15" s="49"/>
      <c r="L15" s="49"/>
      <c r="N15" s="4"/>
      <c r="O15" s="49"/>
    </row>
    <row r="16" spans="1:24" ht="15.75" x14ac:dyDescent="0.25">
      <c r="A16" s="75"/>
      <c r="B16" s="50" t="s">
        <v>13</v>
      </c>
      <c r="C16" s="50" t="s">
        <v>13</v>
      </c>
      <c r="D16" s="50" t="s">
        <v>13</v>
      </c>
      <c r="E16" s="50" t="s">
        <v>13</v>
      </c>
      <c r="F16" s="50" t="s">
        <v>13</v>
      </c>
      <c r="G16" s="50" t="s">
        <v>13</v>
      </c>
      <c r="H16" s="70" t="s">
        <v>13</v>
      </c>
      <c r="I16" s="49"/>
      <c r="J16" s="49"/>
      <c r="K16" s="49"/>
      <c r="L16" s="49"/>
      <c r="N16" s="4"/>
      <c r="O16" s="49"/>
    </row>
    <row r="17" spans="1:21" ht="32.25" thickBot="1" x14ac:dyDescent="0.3">
      <c r="A17" s="76" t="s">
        <v>30</v>
      </c>
      <c r="B17" s="71">
        <v>2</v>
      </c>
      <c r="C17" s="71">
        <v>2</v>
      </c>
      <c r="D17" s="71">
        <v>2</v>
      </c>
      <c r="E17" s="71">
        <v>2</v>
      </c>
      <c r="F17" s="71">
        <v>2</v>
      </c>
      <c r="G17" s="71">
        <v>2</v>
      </c>
      <c r="H17" s="67">
        <v>2</v>
      </c>
    </row>
    <row r="18" spans="1:21" ht="15.75" thickBot="1" x14ac:dyDescent="0.3"/>
    <row r="19" spans="1:21" ht="78.75" x14ac:dyDescent="0.25">
      <c r="A19" s="11"/>
      <c r="B19" s="57" t="s">
        <v>15</v>
      </c>
      <c r="C19" s="13"/>
      <c r="D19" s="20"/>
      <c r="E19" s="13"/>
      <c r="F19" s="13"/>
      <c r="G19" s="14"/>
      <c r="I19" s="58" t="s">
        <v>16</v>
      </c>
      <c r="J19" s="21"/>
      <c r="K19" s="25"/>
      <c r="L19" s="21"/>
      <c r="M19" s="21"/>
      <c r="N19" s="22"/>
      <c r="P19" s="58" t="s">
        <v>17</v>
      </c>
      <c r="Q19" s="13"/>
      <c r="R19" s="20"/>
      <c r="S19" s="13"/>
      <c r="T19" s="13"/>
      <c r="U19" s="14"/>
    </row>
    <row r="20" spans="1:21" ht="15.75" x14ac:dyDescent="0.25">
      <c r="A20" s="15" t="s">
        <v>7</v>
      </c>
      <c r="B20" s="7">
        <f>I11+1</f>
        <v>2</v>
      </c>
      <c r="C20" t="s">
        <v>18</v>
      </c>
      <c r="D20" s="30">
        <f>B11+C11</f>
        <v>2</v>
      </c>
      <c r="E20" s="7">
        <f>2*I11</f>
        <v>2</v>
      </c>
      <c r="F20" t="s">
        <v>14</v>
      </c>
      <c r="G20" s="32">
        <f>B11+C11</f>
        <v>2</v>
      </c>
      <c r="I20" s="34">
        <f>J11+1</f>
        <v>1</v>
      </c>
      <c r="J20" t="s">
        <v>18</v>
      </c>
      <c r="K20" s="30">
        <f>C11+D11</f>
        <v>1</v>
      </c>
      <c r="L20" s="7">
        <f>2*J11</f>
        <v>0</v>
      </c>
      <c r="M20" t="s">
        <v>14</v>
      </c>
      <c r="N20" s="32">
        <f>C11+D11</f>
        <v>1</v>
      </c>
      <c r="P20" s="34">
        <f>K11+1</f>
        <v>1</v>
      </c>
      <c r="Q20" t="s">
        <v>18</v>
      </c>
      <c r="R20" s="30">
        <f>E11+F11</f>
        <v>1</v>
      </c>
      <c r="S20" s="7">
        <f>2*K11</f>
        <v>0</v>
      </c>
      <c r="T20" t="s">
        <v>14</v>
      </c>
      <c r="U20" s="32">
        <f>E11+F11</f>
        <v>1</v>
      </c>
    </row>
    <row r="21" spans="1:21" ht="15.75" x14ac:dyDescent="0.25">
      <c r="A21" s="15" t="s">
        <v>8</v>
      </c>
      <c r="B21" s="7">
        <f>I12+1</f>
        <v>1</v>
      </c>
      <c r="C21" t="s">
        <v>18</v>
      </c>
      <c r="D21" s="30">
        <f>B12+C12</f>
        <v>1</v>
      </c>
      <c r="E21" s="7">
        <f>2*I12</f>
        <v>0</v>
      </c>
      <c r="F21" t="s">
        <v>14</v>
      </c>
      <c r="G21" s="32">
        <f>B12+C12</f>
        <v>1</v>
      </c>
      <c r="I21" s="34">
        <f>J12+1</f>
        <v>2</v>
      </c>
      <c r="J21" t="s">
        <v>18</v>
      </c>
      <c r="K21" s="30">
        <f>C12+D12</f>
        <v>2</v>
      </c>
      <c r="L21" s="7">
        <f>2*J12</f>
        <v>2</v>
      </c>
      <c r="M21" t="s">
        <v>14</v>
      </c>
      <c r="N21" s="32">
        <f>C12+D12</f>
        <v>2</v>
      </c>
      <c r="P21" s="34">
        <f>K12+1</f>
        <v>2</v>
      </c>
      <c r="Q21" t="s">
        <v>18</v>
      </c>
      <c r="R21" s="30">
        <f>E12+F12</f>
        <v>2</v>
      </c>
      <c r="S21" s="7">
        <f>2*K12</f>
        <v>2</v>
      </c>
      <c r="T21" t="s">
        <v>14</v>
      </c>
      <c r="U21" s="32">
        <f>E12+F12</f>
        <v>2</v>
      </c>
    </row>
    <row r="22" spans="1:21" ht="15.75" x14ac:dyDescent="0.25">
      <c r="A22" s="15" t="s">
        <v>9</v>
      </c>
      <c r="B22" s="7">
        <f>I13+1</f>
        <v>1</v>
      </c>
      <c r="C22" t="s">
        <v>18</v>
      </c>
      <c r="D22" s="30">
        <f>B13+C13</f>
        <v>0</v>
      </c>
      <c r="E22" s="7">
        <f>2*I13</f>
        <v>0</v>
      </c>
      <c r="F22" t="s">
        <v>14</v>
      </c>
      <c r="G22" s="32">
        <f>B13+C13</f>
        <v>0</v>
      </c>
      <c r="I22" s="34">
        <f>J13+1</f>
        <v>1</v>
      </c>
      <c r="J22" t="s">
        <v>18</v>
      </c>
      <c r="K22" s="30">
        <f>C13+D13</f>
        <v>1</v>
      </c>
      <c r="L22" s="7">
        <f>2*J13</f>
        <v>0</v>
      </c>
      <c r="M22" t="s">
        <v>14</v>
      </c>
      <c r="N22" s="32">
        <f>C13+D13</f>
        <v>1</v>
      </c>
      <c r="P22" s="34">
        <f>K13+1</f>
        <v>1</v>
      </c>
      <c r="Q22" t="s">
        <v>18</v>
      </c>
      <c r="R22" s="30">
        <f>E13+F13</f>
        <v>1</v>
      </c>
      <c r="S22" s="7">
        <f>2*K13</f>
        <v>0</v>
      </c>
      <c r="T22" t="s">
        <v>14</v>
      </c>
      <c r="U22" s="32">
        <f>E13+F13</f>
        <v>1</v>
      </c>
    </row>
    <row r="23" spans="1:21" ht="16.5" thickBot="1" x14ac:dyDescent="0.3">
      <c r="A23" s="17" t="s">
        <v>10</v>
      </c>
      <c r="B23" s="29">
        <f>I14+1</f>
        <v>1</v>
      </c>
      <c r="C23" s="18" t="s">
        <v>18</v>
      </c>
      <c r="D23" s="31">
        <f>B14+C14</f>
        <v>1</v>
      </c>
      <c r="E23" s="29">
        <f>2*I14</f>
        <v>0</v>
      </c>
      <c r="F23" s="18" t="s">
        <v>14</v>
      </c>
      <c r="G23" s="33">
        <f>B14+C14</f>
        <v>1</v>
      </c>
      <c r="I23" s="35">
        <f>J14+1</f>
        <v>1</v>
      </c>
      <c r="J23" s="18" t="s">
        <v>18</v>
      </c>
      <c r="K23" s="31">
        <f>C14+D14</f>
        <v>0</v>
      </c>
      <c r="L23" s="29">
        <f>2*J14</f>
        <v>0</v>
      </c>
      <c r="M23" s="18" t="s">
        <v>14</v>
      </c>
      <c r="N23" s="33">
        <f>C14+D14</f>
        <v>0</v>
      </c>
      <c r="P23" s="35">
        <f>K14+1</f>
        <v>1</v>
      </c>
      <c r="Q23" s="18" t="s">
        <v>18</v>
      </c>
      <c r="R23" s="31">
        <f>E14+F14</f>
        <v>0</v>
      </c>
      <c r="S23" s="29">
        <f>2*K14</f>
        <v>0</v>
      </c>
      <c r="T23" s="18" t="s">
        <v>14</v>
      </c>
      <c r="U23" s="33">
        <f>E14+F14</f>
        <v>0</v>
      </c>
    </row>
    <row r="25" spans="1:21" ht="15.75" thickBot="1" x14ac:dyDescent="0.3"/>
    <row r="26" spans="1:21" ht="63" x14ac:dyDescent="0.25">
      <c r="A26" s="11"/>
      <c r="B26" s="57" t="s">
        <v>19</v>
      </c>
      <c r="C26" s="13"/>
      <c r="D26" s="14"/>
      <c r="E26" s="13"/>
      <c r="F26" s="13"/>
      <c r="G26" s="14"/>
    </row>
    <row r="27" spans="1:21" ht="15.75" x14ac:dyDescent="0.25">
      <c r="A27" s="15" t="s">
        <v>7</v>
      </c>
      <c r="B27" s="7">
        <f>L11+2</f>
        <v>2</v>
      </c>
      <c r="C27" t="s">
        <v>18</v>
      </c>
      <c r="D27" s="32">
        <f>B11+C11+D11</f>
        <v>2</v>
      </c>
      <c r="E27" s="7">
        <f>3*L11</f>
        <v>0</v>
      </c>
      <c r="F27" t="s">
        <v>14</v>
      </c>
      <c r="G27" s="32">
        <f>B11+C11+D11</f>
        <v>2</v>
      </c>
    </row>
    <row r="28" spans="1:21" ht="15.75" x14ac:dyDescent="0.25">
      <c r="A28" s="15" t="s">
        <v>8</v>
      </c>
      <c r="B28" s="7">
        <f>L12+2</f>
        <v>2</v>
      </c>
      <c r="C28" t="s">
        <v>18</v>
      </c>
      <c r="D28" s="32">
        <f>B12+C12+D12</f>
        <v>2</v>
      </c>
      <c r="E28" s="7">
        <f>3*L12</f>
        <v>0</v>
      </c>
      <c r="F28" t="s">
        <v>14</v>
      </c>
      <c r="G28" s="32">
        <f>B12+C12+D12</f>
        <v>2</v>
      </c>
    </row>
    <row r="29" spans="1:21" ht="15.75" x14ac:dyDescent="0.25">
      <c r="A29" s="15" t="s">
        <v>9</v>
      </c>
      <c r="B29" s="7">
        <f>L13+2</f>
        <v>2</v>
      </c>
      <c r="C29" t="s">
        <v>18</v>
      </c>
      <c r="D29" s="32">
        <f>B13+C13+D13</f>
        <v>1</v>
      </c>
      <c r="E29" s="7">
        <f>3*L13</f>
        <v>0</v>
      </c>
      <c r="F29" t="s">
        <v>14</v>
      </c>
      <c r="G29" s="32">
        <f>B13+C13+D13</f>
        <v>1</v>
      </c>
    </row>
    <row r="30" spans="1:21" ht="16.5" thickBot="1" x14ac:dyDescent="0.3">
      <c r="A30" s="17" t="s">
        <v>10</v>
      </c>
      <c r="B30" s="29">
        <f>L14+2</f>
        <v>2</v>
      </c>
      <c r="C30" s="18" t="s">
        <v>18</v>
      </c>
      <c r="D30" s="33">
        <f>B14+C14+D14</f>
        <v>1</v>
      </c>
      <c r="E30" s="29">
        <f>3*L14</f>
        <v>0</v>
      </c>
      <c r="F30" s="18" t="s">
        <v>14</v>
      </c>
      <c r="G30" s="33">
        <f>B14+C14+D14</f>
        <v>1</v>
      </c>
    </row>
    <row r="32" spans="1:21" ht="15.75" thickBot="1" x14ac:dyDescent="0.3"/>
    <row r="33" spans="1:11" ht="63" x14ac:dyDescent="0.25">
      <c r="A33" s="74" t="s">
        <v>34</v>
      </c>
      <c r="B33" s="21" t="s">
        <v>0</v>
      </c>
      <c r="C33" s="21" t="s">
        <v>1</v>
      </c>
      <c r="D33" s="21" t="s">
        <v>2</v>
      </c>
      <c r="E33" s="21" t="s">
        <v>3</v>
      </c>
      <c r="F33" s="21" t="s">
        <v>4</v>
      </c>
      <c r="G33" s="21" t="s">
        <v>5</v>
      </c>
      <c r="H33" s="22" t="s">
        <v>6</v>
      </c>
    </row>
    <row r="34" spans="1:11" x14ac:dyDescent="0.25">
      <c r="A34" s="23" t="s">
        <v>25</v>
      </c>
      <c r="B34" s="7">
        <f>(B11+B14)-1</f>
        <v>1</v>
      </c>
      <c r="C34" s="7">
        <f t="shared" ref="C34:H34" si="12">(C11+C14)-1</f>
        <v>0</v>
      </c>
      <c r="D34" s="7">
        <f t="shared" si="12"/>
        <v>-1</v>
      </c>
      <c r="E34" s="7">
        <f t="shared" si="12"/>
        <v>0</v>
      </c>
      <c r="F34" s="7">
        <f t="shared" si="12"/>
        <v>-1</v>
      </c>
      <c r="G34" s="7">
        <f t="shared" si="12"/>
        <v>0</v>
      </c>
      <c r="H34" s="32">
        <f t="shared" si="12"/>
        <v>0</v>
      </c>
    </row>
    <row r="35" spans="1:11" x14ac:dyDescent="0.25">
      <c r="A35" s="23"/>
      <c r="B35" t="s">
        <v>14</v>
      </c>
      <c r="C35" t="s">
        <v>14</v>
      </c>
      <c r="D35" t="s">
        <v>14</v>
      </c>
      <c r="E35" t="s">
        <v>14</v>
      </c>
      <c r="F35" t="s">
        <v>14</v>
      </c>
      <c r="G35" t="s">
        <v>14</v>
      </c>
      <c r="H35" s="16" t="s">
        <v>14</v>
      </c>
    </row>
    <row r="36" spans="1:11" x14ac:dyDescent="0.25">
      <c r="A36" s="23" t="s">
        <v>24</v>
      </c>
      <c r="B36" s="46">
        <v>1</v>
      </c>
      <c r="C36" s="46">
        <v>0</v>
      </c>
      <c r="D36" s="46">
        <v>0</v>
      </c>
      <c r="E36" s="46">
        <v>0</v>
      </c>
      <c r="F36" s="46">
        <v>0</v>
      </c>
      <c r="G36" s="46">
        <v>0</v>
      </c>
      <c r="H36" s="47">
        <v>0</v>
      </c>
      <c r="I36" s="7">
        <f>SUM(B36:H36)</f>
        <v>1</v>
      </c>
      <c r="J36" s="4" t="s">
        <v>13</v>
      </c>
      <c r="K36" s="7">
        <v>1</v>
      </c>
    </row>
    <row r="37" spans="1:11" x14ac:dyDescent="0.25">
      <c r="A37" s="23"/>
      <c r="H37" s="16"/>
      <c r="J37" s="4"/>
    </row>
    <row r="38" spans="1:11" x14ac:dyDescent="0.25">
      <c r="A38" s="23" t="s">
        <v>26</v>
      </c>
      <c r="B38" s="7">
        <f>2*B36</f>
        <v>2</v>
      </c>
      <c r="C38" s="7">
        <f t="shared" ref="C38:H38" si="13">2*C36</f>
        <v>0</v>
      </c>
      <c r="D38" s="7">
        <f t="shared" si="13"/>
        <v>0</v>
      </c>
      <c r="E38" s="7">
        <f t="shared" si="13"/>
        <v>0</v>
      </c>
      <c r="F38" s="7">
        <f t="shared" si="13"/>
        <v>0</v>
      </c>
      <c r="G38" s="7">
        <f t="shared" si="13"/>
        <v>0</v>
      </c>
      <c r="H38" s="32">
        <f t="shared" si="13"/>
        <v>0</v>
      </c>
      <c r="J38" s="4"/>
    </row>
    <row r="39" spans="1:11" x14ac:dyDescent="0.25">
      <c r="A39" s="23"/>
      <c r="B39" t="s">
        <v>14</v>
      </c>
      <c r="C39" t="s">
        <v>14</v>
      </c>
      <c r="D39" t="s">
        <v>14</v>
      </c>
      <c r="E39" t="s">
        <v>14</v>
      </c>
      <c r="F39" t="s">
        <v>14</v>
      </c>
      <c r="G39" t="s">
        <v>14</v>
      </c>
      <c r="H39" s="16" t="s">
        <v>14</v>
      </c>
    </row>
    <row r="40" spans="1:11" x14ac:dyDescent="0.25">
      <c r="A40" s="23" t="s">
        <v>25</v>
      </c>
      <c r="B40" s="7">
        <f>B11+B14</f>
        <v>2</v>
      </c>
      <c r="C40" s="7">
        <f t="shared" ref="C40:H40" si="14">C11+C14</f>
        <v>1</v>
      </c>
      <c r="D40" s="7">
        <f t="shared" si="14"/>
        <v>0</v>
      </c>
      <c r="E40" s="7">
        <f t="shared" si="14"/>
        <v>1</v>
      </c>
      <c r="F40" s="7">
        <f t="shared" si="14"/>
        <v>0</v>
      </c>
      <c r="G40" s="7">
        <f t="shared" si="14"/>
        <v>1</v>
      </c>
      <c r="H40" s="32">
        <f t="shared" si="14"/>
        <v>1</v>
      </c>
    </row>
    <row r="41" spans="1:11" ht="15.75" thickBot="1" x14ac:dyDescent="0.3">
      <c r="A41" s="24"/>
      <c r="B41" s="18"/>
      <c r="C41" s="18"/>
      <c r="D41" s="18"/>
      <c r="E41" s="18"/>
      <c r="F41" s="18"/>
      <c r="G41" s="18"/>
      <c r="H41" s="19"/>
    </row>
    <row r="43" spans="1:11" ht="15.75" thickBot="1" x14ac:dyDescent="0.3"/>
    <row r="44" spans="1:11" ht="78.75" x14ac:dyDescent="0.25">
      <c r="A44" s="59" t="s">
        <v>35</v>
      </c>
      <c r="B44" s="21" t="s">
        <v>0</v>
      </c>
      <c r="C44" s="21" t="s">
        <v>1</v>
      </c>
      <c r="D44" s="21" t="s">
        <v>2</v>
      </c>
      <c r="E44" s="21" t="s">
        <v>3</v>
      </c>
      <c r="F44" s="21" t="s">
        <v>4</v>
      </c>
      <c r="G44" s="21" t="s">
        <v>5</v>
      </c>
      <c r="H44" s="22" t="s">
        <v>6</v>
      </c>
    </row>
    <row r="45" spans="1:11" ht="15.75" x14ac:dyDescent="0.25">
      <c r="A45" s="51" t="s">
        <v>8</v>
      </c>
      <c r="B45" s="77">
        <f>B12</f>
        <v>0</v>
      </c>
      <c r="C45" s="77">
        <f t="shared" ref="C45:H45" si="15">C12</f>
        <v>1</v>
      </c>
      <c r="D45" s="77">
        <f t="shared" si="15"/>
        <v>1</v>
      </c>
      <c r="E45" s="77">
        <f t="shared" si="15"/>
        <v>1</v>
      </c>
      <c r="F45" s="77">
        <f t="shared" si="15"/>
        <v>1</v>
      </c>
      <c r="G45" s="77">
        <f t="shared" si="15"/>
        <v>0</v>
      </c>
      <c r="H45" s="78">
        <f t="shared" si="15"/>
        <v>0</v>
      </c>
    </row>
    <row r="46" spans="1:11" ht="15.75" x14ac:dyDescent="0.25">
      <c r="A46" s="51" t="s">
        <v>10</v>
      </c>
      <c r="B46" s="77">
        <f>B14</f>
        <v>1</v>
      </c>
      <c r="C46" s="77">
        <f t="shared" ref="C46:H46" si="16">C14</f>
        <v>0</v>
      </c>
      <c r="D46" s="77">
        <f t="shared" si="16"/>
        <v>0</v>
      </c>
      <c r="E46" s="77">
        <f t="shared" si="16"/>
        <v>0</v>
      </c>
      <c r="F46" s="77">
        <f t="shared" si="16"/>
        <v>0</v>
      </c>
      <c r="G46" s="77">
        <f t="shared" si="16"/>
        <v>1</v>
      </c>
      <c r="H46" s="78">
        <f t="shared" si="16"/>
        <v>0</v>
      </c>
    </row>
    <row r="47" spans="1:11" x14ac:dyDescent="0.25">
      <c r="A47" s="23"/>
      <c r="B47" s="7">
        <f>SUM(B45:B46)</f>
        <v>1</v>
      </c>
      <c r="C47" s="7">
        <f t="shared" ref="C47:H47" si="17">SUM(C45:C46)</f>
        <v>1</v>
      </c>
      <c r="D47" s="7">
        <f t="shared" si="17"/>
        <v>1</v>
      </c>
      <c r="E47" s="7">
        <f t="shared" si="17"/>
        <v>1</v>
      </c>
      <c r="F47" s="7">
        <f t="shared" si="17"/>
        <v>1</v>
      </c>
      <c r="G47" s="7">
        <f t="shared" si="17"/>
        <v>1</v>
      </c>
      <c r="H47" s="32">
        <f t="shared" si="17"/>
        <v>0</v>
      </c>
    </row>
    <row r="48" spans="1:11" x14ac:dyDescent="0.25">
      <c r="A48" s="23"/>
      <c r="B48" t="s">
        <v>14</v>
      </c>
      <c r="C48" t="s">
        <v>14</v>
      </c>
      <c r="D48" t="s">
        <v>14</v>
      </c>
      <c r="E48" t="s">
        <v>14</v>
      </c>
      <c r="F48" t="s">
        <v>14</v>
      </c>
      <c r="G48" t="s">
        <v>14</v>
      </c>
      <c r="H48" s="16" t="s">
        <v>14</v>
      </c>
    </row>
    <row r="49" spans="1:8" ht="15.75" thickBot="1" x14ac:dyDescent="0.3">
      <c r="A49" s="24"/>
      <c r="B49" s="29">
        <v>1</v>
      </c>
      <c r="C49" s="29">
        <v>1</v>
      </c>
      <c r="D49" s="29">
        <v>1</v>
      </c>
      <c r="E49" s="29">
        <v>1</v>
      </c>
      <c r="F49" s="29">
        <v>1</v>
      </c>
      <c r="G49" s="29">
        <v>1</v>
      </c>
      <c r="H49" s="3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FE5B0-764E-43C9-B0B2-886872E66BFF}">
  <dimension ref="A1:Y49"/>
  <sheetViews>
    <sheetView topLeftCell="H1" workbookViewId="0">
      <selection activeCell="W8" sqref="W8"/>
    </sheetView>
  </sheetViews>
  <sheetFormatPr defaultRowHeight="15" x14ac:dyDescent="0.25"/>
  <cols>
    <col min="8" max="8" width="16.140625" customWidth="1"/>
    <col min="9" max="9" width="20" customWidth="1"/>
  </cols>
  <sheetData>
    <row r="1" spans="1:25" ht="79.5" thickBot="1" x14ac:dyDescent="0.3">
      <c r="A1" s="1"/>
      <c r="B1" s="5" t="s">
        <v>0</v>
      </c>
      <c r="C1" s="5" t="s">
        <v>1</v>
      </c>
      <c r="D1" s="5" t="s">
        <v>2</v>
      </c>
      <c r="E1" s="5" t="s">
        <v>3</v>
      </c>
      <c r="F1" s="5" t="s">
        <v>4</v>
      </c>
      <c r="G1" s="5" t="s">
        <v>5</v>
      </c>
      <c r="H1" s="5" t="s">
        <v>6</v>
      </c>
      <c r="I1" s="5" t="s">
        <v>11</v>
      </c>
      <c r="J1" s="5" t="s">
        <v>12</v>
      </c>
      <c r="L1" s="36"/>
      <c r="M1" s="37" t="s">
        <v>0</v>
      </c>
      <c r="N1" s="12" t="s">
        <v>1</v>
      </c>
      <c r="O1" s="12" t="s">
        <v>2</v>
      </c>
      <c r="P1" s="12" t="s">
        <v>3</v>
      </c>
      <c r="Q1" s="12" t="s">
        <v>4</v>
      </c>
      <c r="R1" s="12" t="s">
        <v>5</v>
      </c>
      <c r="S1" s="12" t="s">
        <v>6</v>
      </c>
      <c r="T1" s="12" t="s">
        <v>20</v>
      </c>
      <c r="U1" s="12" t="s">
        <v>21</v>
      </c>
      <c r="V1" s="12" t="s">
        <v>22</v>
      </c>
      <c r="W1" s="38" t="s">
        <v>12</v>
      </c>
      <c r="X1" s="10"/>
    </row>
    <row r="2" spans="1:25" ht="16.5" thickBot="1" x14ac:dyDescent="0.3">
      <c r="A2" s="2" t="s">
        <v>7</v>
      </c>
      <c r="B2" s="6">
        <v>-1</v>
      </c>
      <c r="C2" s="6">
        <v>0</v>
      </c>
      <c r="D2" s="6">
        <v>0</v>
      </c>
      <c r="E2" s="6">
        <v>-2</v>
      </c>
      <c r="F2" s="6">
        <v>-2</v>
      </c>
      <c r="G2" s="6">
        <v>-2</v>
      </c>
      <c r="H2" s="6">
        <v>0</v>
      </c>
      <c r="I2" s="6">
        <v>0</v>
      </c>
      <c r="J2" s="6">
        <v>-2</v>
      </c>
      <c r="L2" s="15" t="s">
        <v>7</v>
      </c>
      <c r="M2" s="41">
        <f>B11*B2</f>
        <v>0</v>
      </c>
      <c r="N2" s="41">
        <f t="shared" ref="N2:S5" si="0">C11*C2</f>
        <v>0</v>
      </c>
      <c r="O2" s="41">
        <f t="shared" si="0"/>
        <v>0</v>
      </c>
      <c r="P2" s="41">
        <f t="shared" si="0"/>
        <v>0</v>
      </c>
      <c r="Q2" s="41">
        <f t="shared" si="0"/>
        <v>0</v>
      </c>
      <c r="R2" s="41">
        <f t="shared" si="0"/>
        <v>-2</v>
      </c>
      <c r="S2" s="41">
        <f t="shared" si="0"/>
        <v>0</v>
      </c>
      <c r="T2" s="42">
        <f>(I11-L11)*I2</f>
        <v>0</v>
      </c>
      <c r="U2" s="44">
        <f>(J11-L11)*I2</f>
        <v>0</v>
      </c>
      <c r="V2" s="44">
        <f t="shared" ref="V2:W5" si="1">K11*I2</f>
        <v>0</v>
      </c>
      <c r="W2" s="43">
        <f t="shared" si="1"/>
        <v>0</v>
      </c>
      <c r="X2" s="53">
        <f>SUM(M2:W2)</f>
        <v>-2</v>
      </c>
      <c r="Y2" s="3" t="s">
        <v>23</v>
      </c>
    </row>
    <row r="3" spans="1:25" ht="16.5" thickBot="1" x14ac:dyDescent="0.3">
      <c r="A3" s="2" t="s">
        <v>8</v>
      </c>
      <c r="B3" s="6">
        <v>-2</v>
      </c>
      <c r="C3" s="6">
        <v>1</v>
      </c>
      <c r="D3" s="6">
        <v>2</v>
      </c>
      <c r="E3" s="6">
        <v>2</v>
      </c>
      <c r="F3" s="6">
        <v>2</v>
      </c>
      <c r="G3" s="6">
        <v>-1</v>
      </c>
      <c r="H3" s="6">
        <v>-2</v>
      </c>
      <c r="I3" s="6">
        <v>2</v>
      </c>
      <c r="J3" s="6">
        <v>-2</v>
      </c>
      <c r="L3" s="15" t="s">
        <v>8</v>
      </c>
      <c r="M3" s="41">
        <f t="shared" ref="M3:M5" si="2">B12*B3</f>
        <v>0</v>
      </c>
      <c r="N3" s="41">
        <f t="shared" si="0"/>
        <v>1</v>
      </c>
      <c r="O3" s="41">
        <f t="shared" si="0"/>
        <v>0</v>
      </c>
      <c r="P3" s="41">
        <f t="shared" si="0"/>
        <v>2</v>
      </c>
      <c r="Q3" s="41">
        <f t="shared" si="0"/>
        <v>2</v>
      </c>
      <c r="R3" s="41">
        <f t="shared" si="0"/>
        <v>0</v>
      </c>
      <c r="S3" s="41">
        <f t="shared" si="0"/>
        <v>-2</v>
      </c>
      <c r="T3" s="42">
        <f>(I12-L12)*I3</f>
        <v>0</v>
      </c>
      <c r="U3" s="44">
        <f>(J12-L12)*I3</f>
        <v>0</v>
      </c>
      <c r="V3" s="44">
        <f t="shared" si="1"/>
        <v>2</v>
      </c>
      <c r="W3" s="43">
        <f t="shared" si="1"/>
        <v>0</v>
      </c>
      <c r="X3" s="10">
        <f t="shared" ref="X3:X5" si="3">SUM(M3:W3)</f>
        <v>5</v>
      </c>
    </row>
    <row r="4" spans="1:25" ht="16.5" thickBot="1" x14ac:dyDescent="0.3">
      <c r="A4" s="2" t="s">
        <v>9</v>
      </c>
      <c r="B4" s="6">
        <v>0</v>
      </c>
      <c r="C4" s="6">
        <v>1</v>
      </c>
      <c r="D4" s="6">
        <v>2</v>
      </c>
      <c r="E4" s="6">
        <v>2</v>
      </c>
      <c r="F4" s="6">
        <v>2</v>
      </c>
      <c r="G4" s="6">
        <v>2</v>
      </c>
      <c r="H4" s="6">
        <v>0</v>
      </c>
      <c r="I4" s="6">
        <v>-2</v>
      </c>
      <c r="J4" s="6">
        <v>-2</v>
      </c>
      <c r="L4" s="15" t="s">
        <v>9</v>
      </c>
      <c r="M4" s="41">
        <f t="shared" si="2"/>
        <v>0</v>
      </c>
      <c r="N4" s="41">
        <f t="shared" si="0"/>
        <v>0</v>
      </c>
      <c r="O4" s="41">
        <f t="shared" si="0"/>
        <v>0</v>
      </c>
      <c r="P4" s="41">
        <f t="shared" si="0"/>
        <v>2</v>
      </c>
      <c r="Q4" s="41">
        <f t="shared" si="0"/>
        <v>2</v>
      </c>
      <c r="R4" s="41">
        <f t="shared" si="0"/>
        <v>2</v>
      </c>
      <c r="S4" s="41">
        <f t="shared" si="0"/>
        <v>0</v>
      </c>
      <c r="T4" s="42">
        <f>(I13-L13)*I4</f>
        <v>0</v>
      </c>
      <c r="U4" s="44">
        <f>(J13-L13)*I4</f>
        <v>0</v>
      </c>
      <c r="V4" s="44">
        <f t="shared" si="1"/>
        <v>-2</v>
      </c>
      <c r="W4" s="43">
        <f t="shared" si="1"/>
        <v>0</v>
      </c>
      <c r="X4" s="10">
        <f t="shared" si="3"/>
        <v>4</v>
      </c>
    </row>
    <row r="5" spans="1:25" ht="16.5" thickBot="1" x14ac:dyDescent="0.3">
      <c r="A5" s="2" t="s">
        <v>10</v>
      </c>
      <c r="B5" s="6">
        <v>0</v>
      </c>
      <c r="C5" s="6">
        <v>0</v>
      </c>
      <c r="D5" s="6">
        <v>0</v>
      </c>
      <c r="E5" s="6">
        <v>0</v>
      </c>
      <c r="F5" s="6">
        <v>0</v>
      </c>
      <c r="G5" s="6">
        <v>-2</v>
      </c>
      <c r="H5" s="6">
        <v>-2</v>
      </c>
      <c r="I5" s="6">
        <v>-1</v>
      </c>
      <c r="J5" s="6">
        <v>-2</v>
      </c>
      <c r="L5" s="17" t="s">
        <v>10</v>
      </c>
      <c r="M5" s="41">
        <f t="shared" si="2"/>
        <v>0</v>
      </c>
      <c r="N5" s="41">
        <f t="shared" si="0"/>
        <v>0</v>
      </c>
      <c r="O5" s="41">
        <f t="shared" si="0"/>
        <v>0</v>
      </c>
      <c r="P5" s="41">
        <f t="shared" si="0"/>
        <v>0</v>
      </c>
      <c r="Q5" s="41">
        <f t="shared" si="0"/>
        <v>0</v>
      </c>
      <c r="R5" s="41">
        <f t="shared" si="0"/>
        <v>0</v>
      </c>
      <c r="S5" s="41">
        <f t="shared" si="0"/>
        <v>0</v>
      </c>
      <c r="T5" s="42">
        <f>(I14-L14)*I5</f>
        <v>0</v>
      </c>
      <c r="U5" s="44">
        <f>(J14-L14)*I5</f>
        <v>0</v>
      </c>
      <c r="V5" s="44">
        <f t="shared" si="1"/>
        <v>0</v>
      </c>
      <c r="W5" s="43">
        <f t="shared" si="1"/>
        <v>0</v>
      </c>
      <c r="X5" s="10">
        <f t="shared" si="3"/>
        <v>0</v>
      </c>
    </row>
    <row r="6" spans="1:25" ht="15.75" thickBot="1" x14ac:dyDescent="0.3">
      <c r="O6" s="3" t="s">
        <v>27</v>
      </c>
      <c r="P6" s="3"/>
      <c r="Q6" s="3"/>
      <c r="X6" s="88">
        <f>SUM(X2:X5)</f>
        <v>7</v>
      </c>
    </row>
    <row r="8" spans="1:25" x14ac:dyDescent="0.25">
      <c r="B8" s="45"/>
    </row>
    <row r="9" spans="1:25" ht="15.75" thickBot="1" x14ac:dyDescent="0.3"/>
    <row r="10" spans="1:25" ht="78.75" x14ac:dyDescent="0.25">
      <c r="A10" s="60"/>
      <c r="B10" s="61" t="s">
        <v>0</v>
      </c>
      <c r="C10" s="57" t="s">
        <v>1</v>
      </c>
      <c r="D10" s="57" t="s">
        <v>2</v>
      </c>
      <c r="E10" s="57" t="s">
        <v>3</v>
      </c>
      <c r="F10" s="57" t="s">
        <v>4</v>
      </c>
      <c r="G10" s="57" t="s">
        <v>5</v>
      </c>
      <c r="H10" s="57" t="s">
        <v>6</v>
      </c>
      <c r="I10" s="57" t="s">
        <v>20</v>
      </c>
      <c r="J10" s="57" t="s">
        <v>21</v>
      </c>
      <c r="K10" s="57" t="s">
        <v>22</v>
      </c>
      <c r="L10" s="57" t="s">
        <v>12</v>
      </c>
      <c r="M10" s="62" t="s">
        <v>36</v>
      </c>
      <c r="N10" s="63"/>
      <c r="O10" s="64" t="s">
        <v>30</v>
      </c>
    </row>
    <row r="11" spans="1:25" ht="15.75" x14ac:dyDescent="0.25">
      <c r="A11" s="15" t="s">
        <v>7</v>
      </c>
      <c r="B11" s="9">
        <v>0</v>
      </c>
      <c r="C11" s="8">
        <v>1</v>
      </c>
      <c r="D11" s="8">
        <v>1</v>
      </c>
      <c r="E11" s="8">
        <v>0</v>
      </c>
      <c r="F11" s="8">
        <v>0</v>
      </c>
      <c r="G11" s="8">
        <v>1</v>
      </c>
      <c r="H11" s="8">
        <v>1</v>
      </c>
      <c r="I11" s="8">
        <v>0</v>
      </c>
      <c r="J11" s="8">
        <v>1</v>
      </c>
      <c r="K11" s="8">
        <v>0</v>
      </c>
      <c r="L11" s="8">
        <v>0</v>
      </c>
      <c r="M11" s="7">
        <f>SUM(B11:H11)</f>
        <v>4</v>
      </c>
      <c r="N11" s="4" t="s">
        <v>13</v>
      </c>
      <c r="O11" s="65">
        <v>4</v>
      </c>
    </row>
    <row r="12" spans="1:25" ht="15.75" x14ac:dyDescent="0.25">
      <c r="A12" s="15" t="s">
        <v>8</v>
      </c>
      <c r="B12" s="9">
        <v>0</v>
      </c>
      <c r="C12" s="8">
        <v>1</v>
      </c>
      <c r="D12" s="8">
        <v>0</v>
      </c>
      <c r="E12" s="8">
        <v>1</v>
      </c>
      <c r="F12" s="8">
        <v>1</v>
      </c>
      <c r="G12" s="8">
        <v>0</v>
      </c>
      <c r="H12" s="8">
        <v>1</v>
      </c>
      <c r="I12" s="8">
        <v>0</v>
      </c>
      <c r="J12" s="8">
        <v>0</v>
      </c>
      <c r="K12" s="8">
        <v>1</v>
      </c>
      <c r="L12" s="8">
        <v>0</v>
      </c>
      <c r="M12" s="7">
        <f t="shared" ref="M12:M14" si="4">SUM(B12:H12)</f>
        <v>4</v>
      </c>
      <c r="N12" s="4" t="s">
        <v>13</v>
      </c>
      <c r="O12" s="65">
        <v>4</v>
      </c>
    </row>
    <row r="13" spans="1:25" ht="15.75" x14ac:dyDescent="0.25">
      <c r="A13" s="15" t="s">
        <v>9</v>
      </c>
      <c r="B13" s="9">
        <v>1</v>
      </c>
      <c r="C13" s="8">
        <v>0</v>
      </c>
      <c r="D13" s="8">
        <v>0</v>
      </c>
      <c r="E13" s="8">
        <v>1</v>
      </c>
      <c r="F13" s="8">
        <v>1</v>
      </c>
      <c r="G13" s="8">
        <v>1</v>
      </c>
      <c r="H13" s="8">
        <v>0</v>
      </c>
      <c r="I13" s="8">
        <v>0</v>
      </c>
      <c r="J13" s="8">
        <v>0</v>
      </c>
      <c r="K13" s="8">
        <v>1</v>
      </c>
      <c r="L13" s="8">
        <v>0</v>
      </c>
      <c r="M13" s="7">
        <f t="shared" si="4"/>
        <v>4</v>
      </c>
      <c r="N13" s="4" t="s">
        <v>13</v>
      </c>
      <c r="O13" s="65">
        <v>4</v>
      </c>
    </row>
    <row r="14" spans="1:25" ht="16.5" thickBot="1" x14ac:dyDescent="0.3">
      <c r="A14" s="17" t="s">
        <v>10</v>
      </c>
      <c r="B14" s="39">
        <v>1</v>
      </c>
      <c r="C14" s="40">
        <v>0</v>
      </c>
      <c r="D14" s="40">
        <v>1</v>
      </c>
      <c r="E14" s="40">
        <v>0</v>
      </c>
      <c r="F14" s="40">
        <v>0</v>
      </c>
      <c r="G14" s="40">
        <v>0</v>
      </c>
      <c r="H14" s="40">
        <v>0</v>
      </c>
      <c r="I14" s="40">
        <v>0</v>
      </c>
      <c r="J14" s="40">
        <v>0</v>
      </c>
      <c r="K14" s="40">
        <v>0</v>
      </c>
      <c r="L14" s="40">
        <v>0</v>
      </c>
      <c r="M14" s="29">
        <f t="shared" si="4"/>
        <v>2</v>
      </c>
      <c r="N14" s="66" t="s">
        <v>13</v>
      </c>
      <c r="O14" s="67">
        <v>2</v>
      </c>
    </row>
    <row r="15" spans="1:25" ht="47.25" x14ac:dyDescent="0.25">
      <c r="A15" s="74" t="s">
        <v>29</v>
      </c>
      <c r="B15" s="68">
        <f>SUM(B11:B14)</f>
        <v>2</v>
      </c>
      <c r="C15" s="68">
        <f t="shared" ref="C15:H15" si="5">SUM(C11:C14)</f>
        <v>2</v>
      </c>
      <c r="D15" s="68">
        <f t="shared" si="5"/>
        <v>2</v>
      </c>
      <c r="E15" s="68">
        <f t="shared" si="5"/>
        <v>2</v>
      </c>
      <c r="F15" s="68">
        <f t="shared" si="5"/>
        <v>2</v>
      </c>
      <c r="G15" s="68">
        <f t="shared" si="5"/>
        <v>2</v>
      </c>
      <c r="H15" s="69">
        <f t="shared" si="5"/>
        <v>2</v>
      </c>
      <c r="I15" s="49"/>
      <c r="J15" s="49"/>
      <c r="K15" s="49"/>
      <c r="L15" s="49"/>
      <c r="N15" s="4"/>
      <c r="O15" s="49"/>
    </row>
    <row r="16" spans="1:25" ht="15.75" x14ac:dyDescent="0.25">
      <c r="A16" s="51"/>
      <c r="B16" s="50" t="s">
        <v>13</v>
      </c>
      <c r="C16" s="50" t="s">
        <v>13</v>
      </c>
      <c r="D16" s="50" t="s">
        <v>13</v>
      </c>
      <c r="E16" s="50" t="s">
        <v>13</v>
      </c>
      <c r="F16" s="50" t="s">
        <v>13</v>
      </c>
      <c r="G16" s="50" t="s">
        <v>13</v>
      </c>
      <c r="H16" s="70" t="s">
        <v>13</v>
      </c>
      <c r="I16" s="79"/>
      <c r="J16" s="49"/>
      <c r="K16" s="49"/>
      <c r="L16" s="49"/>
      <c r="N16" s="4"/>
      <c r="O16" s="49"/>
    </row>
    <row r="17" spans="1:21" ht="32.25" thickBot="1" x14ac:dyDescent="0.3">
      <c r="A17" s="76" t="s">
        <v>30</v>
      </c>
      <c r="B17" s="71">
        <v>2</v>
      </c>
      <c r="C17" s="71">
        <v>2</v>
      </c>
      <c r="D17" s="71">
        <v>2</v>
      </c>
      <c r="E17" s="71">
        <v>2</v>
      </c>
      <c r="F17" s="71">
        <v>2</v>
      </c>
      <c r="G17" s="71">
        <v>2</v>
      </c>
      <c r="H17" s="67">
        <v>2</v>
      </c>
    </row>
    <row r="18" spans="1:21" ht="15.75" thickBot="1" x14ac:dyDescent="0.3"/>
    <row r="19" spans="1:21" ht="78.75" x14ac:dyDescent="0.25">
      <c r="A19" s="11"/>
      <c r="B19" s="12" t="s">
        <v>15</v>
      </c>
      <c r="C19" s="13"/>
      <c r="D19" s="20"/>
      <c r="E19" s="13"/>
      <c r="F19" s="13"/>
      <c r="G19" s="14"/>
      <c r="I19" s="26" t="s">
        <v>16</v>
      </c>
      <c r="J19" s="21"/>
      <c r="K19" s="25"/>
      <c r="L19" s="21"/>
      <c r="M19" s="21"/>
      <c r="N19" s="22"/>
      <c r="P19" s="26" t="s">
        <v>17</v>
      </c>
      <c r="Q19" s="13"/>
      <c r="R19" s="20"/>
      <c r="S19" s="13"/>
      <c r="T19" s="13"/>
      <c r="U19" s="14"/>
    </row>
    <row r="20" spans="1:21" ht="15.75" x14ac:dyDescent="0.25">
      <c r="A20" s="15" t="s">
        <v>7</v>
      </c>
      <c r="B20" s="7">
        <f>I11+1</f>
        <v>1</v>
      </c>
      <c r="C20" t="s">
        <v>18</v>
      </c>
      <c r="D20" s="30">
        <f>B11+C11</f>
        <v>1</v>
      </c>
      <c r="E20" s="7">
        <f>2*I11</f>
        <v>0</v>
      </c>
      <c r="F20" t="s">
        <v>14</v>
      </c>
      <c r="G20" s="32">
        <f>B11+C11</f>
        <v>1</v>
      </c>
      <c r="I20" s="34">
        <f>J11+1</f>
        <v>2</v>
      </c>
      <c r="J20" t="s">
        <v>18</v>
      </c>
      <c r="K20" s="30">
        <f>C11+D11</f>
        <v>2</v>
      </c>
      <c r="L20" s="7">
        <f>2*J11</f>
        <v>2</v>
      </c>
      <c r="M20" t="s">
        <v>14</v>
      </c>
      <c r="N20" s="32">
        <f>C11+D11</f>
        <v>2</v>
      </c>
      <c r="P20" s="34">
        <f>K11+1</f>
        <v>1</v>
      </c>
      <c r="Q20" t="s">
        <v>18</v>
      </c>
      <c r="R20" s="30">
        <f>E11+F11</f>
        <v>0</v>
      </c>
      <c r="S20" s="7">
        <f>2*K11</f>
        <v>0</v>
      </c>
      <c r="T20" t="s">
        <v>14</v>
      </c>
      <c r="U20" s="32">
        <f>E11+F11</f>
        <v>0</v>
      </c>
    </row>
    <row r="21" spans="1:21" ht="15.75" x14ac:dyDescent="0.25">
      <c r="A21" s="15" t="s">
        <v>8</v>
      </c>
      <c r="B21" s="7">
        <f>I12+1</f>
        <v>1</v>
      </c>
      <c r="C21" t="s">
        <v>18</v>
      </c>
      <c r="D21" s="30">
        <f>B12+C12</f>
        <v>1</v>
      </c>
      <c r="E21" s="7">
        <f>2*I12</f>
        <v>0</v>
      </c>
      <c r="F21" t="s">
        <v>14</v>
      </c>
      <c r="G21" s="32">
        <f>B12+C12</f>
        <v>1</v>
      </c>
      <c r="I21" s="34">
        <f>J12+1</f>
        <v>1</v>
      </c>
      <c r="J21" t="s">
        <v>18</v>
      </c>
      <c r="K21" s="30">
        <f>C12+D12</f>
        <v>1</v>
      </c>
      <c r="L21" s="7">
        <f>2*J12</f>
        <v>0</v>
      </c>
      <c r="M21" t="s">
        <v>14</v>
      </c>
      <c r="N21" s="32">
        <f>C12+D12</f>
        <v>1</v>
      </c>
      <c r="P21" s="34">
        <f>K12+1</f>
        <v>2</v>
      </c>
      <c r="Q21" t="s">
        <v>18</v>
      </c>
      <c r="R21" s="30">
        <f>E12+F12</f>
        <v>2</v>
      </c>
      <c r="S21" s="7">
        <f>2*K12</f>
        <v>2</v>
      </c>
      <c r="T21" t="s">
        <v>14</v>
      </c>
      <c r="U21" s="32">
        <f>E12+F12</f>
        <v>2</v>
      </c>
    </row>
    <row r="22" spans="1:21" ht="15.75" x14ac:dyDescent="0.25">
      <c r="A22" s="15" t="s">
        <v>9</v>
      </c>
      <c r="B22" s="7">
        <f>I13+1</f>
        <v>1</v>
      </c>
      <c r="C22" t="s">
        <v>18</v>
      </c>
      <c r="D22" s="30">
        <f>B13+C13</f>
        <v>1</v>
      </c>
      <c r="E22" s="7">
        <f>2*I13</f>
        <v>0</v>
      </c>
      <c r="F22" t="s">
        <v>14</v>
      </c>
      <c r="G22" s="32">
        <f>B13+C13</f>
        <v>1</v>
      </c>
      <c r="I22" s="34">
        <f>J13+1</f>
        <v>1</v>
      </c>
      <c r="J22" t="s">
        <v>18</v>
      </c>
      <c r="K22" s="30">
        <f>C13+D13</f>
        <v>0</v>
      </c>
      <c r="L22" s="7">
        <f>2*J13</f>
        <v>0</v>
      </c>
      <c r="M22" t="s">
        <v>14</v>
      </c>
      <c r="N22" s="32">
        <f>C13+D13</f>
        <v>0</v>
      </c>
      <c r="P22" s="34">
        <f>K13+1</f>
        <v>2</v>
      </c>
      <c r="Q22" t="s">
        <v>18</v>
      </c>
      <c r="R22" s="30">
        <f>E13+F13</f>
        <v>2</v>
      </c>
      <c r="S22" s="7">
        <f>2*K13</f>
        <v>2</v>
      </c>
      <c r="T22" t="s">
        <v>14</v>
      </c>
      <c r="U22" s="32">
        <f>E13+F13</f>
        <v>2</v>
      </c>
    </row>
    <row r="23" spans="1:21" ht="16.5" thickBot="1" x14ac:dyDescent="0.3">
      <c r="A23" s="17" t="s">
        <v>10</v>
      </c>
      <c r="B23" s="29">
        <f>I14+1</f>
        <v>1</v>
      </c>
      <c r="C23" s="18" t="s">
        <v>18</v>
      </c>
      <c r="D23" s="31">
        <f>B14+C14</f>
        <v>1</v>
      </c>
      <c r="E23" s="29">
        <f>2*I14</f>
        <v>0</v>
      </c>
      <c r="F23" s="18" t="s">
        <v>14</v>
      </c>
      <c r="G23" s="33">
        <f>B14+C14</f>
        <v>1</v>
      </c>
      <c r="I23" s="35">
        <f>J14+1</f>
        <v>1</v>
      </c>
      <c r="J23" s="18" t="s">
        <v>18</v>
      </c>
      <c r="K23" s="31">
        <f>C14+D14</f>
        <v>1</v>
      </c>
      <c r="L23" s="29">
        <f>2*J14</f>
        <v>0</v>
      </c>
      <c r="M23" s="18" t="s">
        <v>14</v>
      </c>
      <c r="N23" s="33">
        <f>C14+D14</f>
        <v>1</v>
      </c>
      <c r="P23" s="35">
        <f>K14+1</f>
        <v>1</v>
      </c>
      <c r="Q23" s="18" t="s">
        <v>18</v>
      </c>
      <c r="R23" s="31">
        <f>E14+F14</f>
        <v>0</v>
      </c>
      <c r="S23" s="29">
        <f>2*K14</f>
        <v>0</v>
      </c>
      <c r="T23" s="18" t="s">
        <v>14</v>
      </c>
      <c r="U23" s="33">
        <f>E14+F14</f>
        <v>0</v>
      </c>
    </row>
    <row r="25" spans="1:21" ht="15.75" thickBot="1" x14ac:dyDescent="0.3"/>
    <row r="26" spans="1:21" ht="63" x14ac:dyDescent="0.25">
      <c r="A26" s="11"/>
      <c r="B26" s="12" t="s">
        <v>19</v>
      </c>
      <c r="C26" s="13"/>
      <c r="D26" s="14"/>
      <c r="E26" s="13"/>
      <c r="F26" s="13"/>
      <c r="G26" s="14"/>
    </row>
    <row r="27" spans="1:21" ht="15.75" x14ac:dyDescent="0.25">
      <c r="A27" s="15" t="s">
        <v>7</v>
      </c>
      <c r="B27" s="7">
        <f>L11+2</f>
        <v>2</v>
      </c>
      <c r="C27" t="s">
        <v>18</v>
      </c>
      <c r="D27" s="32">
        <f>B11+C11+D11</f>
        <v>2</v>
      </c>
      <c r="E27" s="7">
        <f>3*L11</f>
        <v>0</v>
      </c>
      <c r="F27" t="s">
        <v>14</v>
      </c>
      <c r="G27" s="32">
        <f>B11+C11+D11</f>
        <v>2</v>
      </c>
    </row>
    <row r="28" spans="1:21" ht="15.75" x14ac:dyDescent="0.25">
      <c r="A28" s="15" t="s">
        <v>8</v>
      </c>
      <c r="B28" s="7">
        <f>L12+2</f>
        <v>2</v>
      </c>
      <c r="C28" t="s">
        <v>18</v>
      </c>
      <c r="D28" s="32">
        <f>B12+C12+D12</f>
        <v>1</v>
      </c>
      <c r="E28" s="7">
        <f>3*L12</f>
        <v>0</v>
      </c>
      <c r="F28" t="s">
        <v>14</v>
      </c>
      <c r="G28" s="32">
        <f>B12+C12+D12</f>
        <v>1</v>
      </c>
    </row>
    <row r="29" spans="1:21" ht="15.75" x14ac:dyDescent="0.25">
      <c r="A29" s="15" t="s">
        <v>9</v>
      </c>
      <c r="B29" s="7">
        <f>L13+2</f>
        <v>2</v>
      </c>
      <c r="C29" t="s">
        <v>18</v>
      </c>
      <c r="D29" s="32">
        <f>B13+C13+D13</f>
        <v>1</v>
      </c>
      <c r="E29" s="7">
        <f>3*L13</f>
        <v>0</v>
      </c>
      <c r="F29" t="s">
        <v>14</v>
      </c>
      <c r="G29" s="32">
        <f>B13+C13+D13</f>
        <v>1</v>
      </c>
    </row>
    <row r="30" spans="1:21" ht="16.5" thickBot="1" x14ac:dyDescent="0.3">
      <c r="A30" s="17" t="s">
        <v>10</v>
      </c>
      <c r="B30" s="29">
        <f>L14+2</f>
        <v>2</v>
      </c>
      <c r="C30" s="18" t="s">
        <v>18</v>
      </c>
      <c r="D30" s="33">
        <f>B14+C14+D14</f>
        <v>2</v>
      </c>
      <c r="E30" s="29">
        <f>3*L14</f>
        <v>0</v>
      </c>
      <c r="F30" s="18" t="s">
        <v>14</v>
      </c>
      <c r="G30" s="33">
        <f>B14+C14+D14</f>
        <v>2</v>
      </c>
    </row>
    <row r="32" spans="1:21" ht="15.75" thickBot="1" x14ac:dyDescent="0.3"/>
    <row r="33" spans="1:11" ht="63" x14ac:dyDescent="0.25">
      <c r="A33" s="74" t="s">
        <v>34</v>
      </c>
      <c r="B33" s="21" t="s">
        <v>0</v>
      </c>
      <c r="C33" s="21" t="s">
        <v>1</v>
      </c>
      <c r="D33" s="21" t="s">
        <v>2</v>
      </c>
      <c r="E33" s="21" t="s">
        <v>3</v>
      </c>
      <c r="F33" s="21" t="s">
        <v>4</v>
      </c>
      <c r="G33" s="21" t="s">
        <v>5</v>
      </c>
      <c r="H33" s="22" t="s">
        <v>6</v>
      </c>
    </row>
    <row r="34" spans="1:11" x14ac:dyDescent="0.25">
      <c r="A34" s="23" t="s">
        <v>25</v>
      </c>
      <c r="B34" s="7">
        <f>(B11+B14)-1</f>
        <v>0</v>
      </c>
      <c r="C34" s="7">
        <f t="shared" ref="C34:H34" si="6">(C11+C14)-1</f>
        <v>0</v>
      </c>
      <c r="D34" s="7">
        <f t="shared" si="6"/>
        <v>1</v>
      </c>
      <c r="E34" s="7">
        <f t="shared" si="6"/>
        <v>-1</v>
      </c>
      <c r="F34" s="7">
        <f t="shared" si="6"/>
        <v>-1</v>
      </c>
      <c r="G34" s="7">
        <f t="shared" si="6"/>
        <v>0</v>
      </c>
      <c r="H34" s="32">
        <f t="shared" si="6"/>
        <v>0</v>
      </c>
    </row>
    <row r="35" spans="1:11" x14ac:dyDescent="0.25">
      <c r="A35" s="23"/>
      <c r="B35" t="s">
        <v>14</v>
      </c>
      <c r="C35" t="s">
        <v>14</v>
      </c>
      <c r="D35" t="s">
        <v>14</v>
      </c>
      <c r="E35" t="s">
        <v>14</v>
      </c>
      <c r="F35" t="s">
        <v>14</v>
      </c>
      <c r="G35" t="s">
        <v>14</v>
      </c>
      <c r="H35" s="16" t="s">
        <v>14</v>
      </c>
    </row>
    <row r="36" spans="1:11" x14ac:dyDescent="0.25">
      <c r="A36" s="23" t="s">
        <v>24</v>
      </c>
      <c r="B36" s="46">
        <v>0</v>
      </c>
      <c r="C36" s="46">
        <v>0</v>
      </c>
      <c r="D36" s="46">
        <v>1</v>
      </c>
      <c r="E36" s="46">
        <v>0</v>
      </c>
      <c r="F36" s="46">
        <v>0</v>
      </c>
      <c r="G36" s="46">
        <v>0</v>
      </c>
      <c r="H36" s="47">
        <v>0</v>
      </c>
      <c r="I36" s="7">
        <f>SUM(B36:H36)</f>
        <v>1</v>
      </c>
      <c r="J36" s="4" t="s">
        <v>13</v>
      </c>
      <c r="K36" s="7">
        <v>1</v>
      </c>
    </row>
    <row r="37" spans="1:11" x14ac:dyDescent="0.25">
      <c r="A37" s="23"/>
      <c r="H37" s="16"/>
      <c r="J37" s="4"/>
    </row>
    <row r="38" spans="1:11" x14ac:dyDescent="0.25">
      <c r="A38" s="23" t="s">
        <v>26</v>
      </c>
      <c r="B38" s="7">
        <f>2*B36</f>
        <v>0</v>
      </c>
      <c r="C38" s="7">
        <f t="shared" ref="C38:H38" si="7">2*C36</f>
        <v>0</v>
      </c>
      <c r="D38" s="7">
        <f t="shared" si="7"/>
        <v>2</v>
      </c>
      <c r="E38" s="7">
        <f t="shared" si="7"/>
        <v>0</v>
      </c>
      <c r="F38" s="7">
        <f t="shared" si="7"/>
        <v>0</v>
      </c>
      <c r="G38" s="7">
        <f t="shared" si="7"/>
        <v>0</v>
      </c>
      <c r="H38" s="32">
        <f t="shared" si="7"/>
        <v>0</v>
      </c>
      <c r="J38" s="4"/>
    </row>
    <row r="39" spans="1:11" x14ac:dyDescent="0.25">
      <c r="A39" s="23"/>
      <c r="B39" t="s">
        <v>14</v>
      </c>
      <c r="C39" t="s">
        <v>14</v>
      </c>
      <c r="D39" t="s">
        <v>14</v>
      </c>
      <c r="E39" t="s">
        <v>14</v>
      </c>
      <c r="F39" t="s">
        <v>14</v>
      </c>
      <c r="G39" t="s">
        <v>14</v>
      </c>
      <c r="H39" s="16" t="s">
        <v>14</v>
      </c>
    </row>
    <row r="40" spans="1:11" x14ac:dyDescent="0.25">
      <c r="A40" s="23" t="s">
        <v>25</v>
      </c>
      <c r="B40" s="7">
        <f>B11+B14</f>
        <v>1</v>
      </c>
      <c r="C40" s="7">
        <f t="shared" ref="C40:H40" si="8">C11+C14</f>
        <v>1</v>
      </c>
      <c r="D40" s="7">
        <f t="shared" si="8"/>
        <v>2</v>
      </c>
      <c r="E40" s="7">
        <f t="shared" si="8"/>
        <v>0</v>
      </c>
      <c r="F40" s="7">
        <f t="shared" si="8"/>
        <v>0</v>
      </c>
      <c r="G40" s="7">
        <f t="shared" si="8"/>
        <v>1</v>
      </c>
      <c r="H40" s="32">
        <f t="shared" si="8"/>
        <v>1</v>
      </c>
    </row>
    <row r="41" spans="1:11" ht="15.75" thickBot="1" x14ac:dyDescent="0.3">
      <c r="A41" s="24"/>
      <c r="B41" s="18"/>
      <c r="C41" s="18"/>
      <c r="D41" s="18"/>
      <c r="E41" s="18"/>
      <c r="F41" s="18"/>
      <c r="G41" s="18"/>
      <c r="H41" s="19"/>
    </row>
    <row r="43" spans="1:11" ht="15.75" thickBot="1" x14ac:dyDescent="0.3"/>
    <row r="44" spans="1:11" ht="78.75" x14ac:dyDescent="0.25">
      <c r="A44" s="59" t="s">
        <v>35</v>
      </c>
      <c r="B44" s="21" t="s">
        <v>0</v>
      </c>
      <c r="C44" s="21" t="s">
        <v>1</v>
      </c>
      <c r="D44" s="21" t="s">
        <v>2</v>
      </c>
      <c r="E44" s="21" t="s">
        <v>3</v>
      </c>
      <c r="F44" s="21" t="s">
        <v>4</v>
      </c>
      <c r="G44" s="21" t="s">
        <v>5</v>
      </c>
      <c r="H44" s="22" t="s">
        <v>6</v>
      </c>
    </row>
    <row r="45" spans="1:11" ht="15.75" x14ac:dyDescent="0.25">
      <c r="A45" s="51" t="s">
        <v>8</v>
      </c>
      <c r="B45" s="48">
        <f>B12</f>
        <v>0</v>
      </c>
      <c r="C45" s="48">
        <f t="shared" ref="C45:H45" si="9">C12</f>
        <v>1</v>
      </c>
      <c r="D45" s="48">
        <f t="shared" si="9"/>
        <v>0</v>
      </c>
      <c r="E45" s="48">
        <f t="shared" si="9"/>
        <v>1</v>
      </c>
      <c r="F45" s="48">
        <f t="shared" si="9"/>
        <v>1</v>
      </c>
      <c r="G45" s="48">
        <f t="shared" si="9"/>
        <v>0</v>
      </c>
      <c r="H45" s="52">
        <f t="shared" si="9"/>
        <v>1</v>
      </c>
    </row>
    <row r="46" spans="1:11" ht="15.75" x14ac:dyDescent="0.25">
      <c r="A46" s="51" t="s">
        <v>10</v>
      </c>
      <c r="B46" s="48">
        <f>B14</f>
        <v>1</v>
      </c>
      <c r="C46" s="48">
        <f t="shared" ref="C46:H46" si="10">C14</f>
        <v>0</v>
      </c>
      <c r="D46" s="48">
        <f t="shared" si="10"/>
        <v>1</v>
      </c>
      <c r="E46" s="48">
        <f t="shared" si="10"/>
        <v>0</v>
      </c>
      <c r="F46" s="48">
        <f t="shared" si="10"/>
        <v>0</v>
      </c>
      <c r="G46" s="48">
        <f t="shared" si="10"/>
        <v>0</v>
      </c>
      <c r="H46" s="52">
        <f t="shared" si="10"/>
        <v>0</v>
      </c>
    </row>
    <row r="47" spans="1:11" x14ac:dyDescent="0.25">
      <c r="A47" s="23"/>
      <c r="B47" s="7">
        <f>SUM(B45:B46)</f>
        <v>1</v>
      </c>
      <c r="C47" s="7">
        <f t="shared" ref="C47:H47" si="11">SUM(C45:C46)</f>
        <v>1</v>
      </c>
      <c r="D47" s="7">
        <f t="shared" si="11"/>
        <v>1</v>
      </c>
      <c r="E47" s="7">
        <f t="shared" si="11"/>
        <v>1</v>
      </c>
      <c r="F47" s="7">
        <f t="shared" si="11"/>
        <v>1</v>
      </c>
      <c r="G47" s="7">
        <f t="shared" si="11"/>
        <v>0</v>
      </c>
      <c r="H47" s="32">
        <f t="shared" si="11"/>
        <v>1</v>
      </c>
    </row>
    <row r="48" spans="1:11" x14ac:dyDescent="0.25">
      <c r="A48" s="23"/>
      <c r="B48" t="s">
        <v>14</v>
      </c>
      <c r="C48" t="s">
        <v>14</v>
      </c>
      <c r="D48" t="s">
        <v>14</v>
      </c>
      <c r="E48" t="s">
        <v>14</v>
      </c>
      <c r="F48" t="s">
        <v>14</v>
      </c>
      <c r="G48" t="s">
        <v>14</v>
      </c>
      <c r="H48" s="16" t="s">
        <v>14</v>
      </c>
    </row>
    <row r="49" spans="1:8" ht="15.75" thickBot="1" x14ac:dyDescent="0.3">
      <c r="A49" s="24"/>
      <c r="B49" s="29">
        <v>1</v>
      </c>
      <c r="C49" s="29">
        <v>1</v>
      </c>
      <c r="D49" s="29">
        <v>1</v>
      </c>
      <c r="E49" s="29">
        <v>1</v>
      </c>
      <c r="F49" s="29">
        <v>1</v>
      </c>
      <c r="G49" s="29">
        <v>1</v>
      </c>
      <c r="H49" s="3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359FA-0CAD-4616-96FB-D0F9A2C89D27}">
  <dimension ref="A1:AA49"/>
  <sheetViews>
    <sheetView topLeftCell="J1" workbookViewId="0">
      <selection activeCell="Z1" sqref="Z1:AA7"/>
    </sheetView>
  </sheetViews>
  <sheetFormatPr defaultRowHeight="15" x14ac:dyDescent="0.25"/>
  <cols>
    <col min="8" max="8" width="16.140625" customWidth="1"/>
    <col min="9" max="9" width="20" customWidth="1"/>
  </cols>
  <sheetData>
    <row r="1" spans="1:27" ht="79.5" thickBot="1" x14ac:dyDescent="0.3">
      <c r="A1" s="1"/>
      <c r="B1" s="5" t="s">
        <v>0</v>
      </c>
      <c r="C1" s="5" t="s">
        <v>1</v>
      </c>
      <c r="D1" s="5" t="s">
        <v>2</v>
      </c>
      <c r="E1" s="5" t="s">
        <v>3</v>
      </c>
      <c r="F1" s="5" t="s">
        <v>4</v>
      </c>
      <c r="G1" s="5" t="s">
        <v>5</v>
      </c>
      <c r="H1" s="5" t="s">
        <v>6</v>
      </c>
      <c r="I1" s="5" t="s">
        <v>11</v>
      </c>
      <c r="J1" s="5" t="s">
        <v>12</v>
      </c>
      <c r="L1" s="36"/>
      <c r="M1" s="37" t="s">
        <v>0</v>
      </c>
      <c r="N1" s="12" t="s">
        <v>1</v>
      </c>
      <c r="O1" s="12" t="s">
        <v>2</v>
      </c>
      <c r="P1" s="12" t="s">
        <v>3</v>
      </c>
      <c r="Q1" s="12" t="s">
        <v>4</v>
      </c>
      <c r="R1" s="12" t="s">
        <v>5</v>
      </c>
      <c r="S1" s="12" t="s">
        <v>6</v>
      </c>
      <c r="T1" s="12" t="s">
        <v>20</v>
      </c>
      <c r="U1" s="12" t="s">
        <v>21</v>
      </c>
      <c r="V1" s="12" t="s">
        <v>22</v>
      </c>
      <c r="W1" s="38" t="s">
        <v>12</v>
      </c>
      <c r="X1" s="10"/>
      <c r="Z1" s="82" t="s">
        <v>31</v>
      </c>
      <c r="AA1" s="83"/>
    </row>
    <row r="2" spans="1:27" ht="16.5" thickBot="1" x14ac:dyDescent="0.3">
      <c r="A2" s="2" t="s">
        <v>7</v>
      </c>
      <c r="B2" s="6">
        <v>2</v>
      </c>
      <c r="C2" s="6">
        <v>3</v>
      </c>
      <c r="D2" s="6">
        <v>3</v>
      </c>
      <c r="E2" s="6">
        <v>1</v>
      </c>
      <c r="F2" s="6">
        <v>1</v>
      </c>
      <c r="G2" s="6">
        <v>1</v>
      </c>
      <c r="H2" s="6">
        <v>3</v>
      </c>
      <c r="I2" s="6">
        <v>3</v>
      </c>
      <c r="J2" s="6">
        <v>1</v>
      </c>
      <c r="L2" s="15" t="s">
        <v>7</v>
      </c>
      <c r="M2" s="41">
        <f>B11*B2</f>
        <v>0</v>
      </c>
      <c r="N2" s="41">
        <f t="shared" ref="N2:S5" si="0">C11*C2</f>
        <v>3</v>
      </c>
      <c r="O2" s="41">
        <f t="shared" si="0"/>
        <v>3</v>
      </c>
      <c r="P2" s="41">
        <f t="shared" si="0"/>
        <v>0</v>
      </c>
      <c r="Q2" s="41">
        <f t="shared" si="0"/>
        <v>0</v>
      </c>
      <c r="R2" s="41">
        <f t="shared" si="0"/>
        <v>1</v>
      </c>
      <c r="S2" s="41">
        <f t="shared" si="0"/>
        <v>3</v>
      </c>
      <c r="T2" s="42">
        <f>(I11-L11)*I2</f>
        <v>0</v>
      </c>
      <c r="U2" s="44">
        <f>(J11-L11)*I2</f>
        <v>3</v>
      </c>
      <c r="V2" s="44">
        <f t="shared" ref="V2:W5" si="1">K11*I2</f>
        <v>0</v>
      </c>
      <c r="W2" s="43">
        <f t="shared" si="1"/>
        <v>0</v>
      </c>
      <c r="X2" s="10">
        <f>SUM(M2:W2)</f>
        <v>13</v>
      </c>
      <c r="Z2" s="80" t="s">
        <v>32</v>
      </c>
      <c r="AA2" s="81" t="s">
        <v>33</v>
      </c>
    </row>
    <row r="3" spans="1:27" ht="16.5" thickBot="1" x14ac:dyDescent="0.3">
      <c r="A3" s="2" t="s">
        <v>8</v>
      </c>
      <c r="B3" s="6">
        <v>1</v>
      </c>
      <c r="C3" s="6">
        <v>4</v>
      </c>
      <c r="D3" s="6">
        <v>5</v>
      </c>
      <c r="E3" s="6">
        <v>5</v>
      </c>
      <c r="F3" s="6">
        <v>5</v>
      </c>
      <c r="G3" s="6">
        <v>2</v>
      </c>
      <c r="H3" s="6">
        <v>1</v>
      </c>
      <c r="I3" s="6">
        <v>5</v>
      </c>
      <c r="J3" s="6">
        <v>1</v>
      </c>
      <c r="L3" s="15" t="s">
        <v>8</v>
      </c>
      <c r="M3" s="41">
        <f t="shared" ref="M3:M5" si="2">B12*B3</f>
        <v>0</v>
      </c>
      <c r="N3" s="41">
        <f t="shared" si="0"/>
        <v>4</v>
      </c>
      <c r="O3" s="41">
        <f t="shared" si="0"/>
        <v>5</v>
      </c>
      <c r="P3" s="41">
        <f t="shared" si="0"/>
        <v>5</v>
      </c>
      <c r="Q3" s="41">
        <f t="shared" si="0"/>
        <v>5</v>
      </c>
      <c r="R3" s="41">
        <f t="shared" si="0"/>
        <v>0</v>
      </c>
      <c r="S3" s="41">
        <f t="shared" si="0"/>
        <v>0</v>
      </c>
      <c r="T3" s="42">
        <f>(I12-L12)*I3</f>
        <v>0</v>
      </c>
      <c r="U3" s="44">
        <f>(J12-L12)*I3</f>
        <v>5</v>
      </c>
      <c r="V3" s="44">
        <f t="shared" si="1"/>
        <v>5</v>
      </c>
      <c r="W3" s="43">
        <f t="shared" si="1"/>
        <v>0</v>
      </c>
      <c r="X3" s="10">
        <f t="shared" ref="X3:X5" si="3">SUM(M3:W3)</f>
        <v>29</v>
      </c>
      <c r="Z3" s="23">
        <v>-2</v>
      </c>
      <c r="AA3" s="16">
        <v>1</v>
      </c>
    </row>
    <row r="4" spans="1:27" ht="16.5" thickBot="1" x14ac:dyDescent="0.3">
      <c r="A4" s="2" t="s">
        <v>9</v>
      </c>
      <c r="B4" s="6">
        <v>3</v>
      </c>
      <c r="C4" s="6">
        <v>4</v>
      </c>
      <c r="D4" s="6">
        <v>5</v>
      </c>
      <c r="E4" s="6">
        <v>5</v>
      </c>
      <c r="F4" s="6">
        <v>5</v>
      </c>
      <c r="G4" s="6">
        <v>5</v>
      </c>
      <c r="H4" s="6">
        <v>3</v>
      </c>
      <c r="I4" s="6">
        <v>1</v>
      </c>
      <c r="J4" s="6">
        <v>1</v>
      </c>
      <c r="L4" s="15" t="s">
        <v>9</v>
      </c>
      <c r="M4" s="41">
        <f t="shared" si="2"/>
        <v>3</v>
      </c>
      <c r="N4" s="41">
        <f t="shared" si="0"/>
        <v>0</v>
      </c>
      <c r="O4" s="41">
        <f t="shared" si="0"/>
        <v>0</v>
      </c>
      <c r="P4" s="41">
        <f t="shared" si="0"/>
        <v>5</v>
      </c>
      <c r="Q4" s="41">
        <f t="shared" si="0"/>
        <v>5</v>
      </c>
      <c r="R4" s="41">
        <f t="shared" si="0"/>
        <v>5</v>
      </c>
      <c r="S4" s="41">
        <f t="shared" si="0"/>
        <v>0</v>
      </c>
      <c r="T4" s="42">
        <f>(I13-L13)*I4</f>
        <v>0</v>
      </c>
      <c r="U4" s="44">
        <f>(J13-L13)*I4</f>
        <v>0</v>
      </c>
      <c r="V4" s="44">
        <f t="shared" si="1"/>
        <v>1</v>
      </c>
      <c r="W4" s="43">
        <f t="shared" si="1"/>
        <v>0</v>
      </c>
      <c r="X4" s="10">
        <f t="shared" si="3"/>
        <v>19</v>
      </c>
      <c r="Z4" s="23">
        <v>-1</v>
      </c>
      <c r="AA4" s="16">
        <v>2</v>
      </c>
    </row>
    <row r="5" spans="1:27" ht="16.5" thickBot="1" x14ac:dyDescent="0.3">
      <c r="A5" s="2" t="s">
        <v>10</v>
      </c>
      <c r="B5" s="6">
        <v>3</v>
      </c>
      <c r="C5" s="6">
        <v>3</v>
      </c>
      <c r="D5" s="6">
        <v>3</v>
      </c>
      <c r="E5" s="6">
        <v>3</v>
      </c>
      <c r="F5" s="6">
        <v>3</v>
      </c>
      <c r="G5" s="6">
        <v>1</v>
      </c>
      <c r="H5" s="6">
        <v>1</v>
      </c>
      <c r="I5" s="6">
        <v>2</v>
      </c>
      <c r="J5" s="6">
        <v>1</v>
      </c>
      <c r="L5" s="17" t="s">
        <v>10</v>
      </c>
      <c r="M5" s="41">
        <f t="shared" si="2"/>
        <v>3</v>
      </c>
      <c r="N5" s="41">
        <f t="shared" si="0"/>
        <v>0</v>
      </c>
      <c r="O5" s="41">
        <f t="shared" si="0"/>
        <v>0</v>
      </c>
      <c r="P5" s="41">
        <f t="shared" si="0"/>
        <v>0</v>
      </c>
      <c r="Q5" s="41">
        <f t="shared" si="0"/>
        <v>0</v>
      </c>
      <c r="R5" s="41">
        <f t="shared" si="0"/>
        <v>0</v>
      </c>
      <c r="S5" s="41">
        <f t="shared" si="0"/>
        <v>1</v>
      </c>
      <c r="T5" s="42">
        <f>(I14-L14)*I5</f>
        <v>0</v>
      </c>
      <c r="U5" s="44">
        <f>(J14-L14)*I5</f>
        <v>0</v>
      </c>
      <c r="V5" s="44">
        <f t="shared" si="1"/>
        <v>0</v>
      </c>
      <c r="W5" s="54">
        <f t="shared" si="1"/>
        <v>0</v>
      </c>
      <c r="X5" s="10">
        <f t="shared" si="3"/>
        <v>4</v>
      </c>
      <c r="Z5" s="23">
        <v>0</v>
      </c>
      <c r="AA5" s="16">
        <v>3</v>
      </c>
    </row>
    <row r="6" spans="1:27" ht="15.75" thickBot="1" x14ac:dyDescent="0.3">
      <c r="P6" s="3" t="s">
        <v>27</v>
      </c>
      <c r="Q6" s="3"/>
      <c r="R6" s="3"/>
      <c r="W6" s="55" t="s">
        <v>23</v>
      </c>
      <c r="X6" s="56">
        <f>SUM(X2:X5)</f>
        <v>65</v>
      </c>
      <c r="Z6" s="23">
        <v>1</v>
      </c>
      <c r="AA6" s="16">
        <v>4</v>
      </c>
    </row>
    <row r="7" spans="1:27" ht="15.75" thickBot="1" x14ac:dyDescent="0.3">
      <c r="Z7" s="24">
        <v>2</v>
      </c>
      <c r="AA7" s="19">
        <v>5</v>
      </c>
    </row>
    <row r="8" spans="1:27" x14ac:dyDescent="0.25">
      <c r="B8" s="45"/>
    </row>
    <row r="9" spans="1:27" ht="15.75" thickBot="1" x14ac:dyDescent="0.3"/>
    <row r="10" spans="1:27" ht="78.75" x14ac:dyDescent="0.25">
      <c r="A10" s="60"/>
      <c r="B10" s="61" t="s">
        <v>0</v>
      </c>
      <c r="C10" s="57" t="s">
        <v>1</v>
      </c>
      <c r="D10" s="57" t="s">
        <v>2</v>
      </c>
      <c r="E10" s="57" t="s">
        <v>3</v>
      </c>
      <c r="F10" s="57" t="s">
        <v>4</v>
      </c>
      <c r="G10" s="57" t="s">
        <v>5</v>
      </c>
      <c r="H10" s="57" t="s">
        <v>6</v>
      </c>
      <c r="I10" s="57" t="s">
        <v>20</v>
      </c>
      <c r="J10" s="57" t="s">
        <v>21</v>
      </c>
      <c r="K10" s="57" t="s">
        <v>22</v>
      </c>
      <c r="L10" s="57" t="s">
        <v>12</v>
      </c>
      <c r="M10" s="62" t="s">
        <v>28</v>
      </c>
      <c r="N10" s="63"/>
      <c r="O10" s="64" t="s">
        <v>30</v>
      </c>
    </row>
    <row r="11" spans="1:27" ht="15.75" x14ac:dyDescent="0.25">
      <c r="A11" s="72" t="s">
        <v>7</v>
      </c>
      <c r="B11" s="9">
        <v>0</v>
      </c>
      <c r="C11" s="8">
        <v>1</v>
      </c>
      <c r="D11" s="8">
        <v>1</v>
      </c>
      <c r="E11" s="8">
        <v>0</v>
      </c>
      <c r="F11" s="8">
        <v>0</v>
      </c>
      <c r="G11" s="8">
        <v>1</v>
      </c>
      <c r="H11" s="8">
        <v>1</v>
      </c>
      <c r="I11" s="8">
        <v>0</v>
      </c>
      <c r="J11" s="8">
        <v>1</v>
      </c>
      <c r="K11" s="8">
        <v>0</v>
      </c>
      <c r="L11" s="8">
        <v>0</v>
      </c>
      <c r="M11" s="7">
        <f>SUM(B11:H11)</f>
        <v>4</v>
      </c>
      <c r="N11" s="4" t="s">
        <v>13</v>
      </c>
      <c r="O11" s="65">
        <v>4</v>
      </c>
    </row>
    <row r="12" spans="1:27" ht="15.75" x14ac:dyDescent="0.25">
      <c r="A12" s="72" t="s">
        <v>8</v>
      </c>
      <c r="B12" s="9">
        <v>0</v>
      </c>
      <c r="C12" s="8">
        <v>1</v>
      </c>
      <c r="D12" s="8">
        <v>1</v>
      </c>
      <c r="E12" s="8">
        <v>1</v>
      </c>
      <c r="F12" s="8">
        <v>1</v>
      </c>
      <c r="G12" s="8">
        <v>0</v>
      </c>
      <c r="H12" s="8">
        <v>0</v>
      </c>
      <c r="I12" s="8">
        <v>0</v>
      </c>
      <c r="J12" s="8">
        <v>1</v>
      </c>
      <c r="K12" s="8">
        <v>1</v>
      </c>
      <c r="L12" s="8">
        <v>0</v>
      </c>
      <c r="M12" s="7">
        <f t="shared" ref="M12:M14" si="4">SUM(B12:H12)</f>
        <v>4</v>
      </c>
      <c r="N12" s="4" t="s">
        <v>13</v>
      </c>
      <c r="O12" s="65">
        <v>4</v>
      </c>
    </row>
    <row r="13" spans="1:27" ht="15.75" x14ac:dyDescent="0.25">
      <c r="A13" s="72" t="s">
        <v>9</v>
      </c>
      <c r="B13" s="9">
        <v>1</v>
      </c>
      <c r="C13" s="8">
        <v>0</v>
      </c>
      <c r="D13" s="8">
        <v>0</v>
      </c>
      <c r="E13" s="8">
        <v>1</v>
      </c>
      <c r="F13" s="8">
        <v>1</v>
      </c>
      <c r="G13" s="8">
        <v>1</v>
      </c>
      <c r="H13" s="8">
        <v>0</v>
      </c>
      <c r="I13" s="8">
        <v>0</v>
      </c>
      <c r="J13" s="8">
        <v>0</v>
      </c>
      <c r="K13" s="8">
        <v>1</v>
      </c>
      <c r="L13" s="8">
        <v>0</v>
      </c>
      <c r="M13" s="7">
        <f t="shared" si="4"/>
        <v>4</v>
      </c>
      <c r="N13" s="4" t="s">
        <v>13</v>
      </c>
      <c r="O13" s="65">
        <v>4</v>
      </c>
    </row>
    <row r="14" spans="1:27" ht="16.5" thickBot="1" x14ac:dyDescent="0.3">
      <c r="A14" s="73" t="s">
        <v>10</v>
      </c>
      <c r="B14" s="39">
        <v>1</v>
      </c>
      <c r="C14" s="40">
        <v>0</v>
      </c>
      <c r="D14" s="40">
        <v>0</v>
      </c>
      <c r="E14" s="40">
        <v>0</v>
      </c>
      <c r="F14" s="40">
        <v>0</v>
      </c>
      <c r="G14" s="40">
        <v>0</v>
      </c>
      <c r="H14" s="40">
        <v>1</v>
      </c>
      <c r="I14" s="40">
        <v>0</v>
      </c>
      <c r="J14" s="40">
        <v>0</v>
      </c>
      <c r="K14" s="40">
        <v>0</v>
      </c>
      <c r="L14" s="40">
        <v>0</v>
      </c>
      <c r="M14" s="29">
        <f t="shared" si="4"/>
        <v>2</v>
      </c>
      <c r="N14" s="66" t="s">
        <v>13</v>
      </c>
      <c r="O14" s="67">
        <v>2</v>
      </c>
    </row>
    <row r="15" spans="1:27" ht="47.25" x14ac:dyDescent="0.25">
      <c r="A15" s="74" t="s">
        <v>29</v>
      </c>
      <c r="B15" s="68">
        <f>SUM(B11:B14)</f>
        <v>2</v>
      </c>
      <c r="C15" s="68">
        <f t="shared" ref="C15:H15" si="5">SUM(C11:C14)</f>
        <v>2</v>
      </c>
      <c r="D15" s="68">
        <f t="shared" si="5"/>
        <v>2</v>
      </c>
      <c r="E15" s="68">
        <f t="shared" si="5"/>
        <v>2</v>
      </c>
      <c r="F15" s="68">
        <f t="shared" si="5"/>
        <v>2</v>
      </c>
      <c r="G15" s="68">
        <f t="shared" si="5"/>
        <v>2</v>
      </c>
      <c r="H15" s="69">
        <f t="shared" si="5"/>
        <v>2</v>
      </c>
      <c r="I15" s="49"/>
      <c r="J15" s="49"/>
      <c r="K15" s="49"/>
      <c r="L15" s="49"/>
      <c r="N15" s="4"/>
      <c r="O15" s="49"/>
    </row>
    <row r="16" spans="1:27" ht="15.75" x14ac:dyDescent="0.25">
      <c r="A16" s="75"/>
      <c r="B16" s="50" t="s">
        <v>13</v>
      </c>
      <c r="C16" s="50" t="s">
        <v>13</v>
      </c>
      <c r="D16" s="50" t="s">
        <v>13</v>
      </c>
      <c r="E16" s="50" t="s">
        <v>13</v>
      </c>
      <c r="F16" s="50" t="s">
        <v>13</v>
      </c>
      <c r="G16" s="50" t="s">
        <v>13</v>
      </c>
      <c r="H16" s="70" t="s">
        <v>13</v>
      </c>
      <c r="I16" s="49"/>
      <c r="J16" s="49"/>
      <c r="K16" s="49"/>
      <c r="L16" s="49"/>
      <c r="N16" s="4"/>
      <c r="O16" s="49"/>
    </row>
    <row r="17" spans="1:21" ht="32.25" thickBot="1" x14ac:dyDescent="0.3">
      <c r="A17" s="76" t="s">
        <v>30</v>
      </c>
      <c r="B17" s="71">
        <v>2</v>
      </c>
      <c r="C17" s="71">
        <v>2</v>
      </c>
      <c r="D17" s="71">
        <v>2</v>
      </c>
      <c r="E17" s="71">
        <v>2</v>
      </c>
      <c r="F17" s="71">
        <v>2</v>
      </c>
      <c r="G17" s="71">
        <v>2</v>
      </c>
      <c r="H17" s="67">
        <v>2</v>
      </c>
    </row>
    <row r="18" spans="1:21" ht="15.75" thickBot="1" x14ac:dyDescent="0.3"/>
    <row r="19" spans="1:21" ht="78.75" x14ac:dyDescent="0.25">
      <c r="A19" s="11"/>
      <c r="B19" s="57" t="s">
        <v>15</v>
      </c>
      <c r="C19" s="13"/>
      <c r="D19" s="20"/>
      <c r="E19" s="13"/>
      <c r="F19" s="13"/>
      <c r="G19" s="14"/>
      <c r="I19" s="58" t="s">
        <v>16</v>
      </c>
      <c r="J19" s="21"/>
      <c r="K19" s="25"/>
      <c r="L19" s="21"/>
      <c r="M19" s="21"/>
      <c r="N19" s="22"/>
      <c r="P19" s="58" t="s">
        <v>17</v>
      </c>
      <c r="Q19" s="13"/>
      <c r="R19" s="20"/>
      <c r="S19" s="13"/>
      <c r="T19" s="13"/>
      <c r="U19" s="14"/>
    </row>
    <row r="20" spans="1:21" ht="15.75" x14ac:dyDescent="0.25">
      <c r="A20" s="15" t="s">
        <v>7</v>
      </c>
      <c r="B20" s="7">
        <f>I11+1</f>
        <v>1</v>
      </c>
      <c r="C20" t="s">
        <v>18</v>
      </c>
      <c r="D20" s="30">
        <f>B11+C11</f>
        <v>1</v>
      </c>
      <c r="E20" s="7">
        <f>2*I11</f>
        <v>0</v>
      </c>
      <c r="F20" t="s">
        <v>14</v>
      </c>
      <c r="G20" s="32">
        <f>B11+C11</f>
        <v>1</v>
      </c>
      <c r="I20" s="34">
        <f>J11+1</f>
        <v>2</v>
      </c>
      <c r="J20" t="s">
        <v>18</v>
      </c>
      <c r="K20" s="30">
        <f>C11+D11</f>
        <v>2</v>
      </c>
      <c r="L20" s="7">
        <f>2*J11</f>
        <v>2</v>
      </c>
      <c r="M20" t="s">
        <v>14</v>
      </c>
      <c r="N20" s="32">
        <f>C11+D11</f>
        <v>2</v>
      </c>
      <c r="P20" s="34">
        <f>K11+1</f>
        <v>1</v>
      </c>
      <c r="Q20" t="s">
        <v>18</v>
      </c>
      <c r="R20" s="30">
        <f>E11+F11</f>
        <v>0</v>
      </c>
      <c r="S20" s="7">
        <f>2*K11</f>
        <v>0</v>
      </c>
      <c r="T20" t="s">
        <v>14</v>
      </c>
      <c r="U20" s="32">
        <f>E11+F11</f>
        <v>0</v>
      </c>
    </row>
    <row r="21" spans="1:21" ht="15.75" x14ac:dyDescent="0.25">
      <c r="A21" s="15" t="s">
        <v>8</v>
      </c>
      <c r="B21" s="7">
        <f>I12+1</f>
        <v>1</v>
      </c>
      <c r="C21" t="s">
        <v>18</v>
      </c>
      <c r="D21" s="30">
        <f>B12+C12</f>
        <v>1</v>
      </c>
      <c r="E21" s="7">
        <f>2*I12</f>
        <v>0</v>
      </c>
      <c r="F21" t="s">
        <v>14</v>
      </c>
      <c r="G21" s="32">
        <f>B12+C12</f>
        <v>1</v>
      </c>
      <c r="I21" s="34">
        <f>J12+1</f>
        <v>2</v>
      </c>
      <c r="J21" t="s">
        <v>18</v>
      </c>
      <c r="K21" s="30">
        <f>C12+D12</f>
        <v>2</v>
      </c>
      <c r="L21" s="7">
        <f>2*J12</f>
        <v>2</v>
      </c>
      <c r="M21" t="s">
        <v>14</v>
      </c>
      <c r="N21" s="32">
        <f>C12+D12</f>
        <v>2</v>
      </c>
      <c r="P21" s="34">
        <f>K12+1</f>
        <v>2</v>
      </c>
      <c r="Q21" t="s">
        <v>18</v>
      </c>
      <c r="R21" s="30">
        <f>E12+F12</f>
        <v>2</v>
      </c>
      <c r="S21" s="7">
        <f>2*K12</f>
        <v>2</v>
      </c>
      <c r="T21" t="s">
        <v>14</v>
      </c>
      <c r="U21" s="32">
        <f>E12+F12</f>
        <v>2</v>
      </c>
    </row>
    <row r="22" spans="1:21" ht="15.75" x14ac:dyDescent="0.25">
      <c r="A22" s="15" t="s">
        <v>9</v>
      </c>
      <c r="B22" s="7">
        <f>I13+1</f>
        <v>1</v>
      </c>
      <c r="C22" t="s">
        <v>18</v>
      </c>
      <c r="D22" s="30">
        <f>B13+C13</f>
        <v>1</v>
      </c>
      <c r="E22" s="7">
        <f>2*I13</f>
        <v>0</v>
      </c>
      <c r="F22" t="s">
        <v>14</v>
      </c>
      <c r="G22" s="32">
        <f>B13+C13</f>
        <v>1</v>
      </c>
      <c r="I22" s="34">
        <f>J13+1</f>
        <v>1</v>
      </c>
      <c r="J22" t="s">
        <v>18</v>
      </c>
      <c r="K22" s="30">
        <f>C13+D13</f>
        <v>0</v>
      </c>
      <c r="L22" s="7">
        <f>2*J13</f>
        <v>0</v>
      </c>
      <c r="M22" t="s">
        <v>14</v>
      </c>
      <c r="N22" s="32">
        <f>C13+D13</f>
        <v>0</v>
      </c>
      <c r="P22" s="34">
        <f>K13+1</f>
        <v>2</v>
      </c>
      <c r="Q22" t="s">
        <v>18</v>
      </c>
      <c r="R22" s="30">
        <f>E13+F13</f>
        <v>2</v>
      </c>
      <c r="S22" s="7">
        <f>2*K13</f>
        <v>2</v>
      </c>
      <c r="T22" t="s">
        <v>14</v>
      </c>
      <c r="U22" s="32">
        <f>E13+F13</f>
        <v>2</v>
      </c>
    </row>
    <row r="23" spans="1:21" ht="16.5" thickBot="1" x14ac:dyDescent="0.3">
      <c r="A23" s="17" t="s">
        <v>10</v>
      </c>
      <c r="B23" s="29">
        <f>I14+1</f>
        <v>1</v>
      </c>
      <c r="C23" s="18" t="s">
        <v>18</v>
      </c>
      <c r="D23" s="31">
        <f>B14+C14</f>
        <v>1</v>
      </c>
      <c r="E23" s="29">
        <f>2*I14</f>
        <v>0</v>
      </c>
      <c r="F23" s="18" t="s">
        <v>14</v>
      </c>
      <c r="G23" s="33">
        <f>B14+C14</f>
        <v>1</v>
      </c>
      <c r="I23" s="35">
        <f>J14+1</f>
        <v>1</v>
      </c>
      <c r="J23" s="18" t="s">
        <v>18</v>
      </c>
      <c r="K23" s="31">
        <f>C14+D14</f>
        <v>0</v>
      </c>
      <c r="L23" s="29">
        <f>2*J14</f>
        <v>0</v>
      </c>
      <c r="M23" s="18" t="s">
        <v>14</v>
      </c>
      <c r="N23" s="33">
        <f>C14+D14</f>
        <v>0</v>
      </c>
      <c r="P23" s="35">
        <f>K14+1</f>
        <v>1</v>
      </c>
      <c r="Q23" s="18" t="s">
        <v>18</v>
      </c>
      <c r="R23" s="31">
        <f>E14+F14</f>
        <v>0</v>
      </c>
      <c r="S23" s="29">
        <f>2*K14</f>
        <v>0</v>
      </c>
      <c r="T23" s="18" t="s">
        <v>14</v>
      </c>
      <c r="U23" s="33">
        <f>E14+F14</f>
        <v>0</v>
      </c>
    </row>
    <row r="25" spans="1:21" ht="15.75" thickBot="1" x14ac:dyDescent="0.3"/>
    <row r="26" spans="1:21" ht="63" x14ac:dyDescent="0.25">
      <c r="A26" s="11"/>
      <c r="B26" s="57" t="s">
        <v>19</v>
      </c>
      <c r="C26" s="13"/>
      <c r="D26" s="14"/>
      <c r="E26" s="13"/>
      <c r="F26" s="13"/>
      <c r="G26" s="14"/>
    </row>
    <row r="27" spans="1:21" ht="15.75" x14ac:dyDescent="0.25">
      <c r="A27" s="15" t="s">
        <v>7</v>
      </c>
      <c r="B27" s="7">
        <f>L11+2</f>
        <v>2</v>
      </c>
      <c r="C27" t="s">
        <v>18</v>
      </c>
      <c r="D27" s="32">
        <f>B11+C11+D11</f>
        <v>2</v>
      </c>
      <c r="E27" s="7">
        <f>3*L11</f>
        <v>0</v>
      </c>
      <c r="F27" t="s">
        <v>14</v>
      </c>
      <c r="G27" s="32">
        <f>B11+C11+D11</f>
        <v>2</v>
      </c>
    </row>
    <row r="28" spans="1:21" ht="15.75" x14ac:dyDescent="0.25">
      <c r="A28" s="15" t="s">
        <v>8</v>
      </c>
      <c r="B28" s="7">
        <f>L12+2</f>
        <v>2</v>
      </c>
      <c r="C28" t="s">
        <v>18</v>
      </c>
      <c r="D28" s="32">
        <f>B12+C12+D12</f>
        <v>2</v>
      </c>
      <c r="E28" s="7">
        <f>3*L12</f>
        <v>0</v>
      </c>
      <c r="F28" t="s">
        <v>14</v>
      </c>
      <c r="G28" s="32">
        <f>B12+C12+D12</f>
        <v>2</v>
      </c>
    </row>
    <row r="29" spans="1:21" ht="15.75" x14ac:dyDescent="0.25">
      <c r="A29" s="15" t="s">
        <v>9</v>
      </c>
      <c r="B29" s="7">
        <f>L13+2</f>
        <v>2</v>
      </c>
      <c r="C29" t="s">
        <v>18</v>
      </c>
      <c r="D29" s="32">
        <f>B13+C13+D13</f>
        <v>1</v>
      </c>
      <c r="E29" s="7">
        <f>3*L13</f>
        <v>0</v>
      </c>
      <c r="F29" t="s">
        <v>14</v>
      </c>
      <c r="G29" s="32">
        <f>B13+C13+D13</f>
        <v>1</v>
      </c>
    </row>
    <row r="30" spans="1:21" ht="16.5" thickBot="1" x14ac:dyDescent="0.3">
      <c r="A30" s="17" t="s">
        <v>10</v>
      </c>
      <c r="B30" s="29">
        <f>L14+2</f>
        <v>2</v>
      </c>
      <c r="C30" s="18" t="s">
        <v>18</v>
      </c>
      <c r="D30" s="33">
        <f>B14+C14+D14</f>
        <v>1</v>
      </c>
      <c r="E30" s="29">
        <f>3*L14</f>
        <v>0</v>
      </c>
      <c r="F30" s="18" t="s">
        <v>14</v>
      </c>
      <c r="G30" s="33">
        <f>B14+C14+D14</f>
        <v>1</v>
      </c>
    </row>
    <row r="32" spans="1:21" ht="15.75" thickBot="1" x14ac:dyDescent="0.3"/>
    <row r="33" spans="1:11" ht="63" x14ac:dyDescent="0.25">
      <c r="A33" s="74" t="s">
        <v>34</v>
      </c>
      <c r="B33" s="21" t="s">
        <v>0</v>
      </c>
      <c r="C33" s="21" t="s">
        <v>1</v>
      </c>
      <c r="D33" s="21" t="s">
        <v>2</v>
      </c>
      <c r="E33" s="21" t="s">
        <v>3</v>
      </c>
      <c r="F33" s="21" t="s">
        <v>4</v>
      </c>
      <c r="G33" s="21" t="s">
        <v>5</v>
      </c>
      <c r="H33" s="22" t="s">
        <v>6</v>
      </c>
    </row>
    <row r="34" spans="1:11" x14ac:dyDescent="0.25">
      <c r="A34" s="23" t="s">
        <v>25</v>
      </c>
      <c r="B34" s="7">
        <f>(B11+B14)-1</f>
        <v>0</v>
      </c>
      <c r="C34" s="7">
        <f t="shared" ref="C34:H34" si="6">(C11+C14)-1</f>
        <v>0</v>
      </c>
      <c r="D34" s="7">
        <f t="shared" si="6"/>
        <v>0</v>
      </c>
      <c r="E34" s="7">
        <f t="shared" si="6"/>
        <v>-1</v>
      </c>
      <c r="F34" s="7">
        <f t="shared" si="6"/>
        <v>-1</v>
      </c>
      <c r="G34" s="7">
        <f t="shared" si="6"/>
        <v>0</v>
      </c>
      <c r="H34" s="32">
        <f t="shared" si="6"/>
        <v>1</v>
      </c>
    </row>
    <row r="35" spans="1:11" x14ac:dyDescent="0.25">
      <c r="A35" s="23"/>
      <c r="B35" t="s">
        <v>14</v>
      </c>
      <c r="C35" t="s">
        <v>14</v>
      </c>
      <c r="D35" t="s">
        <v>14</v>
      </c>
      <c r="E35" t="s">
        <v>14</v>
      </c>
      <c r="F35" t="s">
        <v>14</v>
      </c>
      <c r="G35" t="s">
        <v>14</v>
      </c>
      <c r="H35" s="16" t="s">
        <v>14</v>
      </c>
    </row>
    <row r="36" spans="1:11" x14ac:dyDescent="0.25">
      <c r="A36" s="23" t="s">
        <v>24</v>
      </c>
      <c r="B36" s="46">
        <v>0</v>
      </c>
      <c r="C36" s="46">
        <v>0</v>
      </c>
      <c r="D36" s="46">
        <v>0</v>
      </c>
      <c r="E36" s="46">
        <v>0</v>
      </c>
      <c r="F36" s="46">
        <v>0</v>
      </c>
      <c r="G36" s="46">
        <v>0</v>
      </c>
      <c r="H36" s="47">
        <v>1</v>
      </c>
      <c r="I36" s="7">
        <f>SUM(B36:H36)</f>
        <v>1</v>
      </c>
      <c r="J36" s="4" t="s">
        <v>13</v>
      </c>
      <c r="K36" s="7">
        <v>1</v>
      </c>
    </row>
    <row r="37" spans="1:11" x14ac:dyDescent="0.25">
      <c r="A37" s="23"/>
      <c r="H37" s="16"/>
      <c r="J37" s="4"/>
    </row>
    <row r="38" spans="1:11" x14ac:dyDescent="0.25">
      <c r="A38" s="23" t="s">
        <v>26</v>
      </c>
      <c r="B38" s="7">
        <f>2*B36</f>
        <v>0</v>
      </c>
      <c r="C38" s="7">
        <f t="shared" ref="C38:H38" si="7">2*C36</f>
        <v>0</v>
      </c>
      <c r="D38" s="7">
        <f t="shared" si="7"/>
        <v>0</v>
      </c>
      <c r="E38" s="7">
        <f t="shared" si="7"/>
        <v>0</v>
      </c>
      <c r="F38" s="7">
        <f t="shared" si="7"/>
        <v>0</v>
      </c>
      <c r="G38" s="7">
        <f t="shared" si="7"/>
        <v>0</v>
      </c>
      <c r="H38" s="32">
        <f t="shared" si="7"/>
        <v>2</v>
      </c>
      <c r="J38" s="4"/>
    </row>
    <row r="39" spans="1:11" x14ac:dyDescent="0.25">
      <c r="A39" s="23"/>
      <c r="B39" t="s">
        <v>14</v>
      </c>
      <c r="C39" t="s">
        <v>14</v>
      </c>
      <c r="D39" t="s">
        <v>14</v>
      </c>
      <c r="E39" t="s">
        <v>14</v>
      </c>
      <c r="F39" t="s">
        <v>14</v>
      </c>
      <c r="G39" t="s">
        <v>14</v>
      </c>
      <c r="H39" s="16" t="s">
        <v>14</v>
      </c>
    </row>
    <row r="40" spans="1:11" x14ac:dyDescent="0.25">
      <c r="A40" s="23" t="s">
        <v>25</v>
      </c>
      <c r="B40" s="7">
        <f>B11+B14</f>
        <v>1</v>
      </c>
      <c r="C40" s="7">
        <f t="shared" ref="C40:H40" si="8">C11+C14</f>
        <v>1</v>
      </c>
      <c r="D40" s="7">
        <f t="shared" si="8"/>
        <v>1</v>
      </c>
      <c r="E40" s="7">
        <f t="shared" si="8"/>
        <v>0</v>
      </c>
      <c r="F40" s="7">
        <f t="shared" si="8"/>
        <v>0</v>
      </c>
      <c r="G40" s="7">
        <f t="shared" si="8"/>
        <v>1</v>
      </c>
      <c r="H40" s="32">
        <f t="shared" si="8"/>
        <v>2</v>
      </c>
    </row>
    <row r="41" spans="1:11" ht="15.75" thickBot="1" x14ac:dyDescent="0.3">
      <c r="A41" s="24"/>
      <c r="B41" s="18"/>
      <c r="C41" s="18"/>
      <c r="D41" s="18"/>
      <c r="E41" s="18"/>
      <c r="F41" s="18"/>
      <c r="G41" s="18"/>
      <c r="H41" s="19"/>
    </row>
    <row r="43" spans="1:11" ht="15.75" thickBot="1" x14ac:dyDescent="0.3"/>
    <row r="44" spans="1:11" ht="78.75" x14ac:dyDescent="0.25">
      <c r="A44" s="59" t="s">
        <v>35</v>
      </c>
      <c r="B44" s="21" t="s">
        <v>0</v>
      </c>
      <c r="C44" s="21" t="s">
        <v>1</v>
      </c>
      <c r="D44" s="21" t="s">
        <v>2</v>
      </c>
      <c r="E44" s="21" t="s">
        <v>3</v>
      </c>
      <c r="F44" s="21" t="s">
        <v>4</v>
      </c>
      <c r="G44" s="21" t="s">
        <v>5</v>
      </c>
      <c r="H44" s="22" t="s">
        <v>6</v>
      </c>
    </row>
    <row r="45" spans="1:11" ht="15.75" x14ac:dyDescent="0.25">
      <c r="A45" s="51" t="s">
        <v>8</v>
      </c>
      <c r="B45" s="77">
        <f>B12</f>
        <v>0</v>
      </c>
      <c r="C45" s="77">
        <f t="shared" ref="C45:H45" si="9">C12</f>
        <v>1</v>
      </c>
      <c r="D45" s="77">
        <f t="shared" si="9"/>
        <v>1</v>
      </c>
      <c r="E45" s="77">
        <f t="shared" si="9"/>
        <v>1</v>
      </c>
      <c r="F45" s="77">
        <f t="shared" si="9"/>
        <v>1</v>
      </c>
      <c r="G45" s="77">
        <f t="shared" si="9"/>
        <v>0</v>
      </c>
      <c r="H45" s="78">
        <f t="shared" si="9"/>
        <v>0</v>
      </c>
    </row>
    <row r="46" spans="1:11" ht="15.75" x14ac:dyDescent="0.25">
      <c r="A46" s="51" t="s">
        <v>10</v>
      </c>
      <c r="B46" s="77">
        <f>B14</f>
        <v>1</v>
      </c>
      <c r="C46" s="77">
        <f t="shared" ref="C46:H46" si="10">C14</f>
        <v>0</v>
      </c>
      <c r="D46" s="77">
        <f t="shared" si="10"/>
        <v>0</v>
      </c>
      <c r="E46" s="77">
        <f t="shared" si="10"/>
        <v>0</v>
      </c>
      <c r="F46" s="77">
        <f t="shared" si="10"/>
        <v>0</v>
      </c>
      <c r="G46" s="77">
        <f t="shared" si="10"/>
        <v>0</v>
      </c>
      <c r="H46" s="78">
        <f t="shared" si="10"/>
        <v>1</v>
      </c>
    </row>
    <row r="47" spans="1:11" x14ac:dyDescent="0.25">
      <c r="A47" s="23"/>
      <c r="B47" s="7">
        <f>SUM(B45:B46)</f>
        <v>1</v>
      </c>
      <c r="C47" s="7">
        <f t="shared" ref="C47:H47" si="11">SUM(C45:C46)</f>
        <v>1</v>
      </c>
      <c r="D47" s="7">
        <f t="shared" si="11"/>
        <v>1</v>
      </c>
      <c r="E47" s="7">
        <f t="shared" si="11"/>
        <v>1</v>
      </c>
      <c r="F47" s="7">
        <f t="shared" si="11"/>
        <v>1</v>
      </c>
      <c r="G47" s="7">
        <f t="shared" si="11"/>
        <v>0</v>
      </c>
      <c r="H47" s="32">
        <f t="shared" si="11"/>
        <v>1</v>
      </c>
    </row>
    <row r="48" spans="1:11" x14ac:dyDescent="0.25">
      <c r="A48" s="23"/>
      <c r="B48" t="s">
        <v>14</v>
      </c>
      <c r="C48" t="s">
        <v>14</v>
      </c>
      <c r="D48" t="s">
        <v>14</v>
      </c>
      <c r="E48" t="s">
        <v>14</v>
      </c>
      <c r="F48" t="s">
        <v>14</v>
      </c>
      <c r="G48" t="s">
        <v>14</v>
      </c>
      <c r="H48" s="16" t="s">
        <v>14</v>
      </c>
    </row>
    <row r="49" spans="1:8" ht="15.75" thickBot="1" x14ac:dyDescent="0.3">
      <c r="A49" s="24"/>
      <c r="B49" s="29">
        <v>1</v>
      </c>
      <c r="C49" s="29">
        <v>1</v>
      </c>
      <c r="D49" s="29">
        <v>1</v>
      </c>
      <c r="E49" s="29">
        <v>1</v>
      </c>
      <c r="F49" s="29">
        <v>1</v>
      </c>
      <c r="G49" s="29">
        <v>1</v>
      </c>
      <c r="H49" s="33">
        <v>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54046-1E14-40C1-9FCF-3277216358DA}">
  <dimension ref="A1:AA49"/>
  <sheetViews>
    <sheetView workbookViewId="0">
      <selection activeCell="K9" sqref="K9"/>
    </sheetView>
  </sheetViews>
  <sheetFormatPr defaultRowHeight="15" x14ac:dyDescent="0.25"/>
  <cols>
    <col min="8" max="8" width="16.140625" customWidth="1"/>
    <col min="9" max="9" width="20" customWidth="1"/>
  </cols>
  <sheetData>
    <row r="1" spans="1:27" ht="79.5" thickBot="1" x14ac:dyDescent="0.3">
      <c r="A1" s="1"/>
      <c r="B1" s="5" t="s">
        <v>0</v>
      </c>
      <c r="C1" s="5" t="s">
        <v>1</v>
      </c>
      <c r="D1" s="5" t="s">
        <v>2</v>
      </c>
      <c r="E1" s="5" t="s">
        <v>3</v>
      </c>
      <c r="F1" s="5" t="s">
        <v>4</v>
      </c>
      <c r="G1" s="5" t="s">
        <v>5</v>
      </c>
      <c r="H1" s="5" t="s">
        <v>6</v>
      </c>
      <c r="I1" s="5" t="s">
        <v>11</v>
      </c>
      <c r="J1" s="5" t="s">
        <v>12</v>
      </c>
      <c r="L1" s="36"/>
      <c r="M1" s="37" t="s">
        <v>0</v>
      </c>
      <c r="N1" s="12" t="s">
        <v>1</v>
      </c>
      <c r="O1" s="12" t="s">
        <v>2</v>
      </c>
      <c r="P1" s="12" t="s">
        <v>3</v>
      </c>
      <c r="Q1" s="12" t="s">
        <v>4</v>
      </c>
      <c r="R1" s="12" t="s">
        <v>5</v>
      </c>
      <c r="S1" s="12" t="s">
        <v>6</v>
      </c>
      <c r="T1" s="12" t="s">
        <v>20</v>
      </c>
      <c r="U1" s="12" t="s">
        <v>21</v>
      </c>
      <c r="V1" s="12" t="s">
        <v>22</v>
      </c>
      <c r="W1" s="38" t="s">
        <v>12</v>
      </c>
      <c r="X1" s="10"/>
      <c r="Z1" s="82" t="s">
        <v>31</v>
      </c>
      <c r="AA1" s="83"/>
    </row>
    <row r="2" spans="1:27" ht="16.5" thickBot="1" x14ac:dyDescent="0.3">
      <c r="A2" s="2" t="s">
        <v>7</v>
      </c>
      <c r="B2" s="6">
        <v>2</v>
      </c>
      <c r="C2" s="6">
        <v>3</v>
      </c>
      <c r="D2" s="6">
        <v>3</v>
      </c>
      <c r="E2" s="6">
        <v>1</v>
      </c>
      <c r="F2" s="6">
        <v>1</v>
      </c>
      <c r="G2" s="6">
        <v>1</v>
      </c>
      <c r="H2" s="6">
        <v>3</v>
      </c>
      <c r="I2" s="6">
        <v>3</v>
      </c>
      <c r="J2" s="6">
        <v>1</v>
      </c>
      <c r="L2" s="15" t="s">
        <v>7</v>
      </c>
      <c r="M2" s="41">
        <f>B11*B2</f>
        <v>0</v>
      </c>
      <c r="N2" s="41">
        <f t="shared" ref="N2:S5" si="0">C11*C2</f>
        <v>0</v>
      </c>
      <c r="O2" s="41">
        <f t="shared" si="0"/>
        <v>3</v>
      </c>
      <c r="P2" s="41">
        <f t="shared" si="0"/>
        <v>1</v>
      </c>
      <c r="Q2" s="41">
        <f t="shared" si="0"/>
        <v>1</v>
      </c>
      <c r="R2" s="41">
        <f t="shared" si="0"/>
        <v>1</v>
      </c>
      <c r="S2" s="41">
        <f t="shared" si="0"/>
        <v>0</v>
      </c>
      <c r="T2" s="42">
        <f>(I11-L11)*I2</f>
        <v>0</v>
      </c>
      <c r="U2" s="44">
        <f>(J11-L11)*I2</f>
        <v>0</v>
      </c>
      <c r="V2" s="44">
        <f t="shared" ref="V2:W5" si="1">K11*I2</f>
        <v>3</v>
      </c>
      <c r="W2" s="43">
        <f t="shared" si="1"/>
        <v>0</v>
      </c>
      <c r="X2" s="10">
        <f>SUM(M2:W2)</f>
        <v>9</v>
      </c>
      <c r="Z2" s="80" t="s">
        <v>32</v>
      </c>
      <c r="AA2" s="81" t="s">
        <v>33</v>
      </c>
    </row>
    <row r="3" spans="1:27" ht="16.5" thickBot="1" x14ac:dyDescent="0.3">
      <c r="A3" s="2" t="s">
        <v>8</v>
      </c>
      <c r="B3" s="6">
        <v>1</v>
      </c>
      <c r="C3" s="6">
        <v>4</v>
      </c>
      <c r="D3" s="6">
        <v>5</v>
      </c>
      <c r="E3" s="6">
        <v>5</v>
      </c>
      <c r="F3" s="6">
        <v>5</v>
      </c>
      <c r="G3" s="6">
        <v>2</v>
      </c>
      <c r="H3" s="6">
        <v>1</v>
      </c>
      <c r="I3" s="6">
        <v>5</v>
      </c>
      <c r="J3" s="6">
        <v>1</v>
      </c>
      <c r="L3" s="15" t="s">
        <v>8</v>
      </c>
      <c r="M3" s="41">
        <f t="shared" ref="M3:M5" si="2">B12*B3</f>
        <v>1</v>
      </c>
      <c r="N3" s="41">
        <f t="shared" si="0"/>
        <v>0</v>
      </c>
      <c r="O3" s="41">
        <f t="shared" si="0"/>
        <v>0</v>
      </c>
      <c r="P3" s="41">
        <f t="shared" si="0"/>
        <v>0</v>
      </c>
      <c r="Q3" s="41">
        <f t="shared" si="0"/>
        <v>5</v>
      </c>
      <c r="R3" s="41">
        <f t="shared" si="0"/>
        <v>2</v>
      </c>
      <c r="S3" s="41">
        <f t="shared" si="0"/>
        <v>1</v>
      </c>
      <c r="T3" s="42">
        <f>(I12-L12)*I3</f>
        <v>0</v>
      </c>
      <c r="U3" s="44">
        <f>(J12-L12)*I3</f>
        <v>0</v>
      </c>
      <c r="V3" s="44">
        <f t="shared" si="1"/>
        <v>0</v>
      </c>
      <c r="W3" s="43">
        <f t="shared" si="1"/>
        <v>0</v>
      </c>
      <c r="X3" s="10">
        <f t="shared" ref="X3:X5" si="3">SUM(M3:W3)</f>
        <v>9</v>
      </c>
      <c r="Z3" s="23">
        <v>-2</v>
      </c>
      <c r="AA3" s="16">
        <v>1</v>
      </c>
    </row>
    <row r="4" spans="1:27" ht="16.5" thickBot="1" x14ac:dyDescent="0.3">
      <c r="A4" s="2" t="s">
        <v>9</v>
      </c>
      <c r="B4" s="6">
        <v>3</v>
      </c>
      <c r="C4" s="6">
        <v>4</v>
      </c>
      <c r="D4" s="6">
        <v>5</v>
      </c>
      <c r="E4" s="6">
        <v>5</v>
      </c>
      <c r="F4" s="6">
        <v>5</v>
      </c>
      <c r="G4" s="6">
        <v>5</v>
      </c>
      <c r="H4" s="6">
        <v>3</v>
      </c>
      <c r="I4" s="6">
        <v>1</v>
      </c>
      <c r="J4" s="6">
        <v>1</v>
      </c>
      <c r="L4" s="15" t="s">
        <v>9</v>
      </c>
      <c r="M4" s="41">
        <f t="shared" si="2"/>
        <v>3</v>
      </c>
      <c r="N4" s="41">
        <f t="shared" si="0"/>
        <v>4</v>
      </c>
      <c r="O4" s="41">
        <f t="shared" si="0"/>
        <v>0</v>
      </c>
      <c r="P4" s="41">
        <f t="shared" si="0"/>
        <v>5</v>
      </c>
      <c r="Q4" s="41">
        <f t="shared" si="0"/>
        <v>0</v>
      </c>
      <c r="R4" s="41">
        <f t="shared" si="0"/>
        <v>0</v>
      </c>
      <c r="S4" s="41">
        <f t="shared" si="0"/>
        <v>3</v>
      </c>
      <c r="T4" s="42">
        <f>(I13-L13)*I4</f>
        <v>1</v>
      </c>
      <c r="U4" s="44">
        <f>(J13-L13)*I4</f>
        <v>0</v>
      </c>
      <c r="V4" s="44">
        <f t="shared" si="1"/>
        <v>0</v>
      </c>
      <c r="W4" s="43">
        <f t="shared" si="1"/>
        <v>0</v>
      </c>
      <c r="X4" s="10">
        <f t="shared" si="3"/>
        <v>16</v>
      </c>
      <c r="Z4" s="23">
        <v>-1</v>
      </c>
      <c r="AA4" s="16">
        <v>2</v>
      </c>
    </row>
    <row r="5" spans="1:27" ht="16.5" thickBot="1" x14ac:dyDescent="0.3">
      <c r="A5" s="2" t="s">
        <v>10</v>
      </c>
      <c r="B5" s="6">
        <v>3</v>
      </c>
      <c r="C5" s="6">
        <v>3</v>
      </c>
      <c r="D5" s="6">
        <v>3</v>
      </c>
      <c r="E5" s="6">
        <v>3</v>
      </c>
      <c r="F5" s="6">
        <v>3</v>
      </c>
      <c r="G5" s="6">
        <v>1</v>
      </c>
      <c r="H5" s="6">
        <v>1</v>
      </c>
      <c r="I5" s="6">
        <v>2</v>
      </c>
      <c r="J5" s="6">
        <v>1</v>
      </c>
      <c r="L5" s="17" t="s">
        <v>10</v>
      </c>
      <c r="M5" s="41">
        <f t="shared" si="2"/>
        <v>0</v>
      </c>
      <c r="N5" s="41">
        <f t="shared" si="0"/>
        <v>3</v>
      </c>
      <c r="O5" s="41">
        <f t="shared" si="0"/>
        <v>3</v>
      </c>
      <c r="P5" s="41">
        <f t="shared" si="0"/>
        <v>0</v>
      </c>
      <c r="Q5" s="41">
        <f t="shared" si="0"/>
        <v>0</v>
      </c>
      <c r="R5" s="41">
        <f t="shared" si="0"/>
        <v>0</v>
      </c>
      <c r="S5" s="41">
        <f t="shared" si="0"/>
        <v>0</v>
      </c>
      <c r="T5" s="42">
        <f>(I14-L14)*I5</f>
        <v>0</v>
      </c>
      <c r="U5" s="44">
        <f>(J14-L14)*I5</f>
        <v>2</v>
      </c>
      <c r="V5" s="44">
        <f t="shared" si="1"/>
        <v>0</v>
      </c>
      <c r="W5" s="54">
        <f t="shared" si="1"/>
        <v>0</v>
      </c>
      <c r="X5" s="85">
        <f t="shared" si="3"/>
        <v>8</v>
      </c>
      <c r="Y5" s="86" t="s">
        <v>23</v>
      </c>
      <c r="Z5" s="23">
        <v>0</v>
      </c>
      <c r="AA5" s="16">
        <v>3</v>
      </c>
    </row>
    <row r="6" spans="1:27" ht="15.75" thickBot="1" x14ac:dyDescent="0.3">
      <c r="P6" s="3" t="s">
        <v>27</v>
      </c>
      <c r="Q6" s="3"/>
      <c r="R6" s="3"/>
      <c r="W6" s="55"/>
      <c r="X6" s="84">
        <f>SUM(X2:X5)</f>
        <v>42</v>
      </c>
      <c r="Z6" s="23">
        <v>1</v>
      </c>
      <c r="AA6" s="16">
        <v>4</v>
      </c>
    </row>
    <row r="7" spans="1:27" ht="15.75" thickBot="1" x14ac:dyDescent="0.3">
      <c r="Z7" s="24">
        <v>2</v>
      </c>
      <c r="AA7" s="19">
        <v>5</v>
      </c>
    </row>
    <row r="8" spans="1:27" x14ac:dyDescent="0.25">
      <c r="B8" s="45"/>
    </row>
    <row r="9" spans="1:27" ht="15.75" thickBot="1" x14ac:dyDescent="0.3"/>
    <row r="10" spans="1:27" ht="78.75" x14ac:dyDescent="0.25">
      <c r="A10" s="60"/>
      <c r="B10" s="61" t="s">
        <v>0</v>
      </c>
      <c r="C10" s="57" t="s">
        <v>1</v>
      </c>
      <c r="D10" s="57" t="s">
        <v>2</v>
      </c>
      <c r="E10" s="57" t="s">
        <v>3</v>
      </c>
      <c r="F10" s="57" t="s">
        <v>4</v>
      </c>
      <c r="G10" s="57" t="s">
        <v>5</v>
      </c>
      <c r="H10" s="57" t="s">
        <v>6</v>
      </c>
      <c r="I10" s="57" t="s">
        <v>20</v>
      </c>
      <c r="J10" s="57" t="s">
        <v>21</v>
      </c>
      <c r="K10" s="57" t="s">
        <v>22</v>
      </c>
      <c r="L10" s="57" t="s">
        <v>12</v>
      </c>
      <c r="M10" s="62" t="s">
        <v>36</v>
      </c>
      <c r="N10" s="63"/>
      <c r="O10" s="64" t="s">
        <v>30</v>
      </c>
    </row>
    <row r="11" spans="1:27" ht="15.75" x14ac:dyDescent="0.25">
      <c r="A11" s="72" t="s">
        <v>7</v>
      </c>
      <c r="B11" s="9">
        <v>0</v>
      </c>
      <c r="C11" s="8">
        <v>0</v>
      </c>
      <c r="D11" s="8">
        <v>1</v>
      </c>
      <c r="E11" s="8">
        <v>1</v>
      </c>
      <c r="F11" s="8">
        <v>1</v>
      </c>
      <c r="G11" s="8">
        <v>1</v>
      </c>
      <c r="H11" s="8">
        <v>0</v>
      </c>
      <c r="I11" s="8">
        <v>0</v>
      </c>
      <c r="J11" s="8">
        <v>0</v>
      </c>
      <c r="K11" s="8">
        <v>1</v>
      </c>
      <c r="L11" s="8">
        <v>0</v>
      </c>
      <c r="M11" s="7">
        <f>SUM(B11:H11)</f>
        <v>4</v>
      </c>
      <c r="N11" s="4" t="s">
        <v>13</v>
      </c>
      <c r="O11" s="65">
        <v>4</v>
      </c>
    </row>
    <row r="12" spans="1:27" ht="15.75" x14ac:dyDescent="0.25">
      <c r="A12" s="72" t="s">
        <v>8</v>
      </c>
      <c r="B12" s="9">
        <v>1</v>
      </c>
      <c r="C12" s="8">
        <v>0</v>
      </c>
      <c r="D12" s="8">
        <v>0</v>
      </c>
      <c r="E12" s="8">
        <v>0</v>
      </c>
      <c r="F12" s="8">
        <v>1</v>
      </c>
      <c r="G12" s="8">
        <v>1</v>
      </c>
      <c r="H12" s="8">
        <v>1</v>
      </c>
      <c r="I12" s="8">
        <v>0</v>
      </c>
      <c r="J12" s="8">
        <v>0</v>
      </c>
      <c r="K12" s="8">
        <v>0</v>
      </c>
      <c r="L12" s="8">
        <v>0</v>
      </c>
      <c r="M12" s="7">
        <f t="shared" ref="M12:M14" si="4">SUM(B12:H12)</f>
        <v>4</v>
      </c>
      <c r="N12" s="4" t="s">
        <v>13</v>
      </c>
      <c r="O12" s="65">
        <v>4</v>
      </c>
    </row>
    <row r="13" spans="1:27" ht="15.75" x14ac:dyDescent="0.25">
      <c r="A13" s="72" t="s">
        <v>9</v>
      </c>
      <c r="B13" s="9">
        <v>1</v>
      </c>
      <c r="C13" s="8">
        <v>1</v>
      </c>
      <c r="D13" s="8">
        <v>0</v>
      </c>
      <c r="E13" s="8">
        <v>1</v>
      </c>
      <c r="F13" s="8">
        <v>0</v>
      </c>
      <c r="G13" s="8">
        <v>0</v>
      </c>
      <c r="H13" s="8">
        <v>1</v>
      </c>
      <c r="I13" s="8">
        <v>1</v>
      </c>
      <c r="J13" s="8">
        <v>0</v>
      </c>
      <c r="K13" s="8">
        <v>0</v>
      </c>
      <c r="L13" s="8">
        <v>0</v>
      </c>
      <c r="M13" s="7">
        <f t="shared" si="4"/>
        <v>4</v>
      </c>
      <c r="N13" s="4" t="s">
        <v>13</v>
      </c>
      <c r="O13" s="65">
        <v>4</v>
      </c>
    </row>
    <row r="14" spans="1:27" ht="16.5" thickBot="1" x14ac:dyDescent="0.3">
      <c r="A14" s="73" t="s">
        <v>10</v>
      </c>
      <c r="B14" s="39">
        <v>0</v>
      </c>
      <c r="C14" s="40">
        <v>1</v>
      </c>
      <c r="D14" s="40">
        <v>1</v>
      </c>
      <c r="E14" s="40">
        <v>0</v>
      </c>
      <c r="F14" s="40">
        <v>0</v>
      </c>
      <c r="G14" s="40">
        <v>0</v>
      </c>
      <c r="H14" s="40">
        <v>0</v>
      </c>
      <c r="I14" s="40">
        <v>0</v>
      </c>
      <c r="J14" s="40">
        <v>1</v>
      </c>
      <c r="K14" s="40">
        <v>0</v>
      </c>
      <c r="L14" s="40">
        <v>0</v>
      </c>
      <c r="M14" s="29">
        <f t="shared" si="4"/>
        <v>2</v>
      </c>
      <c r="N14" s="66" t="s">
        <v>13</v>
      </c>
      <c r="O14" s="67">
        <v>2</v>
      </c>
    </row>
    <row r="15" spans="1:27" ht="47.25" x14ac:dyDescent="0.25">
      <c r="A15" s="74" t="s">
        <v>29</v>
      </c>
      <c r="B15" s="68">
        <f>SUM(B11:B14)</f>
        <v>2</v>
      </c>
      <c r="C15" s="68">
        <f t="shared" ref="C15:H15" si="5">SUM(C11:C14)</f>
        <v>2</v>
      </c>
      <c r="D15" s="68">
        <f t="shared" si="5"/>
        <v>2</v>
      </c>
      <c r="E15" s="68">
        <f t="shared" si="5"/>
        <v>2</v>
      </c>
      <c r="F15" s="68">
        <f t="shared" si="5"/>
        <v>2</v>
      </c>
      <c r="G15" s="68">
        <f t="shared" si="5"/>
        <v>2</v>
      </c>
      <c r="H15" s="69">
        <f t="shared" si="5"/>
        <v>2</v>
      </c>
      <c r="I15" s="49"/>
      <c r="J15" s="49"/>
      <c r="K15" s="49"/>
      <c r="L15" s="49"/>
      <c r="N15" s="4"/>
      <c r="O15" s="49"/>
    </row>
    <row r="16" spans="1:27" ht="15.75" x14ac:dyDescent="0.25">
      <c r="A16" s="75"/>
      <c r="B16" s="50" t="s">
        <v>13</v>
      </c>
      <c r="C16" s="50" t="s">
        <v>13</v>
      </c>
      <c r="D16" s="50" t="s">
        <v>13</v>
      </c>
      <c r="E16" s="50" t="s">
        <v>13</v>
      </c>
      <c r="F16" s="50" t="s">
        <v>13</v>
      </c>
      <c r="G16" s="50" t="s">
        <v>13</v>
      </c>
      <c r="H16" s="70" t="s">
        <v>13</v>
      </c>
      <c r="I16" s="49"/>
      <c r="J16" s="49"/>
      <c r="K16" s="49"/>
      <c r="L16" s="49"/>
      <c r="N16" s="4"/>
      <c r="O16" s="49"/>
    </row>
    <row r="17" spans="1:21" ht="32.25" thickBot="1" x14ac:dyDescent="0.3">
      <c r="A17" s="76" t="s">
        <v>30</v>
      </c>
      <c r="B17" s="71">
        <v>2</v>
      </c>
      <c r="C17" s="71">
        <v>2</v>
      </c>
      <c r="D17" s="71">
        <v>2</v>
      </c>
      <c r="E17" s="71">
        <v>2</v>
      </c>
      <c r="F17" s="71">
        <v>2</v>
      </c>
      <c r="G17" s="71">
        <v>2</v>
      </c>
      <c r="H17" s="67">
        <v>2</v>
      </c>
    </row>
    <row r="18" spans="1:21" ht="15.75" thickBot="1" x14ac:dyDescent="0.3"/>
    <row r="19" spans="1:21" ht="78.75" x14ac:dyDescent="0.25">
      <c r="A19" s="11"/>
      <c r="B19" s="57" t="s">
        <v>15</v>
      </c>
      <c r="C19" s="13"/>
      <c r="D19" s="20"/>
      <c r="E19" s="13"/>
      <c r="F19" s="13"/>
      <c r="G19" s="14"/>
      <c r="I19" s="58" t="s">
        <v>16</v>
      </c>
      <c r="J19" s="21"/>
      <c r="K19" s="25"/>
      <c r="L19" s="21"/>
      <c r="M19" s="21"/>
      <c r="N19" s="22"/>
      <c r="P19" s="58" t="s">
        <v>17</v>
      </c>
      <c r="Q19" s="13"/>
      <c r="R19" s="20"/>
      <c r="S19" s="13"/>
      <c r="T19" s="13"/>
      <c r="U19" s="14"/>
    </row>
    <row r="20" spans="1:21" ht="15.75" x14ac:dyDescent="0.25">
      <c r="A20" s="15" t="s">
        <v>7</v>
      </c>
      <c r="B20" s="7">
        <f>I11+1</f>
        <v>1</v>
      </c>
      <c r="C20" t="s">
        <v>18</v>
      </c>
      <c r="D20" s="30">
        <f>B11+C11</f>
        <v>0</v>
      </c>
      <c r="E20" s="7">
        <f>2*I11</f>
        <v>0</v>
      </c>
      <c r="F20" t="s">
        <v>14</v>
      </c>
      <c r="G20" s="32">
        <f>B11+C11</f>
        <v>0</v>
      </c>
      <c r="I20" s="34">
        <f>J11+1</f>
        <v>1</v>
      </c>
      <c r="J20" t="s">
        <v>18</v>
      </c>
      <c r="K20" s="30">
        <f>C11+D11</f>
        <v>1</v>
      </c>
      <c r="L20" s="7">
        <f>2*J11</f>
        <v>0</v>
      </c>
      <c r="M20" t="s">
        <v>14</v>
      </c>
      <c r="N20" s="32">
        <f>C11+D11</f>
        <v>1</v>
      </c>
      <c r="P20" s="34">
        <f>K11+1</f>
        <v>2</v>
      </c>
      <c r="Q20" t="s">
        <v>18</v>
      </c>
      <c r="R20" s="30">
        <f>E11+F11</f>
        <v>2</v>
      </c>
      <c r="S20" s="7">
        <f>2*K11</f>
        <v>2</v>
      </c>
      <c r="T20" t="s">
        <v>14</v>
      </c>
      <c r="U20" s="32">
        <f>E11+F11</f>
        <v>2</v>
      </c>
    </row>
    <row r="21" spans="1:21" ht="15.75" x14ac:dyDescent="0.25">
      <c r="A21" s="15" t="s">
        <v>8</v>
      </c>
      <c r="B21" s="7">
        <f>I12+1</f>
        <v>1</v>
      </c>
      <c r="C21" t="s">
        <v>18</v>
      </c>
      <c r="D21" s="30">
        <f>B12+C12</f>
        <v>1</v>
      </c>
      <c r="E21" s="7">
        <f>2*I12</f>
        <v>0</v>
      </c>
      <c r="F21" t="s">
        <v>14</v>
      </c>
      <c r="G21" s="32">
        <f>B12+C12</f>
        <v>1</v>
      </c>
      <c r="I21" s="34">
        <f>J12+1</f>
        <v>1</v>
      </c>
      <c r="J21" t="s">
        <v>18</v>
      </c>
      <c r="K21" s="30">
        <f>C12+D12</f>
        <v>0</v>
      </c>
      <c r="L21" s="7">
        <f>2*J12</f>
        <v>0</v>
      </c>
      <c r="M21" t="s">
        <v>14</v>
      </c>
      <c r="N21" s="32">
        <f>C12+D12</f>
        <v>0</v>
      </c>
      <c r="P21" s="34">
        <f>K12+1</f>
        <v>1</v>
      </c>
      <c r="Q21" t="s">
        <v>18</v>
      </c>
      <c r="R21" s="30">
        <f>E12+F12</f>
        <v>1</v>
      </c>
      <c r="S21" s="7">
        <f>2*K12</f>
        <v>0</v>
      </c>
      <c r="T21" t="s">
        <v>14</v>
      </c>
      <c r="U21" s="32">
        <f>E12+F12</f>
        <v>1</v>
      </c>
    </row>
    <row r="22" spans="1:21" ht="15.75" x14ac:dyDescent="0.25">
      <c r="A22" s="15" t="s">
        <v>9</v>
      </c>
      <c r="B22" s="7">
        <f>I13+1</f>
        <v>2</v>
      </c>
      <c r="C22" t="s">
        <v>18</v>
      </c>
      <c r="D22" s="30">
        <f>B13+C13</f>
        <v>2</v>
      </c>
      <c r="E22" s="7">
        <f>2*I13</f>
        <v>2</v>
      </c>
      <c r="F22" t="s">
        <v>14</v>
      </c>
      <c r="G22" s="32">
        <f>B13+C13</f>
        <v>2</v>
      </c>
      <c r="I22" s="34">
        <f>J13+1</f>
        <v>1</v>
      </c>
      <c r="J22" t="s">
        <v>18</v>
      </c>
      <c r="K22" s="30">
        <f>C13+D13</f>
        <v>1</v>
      </c>
      <c r="L22" s="7">
        <f>2*J13</f>
        <v>0</v>
      </c>
      <c r="M22" t="s">
        <v>14</v>
      </c>
      <c r="N22" s="32">
        <f>C13+D13</f>
        <v>1</v>
      </c>
      <c r="P22" s="34">
        <f>K13+1</f>
        <v>1</v>
      </c>
      <c r="Q22" t="s">
        <v>18</v>
      </c>
      <c r="R22" s="30">
        <f>E13+F13</f>
        <v>1</v>
      </c>
      <c r="S22" s="7">
        <f>2*K13</f>
        <v>0</v>
      </c>
      <c r="T22" t="s">
        <v>14</v>
      </c>
      <c r="U22" s="32">
        <f>E13+F13</f>
        <v>1</v>
      </c>
    </row>
    <row r="23" spans="1:21" ht="16.5" thickBot="1" x14ac:dyDescent="0.3">
      <c r="A23" s="17" t="s">
        <v>10</v>
      </c>
      <c r="B23" s="29">
        <f>I14+1</f>
        <v>1</v>
      </c>
      <c r="C23" s="18" t="s">
        <v>18</v>
      </c>
      <c r="D23" s="31">
        <f>B14+C14</f>
        <v>1</v>
      </c>
      <c r="E23" s="29">
        <f>2*I14</f>
        <v>0</v>
      </c>
      <c r="F23" s="18" t="s">
        <v>14</v>
      </c>
      <c r="G23" s="33">
        <f>B14+C14</f>
        <v>1</v>
      </c>
      <c r="I23" s="35">
        <f>J14+1</f>
        <v>2</v>
      </c>
      <c r="J23" s="18" t="s">
        <v>18</v>
      </c>
      <c r="K23" s="31">
        <f>C14+D14</f>
        <v>2</v>
      </c>
      <c r="L23" s="29">
        <f>2*J14</f>
        <v>2</v>
      </c>
      <c r="M23" s="18" t="s">
        <v>14</v>
      </c>
      <c r="N23" s="33">
        <f>C14+D14</f>
        <v>2</v>
      </c>
      <c r="P23" s="35">
        <f>K14+1</f>
        <v>1</v>
      </c>
      <c r="Q23" s="18" t="s">
        <v>18</v>
      </c>
      <c r="R23" s="31">
        <f>E14+F14</f>
        <v>0</v>
      </c>
      <c r="S23" s="29">
        <f>2*K14</f>
        <v>0</v>
      </c>
      <c r="T23" s="18" t="s">
        <v>14</v>
      </c>
      <c r="U23" s="33">
        <f>E14+F14</f>
        <v>0</v>
      </c>
    </row>
    <row r="25" spans="1:21" ht="15.75" thickBot="1" x14ac:dyDescent="0.3"/>
    <row r="26" spans="1:21" ht="63" x14ac:dyDescent="0.25">
      <c r="A26" s="11"/>
      <c r="B26" s="57" t="s">
        <v>19</v>
      </c>
      <c r="C26" s="13"/>
      <c r="D26" s="14"/>
      <c r="E26" s="13"/>
      <c r="F26" s="13"/>
      <c r="G26" s="14"/>
    </row>
    <row r="27" spans="1:21" ht="15.75" x14ac:dyDescent="0.25">
      <c r="A27" s="15" t="s">
        <v>7</v>
      </c>
      <c r="B27" s="7">
        <f>L11+2</f>
        <v>2</v>
      </c>
      <c r="C27" t="s">
        <v>18</v>
      </c>
      <c r="D27" s="32">
        <f>B11+C11+D11</f>
        <v>1</v>
      </c>
      <c r="E27" s="7">
        <f>3*L11</f>
        <v>0</v>
      </c>
      <c r="F27" t="s">
        <v>14</v>
      </c>
      <c r="G27" s="32">
        <f>B11+C11+D11</f>
        <v>1</v>
      </c>
    </row>
    <row r="28" spans="1:21" ht="15.75" x14ac:dyDescent="0.25">
      <c r="A28" s="15" t="s">
        <v>8</v>
      </c>
      <c r="B28" s="7">
        <f>L12+2</f>
        <v>2</v>
      </c>
      <c r="C28" t="s">
        <v>18</v>
      </c>
      <c r="D28" s="32">
        <f>B12+C12+D12</f>
        <v>1</v>
      </c>
      <c r="E28" s="7">
        <f>3*L12</f>
        <v>0</v>
      </c>
      <c r="F28" t="s">
        <v>14</v>
      </c>
      <c r="G28" s="32">
        <f>B12+C12+D12</f>
        <v>1</v>
      </c>
    </row>
    <row r="29" spans="1:21" ht="15.75" x14ac:dyDescent="0.25">
      <c r="A29" s="15" t="s">
        <v>9</v>
      </c>
      <c r="B29" s="7">
        <f>L13+2</f>
        <v>2</v>
      </c>
      <c r="C29" t="s">
        <v>18</v>
      </c>
      <c r="D29" s="32">
        <f>B13+C13+D13</f>
        <v>2</v>
      </c>
      <c r="E29" s="7">
        <f>3*L13</f>
        <v>0</v>
      </c>
      <c r="F29" t="s">
        <v>14</v>
      </c>
      <c r="G29" s="32">
        <f>B13+C13+D13</f>
        <v>2</v>
      </c>
    </row>
    <row r="30" spans="1:21" ht="16.5" thickBot="1" x14ac:dyDescent="0.3">
      <c r="A30" s="17" t="s">
        <v>10</v>
      </c>
      <c r="B30" s="29">
        <f>L14+2</f>
        <v>2</v>
      </c>
      <c r="C30" s="18" t="s">
        <v>18</v>
      </c>
      <c r="D30" s="33">
        <f>B14+C14+D14</f>
        <v>2</v>
      </c>
      <c r="E30" s="29">
        <f>3*L14</f>
        <v>0</v>
      </c>
      <c r="F30" s="18" t="s">
        <v>14</v>
      </c>
      <c r="G30" s="33">
        <f>B14+C14+D14</f>
        <v>2</v>
      </c>
    </row>
    <row r="32" spans="1:21" ht="15.75" thickBot="1" x14ac:dyDescent="0.3"/>
    <row r="33" spans="1:11" ht="63" x14ac:dyDescent="0.25">
      <c r="A33" s="74" t="s">
        <v>34</v>
      </c>
      <c r="B33" s="21" t="s">
        <v>0</v>
      </c>
      <c r="C33" s="21" t="s">
        <v>1</v>
      </c>
      <c r="D33" s="21" t="s">
        <v>2</v>
      </c>
      <c r="E33" s="21" t="s">
        <v>3</v>
      </c>
      <c r="F33" s="21" t="s">
        <v>4</v>
      </c>
      <c r="G33" s="21" t="s">
        <v>5</v>
      </c>
      <c r="H33" s="22" t="s">
        <v>6</v>
      </c>
    </row>
    <row r="34" spans="1:11" x14ac:dyDescent="0.25">
      <c r="A34" s="80" t="s">
        <v>25</v>
      </c>
      <c r="B34" s="7">
        <f>(B11+B14)-1</f>
        <v>-1</v>
      </c>
      <c r="C34" s="7">
        <f t="shared" ref="C34:H34" si="6">(C11+C14)-1</f>
        <v>0</v>
      </c>
      <c r="D34" s="7">
        <f t="shared" si="6"/>
        <v>1</v>
      </c>
      <c r="E34" s="7">
        <f t="shared" si="6"/>
        <v>0</v>
      </c>
      <c r="F34" s="7">
        <f t="shared" si="6"/>
        <v>0</v>
      </c>
      <c r="G34" s="7">
        <f t="shared" si="6"/>
        <v>0</v>
      </c>
      <c r="H34" s="32">
        <f t="shared" si="6"/>
        <v>-1</v>
      </c>
    </row>
    <row r="35" spans="1:11" x14ac:dyDescent="0.25">
      <c r="A35" s="80"/>
      <c r="B35" t="s">
        <v>14</v>
      </c>
      <c r="C35" t="s">
        <v>14</v>
      </c>
      <c r="D35" t="s">
        <v>14</v>
      </c>
      <c r="E35" t="s">
        <v>14</v>
      </c>
      <c r="F35" t="s">
        <v>14</v>
      </c>
      <c r="G35" t="s">
        <v>14</v>
      </c>
      <c r="H35" s="16" t="s">
        <v>14</v>
      </c>
    </row>
    <row r="36" spans="1:11" x14ac:dyDescent="0.25">
      <c r="A36" s="80" t="s">
        <v>24</v>
      </c>
      <c r="B36" s="46">
        <v>0</v>
      </c>
      <c r="C36" s="46">
        <v>0</v>
      </c>
      <c r="D36" s="46">
        <v>1</v>
      </c>
      <c r="E36" s="46">
        <v>0</v>
      </c>
      <c r="F36" s="46">
        <v>0</v>
      </c>
      <c r="G36" s="46">
        <v>0</v>
      </c>
      <c r="H36" s="47">
        <v>0</v>
      </c>
      <c r="I36" s="7">
        <f>SUM(B36:H36)</f>
        <v>1</v>
      </c>
      <c r="J36" s="4" t="s">
        <v>13</v>
      </c>
      <c r="K36" s="7">
        <v>1</v>
      </c>
    </row>
    <row r="37" spans="1:11" x14ac:dyDescent="0.25">
      <c r="A37" s="80"/>
      <c r="H37" s="16"/>
      <c r="J37" s="4"/>
    </row>
    <row r="38" spans="1:11" x14ac:dyDescent="0.25">
      <c r="A38" s="80" t="s">
        <v>26</v>
      </c>
      <c r="B38" s="7">
        <f>2*B36</f>
        <v>0</v>
      </c>
      <c r="C38" s="7">
        <f t="shared" ref="C38:H38" si="7">2*C36</f>
        <v>0</v>
      </c>
      <c r="D38" s="7">
        <f t="shared" si="7"/>
        <v>2</v>
      </c>
      <c r="E38" s="7">
        <f t="shared" si="7"/>
        <v>0</v>
      </c>
      <c r="F38" s="7">
        <f t="shared" si="7"/>
        <v>0</v>
      </c>
      <c r="G38" s="7">
        <f t="shared" si="7"/>
        <v>0</v>
      </c>
      <c r="H38" s="32">
        <f t="shared" si="7"/>
        <v>0</v>
      </c>
      <c r="J38" s="4"/>
    </row>
    <row r="39" spans="1:11" x14ac:dyDescent="0.25">
      <c r="A39" s="80"/>
      <c r="B39" t="s">
        <v>14</v>
      </c>
      <c r="C39" t="s">
        <v>14</v>
      </c>
      <c r="D39" t="s">
        <v>14</v>
      </c>
      <c r="E39" t="s">
        <v>14</v>
      </c>
      <c r="F39" t="s">
        <v>14</v>
      </c>
      <c r="G39" t="s">
        <v>14</v>
      </c>
      <c r="H39" s="16" t="s">
        <v>14</v>
      </c>
    </row>
    <row r="40" spans="1:11" x14ac:dyDescent="0.25">
      <c r="A40" s="80" t="s">
        <v>25</v>
      </c>
      <c r="B40" s="7">
        <f>B11+B14</f>
        <v>0</v>
      </c>
      <c r="C40" s="7">
        <f t="shared" ref="C40:H40" si="8">C11+C14</f>
        <v>1</v>
      </c>
      <c r="D40" s="7">
        <f t="shared" si="8"/>
        <v>2</v>
      </c>
      <c r="E40" s="7">
        <f t="shared" si="8"/>
        <v>1</v>
      </c>
      <c r="F40" s="7">
        <f t="shared" si="8"/>
        <v>1</v>
      </c>
      <c r="G40" s="7">
        <f t="shared" si="8"/>
        <v>1</v>
      </c>
      <c r="H40" s="32">
        <f t="shared" si="8"/>
        <v>0</v>
      </c>
    </row>
    <row r="41" spans="1:11" ht="15.75" thickBot="1" x14ac:dyDescent="0.3">
      <c r="A41" s="87"/>
      <c r="B41" s="18"/>
      <c r="C41" s="18"/>
      <c r="D41" s="18"/>
      <c r="E41" s="18"/>
      <c r="F41" s="18"/>
      <c r="G41" s="18"/>
      <c r="H41" s="19"/>
    </row>
    <row r="43" spans="1:11" ht="15.75" thickBot="1" x14ac:dyDescent="0.3"/>
    <row r="44" spans="1:11" ht="78.75" x14ac:dyDescent="0.25">
      <c r="A44" s="59" t="s">
        <v>35</v>
      </c>
      <c r="B44" s="21" t="s">
        <v>0</v>
      </c>
      <c r="C44" s="21" t="s">
        <v>1</v>
      </c>
      <c r="D44" s="21" t="s">
        <v>2</v>
      </c>
      <c r="E44" s="21" t="s">
        <v>3</v>
      </c>
      <c r="F44" s="21" t="s">
        <v>4</v>
      </c>
      <c r="G44" s="21" t="s">
        <v>5</v>
      </c>
      <c r="H44" s="22" t="s">
        <v>6</v>
      </c>
    </row>
    <row r="45" spans="1:11" ht="15.75" x14ac:dyDescent="0.25">
      <c r="A45" s="51" t="s">
        <v>8</v>
      </c>
      <c r="B45" s="77">
        <f>B12</f>
        <v>1</v>
      </c>
      <c r="C45" s="77">
        <f t="shared" ref="C45:H45" si="9">C12</f>
        <v>0</v>
      </c>
      <c r="D45" s="77">
        <f t="shared" si="9"/>
        <v>0</v>
      </c>
      <c r="E45" s="77">
        <f t="shared" si="9"/>
        <v>0</v>
      </c>
      <c r="F45" s="77">
        <f t="shared" si="9"/>
        <v>1</v>
      </c>
      <c r="G45" s="77">
        <f t="shared" si="9"/>
        <v>1</v>
      </c>
      <c r="H45" s="78">
        <f t="shared" si="9"/>
        <v>1</v>
      </c>
    </row>
    <row r="46" spans="1:11" ht="15.75" x14ac:dyDescent="0.25">
      <c r="A46" s="51" t="s">
        <v>10</v>
      </c>
      <c r="B46" s="77">
        <f>B14</f>
        <v>0</v>
      </c>
      <c r="C46" s="77">
        <f t="shared" ref="C46:H46" si="10">C14</f>
        <v>1</v>
      </c>
      <c r="D46" s="77">
        <f t="shared" si="10"/>
        <v>1</v>
      </c>
      <c r="E46" s="77">
        <f t="shared" si="10"/>
        <v>0</v>
      </c>
      <c r="F46" s="77">
        <f t="shared" si="10"/>
        <v>0</v>
      </c>
      <c r="G46" s="77">
        <f t="shared" si="10"/>
        <v>0</v>
      </c>
      <c r="H46" s="78">
        <f t="shared" si="10"/>
        <v>0</v>
      </c>
    </row>
    <row r="47" spans="1:11" x14ac:dyDescent="0.25">
      <c r="A47" s="23"/>
      <c r="B47" s="7">
        <f>SUM(B45:B46)</f>
        <v>1</v>
      </c>
      <c r="C47" s="7">
        <f t="shared" ref="C47:H47" si="11">SUM(C45:C46)</f>
        <v>1</v>
      </c>
      <c r="D47" s="7">
        <f t="shared" si="11"/>
        <v>1</v>
      </c>
      <c r="E47" s="7">
        <f t="shared" si="11"/>
        <v>0</v>
      </c>
      <c r="F47" s="7">
        <f t="shared" si="11"/>
        <v>1</v>
      </c>
      <c r="G47" s="7">
        <f t="shared" si="11"/>
        <v>1</v>
      </c>
      <c r="H47" s="32">
        <f t="shared" si="11"/>
        <v>1</v>
      </c>
    </row>
    <row r="48" spans="1:11" x14ac:dyDescent="0.25">
      <c r="A48" s="23"/>
      <c r="B48" t="s">
        <v>14</v>
      </c>
      <c r="C48" t="s">
        <v>14</v>
      </c>
      <c r="D48" t="s">
        <v>14</v>
      </c>
      <c r="E48" t="s">
        <v>14</v>
      </c>
      <c r="F48" t="s">
        <v>14</v>
      </c>
      <c r="G48" t="s">
        <v>14</v>
      </c>
      <c r="H48" s="16" t="s">
        <v>14</v>
      </c>
    </row>
    <row r="49" spans="1:8" ht="15.75" thickBot="1" x14ac:dyDescent="0.3">
      <c r="A49" s="24"/>
      <c r="B49" s="29">
        <v>1</v>
      </c>
      <c r="C49" s="29">
        <v>1</v>
      </c>
      <c r="D49" s="29">
        <v>1</v>
      </c>
      <c r="E49" s="29">
        <v>1</v>
      </c>
      <c r="F49" s="29">
        <v>1</v>
      </c>
      <c r="G49" s="29">
        <v>1</v>
      </c>
      <c r="H49" s="33">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EXPLANATION OF THE MODEL</vt:lpstr>
      <vt:lpstr>WEBINAR ALLOCATION</vt:lpstr>
      <vt:lpstr>Maximize minimum preference</vt:lpstr>
      <vt:lpstr>WEBINAR ALLOCATION-NEW SCALING</vt:lpstr>
      <vt:lpstr>Maximize minimum pref-NEW SCALE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Oluwapelumi Adeyemi (Student)</dc:creator>
  <cp:lastModifiedBy>gbolahan abimbola</cp:lastModifiedBy>
  <dcterms:created xsi:type="dcterms:W3CDTF">2022-12-12T13:33:47Z</dcterms:created>
  <dcterms:modified xsi:type="dcterms:W3CDTF">2022-12-15T23:30:59Z</dcterms:modified>
</cp:coreProperties>
</file>