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<sst xmlns="http://schemas.openxmlformats.org/spreadsheetml/2006/main" count="11" uniqueCount="11">
  <si>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Pressure (Pa)</t>
  </si>
  <si>
    <t xml:space="preserve">Temperature (K)</t>
  </si>
  <si>
    <t xml:space="preserve">Altitude (m)</t>
  </si>
  <si>
    <t xml:space="preserve">Lambda</t>
  </si>
  <si>
    <t xml:space="preserve">Lambda(med)</t>
  </si>
  <si>
    <t xml:space="preserve">Miu</t>
  </si>
  <si>
    <t xml:space="preserve">P/P0</t>
  </si>
  <si>
    <t xml:space="preserve">T/T0</t>
  </si>
  <si>
    <t xml:space="preserve">DeltaLambda</t>
  </si>
  <si>
    <t xml:space="preserve">DeltaLambda(med)</t>
  </si>
  <si>
    <t xml:space="preserve">(P/P0)^(1/Lambda(med))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</si>
</sst>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28"/>
    <col collapsed="false" customWidth="true" hidden="false" outlineLevel="0" max="2" min="2" style="0" width="33.1"/>
    <col collapsed="false" customWidth="true" hidden="false" outlineLevel="0" max="3" min="3" style="0" width="42.28"/>
    <col collapsed="false" customWidth="true" hidden="false" outlineLevel="0" max="4" min="4" style="0" width="31.98"/>
    <col collapsed="false" customWidth="true" hidden="false" outlineLevel="0" max="5" min="5" style="0" width="20.31"/>
    <col collapsed="false" customWidth="true" hidden="false" outlineLevel="0" max="6" min="6" style="0" width="16.83"/>
    <col collapsed="false" customWidth="true" hidden="false" outlineLevel="0" max="7" min="7" style="0" width="15.85"/>
    <col collapsed="false" customWidth="true" hidden="false" outlineLevel="0" max="8" min="8" style="0" width="15.02"/>
    <col collapsed="false" customWidth="true" hidden="false" outlineLevel="0" max="9" min="9" style="0" width="19.75"/>
    <col collapsed="false" customWidth="true" hidden="false" outlineLevel="0" max="10" min="10" style="0" width="19.47"/>
    <col collapsed="false" customWidth="true" hidden="false" outlineLevel="0" max="11" min="11" style="0" width="21.56"/>
  </cols>
  <sheetData>
    <row r="1" customFormat="false" ht="14.6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4" hidden="false" customHeight="true" outlineLevel="0" collapsed="false">
      <c r="A2" s="1" t="n">
        <v>111000</v>
      </c>
      <c r="B2" s="0" t="n">
        <v>275.82998734164</v>
      </c>
      <c r="C2" s="0" t="n">
        <f aca="false">($B$2-B2)/$F$2</f>
        <v>0</v>
      </c>
      <c r="E2" s="0" t="n">
        <f aca="false">AVERAGE(D3:D58)</f>
        <v>8.10211489383836</v>
      </c>
      <c r="F2" s="0" t="n">
        <f aca="false">(28.9586*9.81)/(8.31*E2)</f>
        <v>4.2193655068409</v>
      </c>
      <c r="G2" s="0" t="n">
        <f aca="false">(A2/$A$2)</f>
        <v>1</v>
      </c>
      <c r="H2" s="0" t="n">
        <f aca="false">(B2/$B$2)</f>
        <v>1</v>
      </c>
      <c r="J2" s="0" t="n">
        <f aca="false">AVERAGE(I3:I58)</f>
        <v>2.37999887091438</v>
      </c>
      <c r="K2" s="0" t="n">
        <f aca="false">POWER(G2, 1/$E$2)</f>
        <v>1</v>
      </c>
    </row>
    <row r="3" customFormat="false" ht="14.65" hidden="false" customHeight="false" outlineLevel="0" collapsed="false">
      <c r="A3" s="1" t="n">
        <v>109000</v>
      </c>
      <c r="B3" s="0" t="n">
        <v>275.412347872579</v>
      </c>
      <c r="C3" s="0" t="n">
        <f aca="false">($B$2-B3)/$F$2</f>
        <v>0.0989815810894598</v>
      </c>
      <c r="D3" s="0" t="n">
        <f aca="false">LN(A3/$A$2)/LN(B3/$B$2)</f>
        <v>11.9994191830303</v>
      </c>
      <c r="G3" s="0" t="n">
        <f aca="false">(A3/$A$2)</f>
        <v>0.981981981981982</v>
      </c>
      <c r="H3" s="0" t="n">
        <f aca="false">(B3/$B$2)</f>
        <v>0.998485880838822</v>
      </c>
      <c r="I3" s="0" t="n">
        <f aca="false">ABS(D3-$E$2)</f>
        <v>3.8973042891919</v>
      </c>
      <c r="K3" s="0" t="n">
        <f aca="false">POWER(G3, 1/$E$2)</f>
        <v>0.997758371401085</v>
      </c>
    </row>
    <row r="4" customFormat="false" ht="14.65" hidden="false" customHeight="false" outlineLevel="0" collapsed="false">
      <c r="A4" s="1" t="n">
        <v>107000</v>
      </c>
      <c r="B4" s="0" t="n">
        <v>274.980430131071</v>
      </c>
      <c r="C4" s="0" t="n">
        <f aca="false">($B$2-B4)/$F$2</f>
        <v>0.201347147857199</v>
      </c>
      <c r="D4" s="0" t="n">
        <f aca="false">LN(A4/$A$2)/LN(B4/$B$2)</f>
        <v>11.8976561641752</v>
      </c>
      <c r="G4" s="0" t="n">
        <f aca="false">(A4/$A$2)</f>
        <v>0.963963963963964</v>
      </c>
      <c r="H4" s="0" t="n">
        <f aca="false">(B4/$B$2)</f>
        <v>0.996919996919997</v>
      </c>
      <c r="I4" s="0" t="n">
        <f aca="false">ABS(D4-$E$2)</f>
        <v>3.79554127033686</v>
      </c>
      <c r="K4" s="0" t="n">
        <f aca="false">POWER(G4, 1/$E$2)</f>
        <v>0.995480394087601</v>
      </c>
    </row>
    <row r="5" customFormat="false" ht="14.65" hidden="false" customHeight="false" outlineLevel="0" collapsed="false">
      <c r="A5" s="1" t="n">
        <v>105000</v>
      </c>
      <c r="B5" s="0" t="n">
        <v>274.533489163771</v>
      </c>
      <c r="C5" s="0" t="n">
        <f aca="false">($B$2-B5)/$F$2</f>
        <v>0.307273256077731</v>
      </c>
      <c r="D5" s="0" t="n">
        <f aca="false">LN(A5/$A$2)/LN(B5/$B$2)</f>
        <v>11.7946790898097</v>
      </c>
      <c r="G5" s="0" t="n">
        <f aca="false">(A5/$A$2)</f>
        <v>0.945945945945946</v>
      </c>
      <c r="H5" s="0" t="n">
        <f aca="false">(B5/$B$2)</f>
        <v>0.995299647473561</v>
      </c>
      <c r="I5" s="0" t="n">
        <f aca="false">ABS(D5-$E$2)</f>
        <v>3.69256419597139</v>
      </c>
      <c r="K5" s="0" t="n">
        <f aca="false">POWER(G5, 1/$E$2)</f>
        <v>0.993164782433531</v>
      </c>
    </row>
    <row r="6" customFormat="false" ht="14.65" hidden="false" customHeight="false" outlineLevel="0" collapsed="false">
      <c r="A6" s="1" t="n">
        <v>103000</v>
      </c>
      <c r="B6" s="0" t="n">
        <v>274.070727277275</v>
      </c>
      <c r="C6" s="0" t="n">
        <f aca="false">($B$2-B6)/$F$2</f>
        <v>0.416948961049426</v>
      </c>
      <c r="D6" s="0" t="n">
        <f aca="false">LN(A6/$A$2)/LN(B6/$B$2)</f>
        <v>11.6904547051451</v>
      </c>
      <c r="G6" s="0" t="n">
        <f aca="false">(A6/$A$2)</f>
        <v>0.927927927927928</v>
      </c>
      <c r="H6" s="0" t="n">
        <f aca="false">(B6/$B$2)</f>
        <v>0.993621940524595</v>
      </c>
      <c r="I6" s="0" t="n">
        <f aca="false">ABS(D6-$E$2)</f>
        <v>3.58833981130677</v>
      </c>
      <c r="K6" s="0" t="n">
        <f aca="false">POWER(G6, 1/$E$2)</f>
        <v>0.990810179768664</v>
      </c>
    </row>
    <row r="7" customFormat="false" ht="14.65" hidden="false" customHeight="false" outlineLevel="0" collapsed="false">
      <c r="A7" s="1" t="n">
        <v>101000</v>
      </c>
      <c r="B7" s="0" t="n">
        <v>273.591289286761</v>
      </c>
      <c r="C7" s="0" t="n">
        <f aca="false">($B$2-B7)/$F$2</f>
        <v>0.530576943677764</v>
      </c>
      <c r="D7" s="0" t="n">
        <f aca="false">LN(A7/$A$2)/LN(B7/$B$2)</f>
        <v>11.5849482667968</v>
      </c>
      <c r="G7" s="0" t="n">
        <f aca="false">(A7/$A$2)</f>
        <v>0.90990990990991</v>
      </c>
      <c r="H7" s="0" t="n">
        <f aca="false">(B7/$B$2)</f>
        <v>0.991883775667559</v>
      </c>
      <c r="I7" s="0" t="n">
        <f aca="false">ABS(D7-$E$2)</f>
        <v>3.48283337295841</v>
      </c>
      <c r="K7" s="0" t="n">
        <f aca="false">POWER(G7, 1/$E$2)</f>
        <v>0.988415152984055</v>
      </c>
    </row>
    <row r="8" customFormat="false" ht="14.65" hidden="false" customHeight="false" outlineLevel="0" collapsed="false">
      <c r="A8" s="1" t="n">
        <v>99000</v>
      </c>
      <c r="B8" s="0" t="n">
        <v>273.094257241549</v>
      </c>
      <c r="C8" s="0" t="n">
        <f aca="false">($B$2-B8)/$F$2</f>
        <v>0.648374760530988</v>
      </c>
      <c r="D8" s="0" t="n">
        <f aca="false">LN(A8/$A$2)/LN(B8/$B$2)</f>
        <v>11.4781234481759</v>
      </c>
      <c r="G8" s="0" t="n">
        <f aca="false">(A8/$A$2)</f>
        <v>0.891891891891892</v>
      </c>
      <c r="H8" s="0" t="n">
        <f aca="false">(B8/$B$2)</f>
        <v>0.99008182494421</v>
      </c>
      <c r="I8" s="0" t="n">
        <f aca="false">ABS(D8-$E$2)</f>
        <v>3.3760085543375</v>
      </c>
      <c r="K8" s="0" t="n">
        <f aca="false">POWER(G8, 1/$E$2)</f>
        <v>0.985978186611872</v>
      </c>
    </row>
    <row r="9" customFormat="false" ht="14.65" hidden="false" customHeight="false" outlineLevel="0" collapsed="false">
      <c r="A9" s="1" t="n">
        <v>97000</v>
      </c>
      <c r="B9" s="0" t="n">
        <v>272.578644559134</v>
      </c>
      <c r="C9" s="0" t="n">
        <f aca="false">($B$2-B9)/$F$2</f>
        <v>0.770576234089011</v>
      </c>
      <c r="D9" s="0" t="n">
        <f aca="false">LN(A9/$A$2)/LN(B9/$B$2)</f>
        <v>11.3699422369741</v>
      </c>
      <c r="G9" s="0" t="n">
        <f aca="false">(A9/$A$2)</f>
        <v>0.873873873873874</v>
      </c>
      <c r="H9" s="0" t="n">
        <f aca="false">(B9/$B$2)</f>
        <v>0.988212511576997</v>
      </c>
      <c r="I9" s="0" t="n">
        <f aca="false">ABS(D9-$E$2)</f>
        <v>3.26782734313575</v>
      </c>
      <c r="K9" s="0" t="n">
        <f aca="false">POWER(G9, 1/$E$2)</f>
        <v>0.98349767631669</v>
      </c>
    </row>
    <row r="10" customFormat="false" ht="14.65" hidden="false" customHeight="false" outlineLevel="0" collapsed="false">
      <c r="A10" s="1" t="n">
        <v>95000</v>
      </c>
      <c r="B10" s="0" t="n">
        <v>272.043389488816</v>
      </c>
      <c r="C10" s="0" t="n">
        <f aca="false">($B$2-B10)/$F$2</f>
        <v>0.897433001877804</v>
      </c>
      <c r="D10" s="0" t="n">
        <f aca="false">LN(A10/$A$2)/LN(B10/$B$2)</f>
        <v>11.2603648239097</v>
      </c>
      <c r="G10" s="0" t="n">
        <f aca="false">(A10/$A$2)</f>
        <v>0.855855855855856</v>
      </c>
      <c r="H10" s="0" t="n">
        <f aca="false">(B10/$B$2)</f>
        <v>0.986271986271986</v>
      </c>
      <c r="I10" s="0" t="n">
        <f aca="false">ABS(D10-$E$2)</f>
        <v>3.1582499300713</v>
      </c>
      <c r="K10" s="0" t="n">
        <f aca="false">POWER(G10, 1/$E$2)</f>
        <v>0.980971921726215</v>
      </c>
    </row>
    <row r="11" customFormat="false" ht="14.65" hidden="false" customHeight="false" outlineLevel="0" collapsed="false">
      <c r="A11" s="1" t="n">
        <v>93000</v>
      </c>
      <c r="B11" s="0" t="n">
        <v>271.487347813826</v>
      </c>
      <c r="C11" s="0" t="n">
        <f aca="false">($B$2-B11)/$F$2</f>
        <v>1.0292162460856</v>
      </c>
      <c r="D11" s="0" t="n">
        <f aca="false">LN(A11/$A$2)/LN(B11/$B$2)</f>
        <v>11.1493494817992</v>
      </c>
      <c r="G11" s="0" t="n">
        <f aca="false">(A11/$A$2)</f>
        <v>0.837837837837838</v>
      </c>
      <c r="H11" s="0" t="n">
        <f aca="false">(B11/$B$2)</f>
        <v>0.984256100760955</v>
      </c>
      <c r="I11" s="0" t="n">
        <f aca="false">ABS(D11-$E$2)</f>
        <v>3.04723458796082</v>
      </c>
      <c r="K11" s="0" t="n">
        <f aca="false">POWER(G11, 1/$E$2)</f>
        <v>0.978399118518951</v>
      </c>
    </row>
    <row r="12" customFormat="false" ht="14.65" hidden="false" customHeight="false" outlineLevel="0" collapsed="false">
      <c r="A12" s="1" t="n">
        <v>91000</v>
      </c>
      <c r="B12" s="0" t="n">
        <v>270.909284686362</v>
      </c>
      <c r="C12" s="0" t="n">
        <f aca="false">($B$2-B12)/$F$2</f>
        <v>1.16621862867783</v>
      </c>
      <c r="D12" s="0" t="n">
        <f aca="false">LN(A12/$A$2)/LN(B12/$B$2)</f>
        <v>11.0368524339035</v>
      </c>
      <c r="G12" s="0" t="n">
        <f aca="false">(A12/$A$2)</f>
        <v>0.81981981981982</v>
      </c>
      <c r="H12" s="0" t="n">
        <f aca="false">(B12/$B$2)</f>
        <v>0.982160378199982</v>
      </c>
      <c r="I12" s="0" t="n">
        <f aca="false">ABS(D12-$E$2)</f>
        <v>2.93473754006514</v>
      </c>
      <c r="K12" s="0" t="n">
        <f aca="false">POWER(G12, 1/$E$2)</f>
        <v>0.97577734967398</v>
      </c>
    </row>
    <row r="13" customFormat="false" ht="14.65" hidden="false" customHeight="false" outlineLevel="0" collapsed="false">
      <c r="A13" s="1" t="n">
        <v>89000</v>
      </c>
      <c r="B13" s="0" t="n">
        <v>270.307865472939</v>
      </c>
      <c r="C13" s="0" t="n">
        <f aca="false">($B$2-B13)/$F$2</f>
        <v>1.3087564610718</v>
      </c>
      <c r="D13" s="0" t="n">
        <f aca="false">LN(A13/$A$2)/LN(B13/$B$2)</f>
        <v>10.9228277103427</v>
      </c>
      <c r="G13" s="0" t="n">
        <f aca="false">(A13/$A$2)</f>
        <v>0.801801801801802</v>
      </c>
      <c r="H13" s="0" t="n">
        <f aca="false">(B13/$B$2)</f>
        <v>0.97997997997998</v>
      </c>
      <c r="I13" s="0" t="n">
        <f aca="false">ABS(D13-$E$2)</f>
        <v>2.82071281650436</v>
      </c>
      <c r="K13" s="0" t="n">
        <f aca="false">POWER(G13, 1/$E$2)</f>
        <v>0.973104575773546</v>
      </c>
    </row>
    <row r="14" customFormat="false" ht="14.65" hidden="false" customHeight="false" outlineLevel="0" collapsed="false">
      <c r="A14" s="1" t="n">
        <v>87000</v>
      </c>
      <c r="B14" s="0" t="n">
        <v>269.68164546721</v>
      </c>
      <c r="C14" s="0" t="n">
        <f aca="false">($B$2-B14)/$F$2</f>
        <v>1.45717214222428</v>
      </c>
      <c r="D14" s="0" t="n">
        <f aca="false">LN(A14/$A$2)/LN(B14/$B$2)</f>
        <v>10.8072269912312</v>
      </c>
      <c r="G14" s="0" t="n">
        <f aca="false">(A14/$A$2)</f>
        <v>0.783783783783784</v>
      </c>
      <c r="H14" s="0" t="n">
        <f aca="false">(B14/$B$2)</f>
        <v>0.977709668431318</v>
      </c>
      <c r="I14" s="0" t="n">
        <f aca="false">ABS(D14-$E$2)</f>
        <v>2.70511209739287</v>
      </c>
      <c r="K14" s="0" t="n">
        <f aca="false">POWER(G14, 1/$E$2)</f>
        <v>0.970378624232083</v>
      </c>
    </row>
    <row r="15" customFormat="false" ht="14.65" hidden="false" customHeight="false" outlineLevel="0" collapsed="false">
      <c r="A15" s="1" t="n">
        <v>85000</v>
      </c>
      <c r="B15" s="0" t="n">
        <v>269.029058303344</v>
      </c>
      <c r="C15" s="0" t="n">
        <f aca="false">($B$2-B15)/$F$2</f>
        <v>1.61183690468843</v>
      </c>
      <c r="D15" s="0" t="n">
        <f aca="false">LN(A15/$A$2)/LN(B15/$B$2)</f>
        <v>10.6899994349767</v>
      </c>
      <c r="G15" s="0" t="n">
        <f aca="false">(A15/$A$2)</f>
        <v>0.765765765765766</v>
      </c>
      <c r="H15" s="0" t="n">
        <f aca="false">(B15/$B$2)</f>
        <v>0.975343764817449</v>
      </c>
      <c r="I15" s="0" t="n">
        <f aca="false">ABS(D15-$E$2)</f>
        <v>2.5878845411383</v>
      </c>
      <c r="K15" s="0" t="n">
        <f aca="false">POWER(G15, 1/$E$2)</f>
        <v>0.967597177305122</v>
      </c>
    </row>
    <row r="16" customFormat="false" ht="14.65" hidden="false" customHeight="false" outlineLevel="0" collapsed="false">
      <c r="A16" s="1" t="n">
        <v>83000</v>
      </c>
      <c r="B16" s="0" t="n">
        <v>268.348402874367</v>
      </c>
      <c r="C16" s="0" t="n">
        <f aca="false">($B$2-B16)/$F$2</f>
        <v>1.77315391500051</v>
      </c>
      <c r="D16" s="0" t="n">
        <f aca="false">LN(A16/$A$2)/LN(B16/$B$2)</f>
        <v>10.5710914899799</v>
      </c>
      <c r="G16" s="0" t="n">
        <f aca="false">(A16/$A$2)</f>
        <v>0.747747747747748</v>
      </c>
      <c r="H16" s="0" t="n">
        <f aca="false">(B16/$B$2)</f>
        <v>0.97287610190836</v>
      </c>
      <c r="I16" s="0" t="n">
        <f aca="false">ABS(D16-$E$2)</f>
        <v>2.46897659614153</v>
      </c>
      <c r="K16" s="0" t="n">
        <f aca="false">POWER(G16, 1/$E$2)</f>
        <v>0.964757758707568</v>
      </c>
    </row>
    <row r="17" customFormat="false" ht="14.65" hidden="false" customHeight="false" outlineLevel="0" collapsed="false">
      <c r="A17" s="1" t="n">
        <v>81000</v>
      </c>
      <c r="B17" s="0" t="n">
        <v>267.637828525435</v>
      </c>
      <c r="C17" s="0" t="n">
        <f aca="false">($B$2-B17)/$F$2</f>
        <v>1.94156178290872</v>
      </c>
      <c r="D17" s="0" t="n">
        <f aca="false">LN(A17/$A$2)/LN(B17/$B$2)</f>
        <v>10.4504466877105</v>
      </c>
      <c r="G17" s="0" t="n">
        <f aca="false">(A17/$A$2)</f>
        <v>0.72972972972973</v>
      </c>
      <c r="H17" s="0" t="n">
        <f aca="false">(B17/$B$2)</f>
        <v>0.97029997029997</v>
      </c>
      <c r="I17" s="0" t="n">
        <f aca="false">ABS(D17-$E$2)</f>
        <v>2.34833179387215</v>
      </c>
      <c r="K17" s="0" t="n">
        <f aca="false">POWER(G17, 1/$E$2)</f>
        <v>0.961857718642235</v>
      </c>
    </row>
    <row r="18" customFormat="false" ht="14.65" hidden="false" customHeight="false" outlineLevel="0" collapsed="false">
      <c r="A18" s="1" t="n">
        <v>79000</v>
      </c>
      <c r="B18" s="0" t="n">
        <v>266.895318250707</v>
      </c>
      <c r="C18" s="0" t="n">
        <f aca="false">($B$2-B18)/$F$2</f>
        <v>2.11753854375661</v>
      </c>
      <c r="D18" s="0" t="n">
        <f aca="false">LN(A18/$A$2)/LN(B18/$B$2)</f>
        <v>10.328005414832</v>
      </c>
      <c r="G18" s="0" t="n">
        <f aca="false">(A18/$A$2)</f>
        <v>0.711711711711712</v>
      </c>
      <c r="H18" s="0" t="n">
        <f aca="false">(B18/$B$2)</f>
        <v>0.967608057495698</v>
      </c>
      <c r="I18" s="0" t="n">
        <f aca="false">ABS(D18-$E$2)</f>
        <v>2.22589052099368</v>
      </c>
      <c r="K18" s="0" t="n">
        <f aca="false">POWER(G18, 1/$E$2)</f>
        <v>0.958894217005373</v>
      </c>
    </row>
    <row r="19" customFormat="false" ht="14.65" hidden="false" customHeight="false" outlineLevel="0" collapsed="false">
      <c r="A19" s="1" t="n">
        <v>77000</v>
      </c>
      <c r="B19" s="0" t="n">
        <v>266.118669572544</v>
      </c>
      <c r="C19" s="0" t="n">
        <f aca="false">($B$2-B19)/$F$2</f>
        <v>2.30160619016076</v>
      </c>
      <c r="D19" s="0" t="n">
        <f aca="false">LN(A19/$A$2)/LN(B19/$B$2)</f>
        <v>10.2037046616948</v>
      </c>
      <c r="G19" s="0" t="n">
        <f aca="false">(A19/$A$2)</f>
        <v>0.693693693693694</v>
      </c>
      <c r="H19" s="0" t="n">
        <f aca="false">(B19/$B$2)</f>
        <v>0.964792378585482</v>
      </c>
      <c r="I19" s="0" t="n">
        <f aca="false">ABS(D19-$E$2)</f>
        <v>2.10158976785647</v>
      </c>
      <c r="K19" s="0" t="n">
        <f aca="false">POWER(G19, 1/$E$2)</f>
        <v>0.955864204494807</v>
      </c>
    </row>
    <row r="20" customFormat="false" ht="14.65" hidden="false" customHeight="false" outlineLevel="0" collapsed="false">
      <c r="A20" s="1" t="n">
        <v>75000</v>
      </c>
      <c r="B20" s="0" t="n">
        <v>265.305472721291</v>
      </c>
      <c r="C20" s="0" t="n">
        <f aca="false">($B$2-B20)/$F$2</f>
        <v>2.49433584345449</v>
      </c>
      <c r="D20" s="0" t="n">
        <f aca="false">LN(A20/$A$2)/LN(B20/$B$2)</f>
        <v>10.0774777440983</v>
      </c>
      <c r="G20" s="0" t="n">
        <f aca="false">(A20/$A$2)</f>
        <v>0.675675675675676</v>
      </c>
      <c r="H20" s="0" t="n">
        <f aca="false">(B20/$B$2)</f>
        <v>0.961844197138315</v>
      </c>
      <c r="I20" s="0" t="n">
        <f aca="false">ABS(D20-$E$2)</f>
        <v>1.97536285025998</v>
      </c>
      <c r="K20" s="0" t="n">
        <f aca="false">POWER(G20, 1/$E$2)</f>
        <v>0.952764401296738</v>
      </c>
    </row>
    <row r="21" customFormat="false" ht="14.65" hidden="false" customHeight="false" outlineLevel="0" collapsed="false">
      <c r="A21" s="1" t="n">
        <v>73000</v>
      </c>
      <c r="B21" s="0" t="n">
        <v>264.453085660339</v>
      </c>
      <c r="C21" s="0" t="n">
        <f aca="false">($B$2-B21)/$F$2</f>
        <v>2.69635367281057</v>
      </c>
      <c r="D21" s="0" t="n">
        <f aca="false">LN(A21/$A$2)/LN(B21/$B$2)</f>
        <v>9.94925399472037</v>
      </c>
      <c r="G21" s="0" t="n">
        <f aca="false">(A21/$A$2)</f>
        <v>0.657657657657658</v>
      </c>
      <c r="H21" s="0" t="n">
        <f aca="false">(B21/$B$2)</f>
        <v>0.958753934657549</v>
      </c>
      <c r="I21" s="0" t="n">
        <f aca="false">ABS(D21-$E$2)</f>
        <v>1.84713910088201</v>
      </c>
      <c r="K21" s="0" t="n">
        <f aca="false">POWER(G21, 1/$E$2)</f>
        <v>0.949591272967092</v>
      </c>
    </row>
    <row r="22" customFormat="false" ht="14.65" hidden="false" customHeight="false" outlineLevel="0" collapsed="false">
      <c r="A22" s="1" t="n">
        <v>71000</v>
      </c>
      <c r="B22" s="0" t="n">
        <v>263.558605411192</v>
      </c>
      <c r="C22" s="0" t="n">
        <f aca="false">($B$2-B22)/$F$2</f>
        <v>2.90834769127067</v>
      </c>
      <c r="D22" s="0" t="n">
        <f aca="false">LN(A22/$A$2)/LN(B22/$B$2)</f>
        <v>9.81895842002323</v>
      </c>
      <c r="G22" s="0" t="n">
        <f aca="false">(A22/$A$2)</f>
        <v>0.63963963963964</v>
      </c>
      <c r="H22" s="0" t="n">
        <f aca="false">(B22/$B$2)</f>
        <v>0.955511066622178</v>
      </c>
      <c r="I22" s="0" t="n">
        <f aca="false">ABS(D22-$E$2)</f>
        <v>1.71684352618487</v>
      </c>
      <c r="K22" s="0" t="n">
        <f aca="false">POWER(G22, 1/$E$2)</f>
        <v>0.946341003050048</v>
      </c>
    </row>
    <row r="23" customFormat="false" ht="14.65" hidden="false" customHeight="false" outlineLevel="0" collapsed="false">
      <c r="A23" s="1" t="n">
        <v>69000</v>
      </c>
      <c r="B23" s="0" t="n">
        <v>262.618835022848</v>
      </c>
      <c r="C23" s="0" t="n">
        <f aca="false">($B$2-B23)/$F$2</f>
        <v>3.13107558408317</v>
      </c>
      <c r="D23" s="0" t="n">
        <f aca="false">LN(A23/$A$2)/LN(B23/$B$2)</f>
        <v>9.68651131772967</v>
      </c>
      <c r="G23" s="0" t="n">
        <f aca="false">(A23/$A$2)</f>
        <v>0.621621621621622</v>
      </c>
      <c r="H23" s="0" t="n">
        <f aca="false">(B23/$B$2)</f>
        <v>0.952104002736914</v>
      </c>
      <c r="I23" s="0" t="n">
        <f aca="false">ABS(D23-$E$2)</f>
        <v>1.58439642389131</v>
      </c>
      <c r="K23" s="0" t="n">
        <f aca="false">POWER(G23, 1/$E$2)</f>
        <v>0.9430094618866</v>
      </c>
    </row>
    <row r="24" customFormat="false" ht="14.65" hidden="false" customHeight="false" outlineLevel="0" collapsed="false">
      <c r="A24" s="1" t="n">
        <v>67000</v>
      </c>
      <c r="B24" s="0" t="n">
        <v>261.63024539355</v>
      </c>
      <c r="C24" s="0" t="n">
        <f aca="false">($B$2-B24)/$F$2</f>
        <v>3.36537375704178</v>
      </c>
      <c r="D24" s="0" t="n">
        <f aca="false">LN(A24/$A$2)/LN(B24/$B$2)</f>
        <v>9.55182784910724</v>
      </c>
      <c r="G24" s="0" t="n">
        <f aca="false">(A24/$A$2)</f>
        <v>0.603603603603604</v>
      </c>
      <c r="H24" s="0" t="n">
        <f aca="false">(B24/$B$2)</f>
        <v>0.948519948519948</v>
      </c>
      <c r="I24" s="0" t="n">
        <f aca="false">ABS(D24-$E$2)</f>
        <v>1.44971295526888</v>
      </c>
      <c r="K24" s="0" t="n">
        <f aca="false">POWER(G24, 1/$E$2)</f>
        <v>0.939592170955498</v>
      </c>
    </row>
    <row r="25" customFormat="false" ht="14.65" hidden="false" customHeight="false" outlineLevel="0" collapsed="false">
      <c r="A25" s="1" t="n">
        <v>65000</v>
      </c>
      <c r="B25" s="0" t="n">
        <v>260.588930984024</v>
      </c>
      <c r="C25" s="0" t="n">
        <f aca="false">($B$2-B25)/$F$2</f>
        <v>3.61216783255817</v>
      </c>
      <c r="D25" s="0" t="n">
        <f aca="false">LN(A25/$A$2)/LN(B25/$B$2)</f>
        <v>9.41481755926375</v>
      </c>
      <c r="G25" s="0" t="n">
        <f aca="false">(A25/$A$2)</f>
        <v>0.585585585585586</v>
      </c>
      <c r="H25" s="0" t="n">
        <f aca="false">(B25/$B$2)</f>
        <v>0.944744744744745</v>
      </c>
      <c r="I25" s="0" t="n">
        <f aca="false">ABS(D25-$E$2)</f>
        <v>1.31270266542539</v>
      </c>
      <c r="K25" s="0" t="n">
        <f aca="false">POWER(G25, 1/$E$2)</f>
        <v>0.936084261952038</v>
      </c>
    </row>
    <row r="26" customFormat="false" ht="14.65" hidden="false" customHeight="false" outlineLevel="0" collapsed="false">
      <c r="A26" s="1" t="n">
        <v>63000</v>
      </c>
      <c r="B26" s="0" t="n">
        <v>259.490558250688</v>
      </c>
      <c r="C26" s="0" t="n">
        <f aca="false">($B$2-B26)/$F$2</f>
        <v>3.87248487111656</v>
      </c>
      <c r="D26" s="0" t="n">
        <f aca="false">LN(A26/$A$2)/LN(B26/$B$2)</f>
        <v>9.27538383739375</v>
      </c>
      <c r="G26" s="0" t="n">
        <f aca="false">(A26/$A$2)</f>
        <v>0.567567567567568</v>
      </c>
      <c r="H26" s="0" t="n">
        <f aca="false">(B26/$B$2)</f>
        <v>0.940762680488708</v>
      </c>
      <c r="I26" s="0" t="n">
        <f aca="false">ABS(D26-$E$2)</f>
        <v>1.17326894355539</v>
      </c>
      <c r="K26" s="0" t="n">
        <f aca="false">POWER(G26, 1/$E$2)</f>
        <v>0.932480429639639</v>
      </c>
    </row>
    <row r="27" customFormat="false" ht="14.65" hidden="false" customHeight="false" outlineLevel="0" collapsed="false">
      <c r="A27" s="1" t="n">
        <v>61000</v>
      </c>
      <c r="B27" s="0" t="n">
        <v>258.330305363361</v>
      </c>
      <c r="C27" s="0" t="n">
        <f aca="false">($B$2-B27)/$F$2</f>
        <v>4.14746765832613</v>
      </c>
      <c r="D27" s="0" t="n">
        <f aca="false">LN(A27/$A$2)/LN(B27/$B$2)</f>
        <v>9.13342330737679</v>
      </c>
      <c r="G27" s="0" t="n">
        <f aca="false">(A27/$A$2)</f>
        <v>0.54954954954955</v>
      </c>
      <c r="H27" s="0" t="n">
        <f aca="false">(B27/$B$2)</f>
        <v>0.936556274584444</v>
      </c>
      <c r="I27" s="0" t="n">
        <f aca="false">ABS(D27-$E$2)</f>
        <v>1.03130841353843</v>
      </c>
      <c r="K27" s="0" t="n">
        <f aca="false">POWER(G27, 1/$E$2)</f>
        <v>0.928774877295374</v>
      </c>
    </row>
    <row r="28" customFormat="false" ht="14.65" hidden="false" customHeight="false" outlineLevel="0" collapsed="false">
      <c r="A28" s="1" t="n">
        <v>59000</v>
      </c>
      <c r="B28" s="0" t="n">
        <v>257.102791439087</v>
      </c>
      <c r="C28" s="0" t="n">
        <f aca="false">($B$2-B28)/$F$2</f>
        <v>4.43839147667829</v>
      </c>
      <c r="D28" s="0" t="n">
        <f aca="false">LN(A28/$A$2)/LN(B28/$B$2)</f>
        <v>8.98882513722717</v>
      </c>
      <c r="G28" s="0" t="n">
        <f aca="false">(A28/$A$2)</f>
        <v>0.531531531531532</v>
      </c>
      <c r="H28" s="0" t="n">
        <f aca="false">(B28/$B$2)</f>
        <v>0.932106019062541</v>
      </c>
      <c r="I28" s="0" t="n">
        <f aca="false">ABS(D28-$E$2)</f>
        <v>0.886710243388809</v>
      </c>
      <c r="K28" s="0" t="n">
        <f aca="false">POWER(G28, 1/$E$2)</f>
        <v>0.924961253300734</v>
      </c>
    </row>
    <row r="29" customFormat="false" ht="14.65" hidden="false" customHeight="false" outlineLevel="0" collapsed="false">
      <c r="A29" s="1" t="n">
        <v>57000</v>
      </c>
      <c r="B29" s="0" t="n">
        <v>255.801993101424</v>
      </c>
      <c r="C29" s="0" t="n">
        <f aca="false">($B$2-B29)/$F$2</f>
        <v>4.7466838812007</v>
      </c>
      <c r="D29" s="0" t="n">
        <f aca="false">LN(A29/$A$2)/LN(B29/$B$2)</f>
        <v>8.84147025354575</v>
      </c>
      <c r="G29" s="0" t="n">
        <f aca="false">(A29/$A$2)</f>
        <v>0.513513513513514</v>
      </c>
      <c r="H29" s="0" t="n">
        <f aca="false">(B29/$B$2)</f>
        <v>0.927390076643808</v>
      </c>
      <c r="I29" s="0" t="n">
        <f aca="false">ABS(D29-$E$2)</f>
        <v>0.739355359707394</v>
      </c>
      <c r="K29" s="0" t="n">
        <f aca="false">POWER(G29, 1/$E$2)</f>
        <v>0.921032577085871</v>
      </c>
    </row>
    <row r="30" customFormat="false" ht="14.65" hidden="false" customHeight="false" outlineLevel="0" collapsed="false">
      <c r="A30" s="1" t="n">
        <v>55000</v>
      </c>
      <c r="B30" s="0" t="n">
        <v>254.42114563529</v>
      </c>
      <c r="C30" s="0" t="n">
        <f aca="false">($B$2-B30)/$F$2</f>
        <v>5.07394812600144</v>
      </c>
      <c r="D30" s="0" t="n">
        <f aca="false">LN(A30/$A$2)/LN(B30/$B$2)</f>
        <v>8.69123044419009</v>
      </c>
      <c r="G30" s="0" t="n">
        <f aca="false">(A30/$A$2)</f>
        <v>0.495495495495496</v>
      </c>
      <c r="H30" s="0" t="n">
        <f aca="false">(B30/$B$2)</f>
        <v>0.922383922383922</v>
      </c>
      <c r="I30" s="0" t="n">
        <f aca="false">ABS(D30-$E$2)</f>
        <v>0.589115550351732</v>
      </c>
      <c r="K30" s="0" t="n">
        <f aca="false">POWER(G30, 1/$E$2)</f>
        <v>0.91698115219609</v>
      </c>
    </row>
    <row r="31" customFormat="false" ht="14.65" hidden="false" customHeight="false" outlineLevel="0" collapsed="false">
      <c r="A31" s="1" t="n">
        <v>53000</v>
      </c>
      <c r="B31" s="0" t="n">
        <v>252.952625314162</v>
      </c>
      <c r="C31" s="0" t="n">
        <f aca="false">($B$2-B31)/$F$2</f>
        <v>5.42199105301174</v>
      </c>
      <c r="D31" s="0" t="n">
        <f aca="false">LN(A31/$A$2)/LN(B31/$B$2)</f>
        <v>8.53796732869299</v>
      </c>
      <c r="G31" s="0" t="n">
        <f aca="false">(A31/$A$2)</f>
        <v>0.477477477477478</v>
      </c>
      <c r="H31" s="0" t="n">
        <f aca="false">(B31/$B$2)</f>
        <v>0.917059917059917</v>
      </c>
      <c r="I31" s="0" t="n">
        <f aca="false">ABS(D31-$E$2)</f>
        <v>0.435852434854629</v>
      </c>
      <c r="K31" s="0" t="n">
        <f aca="false">POWER(G31, 1/$E$2)</f>
        <v>0.912798463681927</v>
      </c>
    </row>
    <row r="32" customFormat="false" ht="14.65" hidden="false" customHeight="false" outlineLevel="0" collapsed="false">
      <c r="A32" s="1" t="n">
        <v>51000</v>
      </c>
      <c r="B32" s="0" t="n">
        <v>251.387808578535</v>
      </c>
      <c r="C32" s="0" t="n">
        <f aca="false">($B$2-B32)/$F$2</f>
        <v>5.79285646703911</v>
      </c>
      <c r="D32" s="0" t="n">
        <f aca="false">LN(A32/$A$2)/LN(B32/$B$2)</f>
        <v>8.3815311712895</v>
      </c>
      <c r="G32" s="0" t="n">
        <f aca="false">(A32/$A$2)</f>
        <v>0.45945945945946</v>
      </c>
      <c r="H32" s="0" t="n">
        <f aca="false">(B32/$B$2)</f>
        <v>0.911386796632698</v>
      </c>
      <c r="I32" s="0" t="n">
        <f aca="false">ABS(D32-$E$2)</f>
        <v>0.279416277451135</v>
      </c>
      <c r="K32" s="0" t="n">
        <f aca="false">POWER(G32, 1/$E$2)</f>
        <v>0.908475056274932</v>
      </c>
    </row>
    <row r="33" customFormat="false" ht="14.65" hidden="false" customHeight="false" outlineLevel="0" collapsed="false">
      <c r="A33" s="1" t="n">
        <v>49000</v>
      </c>
      <c r="B33" s="0" t="n">
        <v>249.716902572696</v>
      </c>
      <c r="C33" s="0" t="n">
        <f aca="false">($B$2-B33)/$F$2</f>
        <v>6.18886529896664</v>
      </c>
      <c r="D33" s="0" t="n">
        <f aca="false">LN(A33/$A$2)/LN(B33/$B$2)</f>
        <v>8.22175950544569</v>
      </c>
      <c r="G33" s="0" t="n">
        <f aca="false">(A33/$A$2)</f>
        <v>0.441441441441441</v>
      </c>
      <c r="H33" s="0" t="n">
        <f aca="false">(B33/$B$2)</f>
        <v>0.905329057871431</v>
      </c>
      <c r="I33" s="0" t="n">
        <f aca="false">ABS(D33-$E$2)</f>
        <v>0.119644611607331</v>
      </c>
      <c r="K33" s="0" t="n">
        <f aca="false">POWER(G33, 1/$E$2)</f>
        <v>0.904000388839573</v>
      </c>
    </row>
    <row r="34" customFormat="false" ht="14.65" hidden="false" customHeight="false" outlineLevel="0" collapsed="false">
      <c r="A34" s="1" t="n">
        <v>47000</v>
      </c>
      <c r="B34" s="0" t="n">
        <v>247.928740005043</v>
      </c>
      <c r="C34" s="0" t="n">
        <f aca="false">($B$2-B34)/$F$2</f>
        <v>6.61266422436278</v>
      </c>
      <c r="D34" s="0" t="n">
        <f aca="false">LN(A34/$A$2)/LN(B34/$B$2)</f>
        <v>8.0584755310881</v>
      </c>
      <c r="G34" s="0" t="n">
        <f aca="false">(A34/$A$2)</f>
        <v>0.423423423423423</v>
      </c>
      <c r="H34" s="0" t="n">
        <f aca="false">(B34/$B$2)</f>
        <v>0.898846214635688</v>
      </c>
      <c r="I34" s="0" t="n">
        <f aca="false">ABS(D34-$E$2)</f>
        <v>0.0436393627502607</v>
      </c>
      <c r="K34" s="0" t="n">
        <f aca="false">POWER(G34, 1/$E$2)</f>
        <v>0.89936265930141</v>
      </c>
    </row>
    <row r="35" customFormat="false" ht="14.65" hidden="false" customHeight="false" outlineLevel="0" collapsed="false">
      <c r="A35" s="1" t="n">
        <v>45000</v>
      </c>
      <c r="B35" s="0" t="n">
        <v>246.010529250652</v>
      </c>
      <c r="C35" s="0" t="n">
        <f aca="false">($B$2-B35)/$F$2</f>
        <v>7.06728488978772</v>
      </c>
      <c r="D35" s="0" t="n">
        <f aca="false">LN(A35/$A$2)/LN(B35/$B$2)</f>
        <v>7.89148623571085</v>
      </c>
      <c r="G35" s="0" t="n">
        <f aca="false">(A35/$A$2)</f>
        <v>0.405405405405405</v>
      </c>
      <c r="H35" s="0" t="n">
        <f aca="false">(B35/$B$2)</f>
        <v>0.891891891891892</v>
      </c>
      <c r="I35" s="0" t="n">
        <f aca="false">ABS(D35-$E$2)</f>
        <v>0.210628658127509</v>
      </c>
      <c r="K35" s="0" t="n">
        <f aca="false">POWER(G35, 1/$E$2)</f>
        <v>0.89454859252019</v>
      </c>
    </row>
    <row r="36" customFormat="false" ht="14.65" hidden="false" customHeight="false" outlineLevel="0" collapsed="false">
      <c r="A36" s="1" t="n">
        <v>43000</v>
      </c>
      <c r="B36" s="0" t="n">
        <v>243.947547873288</v>
      </c>
      <c r="C36" s="0" t="n">
        <f aca="false">($B$2-B36)/$F$2</f>
        <v>7.55621654882963</v>
      </c>
      <c r="D36" s="0" t="n">
        <f aca="false">LN(A36/$A$2)/LN(B36/$B$2)</f>
        <v>7.72058017734254</v>
      </c>
      <c r="G36" s="0" t="n">
        <f aca="false">(A36/$A$2)</f>
        <v>0.387387387387387</v>
      </c>
      <c r="H36" s="0" t="n">
        <f aca="false">(B36/$B$2)</f>
        <v>0.884412714601394</v>
      </c>
      <c r="I36" s="0" t="n">
        <f aca="false">ABS(D36-$E$2)</f>
        <v>0.381534716495824</v>
      </c>
      <c r="K36" s="0" t="n">
        <f aca="false">POWER(G36, 1/$E$2)</f>
        <v>0.889543181225914</v>
      </c>
    </row>
    <row r="37" customFormat="false" ht="14.65" hidden="false" customHeight="false" outlineLevel="0" collapsed="false">
      <c r="A37" s="1" t="n">
        <v>41000</v>
      </c>
      <c r="B37" s="0" t="n">
        <v>241.722764034954</v>
      </c>
      <c r="C37" s="0" t="n">
        <f aca="false">($B$2-B37)/$F$2</f>
        <v>8.08349578897287</v>
      </c>
      <c r="D37" s="0" t="n">
        <f aca="false">LN(A37/$A$2)/LN(B37/$B$2)</f>
        <v>7.54552484977584</v>
      </c>
      <c r="G37" s="0" t="n">
        <f aca="false">(A37/$A$2)</f>
        <v>0.369369369369369</v>
      </c>
      <c r="H37" s="0" t="n">
        <f aca="false">(B37/$B$2)</f>
        <v>0.876346935170465</v>
      </c>
      <c r="I37" s="0" t="n">
        <f aca="false">ABS(D37-$E$2)</f>
        <v>0.556590044062522</v>
      </c>
      <c r="K37" s="0" t="n">
        <f aca="false">POWER(G37, 1/$E$2)</f>
        <v>0.884329366904828</v>
      </c>
    </row>
    <row r="38" customFormat="false" ht="14.65" hidden="false" customHeight="false" outlineLevel="0" collapsed="false">
      <c r="A38" s="1" t="n">
        <v>39000</v>
      </c>
      <c r="B38" s="0" t="n">
        <v>239.31636518941</v>
      </c>
      <c r="C38" s="0" t="n">
        <f aca="false">($B$2-B38)/$F$2</f>
        <v>8.65381823239313</v>
      </c>
      <c r="D38" s="0" t="n">
        <f aca="false">LN(A38/$A$2)/LN(B38/$B$2)</f>
        <v>7.36606352674108</v>
      </c>
      <c r="G38" s="0" t="n">
        <f aca="false">(A38/$A$2)</f>
        <v>0.351351351351351</v>
      </c>
      <c r="H38" s="0" t="n">
        <f aca="false">(B38/$B$2)</f>
        <v>0.867622724765582</v>
      </c>
      <c r="I38" s="0" t="n">
        <f aca="false">ABS(D38-$E$2)</f>
        <v>0.736051367097278</v>
      </c>
      <c r="K38" s="0" t="n">
        <f aca="false">POWER(G38, 1/$E$2)</f>
        <v>0.878887643020467</v>
      </c>
    </row>
    <row r="39" customFormat="false" ht="14.65" hidden="false" customHeight="false" outlineLevel="0" collapsed="false">
      <c r="A39" s="1" t="n">
        <v>37000</v>
      </c>
      <c r="B39" s="0" t="n">
        <v>236.705166442117</v>
      </c>
      <c r="C39" s="0" t="n">
        <f aca="false">($B$2-B39)/$F$2</f>
        <v>9.27267875610444</v>
      </c>
      <c r="D39" s="0" t="n">
        <f aca="false">LN(A39/$A$2)/LN(B39/$B$2)</f>
        <v>7.18191144923762</v>
      </c>
      <c r="G39" s="0" t="n">
        <f aca="false">(A39/$A$2)</f>
        <v>0.333333333333333</v>
      </c>
      <c r="H39" s="0" t="n">
        <f aca="false">(B39/$B$2)</f>
        <v>0.858156028368794</v>
      </c>
      <c r="I39" s="0" t="n">
        <f aca="false">ABS(D39-$E$2)</f>
        <v>0.920203444600739</v>
      </c>
      <c r="K39" s="0" t="n">
        <f aca="false">POWER(G39, 1/$E$2)</f>
        <v>0.873195556589149</v>
      </c>
    </row>
    <row r="40" customFormat="false" ht="14.65" hidden="false" customHeight="false" outlineLevel="0" collapsed="false">
      <c r="A40" s="1" t="n">
        <v>35000</v>
      </c>
      <c r="B40" s="0" t="n">
        <v>233.861861139509</v>
      </c>
      <c r="C40" s="0" t="n">
        <f aca="false">($B$2-B40)/$F$2</f>
        <v>9.94654910414567</v>
      </c>
      <c r="D40" s="0" t="n">
        <f aca="false">LN(A40/$A$2)/LN(B40/$B$2)</f>
        <v>6.99275117510816</v>
      </c>
      <c r="G40" s="0" t="n">
        <f aca="false">(A40/$A$2)</f>
        <v>0.315315315315315</v>
      </c>
      <c r="H40" s="0" t="n">
        <f aca="false">(B40/$B$2)</f>
        <v>0.847847847847848</v>
      </c>
      <c r="I40" s="0" t="n">
        <f aca="false">ABS(D40-$E$2)</f>
        <v>1.1093637187302</v>
      </c>
      <c r="K40" s="0" t="n">
        <f aca="false">POWER(G40, 1/$E$2)</f>
        <v>0.867227074981788</v>
      </c>
    </row>
    <row r="41" customFormat="false" ht="14.65" hidden="false" customHeight="false" outlineLevel="0" collapsed="false">
      <c r="A41" s="1" t="n">
        <v>33000</v>
      </c>
      <c r="B41" s="0" t="n">
        <v>230.754062320379</v>
      </c>
      <c r="C41" s="0" t="n">
        <f aca="false">($B$2-B41)/$F$2</f>
        <v>10.6831050659582</v>
      </c>
      <c r="D41" s="0" t="n">
        <f aca="false">LN(A41/$A$2)/LN(B41/$B$2)</f>
        <v>6.79822684612582</v>
      </c>
      <c r="G41" s="0" t="n">
        <f aca="false">(A41/$A$2)</f>
        <v>0.297297297297297</v>
      </c>
      <c r="H41" s="0" t="n">
        <f aca="false">(B41/$B$2)</f>
        <v>0.836580766813325</v>
      </c>
      <c r="I41" s="0" t="n">
        <f aca="false">ABS(D41-$E$2)</f>
        <v>1.30388804771254</v>
      </c>
      <c r="K41" s="0" t="n">
        <f aca="false">POWER(G41, 1/$E$2)</f>
        <v>0.860951771443314</v>
      </c>
    </row>
    <row r="42" customFormat="false" ht="14.65" hidden="false" customHeight="false" outlineLevel="0" collapsed="false">
      <c r="A42" s="1" t="n">
        <v>31000</v>
      </c>
      <c r="B42" s="0" t="n">
        <v>227.343063616456</v>
      </c>
      <c r="C42" s="0" t="n">
        <f aca="false">($B$2-B42)/$F$2</f>
        <v>11.4915201459963</v>
      </c>
      <c r="D42" s="0" t="n">
        <f aca="false">LN(A42/$A$2)/LN(B42/$B$2)</f>
        <v>6.59793703588943</v>
      </c>
      <c r="G42" s="0" t="n">
        <f aca="false">(A42/$A$2)</f>
        <v>0.279279279279279</v>
      </c>
      <c r="H42" s="0" t="n">
        <f aca="false">(B42/$B$2)</f>
        <v>0.8242144583608</v>
      </c>
      <c r="I42" s="0" t="n">
        <f aca="false">ABS(D42-$E$2)</f>
        <v>1.50417785794893</v>
      </c>
      <c r="K42" s="0" t="n">
        <f aca="false">POWER(G42, 1/$E$2)</f>
        <v>0.854333762861488</v>
      </c>
    </row>
    <row r="43" customFormat="false" ht="14.65" hidden="false" customHeight="false" outlineLevel="0" collapsed="false">
      <c r="A43" s="1" t="n">
        <v>29000</v>
      </c>
      <c r="B43" s="0" t="n">
        <v>223.582218891618</v>
      </c>
      <c r="C43" s="0" t="n">
        <f aca="false">($B$2-B43)/$F$2</f>
        <v>12.3828495932178</v>
      </c>
      <c r="D43" s="0" t="n">
        <f aca="false">LN(A43/$A$2)/LN(B43/$B$2)</f>
        <v>6.39142570641468</v>
      </c>
      <c r="G43" s="0" t="n">
        <f aca="false">(A43/$A$2)</f>
        <v>0.261261261261261</v>
      </c>
      <c r="H43" s="0" t="n">
        <f aca="false">(B43/$B$2)</f>
        <v>0.81057981057981</v>
      </c>
      <c r="I43" s="0" t="n">
        <f aca="false">ABS(D43-$E$2)</f>
        <v>1.71068918742368</v>
      </c>
      <c r="K43" s="0" t="n">
        <f aca="false">POWER(G43, 1/$E$2)</f>
        <v>0.847330302888547</v>
      </c>
    </row>
    <row r="44" customFormat="false" ht="14.65" hidden="false" customHeight="false" outlineLevel="0" collapsed="false">
      <c r="A44" s="1" t="n">
        <v>27000</v>
      </c>
      <c r="B44" s="0" t="n">
        <v>219.41479635869</v>
      </c>
      <c r="C44" s="0" t="n">
        <f aca="false">($B$2-B44)/$F$2</f>
        <v>13.3705389806795</v>
      </c>
      <c r="D44" s="0" t="n">
        <f aca="false">LN(A44/$A$2)/LN(B44/$B$2)</f>
        <v>6.17817059713302</v>
      </c>
      <c r="G44" s="0" t="n">
        <f aca="false">(A44/$A$2)</f>
        <v>0.243243243243243</v>
      </c>
      <c r="H44" s="0" t="n">
        <f aca="false">(B44/$B$2)</f>
        <v>0.795471146822498</v>
      </c>
      <c r="I44" s="0" t="n">
        <f aca="false">ABS(D44-$E$2)</f>
        <v>1.92394429670534</v>
      </c>
      <c r="K44" s="0" t="n">
        <f aca="false">POWER(G44, 1/$E$2)</f>
        <v>0.839889885989376</v>
      </c>
    </row>
    <row r="45" customFormat="false" ht="14.65" hidden="false" customHeight="false" outlineLevel="0" collapsed="false">
      <c r="A45" s="1" t="n">
        <v>25000</v>
      </c>
      <c r="B45" s="0" t="n">
        <v>214.771096964855</v>
      </c>
      <c r="C45" s="0" t="n">
        <f aca="false">($B$2-B45)/$F$2</f>
        <v>14.4711071552796</v>
      </c>
      <c r="D45" s="0" t="n">
        <f aca="false">LN(A45/$A$2)/LN(B45/$B$2)</f>
        <v>5.9575680537102</v>
      </c>
      <c r="G45" s="0" t="n">
        <f aca="false">(A45/$A$2)</f>
        <v>0.225225225225225</v>
      </c>
      <c r="H45" s="0" t="n">
        <f aca="false">(B45/$B$2)</f>
        <v>0.778635778635779</v>
      </c>
      <c r="I45" s="0" t="n">
        <f aca="false">ABS(D45-$E$2)</f>
        <v>2.14454684012816</v>
      </c>
      <c r="K45" s="0" t="n">
        <f aca="false">POWER(G45, 1/$E$2)</f>
        <v>0.831949641688633</v>
      </c>
    </row>
    <row r="46" customFormat="false" ht="14.65" hidden="false" customHeight="false" outlineLevel="0" collapsed="false">
      <c r="A46" s="1" t="n">
        <v>23000</v>
      </c>
      <c r="B46" s="0" t="n">
        <v>209.564524917222</v>
      </c>
      <c r="C46" s="0" t="n">
        <f aca="false">($B$2-B46)/$F$2</f>
        <v>15.7050775328616</v>
      </c>
      <c r="D46" s="0" t="n">
        <f aca="false">LN(A46/$A$2)/LN(B46/$B$2)</f>
        <v>5.72891279878761</v>
      </c>
      <c r="G46" s="0" t="n">
        <f aca="false">(A46/$A$2)</f>
        <v>0.207207207207207</v>
      </c>
      <c r="H46" s="0" t="n">
        <f aca="false">(B46/$B$2)</f>
        <v>0.75975975975976</v>
      </c>
      <c r="I46" s="0" t="n">
        <f aca="false">ABS(D46-$E$2)</f>
        <v>2.37320209505075</v>
      </c>
      <c r="K46" s="0" t="n">
        <f aca="false">POWER(G46, 1/$E$2)</f>
        <v>0.823431671940904</v>
      </c>
    </row>
    <row r="47" customFormat="false" ht="14.65" hidden="false" customHeight="false" outlineLevel="0" collapsed="false">
      <c r="A47" s="1" t="n">
        <v>21000</v>
      </c>
      <c r="B47" s="0" t="n">
        <v>203.686137121507</v>
      </c>
      <c r="C47" s="0" t="n">
        <f aca="false">($B$2-B47)/$F$2</f>
        <v>17.0982698946477</v>
      </c>
      <c r="D47" s="0" t="n">
        <f aca="false">LN(A47/$A$2)/LN(B47/$B$2)</f>
        <v>5.49137031044946</v>
      </c>
      <c r="G47" s="0" t="n">
        <f aca="false">(A47/$A$2)</f>
        <v>0.189189189189189</v>
      </c>
      <c r="H47" s="0" t="n">
        <f aca="false">(B47/$B$2)</f>
        <v>0.7384481255449</v>
      </c>
      <c r="I47" s="0" t="n">
        <f aca="false">ABS(D47-$E$2)</f>
        <v>2.6107445833889</v>
      </c>
      <c r="K47" s="0" t="n">
        <f aca="false">POWER(G47, 1/$E$2)</f>
        <v>0.814237767767673</v>
      </c>
    </row>
    <row r="48" customFormat="false" ht="14.65" hidden="false" customHeight="false" outlineLevel="0" collapsed="false">
      <c r="A48" s="1" t="n">
        <v>19000</v>
      </c>
      <c r="B48" s="0" t="n">
        <v>196.996937216039</v>
      </c>
      <c r="C48" s="0" t="n">
        <f aca="false">($B$2-B48)/$F$2</f>
        <v>18.6836267201284</v>
      </c>
      <c r="D48" s="0" t="n">
        <f aca="false">LN(A48/$A$2)/LN(B48/$B$2)</f>
        <v>5.24393803225367</v>
      </c>
      <c r="G48" s="0" t="n">
        <f aca="false">(A48/$A$2)</f>
        <v>0.171171171171171</v>
      </c>
      <c r="H48" s="0" t="n">
        <f aca="false">(B48/$B$2)</f>
        <v>0.714196955576266</v>
      </c>
      <c r="I48" s="0" t="n">
        <f aca="false">ABS(D48-$E$2)</f>
        <v>2.85817686158469</v>
      </c>
      <c r="K48" s="0" t="n">
        <f aca="false">POWER(G48, 1/$E$2)</f>
        <v>0.804241553785235</v>
      </c>
    </row>
    <row r="49" customFormat="false" ht="14.65" hidden="false" customHeight="false" outlineLevel="0" collapsed="false">
      <c r="A49" s="1" t="n">
        <v>17000</v>
      </c>
      <c r="B49" s="0" t="n">
        <v>189.316744731983</v>
      </c>
      <c r="C49" s="0" t="n">
        <f aca="false">($B$2-B49)/$F$2</f>
        <v>20.5038512234582</v>
      </c>
      <c r="D49" s="0" t="n">
        <f aca="false">LN(A49/$A$2)/LN(B49/$B$2)</f>
        <v>4.98538903009442</v>
      </c>
      <c r="G49" s="0" t="n">
        <f aca="false">(A49/$A$2)</f>
        <v>0.153153153153153</v>
      </c>
      <c r="H49" s="0" t="n">
        <f aca="false">(B49/$B$2)</f>
        <v>0.686353019686353</v>
      </c>
      <c r="I49" s="0" t="n">
        <f aca="false">ABS(D49-$E$2)</f>
        <v>3.11672586374394</v>
      </c>
      <c r="K49" s="0" t="n">
        <f aca="false">POWER(G49, 1/$E$2)</f>
        <v>0.793276382411348</v>
      </c>
    </row>
    <row r="50" customFormat="false" ht="14.65" hidden="false" customHeight="false" outlineLevel="0" collapsed="false">
      <c r="A50" s="1" t="n">
        <v>15000</v>
      </c>
      <c r="B50" s="0" t="n">
        <v>180.407721450478</v>
      </c>
      <c r="C50" s="0" t="n">
        <f aca="false">($B$2-B50)/$F$2</f>
        <v>22.6153116473207</v>
      </c>
      <c r="D50" s="0" t="n">
        <f aca="false">LN(A50/$A$2)/LN(B50/$B$2)</f>
        <v>4.71418671506543</v>
      </c>
      <c r="G50" s="0" t="n">
        <f aca="false">(A50/$A$2)</f>
        <v>0.135135135135135</v>
      </c>
      <c r="H50" s="0" t="n">
        <f aca="false">(B50/$B$2)</f>
        <v>0.654054054054054</v>
      </c>
      <c r="I50" s="0" t="n">
        <f aca="false">ABS(D50-$E$2)</f>
        <v>3.38792817877293</v>
      </c>
      <c r="K50" s="0" t="n">
        <f aca="false">POWER(G50, 1/$E$2)</f>
        <v>0.781115856141708</v>
      </c>
    </row>
    <row r="51" customFormat="false" ht="14.65" hidden="false" customHeight="false" outlineLevel="0" collapsed="false">
      <c r="A51" s="1" t="n">
        <v>13000</v>
      </c>
      <c r="B51" s="0" t="n">
        <v>169.949302815668</v>
      </c>
      <c r="C51" s="0" t="n">
        <f aca="false">($B$2-B51)/$F$2</f>
        <v>25.093982579681</v>
      </c>
      <c r="D51" s="0" t="n">
        <f aca="false">LN(A51/$A$2)/LN(B51/$B$2)</f>
        <v>4.42834899948813</v>
      </c>
      <c r="G51" s="0" t="n">
        <f aca="false">(A51/$A$2)</f>
        <v>0.117117117117117</v>
      </c>
      <c r="H51" s="0" t="n">
        <f aca="false">(B51/$B$2)</f>
        <v>0.616137877007442</v>
      </c>
      <c r="I51" s="0" t="n">
        <f aca="false">ABS(D51-$E$2)</f>
        <v>3.67376589435023</v>
      </c>
      <c r="K51" s="0" t="n">
        <f aca="false">POWER(G51, 1/$E$2)</f>
        <v>0.767440784626582</v>
      </c>
    </row>
    <row r="52" customFormat="false" ht="14.65" hidden="false" customHeight="false" outlineLevel="0" collapsed="false">
      <c r="A52" s="1" t="n">
        <v>11000</v>
      </c>
      <c r="B52" s="0" t="n">
        <v>157.498804440894</v>
      </c>
      <c r="C52" s="0" t="n">
        <f aca="false">($B$2-B52)/$F$2</f>
        <v>28.0447813086814</v>
      </c>
      <c r="D52" s="0" t="n">
        <f aca="false">LN(A52/$A$2)/LN(B52/$B$2)</f>
        <v>4.12521734579353</v>
      </c>
      <c r="G52" s="0" t="n">
        <f aca="false">(A52/$A$2)</f>
        <v>0.0990990990990991</v>
      </c>
      <c r="H52" s="0" t="n">
        <f aca="false">(B52/$B$2)</f>
        <v>0.570999570999571</v>
      </c>
      <c r="I52" s="0" t="n">
        <f aca="false">ABS(D52-$E$2)</f>
        <v>3.97689754804483</v>
      </c>
      <c r="K52" s="0" t="n">
        <f aca="false">POWER(G52, 1/$E$2)</f>
        <v>0.751779261261858</v>
      </c>
    </row>
    <row r="53" customFormat="false" ht="14.65" hidden="false" customHeight="false" outlineLevel="0" collapsed="false">
      <c r="A53" s="1" t="n">
        <v>9000</v>
      </c>
      <c r="B53" s="0" t="n">
        <v>142.427148513535</v>
      </c>
      <c r="C53" s="0" t="n">
        <f aca="false">($B$2-B53)/$F$2</f>
        <v>31.6168008227345</v>
      </c>
      <c r="D53" s="0" t="n">
        <f aca="false">LN(A53/$A$2)/LN(B53/$B$2)</f>
        <v>3.80102912644874</v>
      </c>
      <c r="G53" s="0" t="n">
        <f aca="false">(A53/$A$2)</f>
        <v>0.0810810810810811</v>
      </c>
      <c r="H53" s="0" t="n">
        <f aca="false">(B53/$B$2)</f>
        <v>0.516358463726885</v>
      </c>
      <c r="I53" s="0" t="n">
        <f aca="false">ABS(D53-$E$2)</f>
        <v>4.30108576738962</v>
      </c>
      <c r="K53" s="0" t="n">
        <f aca="false">POWER(G53, 1/$E$2)</f>
        <v>0.73338811647009</v>
      </c>
    </row>
    <row r="54" customFormat="false" ht="14.65" hidden="false" customHeight="false" outlineLevel="0" collapsed="false">
      <c r="A54" s="1" t="n">
        <v>7000</v>
      </c>
      <c r="B54" s="0" t="n">
        <v>123.809220603269</v>
      </c>
      <c r="C54" s="0" t="n">
        <f aca="false">($B$2-B54)/$F$2</f>
        <v>36.0292955165648</v>
      </c>
      <c r="D54" s="0" t="n">
        <f aca="false">LN(A54/$A$2)/LN(B54/$B$2)</f>
        <v>3.45002773545147</v>
      </c>
      <c r="G54" s="0" t="n">
        <f aca="false">(A54/$A$2)</f>
        <v>0.0630630630630631</v>
      </c>
      <c r="H54" s="0" t="n">
        <f aca="false">(B54/$B$2)</f>
        <v>0.448860625331214</v>
      </c>
      <c r="I54" s="0" t="n">
        <f aca="false">ABS(D54-$E$2)</f>
        <v>4.65208715838689</v>
      </c>
      <c r="K54" s="0" t="n">
        <f aca="false">POWER(G54, 1/$E$2)</f>
        <v>0.7109888008218</v>
      </c>
    </row>
    <row r="55" customFormat="false" ht="14.65" hidden="false" customHeight="false" outlineLevel="0" collapsed="false">
      <c r="A55" s="1" t="n">
        <v>5000</v>
      </c>
      <c r="B55" s="0" t="n">
        <v>100.226511916932</v>
      </c>
      <c r="C55" s="0" t="n">
        <f aca="false">($B$2-B55)/$F$2</f>
        <v>41.6184554620832</v>
      </c>
      <c r="D55" s="0" t="n">
        <f aca="false">LN(A55/$A$2)/LN(B55/$B$2)</f>
        <v>3.06226733309185</v>
      </c>
      <c r="G55" s="0" t="n">
        <f aca="false">(A55/$A$2)</f>
        <v>0.045045045045045</v>
      </c>
      <c r="H55" s="0" t="n">
        <f aca="false">(B55/$B$2)</f>
        <v>0.363363363363363</v>
      </c>
      <c r="I55" s="0" t="n">
        <f aca="false">ABS(D55-$E$2)</f>
        <v>5.03984756074651</v>
      </c>
      <c r="K55" s="0" t="n">
        <f aca="false">POWER(G55, 1/$E$2)</f>
        <v>0.682066894764268</v>
      </c>
    </row>
    <row r="56" customFormat="false" ht="14.65" hidden="false" customHeight="false" outlineLevel="0" collapsed="false">
      <c r="A56" s="1" t="n">
        <v>3000</v>
      </c>
      <c r="B56" s="0" t="n">
        <v>69.3875851732608</v>
      </c>
      <c r="C56" s="0" t="n">
        <f aca="false">($B$2-B56)/$F$2</f>
        <v>48.9273569292995</v>
      </c>
      <c r="D56" s="0" t="n">
        <f aca="false">LN(A56/$A$2)/LN(B56/$B$2)</f>
        <v>2.61646171442305</v>
      </c>
      <c r="G56" s="0" t="n">
        <f aca="false">(A56/$A$2)</f>
        <v>0.027027027027027</v>
      </c>
      <c r="H56" s="0" t="n">
        <f aca="false">(B56/$B$2)</f>
        <v>0.251559251559252</v>
      </c>
      <c r="I56" s="0" t="n">
        <f aca="false">ABS(D56-$E$2)</f>
        <v>5.48565317941531</v>
      </c>
      <c r="K56" s="0" t="n">
        <f aca="false">POWER(G56, 1/$E$2)</f>
        <v>0.640391244556968</v>
      </c>
    </row>
    <row r="57" customFormat="false" ht="14.65" hidden="false" customHeight="false" outlineLevel="0" collapsed="false">
      <c r="A57" s="1" t="n">
        <v>1000</v>
      </c>
      <c r="B57" s="0" t="n">
        <v>27.3345032500724</v>
      </c>
      <c r="C57" s="0" t="n">
        <f aca="false">($B$2-B57)/$F$2</f>
        <v>58.8940407482309</v>
      </c>
      <c r="D57" s="0" t="n">
        <f aca="false">LN(A57/$A$2)/LN(B57/$B$2)</f>
        <v>2.0373157297549</v>
      </c>
      <c r="G57" s="0" t="n">
        <f aca="false">(A57/$A$2)</f>
        <v>0.00900900900900901</v>
      </c>
      <c r="H57" s="0" t="n">
        <f aca="false">(B57/$B$2)</f>
        <v>0.0990990990990991</v>
      </c>
      <c r="I57" s="0" t="n">
        <f aca="false">ABS(D57-$E$2)</f>
        <v>6.06479916408346</v>
      </c>
      <c r="K57" s="0" t="n">
        <f aca="false">POWER(G57, 1/$E$2)</f>
        <v>0.55918678922574</v>
      </c>
    </row>
    <row r="58" customFormat="false" ht="14.65" hidden="false" customHeight="false" outlineLevel="0" collapsed="false">
      <c r="A58" s="1" t="n">
        <v>100</v>
      </c>
      <c r="B58" s="0" t="n">
        <v>2.97702510644353</v>
      </c>
      <c r="C58" s="0" t="n">
        <f aca="false">($B$2-B58)/$F$2</f>
        <v>64.6668229601862</v>
      </c>
      <c r="D58" s="0" t="n">
        <f aca="false">LN(A58/$A$2)/LN(B58/$B$2)</f>
        <v>1.54831790497686</v>
      </c>
      <c r="G58" s="0" t="n">
        <f aca="false">(A58/$A$2)</f>
        <v>0.000900900900900901</v>
      </c>
      <c r="H58" s="0" t="n">
        <f aca="false">(B58/$B$2)</f>
        <v>0.0107929711890108</v>
      </c>
      <c r="I58" s="0" t="n">
        <f aca="false">ABS(D58-$E$2)</f>
        <v>6.5537969888615</v>
      </c>
      <c r="K58" s="0" t="n">
        <f aca="false">POWER(G58, 1/$E$2)</f>
        <v>0.420854851962338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2023-11-03T10:42:25Z</dcterms:created>
  <dc:creator/>
  <dc:description/>
  <dc:language>en-US</dc:language>
  <cp:lastModifiedBy/>
  <dcterms:modified xsi:type="dcterms:W3CDTF">2023-11-03T12:27:04Z</dcterms:modified>
  <cp:revision>3</cp:revision>
  <dc:subject/>
  <dc:title/>
</cp:coreProperties>
</file>