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6" tabRatio="500"/>
  </bookViews>
  <sheets>
    <sheet name="Sheet1" sheetId="1" r:id="rId1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2" i="1" l="1"/>
  <c r="H27" i="1"/>
  <c r="G27" i="1"/>
  <c r="D27" i="1"/>
  <c r="H26" i="1"/>
  <c r="G26" i="1"/>
  <c r="D26" i="1"/>
  <c r="H25" i="1"/>
  <c r="G25" i="1"/>
  <c r="D25" i="1"/>
  <c r="H24" i="1"/>
  <c r="G24" i="1"/>
  <c r="D24" i="1"/>
  <c r="H23" i="1"/>
  <c r="G23" i="1"/>
  <c r="D23" i="1"/>
  <c r="H22" i="1"/>
  <c r="G22" i="1"/>
  <c r="D22" i="1"/>
  <c r="H21" i="1"/>
  <c r="G21" i="1"/>
  <c r="D21" i="1"/>
  <c r="H20" i="1"/>
  <c r="G20" i="1"/>
  <c r="D20" i="1"/>
  <c r="H19" i="1"/>
  <c r="G19" i="1"/>
  <c r="D19" i="1"/>
  <c r="H18" i="1"/>
  <c r="G18" i="1"/>
  <c r="D18" i="1"/>
  <c r="H17" i="1"/>
  <c r="G17" i="1"/>
  <c r="D17" i="1"/>
  <c r="H16" i="1"/>
  <c r="G16" i="1"/>
  <c r="D16" i="1"/>
  <c r="H15" i="1"/>
  <c r="G15" i="1"/>
  <c r="D15" i="1"/>
  <c r="H14" i="1"/>
  <c r="G14" i="1"/>
  <c r="D14" i="1"/>
  <c r="H13" i="1"/>
  <c r="G13" i="1"/>
  <c r="D13" i="1"/>
  <c r="H12" i="1"/>
  <c r="G12" i="1"/>
  <c r="D12" i="1"/>
  <c r="H11" i="1"/>
  <c r="G11" i="1"/>
  <c r="D11" i="1"/>
  <c r="H10" i="1"/>
  <c r="G10" i="1"/>
  <c r="D10" i="1"/>
  <c r="H9" i="1"/>
  <c r="G9" i="1"/>
  <c r="D9" i="1"/>
  <c r="H8" i="1"/>
  <c r="G8" i="1"/>
  <c r="D8" i="1"/>
  <c r="H7" i="1"/>
  <c r="G7" i="1"/>
  <c r="D7" i="1"/>
  <c r="H6" i="1"/>
  <c r="G6" i="1"/>
  <c r="D6" i="1"/>
  <c r="H5" i="1"/>
  <c r="G5" i="1"/>
  <c r="D5" i="1"/>
  <c r="H4" i="1"/>
  <c r="G4" i="1"/>
  <c r="D4" i="1"/>
  <c r="H3" i="1"/>
  <c r="G3" i="1"/>
  <c r="D3" i="1"/>
  <c r="H2" i="1"/>
  <c r="G2" i="1"/>
  <c r="E2" i="1" l="1"/>
  <c r="I22" i="1" s="1"/>
  <c r="I23" i="1" l="1"/>
  <c r="K19" i="1"/>
  <c r="K23" i="1"/>
  <c r="K16" i="1"/>
  <c r="I16" i="1"/>
  <c r="K20" i="1"/>
  <c r="K9" i="1"/>
  <c r="I12" i="1"/>
  <c r="K7" i="1"/>
  <c r="K26" i="1"/>
  <c r="K11" i="1"/>
  <c r="I4" i="1"/>
  <c r="K18" i="1"/>
  <c r="I21" i="1"/>
  <c r="K10" i="1"/>
  <c r="K13" i="1"/>
  <c r="I8" i="1"/>
  <c r="K3" i="1"/>
  <c r="I13" i="1"/>
  <c r="I11" i="1"/>
  <c r="K15" i="1"/>
  <c r="I14" i="1"/>
  <c r="K2" i="1"/>
  <c r="I15" i="1"/>
  <c r="K12" i="1"/>
  <c r="I26" i="1"/>
  <c r="K24" i="1"/>
  <c r="K27" i="1"/>
  <c r="I18" i="1"/>
  <c r="K6" i="1"/>
  <c r="I17" i="1"/>
  <c r="I10" i="1"/>
  <c r="I5" i="1"/>
  <c r="K14" i="1"/>
  <c r="I24" i="1"/>
  <c r="K4" i="1"/>
  <c r="K5" i="1"/>
  <c r="I25" i="1"/>
  <c r="I27" i="1"/>
  <c r="K22" i="1"/>
  <c r="I7" i="1"/>
  <c r="K25" i="1"/>
  <c r="I6" i="1"/>
  <c r="K21" i="1"/>
  <c r="I20" i="1"/>
  <c r="I3" i="1"/>
  <c r="K8" i="1"/>
  <c r="I19" i="1"/>
  <c r="K17" i="1"/>
  <c r="I9" i="1"/>
  <c r="C19" i="1" l="1"/>
  <c r="C26" i="1"/>
  <c r="C21" i="1"/>
  <c r="C14" i="1"/>
  <c r="C11" i="1"/>
  <c r="C16" i="1"/>
  <c r="C23" i="1"/>
  <c r="C27" i="1"/>
  <c r="C4" i="1"/>
  <c r="C7" i="1"/>
  <c r="C18" i="1"/>
  <c r="J2" i="1"/>
  <c r="C17" i="1"/>
  <c r="C15" i="1"/>
  <c r="C22" i="1"/>
  <c r="C2" i="1"/>
  <c r="C12" i="1"/>
  <c r="C20" i="1"/>
  <c r="C9" i="1"/>
  <c r="C5" i="1"/>
  <c r="C8" i="1"/>
  <c r="C6" i="1"/>
  <c r="C24" i="1"/>
  <c r="C13" i="1"/>
  <c r="C3" i="1"/>
  <c r="C25" i="1"/>
  <c r="C10" i="1"/>
</calcChain>
</file>

<file path=xl/sharedStrings.xml><?xml version="1.0" encoding="utf-8"?>
<sst xmlns="http://schemas.openxmlformats.org/spreadsheetml/2006/main" count="11" uniqueCount="11">
  <si>
    <t>Pressure (Pa)</t>
  </si>
  <si>
    <t>Temperature (K)</t>
  </si>
  <si>
    <t>Altitude (m)</t>
  </si>
  <si>
    <t>Lambda</t>
  </si>
  <si>
    <t>Lambda(med)</t>
  </si>
  <si>
    <t>Miu</t>
  </si>
  <si>
    <t>P/P0</t>
  </si>
  <si>
    <t>T/T0</t>
  </si>
  <si>
    <t>DeltaLambda</t>
  </si>
  <si>
    <t>DeltaLambda(med)</t>
  </si>
  <si>
    <t>(P/P0)^(1/Lambda(med))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</si>
</sst>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zoomScale="70" zoomScaleNormal="70" workbookViewId="0">
      <selection activeCell="F9" sqref="F9"/>
    </sheetView>
  </sheetViews>
  <sheetFormatPr defaultColWidth="11.5546875" defaultRowHeight="13.2" x14ac:dyDescent="0.25"/>
  <cols>
    <col min="1" max="1" width="26.21875" customWidth="1"/>
    <col min="2" max="2" width="33.109375" customWidth="1"/>
    <col min="3" max="3" width="42.21875" customWidth="1"/>
    <col min="4" max="4" width="32" customWidth="1"/>
    <col min="5" max="5" width="20.33203125" customWidth="1"/>
    <col min="6" max="6" width="16.77734375" customWidth="1"/>
    <col min="7" max="7" width="15.88671875" customWidth="1"/>
    <col min="8" max="8" width="15" customWidth="1"/>
    <col min="9" max="9" width="19.77734375" customWidth="1"/>
    <col min="10" max="10" width="19.44140625" customWidth="1"/>
    <col min="11" max="11" width="21.5546875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13.35" customHeight="1" x14ac:dyDescent="0.25">
      <c r="A2" s="1">
        <v>101325</v>
      </c>
      <c r="B2">
        <v>288.14999999999998</v>
      </c>
      <c r="C2">
        <f t="shared" ref="C2:C33" si="0">($B$2-B2)/$F$2</f>
        <v>0</v>
      </c>
      <c r="E2">
        <f>AVERAGE(D3:D58)</f>
        <v>5.2815723689009824</v>
      </c>
      <c r="F2">
        <f>(28.9586*9.81)/(1000*8.31*E2)</f>
        <v>6.4726527874192563E-3</v>
      </c>
      <c r="G2">
        <f t="shared" ref="G2:G33" si="1">(A2/$A$2)</f>
        <v>1</v>
      </c>
      <c r="H2">
        <f t="shared" ref="H2:H33" si="2">(B2/$B$2)</f>
        <v>1</v>
      </c>
      <c r="J2">
        <f>AVERAGE(I3:I58)</f>
        <v>5.0835445981576972E-2</v>
      </c>
      <c r="K2">
        <f t="shared" ref="K2:K33" si="3">POWER(G2, 1/$E$2)</f>
        <v>1</v>
      </c>
    </row>
    <row r="3" spans="1:11" x14ac:dyDescent="0.25">
      <c r="A3" s="1">
        <v>100130</v>
      </c>
      <c r="B3">
        <v>287.55</v>
      </c>
      <c r="C3">
        <f t="shared" si="0"/>
        <v>92.697695937927008</v>
      </c>
      <c r="D3">
        <f t="shared" ref="D3:D34" si="4">LN(A3/$A$2)/LN(B3/$B$2)</f>
        <v>5.6916707629722474</v>
      </c>
      <c r="G3">
        <f t="shared" si="1"/>
        <v>0.98820626696274361</v>
      </c>
      <c r="H3">
        <f t="shared" si="2"/>
        <v>0.99791775117126513</v>
      </c>
      <c r="I3">
        <f t="shared" ref="I3:I34" si="5">ABS(D3-$E$2)</f>
        <v>0.41009839407126503</v>
      </c>
      <c r="K3">
        <f t="shared" si="3"/>
        <v>0.99775625225552567</v>
      </c>
    </row>
    <row r="4" spans="1:11" x14ac:dyDescent="0.25">
      <c r="A4" s="1">
        <v>98946</v>
      </c>
      <c r="B4">
        <v>286.85000000000002</v>
      </c>
      <c r="C4">
        <f t="shared" si="0"/>
        <v>200.84500786551291</v>
      </c>
      <c r="D4">
        <f t="shared" si="4"/>
        <v>5.2543688551640679</v>
      </c>
      <c r="G4">
        <f t="shared" si="1"/>
        <v>0.97652109548482602</v>
      </c>
      <c r="H4">
        <f t="shared" si="2"/>
        <v>0.99548846087107423</v>
      </c>
      <c r="I4">
        <f t="shared" si="5"/>
        <v>2.7203513736914431E-2</v>
      </c>
      <c r="K4">
        <f t="shared" si="3"/>
        <v>0.9955116459884672</v>
      </c>
    </row>
    <row r="5" spans="1:11" x14ac:dyDescent="0.25">
      <c r="A5" s="1">
        <v>97774</v>
      </c>
      <c r="B5">
        <v>286.25</v>
      </c>
      <c r="C5">
        <f t="shared" si="0"/>
        <v>293.54270380344866</v>
      </c>
      <c r="D5">
        <f t="shared" si="4"/>
        <v>5.3924595479015416</v>
      </c>
      <c r="G5">
        <f t="shared" si="1"/>
        <v>0.96495435479891434</v>
      </c>
      <c r="H5">
        <f t="shared" si="2"/>
        <v>0.99340621204233914</v>
      </c>
      <c r="I5">
        <f t="shared" si="5"/>
        <v>0.11088717900055922</v>
      </c>
      <c r="K5">
        <f t="shared" si="3"/>
        <v>0.99326824175765371</v>
      </c>
    </row>
    <row r="6" spans="1:11" x14ac:dyDescent="0.25">
      <c r="A6" s="1">
        <v>96613</v>
      </c>
      <c r="B6">
        <v>285.55</v>
      </c>
      <c r="C6">
        <f t="shared" si="0"/>
        <v>401.69001573103458</v>
      </c>
      <c r="D6">
        <f t="shared" si="4"/>
        <v>5.2537171896773254</v>
      </c>
      <c r="G6">
        <f t="shared" si="1"/>
        <v>0.95349617567234146</v>
      </c>
      <c r="H6">
        <f t="shared" si="2"/>
        <v>0.99097692174214835</v>
      </c>
      <c r="I6">
        <f t="shared" si="5"/>
        <v>2.785517922365699E-2</v>
      </c>
      <c r="K6">
        <f t="shared" si="3"/>
        <v>0.99102429552994797</v>
      </c>
    </row>
    <row r="7" spans="1:11" x14ac:dyDescent="0.25">
      <c r="A7" s="1">
        <v>95464</v>
      </c>
      <c r="B7">
        <v>284.95</v>
      </c>
      <c r="C7">
        <f t="shared" si="0"/>
        <v>494.38771166897038</v>
      </c>
      <c r="D7">
        <f t="shared" si="4"/>
        <v>5.3355019186404666</v>
      </c>
      <c r="G7">
        <f t="shared" si="1"/>
        <v>0.94215642733777449</v>
      </c>
      <c r="H7">
        <f t="shared" si="2"/>
        <v>0.98889467291341315</v>
      </c>
      <c r="I7">
        <f t="shared" si="5"/>
        <v>5.3929549739484273E-2</v>
      </c>
      <c r="K7">
        <f t="shared" si="3"/>
        <v>0.98878191606861066</v>
      </c>
    </row>
    <row r="8" spans="1:11" x14ac:dyDescent="0.25">
      <c r="A8" s="1">
        <v>94325</v>
      </c>
      <c r="B8">
        <v>284.25</v>
      </c>
      <c r="C8">
        <f t="shared" si="0"/>
        <v>602.53502359655624</v>
      </c>
      <c r="D8">
        <f t="shared" si="4"/>
        <v>5.2532963191954405</v>
      </c>
      <c r="G8">
        <f t="shared" si="1"/>
        <v>0.93091537132987912</v>
      </c>
      <c r="H8">
        <f t="shared" si="2"/>
        <v>0.98646538261322236</v>
      </c>
      <c r="I8">
        <f t="shared" si="5"/>
        <v>2.8276049705541872E-2</v>
      </c>
      <c r="K8">
        <f t="shared" si="3"/>
        <v>0.98653735317475655</v>
      </c>
    </row>
    <row r="9" spans="1:11" x14ac:dyDescent="0.25">
      <c r="A9" s="1">
        <v>93197</v>
      </c>
      <c r="B9">
        <v>283.64999999999998</v>
      </c>
      <c r="C9">
        <f t="shared" si="0"/>
        <v>695.23271953449205</v>
      </c>
      <c r="D9">
        <f t="shared" si="4"/>
        <v>5.3123977275618577</v>
      </c>
      <c r="G9">
        <f t="shared" si="1"/>
        <v>0.91978287688132243</v>
      </c>
      <c r="H9">
        <f t="shared" si="2"/>
        <v>0.98438313378448727</v>
      </c>
      <c r="I9">
        <f t="shared" si="5"/>
        <v>3.0825358660875324E-2</v>
      </c>
      <c r="K9">
        <f t="shared" si="3"/>
        <v>0.98429270713407724</v>
      </c>
    </row>
    <row r="10" spans="1:11" x14ac:dyDescent="0.25">
      <c r="A10" s="1">
        <v>92081</v>
      </c>
      <c r="B10">
        <v>282.95</v>
      </c>
      <c r="C10">
        <f t="shared" si="0"/>
        <v>803.38003146207791</v>
      </c>
      <c r="D10">
        <f t="shared" si="4"/>
        <v>5.2531263013672218</v>
      </c>
      <c r="G10">
        <f t="shared" si="1"/>
        <v>0.90876881322477177</v>
      </c>
      <c r="H10">
        <f t="shared" si="2"/>
        <v>0.98195384348429637</v>
      </c>
      <c r="I10">
        <f t="shared" si="5"/>
        <v>2.8446067533760555E-2</v>
      </c>
      <c r="K10">
        <f t="shared" si="3"/>
        <v>0.98205016084113361</v>
      </c>
    </row>
    <row r="11" spans="1:11" x14ac:dyDescent="0.25">
      <c r="A11" s="1">
        <v>90975</v>
      </c>
      <c r="B11">
        <v>282.35000000000002</v>
      </c>
      <c r="C11">
        <f t="shared" si="0"/>
        <v>896.07772740000496</v>
      </c>
      <c r="D11">
        <f t="shared" si="4"/>
        <v>5.2989966267701991</v>
      </c>
      <c r="G11">
        <f t="shared" si="1"/>
        <v>0.89785344189489269</v>
      </c>
      <c r="H11">
        <f t="shared" si="2"/>
        <v>0.97987159465556151</v>
      </c>
      <c r="I11">
        <f t="shared" si="5"/>
        <v>1.7424257869216753E-2</v>
      </c>
      <c r="K11">
        <f t="shared" si="3"/>
        <v>0.97980586475729647</v>
      </c>
    </row>
    <row r="12" spans="1:11" x14ac:dyDescent="0.25">
      <c r="A12" s="1">
        <v>89880</v>
      </c>
      <c r="B12">
        <v>281.64999999999998</v>
      </c>
      <c r="C12">
        <f t="shared" si="0"/>
        <v>1004.2250393275996</v>
      </c>
      <c r="D12">
        <f t="shared" si="4"/>
        <v>5.2532284060090957</v>
      </c>
      <c r="G12">
        <f t="shared" si="1"/>
        <v>0.88704663212435231</v>
      </c>
      <c r="H12">
        <f t="shared" si="2"/>
        <v>0.97744230435537049</v>
      </c>
      <c r="I12">
        <f t="shared" si="5"/>
        <v>2.8343962891886676E-2</v>
      </c>
      <c r="K12">
        <f t="shared" si="3"/>
        <v>0.97756199351094863</v>
      </c>
    </row>
    <row r="13" spans="1:11" x14ac:dyDescent="0.25">
      <c r="A13" s="1">
        <v>88796</v>
      </c>
      <c r="B13">
        <v>281.05</v>
      </c>
      <c r="C13">
        <f t="shared" si="0"/>
        <v>1096.9227352655266</v>
      </c>
      <c r="D13">
        <f t="shared" si="4"/>
        <v>5.2905425460001112</v>
      </c>
      <c r="G13">
        <f t="shared" si="1"/>
        <v>0.87634838391315073</v>
      </c>
      <c r="H13">
        <f t="shared" si="2"/>
        <v>0.97536005552663552</v>
      </c>
      <c r="I13">
        <f t="shared" si="5"/>
        <v>8.9701770991288399E-3</v>
      </c>
      <c r="K13">
        <f t="shared" si="3"/>
        <v>0.9753187279893939</v>
      </c>
    </row>
    <row r="14" spans="1:11" x14ac:dyDescent="0.25">
      <c r="A14" s="1">
        <v>87722</v>
      </c>
      <c r="B14">
        <v>280.35000000000002</v>
      </c>
      <c r="C14">
        <f t="shared" si="0"/>
        <v>1205.0700471931125</v>
      </c>
      <c r="D14">
        <f t="shared" si="4"/>
        <v>5.2532097832993561</v>
      </c>
      <c r="G14">
        <f t="shared" si="1"/>
        <v>0.86574882802862074</v>
      </c>
      <c r="H14">
        <f t="shared" si="2"/>
        <v>0.97293076522644473</v>
      </c>
      <c r="I14">
        <f t="shared" si="5"/>
        <v>2.83625856016263E-2</v>
      </c>
      <c r="K14">
        <f t="shared" si="3"/>
        <v>0.97307415490968152</v>
      </c>
    </row>
    <row r="15" spans="1:11" x14ac:dyDescent="0.25">
      <c r="A15" s="1">
        <v>86659</v>
      </c>
      <c r="B15">
        <v>279.75</v>
      </c>
      <c r="C15">
        <f t="shared" si="0"/>
        <v>1297.7677431310483</v>
      </c>
      <c r="D15">
        <f t="shared" si="4"/>
        <v>5.2848805272301806</v>
      </c>
      <c r="G15">
        <f t="shared" si="1"/>
        <v>0.85525783370342956</v>
      </c>
      <c r="H15">
        <f t="shared" si="2"/>
        <v>0.97084851639770964</v>
      </c>
      <c r="I15">
        <f t="shared" si="5"/>
        <v>3.3081583291982852E-3</v>
      </c>
      <c r="K15">
        <f t="shared" si="3"/>
        <v>0.97083052604874864</v>
      </c>
    </row>
    <row r="16" spans="1:11" x14ac:dyDescent="0.25">
      <c r="A16" s="1">
        <v>85606</v>
      </c>
      <c r="B16">
        <v>279.05</v>
      </c>
      <c r="C16">
        <f t="shared" si="0"/>
        <v>1405.9150550586342</v>
      </c>
      <c r="D16">
        <f t="shared" si="4"/>
        <v>5.2532484982903238</v>
      </c>
      <c r="G16">
        <f t="shared" si="1"/>
        <v>0.84486553170490997</v>
      </c>
      <c r="H16">
        <f t="shared" si="2"/>
        <v>0.96841922609751874</v>
      </c>
      <c r="I16">
        <f t="shared" si="5"/>
        <v>2.8323870610658552E-2</v>
      </c>
      <c r="K16">
        <f t="shared" si="3"/>
        <v>0.96858589806891859</v>
      </c>
    </row>
    <row r="17" spans="1:11" x14ac:dyDescent="0.25">
      <c r="A17" s="1">
        <v>84564</v>
      </c>
      <c r="B17">
        <v>278.35000000000002</v>
      </c>
      <c r="C17">
        <f t="shared" si="0"/>
        <v>1514.06236698622</v>
      </c>
      <c r="D17">
        <f t="shared" si="4"/>
        <v>5.2258610196368878</v>
      </c>
      <c r="G17">
        <f t="shared" si="1"/>
        <v>0.83458179126572907</v>
      </c>
      <c r="H17">
        <f t="shared" si="2"/>
        <v>0.96598993579732795</v>
      </c>
      <c r="I17">
        <f t="shared" si="5"/>
        <v>5.5711349264094601E-2</v>
      </c>
      <c r="K17">
        <f t="shared" si="3"/>
        <v>0.96634257597182671</v>
      </c>
    </row>
    <row r="18" spans="1:11" x14ac:dyDescent="0.25">
      <c r="A18" s="1">
        <v>83531</v>
      </c>
      <c r="B18">
        <v>277.75</v>
      </c>
      <c r="C18">
        <f t="shared" si="0"/>
        <v>1606.7600629241558</v>
      </c>
      <c r="D18">
        <f t="shared" si="4"/>
        <v>5.2534458318765029</v>
      </c>
      <c r="G18">
        <f t="shared" si="1"/>
        <v>0.82438687392055265</v>
      </c>
      <c r="H18">
        <f t="shared" si="2"/>
        <v>0.96390768696859286</v>
      </c>
      <c r="I18">
        <f t="shared" si="5"/>
        <v>2.8126537024479425E-2</v>
      </c>
      <c r="K18">
        <f t="shared" si="3"/>
        <v>0.96409640070980285</v>
      </c>
    </row>
    <row r="19" spans="1:11" x14ac:dyDescent="0.25">
      <c r="A19" s="1">
        <v>82510</v>
      </c>
      <c r="B19">
        <v>277.05</v>
      </c>
      <c r="C19">
        <f t="shared" si="0"/>
        <v>1714.9073748517417</v>
      </c>
      <c r="D19">
        <f t="shared" si="4"/>
        <v>5.2290486911456462</v>
      </c>
      <c r="G19">
        <f t="shared" si="1"/>
        <v>0.81431038736738215</v>
      </c>
      <c r="H19">
        <f t="shared" si="2"/>
        <v>0.96147839666840196</v>
      </c>
      <c r="I19">
        <f t="shared" si="5"/>
        <v>5.2523677755336173E-2</v>
      </c>
      <c r="K19">
        <f t="shared" si="3"/>
        <v>0.96185408086158652</v>
      </c>
    </row>
    <row r="20" spans="1:11" x14ac:dyDescent="0.25">
      <c r="A20" s="1">
        <v>81498</v>
      </c>
      <c r="B20">
        <v>276.45</v>
      </c>
      <c r="C20">
        <f t="shared" si="0"/>
        <v>1807.6050707896775</v>
      </c>
      <c r="D20">
        <f t="shared" si="4"/>
        <v>5.2532777256364414</v>
      </c>
      <c r="G20">
        <f t="shared" si="1"/>
        <v>0.80432272390821613</v>
      </c>
      <c r="H20">
        <f t="shared" si="2"/>
        <v>0.95939614783966687</v>
      </c>
      <c r="I20">
        <f t="shared" si="5"/>
        <v>2.8294643264541008E-2</v>
      </c>
      <c r="K20">
        <f t="shared" si="3"/>
        <v>0.95960921883805461</v>
      </c>
    </row>
    <row r="21" spans="1:11" x14ac:dyDescent="0.25">
      <c r="A21" s="1">
        <v>80496</v>
      </c>
      <c r="B21">
        <v>275.75</v>
      </c>
      <c r="C21">
        <f t="shared" si="0"/>
        <v>1915.7523827172636</v>
      </c>
      <c r="D21">
        <f t="shared" si="4"/>
        <v>5.2317319050982585</v>
      </c>
      <c r="G21">
        <f t="shared" si="1"/>
        <v>0.7944337527757217</v>
      </c>
      <c r="H21">
        <f t="shared" si="2"/>
        <v>0.95696685753947608</v>
      </c>
      <c r="I21">
        <f t="shared" si="5"/>
        <v>4.9840463802723889E-2</v>
      </c>
      <c r="K21">
        <f t="shared" si="3"/>
        <v>0.9573641638626198</v>
      </c>
    </row>
    <row r="22" spans="1:11" x14ac:dyDescent="0.25">
      <c r="A22" s="1">
        <v>79505</v>
      </c>
      <c r="B22">
        <v>275.14999999999998</v>
      </c>
      <c r="C22">
        <f t="shared" si="0"/>
        <v>2008.4500786551991</v>
      </c>
      <c r="D22">
        <f t="shared" si="4"/>
        <v>5.2532101157916893</v>
      </c>
      <c r="G22">
        <f t="shared" si="1"/>
        <v>0.78465334320256597</v>
      </c>
      <c r="H22">
        <f t="shared" si="2"/>
        <v>0.95488460871074088</v>
      </c>
      <c r="I22">
        <f t="shared" si="5"/>
        <v>2.8362253109293079E-2</v>
      </c>
      <c r="K22">
        <f t="shared" si="3"/>
        <v>0.95512136031876638</v>
      </c>
    </row>
    <row r="23" spans="1:11" x14ac:dyDescent="0.25">
      <c r="A23" s="1">
        <v>78523</v>
      </c>
      <c r="B23">
        <v>274.45</v>
      </c>
      <c r="C23">
        <f t="shared" si="0"/>
        <v>2116.597390582785</v>
      </c>
      <c r="D23">
        <f t="shared" si="4"/>
        <v>5.2336418790027102</v>
      </c>
      <c r="G23">
        <f t="shared" si="1"/>
        <v>0.77496175672341472</v>
      </c>
      <c r="H23">
        <f t="shared" si="2"/>
        <v>0.95245531841055009</v>
      </c>
      <c r="I23">
        <f t="shared" si="5"/>
        <v>4.7930489898272199E-2</v>
      </c>
      <c r="K23">
        <f t="shared" si="3"/>
        <v>0.95287645787526676</v>
      </c>
    </row>
    <row r="24" spans="1:11" x14ac:dyDescent="0.25">
      <c r="A24" s="1">
        <v>77551</v>
      </c>
      <c r="B24">
        <v>273.85000000000002</v>
      </c>
      <c r="C24">
        <f t="shared" si="0"/>
        <v>2209.2950865207122</v>
      </c>
      <c r="D24">
        <f t="shared" si="4"/>
        <v>5.2533179946667969</v>
      </c>
      <c r="G24">
        <f t="shared" si="1"/>
        <v>0.76536886257093506</v>
      </c>
      <c r="H24">
        <f t="shared" si="2"/>
        <v>0.95037306958181522</v>
      </c>
      <c r="I24">
        <f t="shared" si="5"/>
        <v>2.825437423418542E-2</v>
      </c>
      <c r="K24">
        <f t="shared" si="3"/>
        <v>0.95063189038480878</v>
      </c>
    </row>
    <row r="25" spans="1:11" x14ac:dyDescent="0.25">
      <c r="A25" s="1">
        <v>76589</v>
      </c>
      <c r="B25">
        <v>273.14999999999998</v>
      </c>
      <c r="C25">
        <f t="shared" si="0"/>
        <v>2317.4423984483069</v>
      </c>
      <c r="D25">
        <f t="shared" si="4"/>
        <v>5.2353025527200154</v>
      </c>
      <c r="G25">
        <f t="shared" si="1"/>
        <v>0.7558746607451271</v>
      </c>
      <c r="H25">
        <f t="shared" si="2"/>
        <v>0.9479437792816241</v>
      </c>
      <c r="I25">
        <f t="shared" si="5"/>
        <v>4.6269816180966927E-2</v>
      </c>
      <c r="K25">
        <f t="shared" si="3"/>
        <v>0.94838784623250949</v>
      </c>
    </row>
    <row r="26" spans="1:11" x14ac:dyDescent="0.25">
      <c r="A26" s="1">
        <v>75637</v>
      </c>
      <c r="B26">
        <v>272.55</v>
      </c>
      <c r="C26">
        <f t="shared" si="0"/>
        <v>2410.1400943862336</v>
      </c>
      <c r="D26">
        <f t="shared" si="4"/>
        <v>5.2531862827156175</v>
      </c>
      <c r="G26">
        <f t="shared" si="1"/>
        <v>0.74647915124599062</v>
      </c>
      <c r="H26">
        <f t="shared" si="2"/>
        <v>0.94586153045288923</v>
      </c>
      <c r="I26">
        <f t="shared" si="5"/>
        <v>2.8386086185364867E-2</v>
      </c>
      <c r="K26">
        <f t="shared" si="3"/>
        <v>0.94614452035559049</v>
      </c>
    </row>
    <row r="27" spans="1:11" x14ac:dyDescent="0.25">
      <c r="A27" s="1">
        <v>74694</v>
      </c>
      <c r="B27">
        <v>271.85000000000002</v>
      </c>
      <c r="C27">
        <f t="shared" si="0"/>
        <v>2518.2874063138197</v>
      </c>
      <c r="D27">
        <f t="shared" si="4"/>
        <v>5.2366402141545887</v>
      </c>
      <c r="G27">
        <f t="shared" si="1"/>
        <v>0.73717246484085863</v>
      </c>
      <c r="H27">
        <f t="shared" si="2"/>
        <v>0.94343224015269844</v>
      </c>
      <c r="I27">
        <f t="shared" si="5"/>
        <v>4.4932154746393671E-2</v>
      </c>
      <c r="K27">
        <f t="shared" si="3"/>
        <v>0.94389972180221993</v>
      </c>
    </row>
    <row r="28" spans="1:11" x14ac:dyDescent="0.25">
      <c r="A28" s="1"/>
    </row>
    <row r="29" spans="1:11" x14ac:dyDescent="0.25">
      <c r="A29" s="1"/>
    </row>
    <row r="30" spans="1:11" x14ac:dyDescent="0.25">
      <c r="A30" s="1"/>
    </row>
    <row r="31" spans="1:11" x14ac:dyDescent="0.25">
      <c r="A31" s="1"/>
    </row>
    <row r="32" spans="1:1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cp:revision>2</cp:revision>
  <dcterms:created xsi:type="dcterms:W3CDTF">2023-11-03T10:42:25Z</dcterms:created>
  <dcterms:modified xsi:type="dcterms:W3CDTF">2023-11-03T09:54:04Z</dcterms:modified>
  <dc:language>en-US</dc:language>
</cp:coreProperties>
</file>