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nav\Documents\TU Delft\Scriptie\Thesis Luna van Vilsteren\Input_Data\"/>
    </mc:Choice>
  </mc:AlternateContent>
  <xr:revisionPtr revIDLastSave="0" documentId="13_ncr:1_{FD39E63F-6AEA-438A-98D7-39B7F5332331}" xr6:coauthVersionLast="47" xr6:coauthVersionMax="47" xr10:uidLastSave="{00000000-0000-0000-0000-000000000000}"/>
  <bookViews>
    <workbookView xWindow="-108" yWindow="-108" windowWidth="23256" windowHeight="12456" xr2:uid="{9D5ECC5C-2585-49C1-A67A-7E285B28FEF0}"/>
  </bookViews>
  <sheets>
    <sheet name="Sheet5" sheetId="5" r:id="rId1"/>
  </sheets>
  <definedNames>
    <definedName name="_xlnm._FilterDatabase" localSheetId="0" hidden="1">Sheet5!$A$1:$F$51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2" i="5"/>
  <c r="C7" i="5"/>
  <c r="D7" i="5"/>
  <c r="D39" i="5"/>
  <c r="C39" i="5"/>
  <c r="D42" i="5"/>
  <c r="D5" i="5"/>
  <c r="D37" i="5"/>
  <c r="D29" i="5"/>
  <c r="C29" i="5"/>
  <c r="D24" i="5"/>
  <c r="D22" i="5"/>
  <c r="D34" i="5"/>
  <c r="D26" i="5"/>
  <c r="I1" i="5" l="1"/>
</calcChain>
</file>

<file path=xl/sharedStrings.xml><?xml version="1.0" encoding="utf-8"?>
<sst xmlns="http://schemas.openxmlformats.org/spreadsheetml/2006/main" count="56" uniqueCount="24">
  <si>
    <t>Category</t>
  </si>
  <si>
    <t>ORTO</t>
  </si>
  <si>
    <t>KNO</t>
  </si>
  <si>
    <t>KIC</t>
  </si>
  <si>
    <t>GAS</t>
  </si>
  <si>
    <t>PLCO</t>
  </si>
  <si>
    <t>GYN</t>
  </si>
  <si>
    <t>CAS</t>
  </si>
  <si>
    <t>URO</t>
  </si>
  <si>
    <t>NEC</t>
  </si>
  <si>
    <t>PLCH</t>
  </si>
  <si>
    <t>NEU</t>
  </si>
  <si>
    <t>KAA</t>
  </si>
  <si>
    <t>LOS</t>
  </si>
  <si>
    <t>ORTR</t>
  </si>
  <si>
    <t>OOG</t>
  </si>
  <si>
    <t>TAN</t>
  </si>
  <si>
    <t>DER</t>
  </si>
  <si>
    <t>RON</t>
  </si>
  <si>
    <t>Count 30%</t>
  </si>
  <si>
    <t>Count 100%</t>
  </si>
  <si>
    <t>Total count:</t>
  </si>
  <si>
    <t>Pecentage</t>
  </si>
  <si>
    <t>Group_number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</si>
</sst>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A97C-2E4E-4C82-9136-A54ECE6389F4}">
  <dimension ref="A1:I51"/>
  <sheetViews>
    <sheetView tabSelected="1" workbookViewId="0">
      <selection activeCell="H2" sqref="H2"/>
    </sheetView>
  </sheetViews>
  <sheetFormatPr defaultRowHeight="14.4" x14ac:dyDescent="0.3"/>
  <cols>
    <col min="2" max="2" width="13.21875" customWidth="1"/>
    <col min="3" max="3" width="12.6640625" customWidth="1"/>
    <col min="4" max="4" width="10.6640625" customWidth="1"/>
    <col min="5" max="5" width="11.6640625" customWidth="1"/>
  </cols>
  <sheetData>
    <row r="1" spans="1:9" x14ac:dyDescent="0.3">
      <c r="A1" t="s">
        <v>0</v>
      </c>
      <c r="B1" t="s">
        <v>23</v>
      </c>
      <c r="C1" t="s">
        <v>19</v>
      </c>
      <c r="D1" t="s">
        <v>20</v>
      </c>
      <c r="E1" t="s">
        <v>21</v>
      </c>
      <c r="F1" t="s">
        <v>22</v>
      </c>
      <c r="H1">
        <v>10</v>
      </c>
      <c r="I1" s="2">
        <f>AVERAGE(G:G)</f>
        <v>0.21023020272996198</v>
      </c>
    </row>
    <row r="2" spans="1:9" x14ac:dyDescent="0.3">
      <c r="A2" t="s">
        <v>1</v>
      </c>
      <c r="B2">
        <v>2</v>
      </c>
      <c r="C2">
        <v>0</v>
      </c>
      <c r="D2">
        <v>0</v>
      </c>
      <c r="E2">
        <v>329</v>
      </c>
      <c r="F2" s="1">
        <f>((C2*0.3)+D2)/E2</f>
        <v>0</v>
      </c>
      <c r="G2" s="1">
        <f>MIN(F2*$H$1,1)</f>
        <v>0</v>
      </c>
    </row>
    <row r="3" spans="1:9" x14ac:dyDescent="0.3">
      <c r="A3" t="s">
        <v>2</v>
      </c>
      <c r="B3">
        <v>1</v>
      </c>
      <c r="C3">
        <v>0</v>
      </c>
      <c r="D3">
        <v>0</v>
      </c>
      <c r="E3">
        <v>1008</v>
      </c>
      <c r="F3" s="1">
        <f t="shared" ref="F3:F51" si="0">((C3*0.3)+D3)/E3</f>
        <v>0</v>
      </c>
      <c r="G3" s="1">
        <f t="shared" ref="G3:G51" si="1">MIN(F3*$H$1,1)</f>
        <v>0</v>
      </c>
    </row>
    <row r="4" spans="1:9" x14ac:dyDescent="0.3">
      <c r="A4" t="s">
        <v>2</v>
      </c>
      <c r="B4">
        <v>2</v>
      </c>
      <c r="C4">
        <v>284</v>
      </c>
      <c r="D4">
        <v>15</v>
      </c>
      <c r="E4">
        <v>986</v>
      </c>
      <c r="F4" s="1">
        <f t="shared" si="0"/>
        <v>0.10162271805273834</v>
      </c>
      <c r="G4" s="1">
        <f t="shared" si="1"/>
        <v>1</v>
      </c>
    </row>
    <row r="5" spans="1:9" x14ac:dyDescent="0.3">
      <c r="A5" t="s">
        <v>3</v>
      </c>
      <c r="B5">
        <v>3</v>
      </c>
      <c r="C5">
        <v>21</v>
      </c>
      <c r="D5">
        <f>3+1+5+1+2+3+1</f>
        <v>16</v>
      </c>
      <c r="E5">
        <v>505</v>
      </c>
      <c r="F5" s="1">
        <f t="shared" si="0"/>
        <v>4.4158415841584163E-2</v>
      </c>
      <c r="G5" s="1">
        <f t="shared" si="1"/>
        <v>0.44158415841584164</v>
      </c>
    </row>
    <row r="6" spans="1:9" x14ac:dyDescent="0.3">
      <c r="A6" t="s">
        <v>4</v>
      </c>
      <c r="B6">
        <v>1</v>
      </c>
      <c r="C6">
        <v>0</v>
      </c>
      <c r="D6">
        <v>0</v>
      </c>
      <c r="E6">
        <v>443</v>
      </c>
      <c r="F6" s="1">
        <f t="shared" si="0"/>
        <v>0</v>
      </c>
      <c r="G6" s="1">
        <f t="shared" si="1"/>
        <v>0</v>
      </c>
    </row>
    <row r="7" spans="1:9" x14ac:dyDescent="0.3">
      <c r="A7" t="s">
        <v>5</v>
      </c>
      <c r="B7">
        <v>5</v>
      </c>
      <c r="C7">
        <f>1+76</f>
        <v>77</v>
      </c>
      <c r="D7">
        <f>2+1+3+21+5+105+1+8</f>
        <v>146</v>
      </c>
      <c r="E7">
        <v>274</v>
      </c>
      <c r="F7" s="1">
        <f t="shared" si="0"/>
        <v>0.61715328467153285</v>
      </c>
      <c r="G7" s="1">
        <f t="shared" si="1"/>
        <v>1</v>
      </c>
    </row>
    <row r="8" spans="1:9" x14ac:dyDescent="0.3">
      <c r="A8" t="s">
        <v>3</v>
      </c>
      <c r="B8">
        <v>2</v>
      </c>
      <c r="C8">
        <v>0</v>
      </c>
      <c r="D8">
        <v>0</v>
      </c>
      <c r="E8">
        <v>1173</v>
      </c>
      <c r="F8" s="1">
        <f t="shared" si="0"/>
        <v>0</v>
      </c>
      <c r="G8" s="1">
        <f t="shared" si="1"/>
        <v>0</v>
      </c>
    </row>
    <row r="9" spans="1:9" x14ac:dyDescent="0.3">
      <c r="A9" t="s">
        <v>3</v>
      </c>
      <c r="B9">
        <v>1</v>
      </c>
      <c r="C9">
        <v>0</v>
      </c>
      <c r="D9">
        <v>0</v>
      </c>
      <c r="E9">
        <v>649</v>
      </c>
      <c r="F9" s="1">
        <f t="shared" si="0"/>
        <v>0</v>
      </c>
      <c r="G9" s="1">
        <f t="shared" si="1"/>
        <v>0</v>
      </c>
    </row>
    <row r="10" spans="1:9" x14ac:dyDescent="0.3">
      <c r="A10" t="s">
        <v>2</v>
      </c>
      <c r="B10">
        <v>3</v>
      </c>
      <c r="C10">
        <v>0</v>
      </c>
      <c r="D10">
        <v>0</v>
      </c>
      <c r="E10">
        <v>304</v>
      </c>
      <c r="F10" s="1">
        <f t="shared" si="0"/>
        <v>0</v>
      </c>
      <c r="G10" s="1">
        <f t="shared" si="1"/>
        <v>0</v>
      </c>
    </row>
    <row r="11" spans="1:9" x14ac:dyDescent="0.3">
      <c r="A11" t="s">
        <v>1</v>
      </c>
      <c r="B11">
        <v>4</v>
      </c>
      <c r="C11">
        <v>0</v>
      </c>
      <c r="D11">
        <v>0</v>
      </c>
      <c r="E11">
        <v>356</v>
      </c>
      <c r="F11" s="1">
        <f t="shared" si="0"/>
        <v>0</v>
      </c>
      <c r="G11" s="1">
        <f t="shared" si="1"/>
        <v>0</v>
      </c>
    </row>
    <row r="12" spans="1:9" x14ac:dyDescent="0.3">
      <c r="A12" t="s">
        <v>4</v>
      </c>
      <c r="B12">
        <v>3</v>
      </c>
      <c r="C12">
        <v>0</v>
      </c>
      <c r="D12">
        <v>0</v>
      </c>
      <c r="E12">
        <v>157</v>
      </c>
      <c r="F12" s="1">
        <f t="shared" si="0"/>
        <v>0</v>
      </c>
      <c r="G12" s="1">
        <f t="shared" si="1"/>
        <v>0</v>
      </c>
    </row>
    <row r="13" spans="1:9" x14ac:dyDescent="0.3">
      <c r="A13" t="s">
        <v>6</v>
      </c>
      <c r="B13">
        <v>2</v>
      </c>
      <c r="C13">
        <v>0</v>
      </c>
      <c r="D13">
        <v>0</v>
      </c>
      <c r="E13">
        <v>902</v>
      </c>
      <c r="F13" s="1">
        <f t="shared" si="0"/>
        <v>0</v>
      </c>
      <c r="G13" s="1">
        <f t="shared" si="1"/>
        <v>0</v>
      </c>
    </row>
    <row r="14" spans="1:9" x14ac:dyDescent="0.3">
      <c r="A14" t="s">
        <v>1</v>
      </c>
      <c r="B14">
        <v>3</v>
      </c>
      <c r="C14">
        <v>0</v>
      </c>
      <c r="D14">
        <v>0</v>
      </c>
      <c r="E14">
        <v>172</v>
      </c>
      <c r="F14" s="1">
        <f t="shared" si="0"/>
        <v>0</v>
      </c>
      <c r="G14" s="1">
        <f t="shared" si="1"/>
        <v>0</v>
      </c>
    </row>
    <row r="15" spans="1:9" x14ac:dyDescent="0.3">
      <c r="A15" t="s">
        <v>7</v>
      </c>
      <c r="B15">
        <v>3</v>
      </c>
      <c r="D15">
        <v>1</v>
      </c>
      <c r="E15">
        <v>351</v>
      </c>
      <c r="F15" s="1">
        <f t="shared" si="0"/>
        <v>2.8490028490028491E-3</v>
      </c>
      <c r="G15" s="1">
        <f t="shared" si="1"/>
        <v>2.8490028490028491E-2</v>
      </c>
    </row>
    <row r="16" spans="1:9" x14ac:dyDescent="0.3">
      <c r="A16" t="s">
        <v>8</v>
      </c>
      <c r="B16">
        <v>1</v>
      </c>
      <c r="C16">
        <v>0</v>
      </c>
      <c r="D16">
        <v>0</v>
      </c>
      <c r="E16">
        <v>648</v>
      </c>
      <c r="F16" s="1">
        <f t="shared" si="0"/>
        <v>0</v>
      </c>
      <c r="G16" s="1">
        <f t="shared" si="1"/>
        <v>0</v>
      </c>
    </row>
    <row r="17" spans="1:7" x14ac:dyDescent="0.3">
      <c r="A17" t="s">
        <v>8</v>
      </c>
      <c r="B17">
        <v>4</v>
      </c>
      <c r="C17">
        <v>0</v>
      </c>
      <c r="D17">
        <v>0</v>
      </c>
      <c r="E17">
        <v>325</v>
      </c>
      <c r="F17" s="1">
        <f t="shared" si="0"/>
        <v>0</v>
      </c>
      <c r="G17" s="1">
        <f t="shared" si="1"/>
        <v>0</v>
      </c>
    </row>
    <row r="18" spans="1:7" x14ac:dyDescent="0.3">
      <c r="A18" t="s">
        <v>2</v>
      </c>
      <c r="B18">
        <v>4</v>
      </c>
      <c r="C18">
        <v>0</v>
      </c>
      <c r="D18">
        <v>0</v>
      </c>
      <c r="E18">
        <v>269</v>
      </c>
      <c r="F18" s="1">
        <f t="shared" si="0"/>
        <v>0</v>
      </c>
      <c r="G18" s="1">
        <f t="shared" si="1"/>
        <v>0</v>
      </c>
    </row>
    <row r="19" spans="1:7" x14ac:dyDescent="0.3">
      <c r="A19" t="s">
        <v>5</v>
      </c>
      <c r="B19">
        <v>4</v>
      </c>
      <c r="C19">
        <v>0</v>
      </c>
      <c r="D19">
        <v>0</v>
      </c>
      <c r="E19">
        <v>241</v>
      </c>
      <c r="F19" s="1">
        <f t="shared" si="0"/>
        <v>0</v>
      </c>
      <c r="G19" s="1">
        <f t="shared" si="1"/>
        <v>0</v>
      </c>
    </row>
    <row r="20" spans="1:7" x14ac:dyDescent="0.3">
      <c r="A20" t="s">
        <v>8</v>
      </c>
      <c r="B20">
        <v>2</v>
      </c>
      <c r="C20">
        <v>0</v>
      </c>
      <c r="D20">
        <v>0</v>
      </c>
      <c r="E20">
        <v>846</v>
      </c>
      <c r="F20" s="1">
        <f t="shared" si="0"/>
        <v>0</v>
      </c>
      <c r="G20" s="1">
        <f t="shared" si="1"/>
        <v>0</v>
      </c>
    </row>
    <row r="21" spans="1:7" x14ac:dyDescent="0.3">
      <c r="A21" t="s">
        <v>5</v>
      </c>
      <c r="B21">
        <v>1</v>
      </c>
      <c r="C21">
        <v>0</v>
      </c>
      <c r="D21">
        <v>0</v>
      </c>
      <c r="E21">
        <v>411</v>
      </c>
      <c r="F21" s="1">
        <f t="shared" si="0"/>
        <v>0</v>
      </c>
      <c r="G21" s="1">
        <f t="shared" si="1"/>
        <v>0</v>
      </c>
    </row>
    <row r="22" spans="1:7" x14ac:dyDescent="0.3">
      <c r="A22" t="s">
        <v>9</v>
      </c>
      <c r="B22">
        <v>3</v>
      </c>
      <c r="C22">
        <v>0</v>
      </c>
      <c r="D22">
        <f>1+1+6+1+1+1+2+1+5+3+12+1+3</f>
        <v>38</v>
      </c>
      <c r="E22">
        <v>61</v>
      </c>
      <c r="F22" s="1">
        <f t="shared" si="0"/>
        <v>0.62295081967213117</v>
      </c>
      <c r="G22" s="1">
        <f t="shared" si="1"/>
        <v>1</v>
      </c>
    </row>
    <row r="23" spans="1:7" x14ac:dyDescent="0.3">
      <c r="A23" t="s">
        <v>10</v>
      </c>
      <c r="B23">
        <v>1</v>
      </c>
      <c r="C23">
        <v>0</v>
      </c>
      <c r="D23">
        <v>0</v>
      </c>
      <c r="E23">
        <v>192</v>
      </c>
      <c r="F23" s="1">
        <f t="shared" si="0"/>
        <v>0</v>
      </c>
      <c r="G23" s="1">
        <f t="shared" si="1"/>
        <v>0</v>
      </c>
    </row>
    <row r="24" spans="1:7" x14ac:dyDescent="0.3">
      <c r="A24" t="s">
        <v>9</v>
      </c>
      <c r="B24">
        <v>4</v>
      </c>
      <c r="C24">
        <v>0</v>
      </c>
      <c r="D24">
        <f>3+2+2+13+4+20+1+3+6+3+4+2+2+1+1</f>
        <v>67</v>
      </c>
      <c r="E24">
        <v>185</v>
      </c>
      <c r="F24" s="1">
        <f t="shared" si="0"/>
        <v>0.36216216216216218</v>
      </c>
      <c r="G24" s="1">
        <f t="shared" si="1"/>
        <v>1</v>
      </c>
    </row>
    <row r="25" spans="1:7" x14ac:dyDescent="0.3">
      <c r="A25" t="s">
        <v>5</v>
      </c>
      <c r="B25">
        <v>2</v>
      </c>
      <c r="C25">
        <v>0</v>
      </c>
      <c r="D25">
        <v>0</v>
      </c>
      <c r="E25">
        <v>384</v>
      </c>
      <c r="F25" s="1">
        <f t="shared" si="0"/>
        <v>0</v>
      </c>
      <c r="G25" s="1">
        <f t="shared" si="1"/>
        <v>0</v>
      </c>
    </row>
    <row r="26" spans="1:7" x14ac:dyDescent="0.3">
      <c r="A26" t="s">
        <v>9</v>
      </c>
      <c r="B26">
        <v>1</v>
      </c>
      <c r="C26">
        <v>0</v>
      </c>
      <c r="D26">
        <f>1+16+2+1+2+1+3</f>
        <v>26</v>
      </c>
      <c r="E26">
        <v>188</v>
      </c>
      <c r="F26" s="1">
        <f t="shared" si="0"/>
        <v>0.13829787234042554</v>
      </c>
      <c r="G26" s="1">
        <f t="shared" si="1"/>
        <v>1</v>
      </c>
    </row>
    <row r="27" spans="1:7" x14ac:dyDescent="0.3">
      <c r="A27" t="s">
        <v>11</v>
      </c>
      <c r="B27">
        <v>1</v>
      </c>
      <c r="D27">
        <v>0</v>
      </c>
      <c r="E27">
        <v>68</v>
      </c>
      <c r="F27" s="1">
        <f t="shared" si="0"/>
        <v>0</v>
      </c>
      <c r="G27" s="1">
        <f t="shared" si="1"/>
        <v>0</v>
      </c>
    </row>
    <row r="28" spans="1:7" x14ac:dyDescent="0.3">
      <c r="A28" t="s">
        <v>1</v>
      </c>
      <c r="B28">
        <v>1</v>
      </c>
      <c r="C28">
        <v>0</v>
      </c>
      <c r="D28">
        <v>0</v>
      </c>
      <c r="E28">
        <v>851</v>
      </c>
      <c r="F28" s="1">
        <f t="shared" si="0"/>
        <v>0</v>
      </c>
      <c r="G28" s="1">
        <f t="shared" si="1"/>
        <v>0</v>
      </c>
    </row>
    <row r="29" spans="1:7" x14ac:dyDescent="0.3">
      <c r="A29" t="s">
        <v>2</v>
      </c>
      <c r="B29">
        <v>5</v>
      </c>
      <c r="C29">
        <f>42+41</f>
        <v>83</v>
      </c>
      <c r="D29">
        <f>1+6+1+1+9</f>
        <v>18</v>
      </c>
      <c r="E29">
        <v>217</v>
      </c>
      <c r="F29" s="1">
        <f t="shared" si="0"/>
        <v>0.19769585253456221</v>
      </c>
      <c r="G29" s="1">
        <f t="shared" si="1"/>
        <v>1</v>
      </c>
    </row>
    <row r="30" spans="1:7" x14ac:dyDescent="0.3">
      <c r="A30" t="s">
        <v>12</v>
      </c>
      <c r="B30">
        <v>1</v>
      </c>
      <c r="C30">
        <v>0</v>
      </c>
      <c r="D30">
        <v>0</v>
      </c>
      <c r="E30">
        <v>318</v>
      </c>
      <c r="F30" s="1">
        <f t="shared" si="0"/>
        <v>0</v>
      </c>
      <c r="G30" s="1">
        <f t="shared" si="1"/>
        <v>0</v>
      </c>
    </row>
    <row r="31" spans="1:7" x14ac:dyDescent="0.3">
      <c r="A31" t="s">
        <v>12</v>
      </c>
      <c r="B31">
        <v>2</v>
      </c>
      <c r="C31">
        <v>0</v>
      </c>
      <c r="D31">
        <v>0</v>
      </c>
      <c r="E31">
        <v>94</v>
      </c>
      <c r="F31" s="1">
        <f t="shared" si="0"/>
        <v>0</v>
      </c>
      <c r="G31" s="1">
        <f t="shared" si="1"/>
        <v>0</v>
      </c>
    </row>
    <row r="32" spans="1:7" x14ac:dyDescent="0.3">
      <c r="A32" t="s">
        <v>13</v>
      </c>
      <c r="B32">
        <v>1</v>
      </c>
      <c r="E32">
        <v>297</v>
      </c>
      <c r="F32" s="1">
        <f t="shared" si="0"/>
        <v>0</v>
      </c>
      <c r="G32" s="1">
        <f t="shared" si="1"/>
        <v>0</v>
      </c>
    </row>
    <row r="33" spans="1:7" x14ac:dyDescent="0.3">
      <c r="A33" t="s">
        <v>14</v>
      </c>
      <c r="B33">
        <v>1</v>
      </c>
      <c r="D33">
        <v>1</v>
      </c>
      <c r="E33">
        <v>289</v>
      </c>
      <c r="F33" s="1">
        <f t="shared" si="0"/>
        <v>3.4602076124567475E-3</v>
      </c>
      <c r="G33" s="1">
        <f t="shared" si="1"/>
        <v>3.4602076124567477E-2</v>
      </c>
    </row>
    <row r="34" spans="1:7" x14ac:dyDescent="0.3">
      <c r="A34" t="s">
        <v>9</v>
      </c>
      <c r="B34">
        <v>2</v>
      </c>
      <c r="C34">
        <v>0</v>
      </c>
      <c r="D34">
        <f>6+20+113+8</f>
        <v>147</v>
      </c>
      <c r="E34">
        <v>204</v>
      </c>
      <c r="F34" s="1">
        <f t="shared" si="0"/>
        <v>0.72058823529411764</v>
      </c>
      <c r="G34" s="1">
        <f t="shared" si="1"/>
        <v>1</v>
      </c>
    </row>
    <row r="35" spans="1:7" x14ac:dyDescent="0.3">
      <c r="A35" t="s">
        <v>5</v>
      </c>
      <c r="B35">
        <v>3</v>
      </c>
      <c r="C35">
        <v>0</v>
      </c>
      <c r="D35">
        <v>0</v>
      </c>
      <c r="E35">
        <v>299</v>
      </c>
      <c r="F35" s="1">
        <f t="shared" si="0"/>
        <v>0</v>
      </c>
      <c r="G35" s="1">
        <f t="shared" si="1"/>
        <v>0</v>
      </c>
    </row>
    <row r="36" spans="1:7" x14ac:dyDescent="0.3">
      <c r="A36" t="s">
        <v>4</v>
      </c>
      <c r="B36">
        <v>2</v>
      </c>
      <c r="C36">
        <v>0</v>
      </c>
      <c r="D36">
        <v>0</v>
      </c>
      <c r="E36">
        <v>144</v>
      </c>
      <c r="F36" s="1">
        <f t="shared" si="0"/>
        <v>0</v>
      </c>
      <c r="G36" s="1">
        <f t="shared" si="1"/>
        <v>0</v>
      </c>
    </row>
    <row r="37" spans="1:7" x14ac:dyDescent="0.3">
      <c r="A37" t="s">
        <v>7</v>
      </c>
      <c r="B37">
        <v>2</v>
      </c>
      <c r="C37">
        <v>46</v>
      </c>
      <c r="D37">
        <f>1+1</f>
        <v>2</v>
      </c>
      <c r="E37">
        <v>143</v>
      </c>
      <c r="F37" s="1">
        <f t="shared" si="0"/>
        <v>0.11048951048951049</v>
      </c>
      <c r="G37" s="1">
        <f t="shared" si="1"/>
        <v>1</v>
      </c>
    </row>
    <row r="38" spans="1:7" x14ac:dyDescent="0.3">
      <c r="A38" t="s">
        <v>12</v>
      </c>
      <c r="B38">
        <v>3</v>
      </c>
      <c r="C38">
        <v>0</v>
      </c>
      <c r="D38">
        <v>0</v>
      </c>
      <c r="E38">
        <v>168</v>
      </c>
      <c r="F38" s="1">
        <f t="shared" si="0"/>
        <v>0</v>
      </c>
      <c r="G38" s="1">
        <f t="shared" si="1"/>
        <v>0</v>
      </c>
    </row>
    <row r="39" spans="1:7" x14ac:dyDescent="0.3">
      <c r="A39" t="s">
        <v>3</v>
      </c>
      <c r="B39">
        <v>5</v>
      </c>
      <c r="C39">
        <f>10+70</f>
        <v>80</v>
      </c>
      <c r="D39">
        <f>1+2+1+7+1+1+2+2+5+18+1+5+4+2+3+1+2+1+1</f>
        <v>60</v>
      </c>
      <c r="E39">
        <v>314</v>
      </c>
      <c r="F39" s="1">
        <f t="shared" si="0"/>
        <v>0.26751592356687898</v>
      </c>
      <c r="G39" s="1">
        <f t="shared" si="1"/>
        <v>1</v>
      </c>
    </row>
    <row r="40" spans="1:7" x14ac:dyDescent="0.3">
      <c r="A40" t="s">
        <v>8</v>
      </c>
      <c r="B40">
        <v>5</v>
      </c>
      <c r="C40">
        <v>0</v>
      </c>
      <c r="D40">
        <v>0</v>
      </c>
      <c r="E40">
        <v>219</v>
      </c>
      <c r="F40" s="1">
        <f t="shared" si="0"/>
        <v>0</v>
      </c>
      <c r="G40" s="1">
        <f t="shared" si="1"/>
        <v>0</v>
      </c>
    </row>
    <row r="41" spans="1:7" x14ac:dyDescent="0.3">
      <c r="A41" t="s">
        <v>6</v>
      </c>
      <c r="B41">
        <v>1</v>
      </c>
      <c r="C41">
        <v>0</v>
      </c>
      <c r="D41">
        <v>0</v>
      </c>
      <c r="E41">
        <v>113</v>
      </c>
      <c r="F41" s="1">
        <f t="shared" si="0"/>
        <v>0</v>
      </c>
      <c r="G41" s="1">
        <f t="shared" si="1"/>
        <v>0</v>
      </c>
    </row>
    <row r="42" spans="1:7" x14ac:dyDescent="0.3">
      <c r="A42" t="s">
        <v>3</v>
      </c>
      <c r="B42">
        <v>4</v>
      </c>
      <c r="C42">
        <v>8</v>
      </c>
      <c r="D42">
        <f>1+1+4+3+3</f>
        <v>12</v>
      </c>
      <c r="E42">
        <v>151</v>
      </c>
      <c r="F42" s="1">
        <f t="shared" si="0"/>
        <v>9.5364238410596033E-2</v>
      </c>
      <c r="G42" s="1">
        <f t="shared" si="1"/>
        <v>0.95364238410596036</v>
      </c>
    </row>
    <row r="43" spans="1:7" x14ac:dyDescent="0.3">
      <c r="A43" t="s">
        <v>15</v>
      </c>
      <c r="B43">
        <v>2</v>
      </c>
      <c r="D43">
        <v>0</v>
      </c>
      <c r="E43">
        <v>244</v>
      </c>
      <c r="F43" s="1">
        <f t="shared" si="0"/>
        <v>0</v>
      </c>
      <c r="G43" s="1">
        <f t="shared" si="1"/>
        <v>0</v>
      </c>
    </row>
    <row r="44" spans="1:7" x14ac:dyDescent="0.3">
      <c r="A44" t="s">
        <v>16</v>
      </c>
      <c r="B44">
        <v>1</v>
      </c>
      <c r="C44">
        <v>0</v>
      </c>
      <c r="D44">
        <v>0</v>
      </c>
      <c r="E44">
        <v>106</v>
      </c>
      <c r="F44" s="1">
        <f t="shared" si="0"/>
        <v>0</v>
      </c>
      <c r="G44" s="1">
        <f t="shared" si="1"/>
        <v>0</v>
      </c>
    </row>
    <row r="45" spans="1:7" x14ac:dyDescent="0.3">
      <c r="A45" t="s">
        <v>15</v>
      </c>
      <c r="B45">
        <v>1</v>
      </c>
      <c r="D45">
        <v>0</v>
      </c>
      <c r="E45">
        <v>107</v>
      </c>
      <c r="F45" s="1">
        <f t="shared" si="0"/>
        <v>0</v>
      </c>
      <c r="G45" s="1">
        <f t="shared" si="1"/>
        <v>0</v>
      </c>
    </row>
    <row r="46" spans="1:7" x14ac:dyDescent="0.3">
      <c r="A46" t="s">
        <v>8</v>
      </c>
      <c r="B46">
        <v>3</v>
      </c>
      <c r="C46">
        <v>0</v>
      </c>
      <c r="D46">
        <v>0</v>
      </c>
      <c r="E46">
        <v>137</v>
      </c>
      <c r="F46" s="1">
        <f t="shared" si="0"/>
        <v>0</v>
      </c>
      <c r="G46" s="1">
        <f t="shared" si="1"/>
        <v>0</v>
      </c>
    </row>
    <row r="47" spans="1:7" x14ac:dyDescent="0.3">
      <c r="A47" t="s">
        <v>7</v>
      </c>
      <c r="B47">
        <v>1</v>
      </c>
      <c r="D47">
        <v>1</v>
      </c>
      <c r="E47">
        <v>188</v>
      </c>
      <c r="F47" s="1">
        <f t="shared" si="0"/>
        <v>5.3191489361702126E-3</v>
      </c>
      <c r="G47" s="1">
        <f t="shared" si="1"/>
        <v>5.3191489361702128E-2</v>
      </c>
    </row>
    <row r="48" spans="1:7" x14ac:dyDescent="0.3">
      <c r="A48" t="s">
        <v>6</v>
      </c>
      <c r="B48">
        <v>3</v>
      </c>
      <c r="C48">
        <v>0</v>
      </c>
      <c r="D48">
        <v>0</v>
      </c>
      <c r="E48">
        <v>51</v>
      </c>
      <c r="F48" s="1">
        <f t="shared" si="0"/>
        <v>0</v>
      </c>
      <c r="G48" s="1">
        <f t="shared" si="1"/>
        <v>0</v>
      </c>
    </row>
    <row r="49" spans="1:7" x14ac:dyDescent="0.3">
      <c r="A49" t="s">
        <v>17</v>
      </c>
      <c r="B49">
        <v>1</v>
      </c>
      <c r="C49">
        <v>0</v>
      </c>
      <c r="D49">
        <v>0</v>
      </c>
      <c r="E49">
        <v>22</v>
      </c>
      <c r="F49" s="1">
        <f t="shared" si="0"/>
        <v>0</v>
      </c>
      <c r="G49" s="1">
        <f t="shared" si="1"/>
        <v>0</v>
      </c>
    </row>
    <row r="50" spans="1:7" x14ac:dyDescent="0.3">
      <c r="A50" t="s">
        <v>18</v>
      </c>
      <c r="B50">
        <v>1</v>
      </c>
      <c r="C50">
        <v>0</v>
      </c>
      <c r="D50">
        <v>0</v>
      </c>
      <c r="E50">
        <v>2133</v>
      </c>
      <c r="F50" s="1">
        <f t="shared" si="0"/>
        <v>0</v>
      </c>
      <c r="G50" s="1">
        <f t="shared" si="1"/>
        <v>0</v>
      </c>
    </row>
    <row r="51" spans="1:7" x14ac:dyDescent="0.3">
      <c r="A51" t="s">
        <v>18</v>
      </c>
      <c r="B51">
        <v>2</v>
      </c>
      <c r="C51">
        <v>0</v>
      </c>
      <c r="D51">
        <v>0</v>
      </c>
      <c r="E51">
        <v>345</v>
      </c>
      <c r="F51" s="1">
        <f t="shared" si="0"/>
        <v>0</v>
      </c>
      <c r="G51" s="1">
        <f t="shared" si="1"/>
        <v>0</v>
      </c>
    </row>
  </sheetData>
  <autoFilter ref="A1:F51" xr:uid="{CE3FA97C-2E4E-4C82-9136-A54ECE6389F4}">
    <sortState xmlns:xlrd2="http://schemas.microsoft.com/office/spreadsheetml/2017/richdata2" ref="A3:F29">
      <sortCondition ref="B1:B51"/>
    </sortState>
  </autoFilter>
  <dataConsolidate>
    <dataRefs count="1">
      <dataRef ref="C1:D1048576" sheet="Sheet5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van Vilsteren</dc:creator>
  <cp:lastModifiedBy>Luna Vilsteren</cp:lastModifiedBy>
  <dcterms:created xsi:type="dcterms:W3CDTF">2024-06-13T13:09:39Z</dcterms:created>
  <dcterms:modified xsi:type="dcterms:W3CDTF">2024-06-20T12:55:03Z</dcterms:modified>
</cp:coreProperties>
</file>