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FM_pc\Documents\04. Power BI\"/>
    </mc:Choice>
  </mc:AlternateContent>
  <xr:revisionPtr revIDLastSave="0" documentId="13_ncr:1_{04002C9D-884A-4E88-876B-04BD3B0E19E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2" r:id="rId1"/>
    <sheet name="完成" sheetId="1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4" i="2" l="1"/>
  <c r="G5" i="2"/>
  <c r="G11" i="2" s="1"/>
  <c r="H6" i="2" s="1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G11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3" i="1"/>
  <c r="H3" i="1" s="1"/>
  <c r="F4" i="1"/>
  <c r="F5" i="1"/>
  <c r="F6" i="1"/>
  <c r="F7" i="1"/>
  <c r="F8" i="1"/>
  <c r="F9" i="1"/>
  <c r="F10" i="1"/>
  <c r="F3" i="1"/>
  <c r="H5" i="2" l="1"/>
  <c r="H10" i="2"/>
  <c r="H9" i="2"/>
  <c r="H8" i="2"/>
  <c r="H4" i="2"/>
  <c r="H3" i="2"/>
  <c r="H7" i="2"/>
</calcChain>
</file>

<file path=xl/sharedStrings.xml><?xml version="1.0" encoding="utf-8"?>
<sst xmlns="http://schemas.openxmlformats.org/spreadsheetml/2006/main" count="52" uniqueCount="45">
  <si>
    <t>金滿意股份有公司(上半年)</t>
    <phoneticPr fontId="2" type="noConversion"/>
  </si>
  <si>
    <t>產品代號</t>
    <phoneticPr fontId="2" type="noConversion"/>
  </si>
  <si>
    <t>名稱</t>
    <phoneticPr fontId="2" type="noConversion"/>
  </si>
  <si>
    <t>電子琴</t>
    <phoneticPr fontId="2" type="noConversion"/>
  </si>
  <si>
    <t>沙發床</t>
    <phoneticPr fontId="2" type="noConversion"/>
  </si>
  <si>
    <t>數位相機</t>
    <phoneticPr fontId="2" type="noConversion"/>
  </si>
  <si>
    <t>吸塵器</t>
    <phoneticPr fontId="2" type="noConversion"/>
  </si>
  <si>
    <t>筆記型電腦</t>
    <phoneticPr fontId="2" type="noConversion"/>
  </si>
  <si>
    <t>平面電視</t>
    <phoneticPr fontId="2" type="noConversion"/>
  </si>
  <si>
    <t>DV攝影機</t>
    <phoneticPr fontId="2" type="noConversion"/>
  </si>
  <si>
    <t>隨身聽</t>
    <phoneticPr fontId="2" type="noConversion"/>
  </si>
  <si>
    <t>小計</t>
    <phoneticPr fontId="2" type="noConversion"/>
  </si>
  <si>
    <t>C20001</t>
    <phoneticPr fontId="2" type="noConversion"/>
  </si>
  <si>
    <t>C20002</t>
  </si>
  <si>
    <t>C20003</t>
  </si>
  <si>
    <t>C20004</t>
  </si>
  <si>
    <t>C20005</t>
  </si>
  <si>
    <t>C20006</t>
  </si>
  <si>
    <t>C20007</t>
  </si>
  <si>
    <t>C20008</t>
  </si>
  <si>
    <t>單價</t>
    <phoneticPr fontId="2" type="noConversion"/>
  </si>
  <si>
    <t>進貨數量</t>
    <phoneticPr fontId="2" type="noConversion"/>
  </si>
  <si>
    <t>銷貨數量</t>
    <phoneticPr fontId="2" type="noConversion"/>
  </si>
  <si>
    <t>存貨數量</t>
    <phoneticPr fontId="2" type="noConversion"/>
  </si>
  <si>
    <t>銷貨金額</t>
    <phoneticPr fontId="2" type="noConversion"/>
  </si>
  <si>
    <t>銷貨百分比</t>
    <phoneticPr fontId="2" type="noConversion"/>
  </si>
  <si>
    <t>金滿意股份有公司(上半年)</t>
  </si>
  <si>
    <t>產品代號</t>
  </si>
  <si>
    <t>名稱</t>
  </si>
  <si>
    <t>單價</t>
  </si>
  <si>
    <t>進貨數量</t>
  </si>
  <si>
    <t>銷貨數量</t>
  </si>
  <si>
    <t>存貨數量</t>
  </si>
  <si>
    <t>銷貨金額</t>
  </si>
  <si>
    <t>銷貨百分比</t>
  </si>
  <si>
    <t>C20001</t>
  </si>
  <si>
    <t>電子琴</t>
  </si>
  <si>
    <t>沙發床</t>
  </si>
  <si>
    <t>數位相機</t>
  </si>
  <si>
    <t>吸塵器</t>
  </si>
  <si>
    <t>筆記型電腦</t>
  </si>
  <si>
    <t>平面電視</t>
  </si>
  <si>
    <t>DV攝影機</t>
  </si>
  <si>
    <t>隨身聽</t>
  </si>
  <si>
    <t>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</si>
</sst>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176" formatCode="0.0%"/>
    <numFmt numFmtId="177" formatCode="&quot;$&quot;#,###;[Red]&quot;-&quot;&quot;$&quot;#,###;&quot;-&quot;"/>
    <numFmt numFmtId="178" formatCode="_-&quot;$&quot;* #,##0_-;\-&quot;$&quot;* #,##0_-;_-&quot;$&quot;* &quot;-&quot;??_-;_-@_-"/>
    <numFmt numFmtId="179" formatCode="&quot;$&quot;#,##0"/>
    <numFmt numFmtId="182" formatCode="yyyy/m/d\ h:mm;@"/>
    <numFmt numFmtId="183" formatCode="[DBNum1][$-404]yyyy&quot;年&quot;m&quot;月&quot;d&quot;日&quot;;@"/>
    <numFmt numFmtId="184" formatCode="[$-409]d\-mmm\-yy;@"/>
    <numFmt numFmtId="185" formatCode="[$-409]yyyy/m/d\ h:mm\ AM/PM;@"/>
    <numFmt numFmtId="188" formatCode="[Magenta]&quot;$&quot;#,###;[Red]&quot;-&quot;&quot;$&quot;#,###;[Blue]&quot;$&quot;&quot;0&quot;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8"/>
      <color theme="6" tint="-0.249977111117893"/>
      <name val="標楷體"/>
      <family val="4"/>
      <charset val="136"/>
      <scheme val="major"/>
    </font>
    <font>
      <b/>
      <sz val="12"/>
      <color rgb="FF7030A0"/>
      <name val="微軟正黑體"/>
      <family val="2"/>
      <charset val="136"/>
    </font>
    <font>
      <b/>
      <sz val="16"/>
      <color theme="6" tint="-0.249977111117893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theme="6"/>
      </left>
      <right style="thin">
        <color theme="6"/>
      </right>
      <top style="thick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ck">
        <color theme="6"/>
      </top>
      <bottom style="thin">
        <color theme="6"/>
      </bottom>
      <diagonal/>
    </border>
    <border>
      <left style="thin">
        <color theme="6"/>
      </left>
      <right style="thick">
        <color theme="6"/>
      </right>
      <top style="thick">
        <color theme="6"/>
      </top>
      <bottom style="thin">
        <color theme="6"/>
      </bottom>
      <diagonal/>
    </border>
    <border>
      <left style="thick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ck">
        <color theme="6"/>
      </right>
      <top style="thin">
        <color theme="6"/>
      </top>
      <bottom style="thin">
        <color theme="6"/>
      </bottom>
      <diagonal/>
    </border>
    <border>
      <left style="thick">
        <color theme="6"/>
      </left>
      <right style="thin">
        <color theme="6"/>
      </right>
      <top style="thin">
        <color theme="6"/>
      </top>
      <bottom style="thick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ck">
        <color theme="6"/>
      </bottom>
      <diagonal/>
    </border>
    <border>
      <left style="thin">
        <color theme="6"/>
      </left>
      <right style="thick">
        <color theme="6"/>
      </right>
      <top style="thin">
        <color theme="6"/>
      </top>
      <bottom style="thick">
        <color theme="6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5" fillId="2" borderId="4" xfId="0" applyFont="1" applyFill="1" applyBorder="1" applyAlignment="1">
      <alignment vertical="center" textRotation="135"/>
    </xf>
    <xf numFmtId="0" fontId="5" fillId="2" borderId="5" xfId="0" applyFont="1" applyFill="1" applyBorder="1" applyAlignment="1">
      <alignment vertical="center" textRotation="135"/>
    </xf>
    <xf numFmtId="0" fontId="5" fillId="2" borderId="6" xfId="0" applyFont="1" applyFill="1" applyBorder="1" applyAlignment="1">
      <alignment vertical="center" textRotation="135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178" fontId="3" fillId="0" borderId="5" xfId="2" applyNumberFormat="1" applyFont="1" applyBorder="1">
      <alignment vertical="center"/>
    </xf>
    <xf numFmtId="177" fontId="3" fillId="0" borderId="5" xfId="2" applyNumberFormat="1" applyFont="1" applyBorder="1">
      <alignment vertical="center"/>
    </xf>
    <xf numFmtId="176" fontId="3" fillId="0" borderId="6" xfId="1" applyNumberFormat="1" applyFont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177" fontId="3" fillId="3" borderId="8" xfId="0" applyNumberFormat="1" applyFont="1" applyFill="1" applyBorder="1">
      <alignment vertical="center"/>
    </xf>
    <xf numFmtId="176" fontId="3" fillId="3" borderId="9" xfId="1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9" fontId="0" fillId="0" borderId="14" xfId="0" applyNumberFormat="1" applyBorder="1">
      <alignment vertical="center"/>
    </xf>
    <xf numFmtId="0" fontId="0" fillId="0" borderId="14" xfId="0" applyNumberFormat="1" applyBorder="1">
      <alignment vertical="center"/>
    </xf>
    <xf numFmtId="188" fontId="0" fillId="0" borderId="14" xfId="0" applyNumberFormat="1" applyBorder="1">
      <alignment vertical="center"/>
    </xf>
    <xf numFmtId="10" fontId="0" fillId="0" borderId="15" xfId="1" applyNumberFormat="1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7" xfId="0" applyNumberFormat="1" applyBorder="1">
      <alignment vertical="center"/>
    </xf>
    <xf numFmtId="179" fontId="0" fillId="0" borderId="17" xfId="0" applyNumberFormat="1" applyBorder="1">
      <alignment vertical="center"/>
    </xf>
    <xf numFmtId="0" fontId="0" fillId="0" borderId="18" xfId="0" applyBorder="1">
      <alignment vertical="center"/>
    </xf>
  </cellXfs>
  <cellStyles count="3">
    <cellStyle name="一般" xfId="0" builtinId="0"/>
    <cellStyle name="百分比" xfId="1" builtinId="5"/>
    <cellStyle name="貨幣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宣紙">
  <a:themeElements>
    <a:clrScheme name="壁窗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宣紙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宣紙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63000"/>
                <a:tint val="82000"/>
              </a:schemeClr>
              <a:schemeClr val="phClr">
                <a:tint val="10000"/>
                <a:satMod val="400000"/>
              </a:schemeClr>
            </a:duotone>
          </a:blip>
          <a:tile tx="0" ty="0" sx="40000" sy="40000" flip="none" algn="tl"/>
        </a:blipFill>
        <a:blipFill>
          <a:blip xmlns:r="http://schemas.openxmlformats.org/officeDocument/2006/relationships" r:embed="rId1">
            <a:duotone>
              <a:schemeClr val="phClr">
                <a:shade val="40000"/>
              </a:schemeClr>
              <a:schemeClr val="phClr">
                <a:tint val="42000"/>
              </a:schemeClr>
            </a:duotone>
          </a:blip>
          <a:tile tx="0" ty="0" sx="40000" sy="4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635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algn="tl" rotWithShape="0">
              <a:srgbClr val="000000">
                <a:alpha val="50000"/>
              </a:srgbClr>
            </a:outerShdw>
          </a:effectLst>
          <a:scene3d>
            <a:camera prst="orthographicFront"/>
            <a:lightRig rig="soft" dir="t">
              <a:rot lat="0" lon="0" rev="18000000"/>
            </a:lightRig>
          </a:scene3d>
          <a:sp3d prstMaterial="dkEdge">
            <a:bevelT w="73660" h="44450" prst="riblet"/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55000"/>
                <a:alpha val="20000"/>
              </a:schemeClr>
              <a:schemeClr val="phClr">
                <a:tint val="40000"/>
                <a:shade val="90000"/>
                <a:satMod val="60000"/>
                <a:alpha val="20000"/>
              </a:schemeClr>
            </a:duotone>
          </a:blip>
          <a:tile tx="0" ty="0" sx="58000" sy="38000" flip="none" algn="tl"/>
        </a:blipFill>
        <a:blipFill>
          <a:blip xmlns:r="http://schemas.openxmlformats.org/officeDocument/2006/relationships" r:embed="rId2">
            <a:duotone>
              <a:schemeClr val="phClr">
                <a:shade val="12000"/>
                <a:satMod val="240000"/>
              </a:schemeClr>
              <a:schemeClr val="phClr">
                <a:tint val="6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H19" sqref="H19"/>
    </sheetView>
  </sheetViews>
  <sheetFormatPr defaultRowHeight="16.5"/>
  <cols>
    <col min="1" max="8" width="14.625" customWidth="1"/>
    <col min="10" max="10" width="25" bestFit="1" customWidth="1"/>
  </cols>
  <sheetData>
    <row r="1" spans="1:10" ht="17.25" thickTop="1">
      <c r="A1" s="22" t="s">
        <v>26</v>
      </c>
      <c r="B1" s="23"/>
      <c r="C1" s="23"/>
      <c r="D1" s="23"/>
      <c r="E1" s="23"/>
      <c r="F1" s="23"/>
      <c r="G1" s="23"/>
      <c r="H1" s="24"/>
    </row>
    <row r="2" spans="1:10" ht="20.25">
      <c r="A2" s="25" t="s">
        <v>27</v>
      </c>
      <c r="B2" s="26" t="s">
        <v>28</v>
      </c>
      <c r="C2" s="26" t="s">
        <v>29</v>
      </c>
      <c r="D2" s="26" t="s">
        <v>30</v>
      </c>
      <c r="E2" s="26" t="s">
        <v>31</v>
      </c>
      <c r="F2" s="26" t="s">
        <v>32</v>
      </c>
      <c r="G2" s="26" t="s">
        <v>33</v>
      </c>
      <c r="H2" s="27" t="s">
        <v>34</v>
      </c>
    </row>
    <row r="3" spans="1:10">
      <c r="A3" s="28" t="s">
        <v>35</v>
      </c>
      <c r="B3" s="29" t="s">
        <v>36</v>
      </c>
      <c r="C3" s="30">
        <v>30000</v>
      </c>
      <c r="D3" s="31">
        <v>200</v>
      </c>
      <c r="E3" s="29">
        <v>60</v>
      </c>
      <c r="F3" s="29">
        <f>D3-E3</f>
        <v>140</v>
      </c>
      <c r="G3" s="32">
        <f>C3*E3</f>
        <v>1800000</v>
      </c>
      <c r="H3" s="33">
        <f>G3/$G$11</f>
        <v>9.0160937273032357E-2</v>
      </c>
      <c r="J3" s="16"/>
    </row>
    <row r="4" spans="1:10">
      <c r="A4" s="28" t="s">
        <v>13</v>
      </c>
      <c r="B4" s="29" t="s">
        <v>37</v>
      </c>
      <c r="C4" s="30">
        <v>2500</v>
      </c>
      <c r="D4" s="31">
        <v>300</v>
      </c>
      <c r="E4" s="29">
        <v>150</v>
      </c>
      <c r="F4" s="29">
        <f t="shared" ref="F4:F11" si="0">D4-E4</f>
        <v>150</v>
      </c>
      <c r="G4" s="32">
        <f t="shared" ref="G4:G10" si="1">C4*E4</f>
        <v>375000</v>
      </c>
      <c r="H4" s="33">
        <f t="shared" ref="H4:H10" si="2">G4/$G$11</f>
        <v>1.8783528598548409E-2</v>
      </c>
      <c r="J4" s="17"/>
    </row>
    <row r="5" spans="1:10">
      <c r="A5" s="28" t="s">
        <v>14</v>
      </c>
      <c r="B5" s="29" t="s">
        <v>38</v>
      </c>
      <c r="C5" s="30">
        <v>15000</v>
      </c>
      <c r="D5" s="31">
        <v>500</v>
      </c>
      <c r="E5" s="29">
        <v>200</v>
      </c>
      <c r="F5" s="29">
        <f t="shared" si="0"/>
        <v>300</v>
      </c>
      <c r="G5" s="32">
        <f t="shared" si="1"/>
        <v>3000000</v>
      </c>
      <c r="H5" s="33">
        <f t="shared" si="2"/>
        <v>0.15026822878838728</v>
      </c>
      <c r="J5" s="18"/>
    </row>
    <row r="6" spans="1:10">
      <c r="A6" s="28" t="s">
        <v>15</v>
      </c>
      <c r="B6" s="29" t="s">
        <v>39</v>
      </c>
      <c r="C6" s="30">
        <v>900</v>
      </c>
      <c r="D6" s="31">
        <v>200</v>
      </c>
      <c r="E6" s="29">
        <v>152</v>
      </c>
      <c r="F6" s="29">
        <f t="shared" si="0"/>
        <v>48</v>
      </c>
      <c r="G6" s="32">
        <f t="shared" si="1"/>
        <v>136800</v>
      </c>
      <c r="H6" s="33">
        <f t="shared" si="2"/>
        <v>6.8522312327504598E-3</v>
      </c>
      <c r="J6" s="19"/>
    </row>
    <row r="7" spans="1:10">
      <c r="A7" s="28" t="s">
        <v>16</v>
      </c>
      <c r="B7" s="29" t="s">
        <v>40</v>
      </c>
      <c r="C7" s="30">
        <v>35000</v>
      </c>
      <c r="D7" s="31">
        <v>600</v>
      </c>
      <c r="E7" s="29">
        <v>111</v>
      </c>
      <c r="F7" s="29">
        <f t="shared" si="0"/>
        <v>489</v>
      </c>
      <c r="G7" s="32">
        <f t="shared" si="1"/>
        <v>3885000</v>
      </c>
      <c r="H7" s="33">
        <f t="shared" si="2"/>
        <v>0.1945973562809615</v>
      </c>
      <c r="J7" s="20"/>
    </row>
    <row r="8" spans="1:10">
      <c r="A8" s="28" t="s">
        <v>17</v>
      </c>
      <c r="B8" s="29" t="s">
        <v>41</v>
      </c>
      <c r="C8" s="30">
        <v>9000</v>
      </c>
      <c r="D8" s="31">
        <v>100</v>
      </c>
      <c r="E8" s="29">
        <v>65</v>
      </c>
      <c r="F8" s="29">
        <f t="shared" si="0"/>
        <v>35</v>
      </c>
      <c r="G8" s="32">
        <f t="shared" si="1"/>
        <v>585000</v>
      </c>
      <c r="H8" s="33">
        <f t="shared" si="2"/>
        <v>2.9302304613735519E-2</v>
      </c>
    </row>
    <row r="9" spans="1:10">
      <c r="A9" s="28" t="s">
        <v>18</v>
      </c>
      <c r="B9" s="29" t="s">
        <v>42</v>
      </c>
      <c r="C9" s="30">
        <v>40000</v>
      </c>
      <c r="D9" s="31">
        <v>300</v>
      </c>
      <c r="E9" s="29">
        <v>254</v>
      </c>
      <c r="F9" s="29">
        <f t="shared" si="0"/>
        <v>46</v>
      </c>
      <c r="G9" s="32">
        <f t="shared" si="1"/>
        <v>10160000</v>
      </c>
      <c r="H9" s="33">
        <f t="shared" si="2"/>
        <v>0.5089084014966716</v>
      </c>
      <c r="J9" s="16"/>
    </row>
    <row r="10" spans="1:10">
      <c r="A10" s="28" t="s">
        <v>19</v>
      </c>
      <c r="B10" s="29" t="s">
        <v>43</v>
      </c>
      <c r="C10" s="30">
        <v>1500</v>
      </c>
      <c r="D10" s="31">
        <v>320</v>
      </c>
      <c r="E10" s="29">
        <v>15</v>
      </c>
      <c r="F10" s="29">
        <f t="shared" si="0"/>
        <v>305</v>
      </c>
      <c r="G10" s="32">
        <f t="shared" si="1"/>
        <v>22500</v>
      </c>
      <c r="H10" s="33">
        <f t="shared" si="2"/>
        <v>1.1270117159129045E-3</v>
      </c>
      <c r="J10" s="16"/>
    </row>
    <row r="11" spans="1:10" ht="17.25" thickBot="1">
      <c r="A11" s="34"/>
      <c r="B11" s="35" t="s">
        <v>44</v>
      </c>
      <c r="C11" s="35"/>
      <c r="D11" s="36"/>
      <c r="E11" s="35"/>
      <c r="F11" s="35"/>
      <c r="G11" s="37">
        <f>SUM(G3:G10)</f>
        <v>19964300</v>
      </c>
      <c r="H11" s="38"/>
      <c r="J11" s="16"/>
    </row>
    <row r="12" spans="1:10" ht="17.25" thickTop="1">
      <c r="J12" s="16"/>
    </row>
    <row r="13" spans="1:10">
      <c r="J13" s="16"/>
    </row>
    <row r="14" spans="1:10">
      <c r="E14" s="21"/>
      <c r="F14" s="21"/>
      <c r="J14" s="16"/>
    </row>
    <row r="15" spans="1:10">
      <c r="E15" s="21"/>
      <c r="F15" s="21"/>
      <c r="J15" s="16"/>
    </row>
    <row r="16" spans="1:10">
      <c r="E16" s="21"/>
      <c r="F16" s="21"/>
    </row>
    <row r="17" spans="5:6">
      <c r="E17" s="21"/>
      <c r="F17" s="21"/>
    </row>
    <row r="18" spans="5:6">
      <c r="E18" s="21"/>
      <c r="F18" s="21"/>
    </row>
  </sheetData>
  <mergeCells count="1">
    <mergeCell ref="A1:H1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Header>&amp;F</oddHeader>
    <oddFooter>第 &amp;P 頁，共 &amp;N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zoomScale="95" zoomScaleNormal="95" workbookViewId="0">
      <selection activeCell="G15" sqref="G15"/>
    </sheetView>
  </sheetViews>
  <sheetFormatPr defaultRowHeight="16.5"/>
  <cols>
    <col min="1" max="1" width="13.875" customWidth="1"/>
    <col min="2" max="2" width="12.5" bestFit="1" customWidth="1"/>
    <col min="3" max="3" width="14.875" bestFit="1" customWidth="1"/>
    <col min="4" max="6" width="10.125" bestFit="1" customWidth="1"/>
    <col min="7" max="7" width="15.25" customWidth="1"/>
    <col min="8" max="8" width="12.5" bestFit="1" customWidth="1"/>
  </cols>
  <sheetData>
    <row r="1" spans="1:8" ht="27" thickTop="1" thickBot="1">
      <c r="A1" s="13" t="s">
        <v>0</v>
      </c>
      <c r="B1" s="14"/>
      <c r="C1" s="14"/>
      <c r="D1" s="14"/>
      <c r="E1" s="14"/>
      <c r="F1" s="14"/>
      <c r="G1" s="14"/>
      <c r="H1" s="15"/>
    </row>
    <row r="2" spans="1:8" ht="58.5" thickBot="1">
      <c r="A2" s="1" t="s">
        <v>1</v>
      </c>
      <c r="B2" s="2" t="s">
        <v>2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3" t="s">
        <v>25</v>
      </c>
    </row>
    <row r="3" spans="1:8" ht="17.25" thickBot="1">
      <c r="A3" s="4" t="s">
        <v>12</v>
      </c>
      <c r="B3" s="5" t="s">
        <v>3</v>
      </c>
      <c r="C3" s="6">
        <v>30000</v>
      </c>
      <c r="D3" s="5">
        <v>200</v>
      </c>
      <c r="E3" s="5">
        <v>110</v>
      </c>
      <c r="F3" s="5">
        <f>D3-E3</f>
        <v>90</v>
      </c>
      <c r="G3" s="7">
        <f>C3*E3</f>
        <v>3300000</v>
      </c>
      <c r="H3" s="8">
        <f>G3/$G$11</f>
        <v>0.14276937986173002</v>
      </c>
    </row>
    <row r="4" spans="1:8" ht="17.25" thickBot="1">
      <c r="A4" s="4" t="s">
        <v>13</v>
      </c>
      <c r="B4" s="5" t="s">
        <v>4</v>
      </c>
      <c r="C4" s="6">
        <v>2500</v>
      </c>
      <c r="D4" s="5">
        <v>300</v>
      </c>
      <c r="E4" s="5">
        <v>210</v>
      </c>
      <c r="F4" s="5">
        <f t="shared" ref="F4:F10" si="0">D4-E4</f>
        <v>90</v>
      </c>
      <c r="G4" s="7">
        <f t="shared" ref="G4:G10" si="1">C4*E4</f>
        <v>525000</v>
      </c>
      <c r="H4" s="8">
        <f t="shared" ref="H4:H10" si="2">G4/$G$11</f>
        <v>2.2713310432547956E-2</v>
      </c>
    </row>
    <row r="5" spans="1:8" ht="17.25" thickBot="1">
      <c r="A5" s="4" t="s">
        <v>14</v>
      </c>
      <c r="B5" s="5" t="s">
        <v>5</v>
      </c>
      <c r="C5" s="6">
        <v>15000</v>
      </c>
      <c r="D5" s="5">
        <v>500</v>
      </c>
      <c r="E5" s="5">
        <v>104</v>
      </c>
      <c r="F5" s="5">
        <f t="shared" si="0"/>
        <v>396</v>
      </c>
      <c r="G5" s="7">
        <f t="shared" si="1"/>
        <v>1560000</v>
      </c>
      <c r="H5" s="8">
        <f t="shared" si="2"/>
        <v>6.7490979570999643E-2</v>
      </c>
    </row>
    <row r="6" spans="1:8" ht="17.25" thickBot="1">
      <c r="A6" s="4" t="s">
        <v>15</v>
      </c>
      <c r="B6" s="5" t="s">
        <v>6</v>
      </c>
      <c r="C6" s="6">
        <v>900</v>
      </c>
      <c r="D6" s="5">
        <v>200</v>
      </c>
      <c r="E6" s="5">
        <v>108</v>
      </c>
      <c r="F6" s="5">
        <f t="shared" si="0"/>
        <v>92</v>
      </c>
      <c r="G6" s="7">
        <f t="shared" si="1"/>
        <v>97200</v>
      </c>
      <c r="H6" s="8">
        <f t="shared" si="2"/>
        <v>4.2052071886545936E-3</v>
      </c>
    </row>
    <row r="7" spans="1:8" ht="17.25" thickBot="1">
      <c r="A7" s="4" t="s">
        <v>16</v>
      </c>
      <c r="B7" s="5" t="s">
        <v>7</v>
      </c>
      <c r="C7" s="6">
        <v>35000</v>
      </c>
      <c r="D7" s="5">
        <v>600</v>
      </c>
      <c r="E7" s="5">
        <v>325</v>
      </c>
      <c r="F7" s="5">
        <f t="shared" si="0"/>
        <v>275</v>
      </c>
      <c r="G7" s="7">
        <f t="shared" si="1"/>
        <v>11375000</v>
      </c>
      <c r="H7" s="8">
        <f t="shared" si="2"/>
        <v>0.4921217260385391</v>
      </c>
    </row>
    <row r="8" spans="1:8" ht="17.25" thickBot="1">
      <c r="A8" s="4" t="s">
        <v>17</v>
      </c>
      <c r="B8" s="5" t="s">
        <v>8</v>
      </c>
      <c r="C8" s="6">
        <v>9000</v>
      </c>
      <c r="D8" s="5">
        <v>100</v>
      </c>
      <c r="E8" s="5">
        <v>14</v>
      </c>
      <c r="F8" s="5">
        <f t="shared" si="0"/>
        <v>86</v>
      </c>
      <c r="G8" s="7">
        <f t="shared" si="1"/>
        <v>126000</v>
      </c>
      <c r="H8" s="8">
        <f t="shared" si="2"/>
        <v>5.4511945038115102E-3</v>
      </c>
    </row>
    <row r="9" spans="1:8" ht="17.25" thickBot="1">
      <c r="A9" s="4" t="s">
        <v>18</v>
      </c>
      <c r="B9" s="5" t="s">
        <v>9</v>
      </c>
      <c r="C9" s="6">
        <v>40000</v>
      </c>
      <c r="D9" s="5">
        <v>300</v>
      </c>
      <c r="E9" s="5">
        <v>149</v>
      </c>
      <c r="F9" s="5">
        <f t="shared" si="0"/>
        <v>151</v>
      </c>
      <c r="G9" s="7">
        <f t="shared" si="1"/>
        <v>5960000</v>
      </c>
      <c r="H9" s="8">
        <f t="shared" si="2"/>
        <v>0.25785015271997302</v>
      </c>
    </row>
    <row r="10" spans="1:8" ht="17.25" thickBot="1">
      <c r="A10" s="4" t="s">
        <v>19</v>
      </c>
      <c r="B10" s="5" t="s">
        <v>10</v>
      </c>
      <c r="C10" s="6">
        <v>1500</v>
      </c>
      <c r="D10" s="5">
        <v>320</v>
      </c>
      <c r="E10" s="5">
        <v>114</v>
      </c>
      <c r="F10" s="5">
        <f t="shared" si="0"/>
        <v>206</v>
      </c>
      <c r="G10" s="7">
        <f t="shared" si="1"/>
        <v>171000</v>
      </c>
      <c r="H10" s="8">
        <f t="shared" si="2"/>
        <v>7.3980496837441918E-3</v>
      </c>
    </row>
    <row r="11" spans="1:8" ht="17.25" thickBot="1">
      <c r="A11" s="9"/>
      <c r="B11" s="10" t="s">
        <v>11</v>
      </c>
      <c r="C11" s="10"/>
      <c r="D11" s="10"/>
      <c r="E11" s="10"/>
      <c r="F11" s="10"/>
      <c r="G11" s="11">
        <f>SUM(G3:G10)</f>
        <v>23114200</v>
      </c>
      <c r="H11" s="12"/>
    </row>
    <row r="12" spans="1:8" ht="17.25" thickTop="1"/>
  </sheetData>
  <mergeCells count="1">
    <mergeCell ref="A1:H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完成</vt:lpstr>
      <vt:lpstr>Sheet3</vt:lpstr>
    </vt:vector>
  </TitlesOfParts>
  <Company>mychat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SuperXP</dc:creator>
  <cp:lastModifiedBy>student</cp:lastModifiedBy>
  <cp:lastPrinted>2025-05-26T02:33:13Z</cp:lastPrinted>
  <dcterms:created xsi:type="dcterms:W3CDTF">2006-11-28T22:56:01Z</dcterms:created>
  <dcterms:modified xsi:type="dcterms:W3CDTF">2025-05-26T02:37:14Z</dcterms:modified>
</cp:coreProperties>
</file>