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<sst xmlns="http://schemas.openxmlformats.org/spreadsheetml/2006/main" count="33" uniqueCount="33">
  <si>
    <t>x</t>
  </si>
  <si>
    <t>y</t>
  </si>
  <si>
    <t xml:space="preserve">Локализация корня</t>
  </si>
  <si>
    <t>Производная</t>
  </si>
  <si>
    <t xml:space="preserve">Проверка на знак</t>
  </si>
  <si>
    <t xml:space="preserve">(cosx+x-2)` = -sinx+1</t>
  </si>
  <si>
    <t xml:space="preserve">(cosx+x-2)`` = -cosx</t>
  </si>
  <si>
    <t>отрезок</t>
  </si>
  <si>
    <t>дихотомия</t>
  </si>
  <si>
    <t>обозначения</t>
  </si>
  <si>
    <t>a</t>
  </si>
  <si>
    <t>b</t>
  </si>
  <si>
    <t>c</t>
  </si>
  <si>
    <t>b-a</t>
  </si>
  <si>
    <t>f(a)</t>
  </si>
  <si>
    <t>f(q)</t>
  </si>
  <si>
    <t>f(a)*f(q)</t>
  </si>
  <si>
    <t>I</t>
  </si>
  <si>
    <t xml:space="preserve">q - середина отрезка</t>
  </si>
  <si>
    <t xml:space="preserve">b-a - длина отрезка</t>
  </si>
  <si>
    <t xml:space="preserve">f(a) - значение функции в точке a</t>
  </si>
  <si>
    <t xml:space="preserve">f(q) - значение в середине отрезка</t>
  </si>
  <si>
    <t xml:space="preserve">I - шаг/итерация</t>
  </si>
  <si>
    <t xml:space="preserve">x = 2,9843±0,01</t>
  </si>
  <si>
    <t xml:space="preserve">метод хорд</t>
  </si>
  <si>
    <t>f(b)</t>
  </si>
  <si>
    <t>d</t>
  </si>
  <si>
    <t xml:space="preserve">d - модуль разности двух последовательных приблежений</t>
  </si>
  <si>
    <t>x=2,9882±0,0001</t>
  </si>
  <si>
    <t xml:space="preserve">метод Ньютона</t>
  </si>
  <si>
    <t>f`(a)</t>
  </si>
  <si>
    <t xml:space="preserve">Комбинированный метод хорд и касательных</t>
  </si>
  <si>
    <t>abs(a-b)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</si>
</sst>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4" numFmtId="0" xfId="0" applyBorder="1" applyAlignment="1">
      <alignment horizontal="center"/>
    </xf>
    <xf fontId="0" fillId="0" borderId="1" numFmtId="0" xfId="0" applyBorder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'Лист1'!$A$2:$A$12</c:f>
            </c:strRef>
          </c:xVal>
          <c:yVal>
            <c:numRef>
              <c:f>'Лист1'!$B$2:$B$12</c:f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664968980"/>
        <c:axId val="664968981"/>
      </c:scatterChart>
      <c:valAx>
        <c:axId val="66496898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1"/>
        <c:crosses val="autoZero"/>
        <c:crossBetween val="between"/>
      </c:valAx>
      <c:valAx>
        <c:axId val="66496898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8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185986" y="214311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357186</xdr:colOff>
      <xdr:row>1</xdr:row>
      <xdr:rowOff>33336</xdr:rowOff>
    </xdr:from>
    <xdr:to>
      <xdr:col>11</xdr:col>
      <xdr:colOff>33336</xdr:colOff>
      <xdr:row>16</xdr:row>
      <xdr:rowOff>42861</xdr:rowOff>
    </xdr:to>
    <xdr:graphicFrame>
      <xdr:nvGraphicFramePr>
        <xdr:cNvPr id="664968977" name="" hidden="0"/>
        <xdr:cNvGraphicFramePr>
          <a:graphicFrameLocks xmlns:a="http://schemas.openxmlformats.org/drawingml/2006/main"/>
        </xdr:cNvGraphicFramePr>
      </xdr:nvGraphicFramePr>
      <xdr:xfrm>
        <a:off x="2185986" y="214311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2" t="s">
        <v>2</v>
      </c>
      <c r="D1" s="2"/>
    </row>
    <row r="2" ht="14.25">
      <c r="A2" s="1">
        <v>0</v>
      </c>
      <c r="B2" s="1">
        <f t="shared" ref="B2:B9" si="0">COS(A2)+A2-2</f>
        <v>-1</v>
      </c>
      <c r="M2" s="2" t="s">
        <v>3</v>
      </c>
      <c r="N2" s="2"/>
      <c r="O2" s="2" t="s">
        <v>4</v>
      </c>
      <c r="P2" s="2"/>
    </row>
    <row r="3" ht="14.25">
      <c r="A3" s="1">
        <v>0.5</v>
      </c>
      <c r="B3" s="1">
        <f t="shared" si="0"/>
        <v>-0.62241743810962724</v>
      </c>
      <c r="M3" s="2" t="s">
        <v>5</v>
      </c>
      <c r="N3" s="2"/>
      <c r="O3" s="3">
        <f>-SIN(2.5)+1</f>
        <v>0.40152785589604356</v>
      </c>
      <c r="P3" s="3">
        <f>-SIN(3)+1</f>
        <v>0.85887999194013276</v>
      </c>
    </row>
    <row r="4" ht="14.25">
      <c r="A4" s="1">
        <v>1</v>
      </c>
      <c r="B4" s="1">
        <f t="shared" si="0"/>
        <v>-0.45969769413186023</v>
      </c>
      <c r="M4" s="2" t="s">
        <v>6</v>
      </c>
      <c r="N4" s="2"/>
      <c r="O4" s="3">
        <f>-COS(2.5)</f>
        <v>0.8011436155469337</v>
      </c>
      <c r="P4" s="3">
        <f>-COS(3)</f>
        <v>0.98999249660044542</v>
      </c>
    </row>
    <row r="5" ht="14.25">
      <c r="A5" s="1">
        <v>1.5</v>
      </c>
      <c r="B5" s="1">
        <f t="shared" si="0"/>
        <v>-0.42926279833229719</v>
      </c>
    </row>
    <row r="6" ht="14.25">
      <c r="A6" s="1">
        <v>2</v>
      </c>
      <c r="B6" s="1">
        <f t="shared" si="0"/>
        <v>-0.41614683654714235</v>
      </c>
    </row>
    <row r="7" ht="14.25">
      <c r="A7" s="1">
        <v>2.5</v>
      </c>
      <c r="B7" s="1">
        <f t="shared" si="0"/>
        <v>-0.30114361554693359</v>
      </c>
    </row>
    <row r="8" ht="14.25">
      <c r="A8" s="1">
        <v>3</v>
      </c>
      <c r="B8" s="1">
        <f t="shared" si="0"/>
        <v>1.0007503399554807e-002</v>
      </c>
    </row>
    <row r="9" ht="14.25">
      <c r="A9" s="1">
        <v>3.5</v>
      </c>
      <c r="B9" s="1">
        <f t="shared" si="0"/>
        <v>0.56354331270920355</v>
      </c>
    </row>
    <row r="10" ht="14.25">
      <c r="A10" s="1">
        <v>4</v>
      </c>
      <c r="B10" s="1">
        <f t="shared" ref="B10:B12" si="1">COS(A10)+A10-2</f>
        <v>1.3463563791363882</v>
      </c>
    </row>
    <row r="11" ht="14.25">
      <c r="A11" s="1">
        <v>4.5</v>
      </c>
      <c r="B11" s="1">
        <f t="shared" si="1"/>
        <v>2.2892042005692206</v>
      </c>
    </row>
    <row r="12" ht="14.25">
      <c r="A12" s="1">
        <v>5</v>
      </c>
      <c r="B12" s="1">
        <f t="shared" si="1"/>
        <v>3.2836621854632266</v>
      </c>
    </row>
    <row r="13" ht="14.25">
      <c r="A13" s="2" t="s">
        <v>7</v>
      </c>
      <c r="B13" s="1"/>
    </row>
    <row r="14" ht="14.25">
      <c r="A14" s="1">
        <v>2.5</v>
      </c>
      <c r="B14" s="1">
        <v>3</v>
      </c>
    </row>
    <row r="17" ht="14.25">
      <c r="A17" s="2" t="s">
        <v>8</v>
      </c>
      <c r="B17" s="1"/>
      <c r="C17" s="1"/>
    </row>
    <row r="18" ht="14.25">
      <c r="A18" s="2" t="s">
        <v>5</v>
      </c>
      <c r="B18" s="1"/>
      <c r="C18" s="1"/>
      <c r="D18" s="1"/>
      <c r="E18" s="1"/>
      <c r="F18" s="1"/>
      <c r="G18" s="1"/>
      <c r="H18" s="1"/>
      <c r="I18" s="4" t="s">
        <v>9</v>
      </c>
      <c r="J18" s="5"/>
      <c r="K18" s="5"/>
      <c r="L18" s="6"/>
    </row>
    <row r="19" ht="14.25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18</v>
      </c>
      <c r="J19" s="1"/>
      <c r="K19" s="1"/>
      <c r="L19" s="1"/>
    </row>
    <row r="20" ht="14.25">
      <c r="A20" s="1">
        <v>2.5</v>
      </c>
      <c r="B20" s="1">
        <v>3</v>
      </c>
      <c r="C20" s="1">
        <f t="shared" ref="C20:C26" si="2">(A20+B20)/2</f>
        <v>2.75</v>
      </c>
      <c r="D20" s="1">
        <f t="shared" ref="D20:D26" si="3">B20-A20</f>
        <v>0.5</v>
      </c>
      <c r="E20" s="1">
        <f>COS(A20)+A20-2</f>
        <v>-0.30114361554693359</v>
      </c>
      <c r="F20" s="1">
        <f t="shared" ref="F20:F26" si="4">COS(C20)+C20-2</f>
        <v>-0.17430237863246356</v>
      </c>
      <c r="G20" s="1">
        <f t="shared" ref="G20:G26" si="5">E20*F20</f>
        <v>5.2490048499810656e-002</v>
      </c>
      <c r="H20" s="1">
        <v>1</v>
      </c>
      <c r="I20" s="1" t="s">
        <v>19</v>
      </c>
      <c r="J20" s="1"/>
      <c r="K20" s="1"/>
      <c r="L20" s="1"/>
    </row>
    <row r="21" ht="14.25">
      <c r="A21" s="1">
        <f t="shared" ref="A21:A26" si="6">IF(G20&lt;0,A20,C20)</f>
        <v>2.75</v>
      </c>
      <c r="B21" s="1">
        <f t="shared" ref="B21:B26" si="7">IF(G20&lt;0,C20,B20)</f>
        <v>3</v>
      </c>
      <c r="C21" s="1">
        <f t="shared" si="2"/>
        <v>2.875</v>
      </c>
      <c r="D21" s="1">
        <f t="shared" si="3"/>
        <v>0.25</v>
      </c>
      <c r="E21" s="1">
        <f t="shared" ref="E21:E26" si="8">COS(A21)+A21-2</f>
        <v>-0.17430237863246356</v>
      </c>
      <c r="F21" s="1">
        <f t="shared" si="4"/>
        <v>-8.9674146321316428e-002</v>
      </c>
      <c r="G21" s="1">
        <f t="shared" si="5"/>
        <v>1.5630417005641037e-002</v>
      </c>
      <c r="H21" s="1">
        <f t="shared" ref="H21:H26" si="9">H20+1</f>
        <v>2</v>
      </c>
      <c r="I21" s="1" t="s">
        <v>20</v>
      </c>
      <c r="J21" s="1"/>
      <c r="K21" s="1"/>
      <c r="L21" s="1"/>
    </row>
    <row r="22" ht="14.25">
      <c r="A22" s="1">
        <f t="shared" si="6"/>
        <v>2.875</v>
      </c>
      <c r="B22" s="1">
        <f t="shared" si="7"/>
        <v>3</v>
      </c>
      <c r="C22" s="1">
        <f t="shared" si="2"/>
        <v>2.9375</v>
      </c>
      <c r="D22" s="1">
        <f t="shared" si="3"/>
        <v>0.125</v>
      </c>
      <c r="E22" s="1">
        <f t="shared" si="8"/>
        <v>-8.9674146321316428e-002</v>
      </c>
      <c r="F22" s="1">
        <f t="shared" si="4"/>
        <v>-4.1745287406520504e-002</v>
      </c>
      <c r="G22" s="1">
        <f t="shared" si="5"/>
        <v>3.7434730111177276e-003</v>
      </c>
      <c r="H22" s="1">
        <f t="shared" si="9"/>
        <v>3</v>
      </c>
      <c r="I22" s="1" t="s">
        <v>21</v>
      </c>
      <c r="J22" s="1"/>
      <c r="K22" s="1"/>
      <c r="L22" s="1"/>
    </row>
    <row r="23" ht="14.25">
      <c r="A23" s="1">
        <f t="shared" si="6"/>
        <v>2.9375</v>
      </c>
      <c r="B23" s="1">
        <f t="shared" si="7"/>
        <v>3</v>
      </c>
      <c r="C23" s="1">
        <f t="shared" si="2"/>
        <v>2.96875</v>
      </c>
      <c r="D23" s="1">
        <f t="shared" si="3"/>
        <v>6.25e-002</v>
      </c>
      <c r="E23" s="1">
        <f t="shared" si="8"/>
        <v>-4.1745287406520504e-002</v>
      </c>
      <c r="F23" s="1">
        <f t="shared" si="4"/>
        <v>-1.6349858650762439e-002</v>
      </c>
      <c r="G23" s="1">
        <f t="shared" si="5"/>
        <v>6.8252954843206351e-004</v>
      </c>
      <c r="H23" s="1">
        <f t="shared" si="9"/>
        <v>4</v>
      </c>
      <c r="I23" s="1" t="s">
        <v>22</v>
      </c>
      <c r="J23" s="1"/>
      <c r="K23" s="1"/>
      <c r="L23" s="1"/>
    </row>
    <row r="24" ht="14.25">
      <c r="A24" s="1">
        <f t="shared" si="6"/>
        <v>2.96875</v>
      </c>
      <c r="B24" s="1">
        <f t="shared" si="7"/>
        <v>3</v>
      </c>
      <c r="C24" s="1">
        <f t="shared" si="2"/>
        <v>2.984375</v>
      </c>
      <c r="D24" s="1">
        <f t="shared" si="3"/>
        <v>3.125e-002</v>
      </c>
      <c r="E24" s="1">
        <f t="shared" si="8"/>
        <v>-1.6349858650762439e-002</v>
      </c>
      <c r="F24" s="1">
        <f t="shared" si="4"/>
        <v>-3.2917399603200614e-003</v>
      </c>
      <c r="G24" s="1">
        <f t="shared" si="5"/>
        <v>5.3819483066299365e-005</v>
      </c>
      <c r="H24" s="1">
        <f t="shared" si="9"/>
        <v>5</v>
      </c>
      <c r="I24" s="7"/>
      <c r="J24" s="7"/>
      <c r="K24" s="7"/>
      <c r="L24" s="7"/>
    </row>
    <row r="25" ht="14.25">
      <c r="A25" s="1">
        <f t="shared" si="6"/>
        <v>2.984375</v>
      </c>
      <c r="B25" s="1">
        <f t="shared" si="7"/>
        <v>3</v>
      </c>
      <c r="C25" s="1">
        <f t="shared" si="2"/>
        <v>2.9921875</v>
      </c>
      <c r="D25" s="1">
        <f t="shared" si="3"/>
        <v>1.5625e-002</v>
      </c>
      <c r="E25" s="1">
        <f t="shared" si="8"/>
        <v>-3.2917399603200614e-003</v>
      </c>
      <c r="F25" s="1">
        <f t="shared" si="4"/>
        <v>3.3277042670372126e-003</v>
      </c>
      <c r="G25" s="1">
        <f t="shared" si="5"/>
        <v>-1.0953937111933974e-005</v>
      </c>
      <c r="H25" s="1">
        <f t="shared" si="9"/>
        <v>6</v>
      </c>
      <c r="I25" s="7"/>
      <c r="J25" s="7"/>
      <c r="K25" s="7"/>
      <c r="L25" s="7"/>
    </row>
    <row r="26" ht="14.25">
      <c r="A26" s="1">
        <f t="shared" si="6"/>
        <v>2.984375</v>
      </c>
      <c r="B26" s="1">
        <f t="shared" si="7"/>
        <v>2.9921875</v>
      </c>
      <c r="C26" s="1">
        <f t="shared" si="2"/>
        <v>2.98828125</v>
      </c>
      <c r="D26" s="1">
        <f t="shared" si="3"/>
        <v>7.8125e-003</v>
      </c>
      <c r="E26" s="1">
        <f t="shared" si="8"/>
        <v>-3.2917399603200614e-003</v>
      </c>
      <c r="F26" s="1">
        <f t="shared" si="4"/>
        <v>1.0442255049980531e-005</v>
      </c>
      <c r="G26" s="1">
        <f t="shared" si="5"/>
        <v>-3.4373188223874878e-008</v>
      </c>
      <c r="H26" s="1">
        <f t="shared" si="9"/>
        <v>7</v>
      </c>
      <c r="I26" s="7"/>
      <c r="J26" s="7"/>
      <c r="K26" s="7"/>
      <c r="L26" s="7"/>
    </row>
    <row r="27" ht="14.25">
      <c r="A27" s="4" t="s">
        <v>23</v>
      </c>
      <c r="B27" s="8"/>
      <c r="C27" s="1"/>
      <c r="D27" s="1"/>
      <c r="E27" s="1"/>
      <c r="F27" s="1"/>
      <c r="G27" s="1"/>
      <c r="H27" s="1"/>
      <c r="I27" s="7"/>
      <c r="J27" s="7"/>
      <c r="K27" s="7"/>
      <c r="L27" s="7"/>
    </row>
    <row r="28" ht="14.25"/>
    <row r="29" ht="14.25">
      <c r="A29" s="2" t="s">
        <v>24</v>
      </c>
      <c r="B29" s="2"/>
    </row>
    <row r="30" ht="14.25">
      <c r="A30" s="1" t="s">
        <v>10</v>
      </c>
      <c r="B30" s="1" t="s">
        <v>11</v>
      </c>
      <c r="C30" s="1" t="s">
        <v>14</v>
      </c>
      <c r="D30" s="1" t="s">
        <v>25</v>
      </c>
      <c r="E30" s="1" t="s">
        <v>26</v>
      </c>
      <c r="F30" s="4" t="s">
        <v>9</v>
      </c>
      <c r="G30" s="5"/>
      <c r="H30" s="5"/>
      <c r="I30" s="5"/>
      <c r="J30" s="5"/>
      <c r="K30" s="6"/>
    </row>
    <row r="31" ht="14.25">
      <c r="A31" s="1">
        <v>2.5</v>
      </c>
      <c r="B31" s="1">
        <v>3</v>
      </c>
      <c r="C31" s="1">
        <f>COS(A31)+A31-2</f>
        <v>-0.30114361554693359</v>
      </c>
      <c r="D31" s="1">
        <f>COS(B31)+B31-2</f>
        <v>1.0007503399554807e-002</v>
      </c>
      <c r="E31" s="1"/>
      <c r="F31" s="2" t="s">
        <v>27</v>
      </c>
      <c r="G31" s="2"/>
      <c r="H31" s="2"/>
      <c r="I31" s="2"/>
      <c r="J31" s="2"/>
      <c r="K31" s="2"/>
    </row>
    <row r="32" ht="14.25">
      <c r="A32" s="1">
        <f>A31</f>
        <v>2.5</v>
      </c>
      <c r="B32" s="1">
        <f>B31-(A31-B31)/(C31-D31)*D31</f>
        <v>2.9839185804096755</v>
      </c>
      <c r="C32" s="1">
        <f>COS(A32)+A32-2</f>
        <v>-0.30114361554693359</v>
      </c>
      <c r="D32" s="1">
        <f>COS(B32)+B32-2</f>
        <v>-3.6765947046966119e-003</v>
      </c>
      <c r="E32" s="1">
        <f>ABS(B31-B32)</f>
        <v>1.6081419590324497e-002</v>
      </c>
    </row>
    <row r="33" ht="14.25">
      <c r="A33" s="1">
        <f>A32</f>
        <v>2.5</v>
      </c>
      <c r="B33" s="1">
        <f>B32-(A32-B32)/(C32-D32)*D32</f>
        <v>2.9898996551694959</v>
      </c>
      <c r="C33" s="1">
        <f>COS(A33)+A33-2</f>
        <v>-0.30114361554693359</v>
      </c>
      <c r="D33" s="1">
        <f>COS(B33)+B33-2</f>
        <v>1.382992663878202e-003</v>
      </c>
      <c r="E33" s="1">
        <f>ABS(B32-B33)</f>
        <v>5.9810747598203484e-003</v>
      </c>
    </row>
    <row r="34" ht="14.25">
      <c r="A34" s="1">
        <f>A33</f>
        <v>2.5</v>
      </c>
      <c r="B34" s="1">
        <f>B33-(A33-B33)/(C33-D33)*D33</f>
        <v>2.9876600914063518</v>
      </c>
      <c r="C34" s="1">
        <f>COS(A34)+A34-2</f>
        <v>-0.30114361554693359</v>
      </c>
      <c r="D34" s="1">
        <f>COS(B34)+B34-2</f>
        <v>-5.1566761098009728e-004</v>
      </c>
      <c r="E34" s="1">
        <f>ABS(B33-B34)</f>
        <v>2.2395637631440479e-003</v>
      </c>
    </row>
    <row r="35" ht="14.25">
      <c r="A35" s="1">
        <f>A34</f>
        <v>2.5</v>
      </c>
      <c r="B35" s="1">
        <f>B34-(A34-B34)/(C34-D34)*D34</f>
        <v>2.9884965755590476</v>
      </c>
      <c r="C35" s="1">
        <f>COS(A35)+A35-2</f>
        <v>-0.30114361554693359</v>
      </c>
      <c r="D35" s="1">
        <f>COS(B35)+B35-2</f>
        <v>1.9290803000648893e-004</v>
      </c>
      <c r="E35" s="1">
        <f>ABS(B34-B35)</f>
        <v>8.3648415269577114e-004</v>
      </c>
    </row>
    <row r="36" ht="14.25">
      <c r="A36" s="1">
        <f>A35</f>
        <v>2.5</v>
      </c>
      <c r="B36" s="1">
        <f>B35-(A35-B35)/(C35-D35)*D35</f>
        <v>2.9881838523918143</v>
      </c>
      <c r="C36" s="1">
        <f>COS(A36)+A36-2</f>
        <v>-0.30114361554693359</v>
      </c>
      <c r="D36" s="1">
        <f>COS(B36)+B36-2</f>
        <v>-7.2076928147479791e-005</v>
      </c>
      <c r="E36" s="1">
        <f>ABS(B35-B36)</f>
        <v>3.1272316723329752e-004</v>
      </c>
    </row>
    <row r="37" ht="14.25">
      <c r="A37" s="1">
        <f>A36</f>
        <v>2.5</v>
      </c>
      <c r="B37" s="1">
        <f>B36-(A36-B36)/(C36-D36)*D36</f>
        <v>2.9883007242575941</v>
      </c>
      <c r="C37" s="1">
        <f>COS(A37)+A37-2</f>
        <v>-0.30114361554693359</v>
      </c>
      <c r="D37" s="1">
        <f>COS(B37)+B37-2</f>
        <v>2.6942756424119807e-005</v>
      </c>
      <c r="E37" s="1">
        <f>ABS(B36-B37)</f>
        <v>1.1687186577979958e-004</v>
      </c>
    </row>
    <row r="38" ht="14.25">
      <c r="A38" s="1">
        <f>A37</f>
        <v>2.5</v>
      </c>
      <c r="B38" s="1">
        <f>B37-(A37-B37)/(C37-D37)*D37</f>
        <v>2.9882570408127398</v>
      </c>
      <c r="C38" s="1">
        <f>COS(A38)+A38-2</f>
        <v>-0.30114361554693359</v>
      </c>
      <c r="D38" s="1">
        <f>COS(B38)+B38-2</f>
        <v>-1.006962064487027e-005</v>
      </c>
      <c r="E38" s="1">
        <f>ABS(B37-B38)</f>
        <v>4.3683444854281106e-005</v>
      </c>
    </row>
    <row r="39" ht="14.25">
      <c r="A39" s="4" t="s">
        <v>28</v>
      </c>
      <c r="B39" s="8"/>
      <c r="C39" s="1"/>
      <c r="D39" s="1"/>
      <c r="E39" s="1"/>
    </row>
    <row r="40" ht="14.25"/>
    <row r="41" ht="14.25">
      <c r="A41" s="2" t="s">
        <v>29</v>
      </c>
      <c r="B41" s="2"/>
    </row>
    <row r="42" ht="14.25">
      <c r="A42" s="9" t="s">
        <v>10</v>
      </c>
      <c r="B42" s="9" t="s">
        <v>14</v>
      </c>
      <c r="C42" s="9" t="s">
        <v>30</v>
      </c>
      <c r="D42" s="9" t="s">
        <v>26</v>
      </c>
    </row>
    <row r="43" ht="14.25">
      <c r="A43" s="3">
        <v>2.5</v>
      </c>
      <c r="B43" s="3">
        <f>COS(A43)+A43-2</f>
        <v>-0.30114361554693359</v>
      </c>
      <c r="C43" s="3">
        <f>-SIN(A43)+1</f>
        <v>0.40152785589604356</v>
      </c>
      <c r="D43" s="3"/>
    </row>
    <row r="44" ht="14.25">
      <c r="A44" s="3">
        <f>A43-B43/C43</f>
        <v>3.2499943307168713</v>
      </c>
      <c r="B44" s="3">
        <f>COS(A44)+A44-2</f>
        <v>0.2558640412634503</v>
      </c>
      <c r="C44" s="3">
        <f>-SIN(A44)+1</f>
        <v>1.1081894985257692</v>
      </c>
      <c r="D44" s="3">
        <f>ABS(A43-A44)</f>
        <v>0.74999433071687127</v>
      </c>
    </row>
    <row r="45" ht="14.25">
      <c r="A45" s="3">
        <f>A44-B44/C44</f>
        <v>3.0191095934008909</v>
      </c>
      <c r="B45" s="3">
        <f>COS(A45)+A45-2</f>
        <v>2.6601270480497874e-002</v>
      </c>
      <c r="C45" s="3">
        <f>-SIN(A45)+1</f>
        <v>0.87782296069330978</v>
      </c>
      <c r="D45" s="3">
        <f>ABS(A44-A45)</f>
        <v>0.23088473731598036</v>
      </c>
    </row>
    <row r="46" ht="14.25">
      <c r="A46" s="3">
        <f>A45-B45/C45</f>
        <v>2.9888059084078624</v>
      </c>
      <c r="B46" s="3">
        <f>COS(A46)+A46-2</f>
        <v>4.551152987248841e-004</v>
      </c>
      <c r="C46" s="3">
        <f>-SIN(A46)+1</f>
        <v>0.84780699831944017</v>
      </c>
      <c r="D46" s="3">
        <f>ABS(A45-A46)</f>
        <v>3.030368499302849e-002</v>
      </c>
    </row>
    <row r="47" ht="14.25">
      <c r="A47" s="3">
        <f>A46-B46/C46</f>
        <v>2.9882690936615499</v>
      </c>
      <c r="B47" s="3">
        <f>COS(A47)+A47-2</f>
        <v>1.4240263235265616e-007</v>
      </c>
      <c r="C47" s="3">
        <f>-SIN(A47)+1</f>
        <v>0.84727645899338511</v>
      </c>
      <c r="D47" s="3">
        <f>ABS(A46-A47)</f>
        <v>5.3681474631250836e-004</v>
      </c>
    </row>
    <row r="48" ht="14.25">
      <c r="A48" s="3">
        <f>A47-B47/C47</f>
        <v>2.9882689255905137</v>
      </c>
      <c r="B48" s="3">
        <f>COS(A48)+A48-2</f>
        <v>1.3766765505351941e-014</v>
      </c>
      <c r="C48" s="3">
        <f>-SIN(A48)+1</f>
        <v>0.84727629289400064</v>
      </c>
      <c r="D48" s="3">
        <f>ABS(A47-A48)</f>
        <v>1.6807103619953523e-007</v>
      </c>
    </row>
    <row r="49" ht="14.25">
      <c r="A49" s="3">
        <f>A48-B48/C48</f>
        <v>2.9882689255904973</v>
      </c>
      <c r="B49" s="3">
        <f>COS(A49)+A49-2</f>
        <v>0</v>
      </c>
      <c r="C49" s="3">
        <f>-SIN(A49)+1</f>
        <v>0.84727629289398432</v>
      </c>
      <c r="D49" s="3">
        <f>ABS(A48-A49)</f>
        <v>1.6431300764452317e-014</v>
      </c>
    </row>
    <row r="50" ht="14.25">
      <c r="A50" s="2" t="s">
        <v>28</v>
      </c>
      <c r="B50" s="2"/>
    </row>
    <row r="51" ht="14.25"/>
    <row r="52" ht="14.25">
      <c r="A52" s="2" t="s">
        <v>31</v>
      </c>
      <c r="B52" s="2"/>
      <c r="C52" s="2"/>
      <c r="D52" s="2"/>
      <c r="E52" s="2"/>
      <c r="F52" s="2"/>
      <c r="G52" s="10"/>
    </row>
    <row r="53" ht="14.25">
      <c r="A53" s="3" t="s">
        <v>10</v>
      </c>
      <c r="B53" s="3" t="s">
        <v>11</v>
      </c>
      <c r="C53" s="3" t="s">
        <v>32</v>
      </c>
      <c r="D53" s="3" t="s">
        <v>14</v>
      </c>
      <c r="E53" s="3" t="s">
        <v>25</v>
      </c>
      <c r="F53" s="3" t="s">
        <v>30</v>
      </c>
    </row>
    <row r="54" ht="14.25">
      <c r="A54" s="3">
        <v>2.5</v>
      </c>
      <c r="B54" s="3">
        <v>3</v>
      </c>
      <c r="C54" s="3">
        <f>ABS(A54-B54)</f>
        <v>0.5</v>
      </c>
      <c r="D54" s="3">
        <f>COS(A54)+A54-2</f>
        <v>-0.30114361554693359</v>
      </c>
      <c r="E54" s="3">
        <f>COS(B54)+B54-2</f>
        <v>1.0007503399554807e-002</v>
      </c>
      <c r="F54" s="3">
        <f>-SIN(A54)+1</f>
        <v>0.40152785589604356</v>
      </c>
    </row>
    <row r="55" ht="14.25">
      <c r="A55" s="3">
        <f>A54-D54/F54</f>
        <v>3.2499943307168713</v>
      </c>
      <c r="B55" s="3">
        <f>B54-(A54-B54)/(D54-E54)*E54</f>
        <v>2.9839185804096755</v>
      </c>
      <c r="C55" s="3">
        <f>ABS(A55-B55)</f>
        <v>0.26607575030719577</v>
      </c>
      <c r="D55" s="3">
        <f>COS(A55)+A55-2</f>
        <v>0.2558640412634503</v>
      </c>
      <c r="E55" s="3">
        <f>COS(B55)+B55-2</f>
        <v>-3.6765947046966119e-003</v>
      </c>
      <c r="F55" s="3">
        <f>-SIN(A55)+1</f>
        <v>1.1081894985257692</v>
      </c>
    </row>
    <row r="56" ht="14.25">
      <c r="A56" s="3">
        <f>A55-D55/F55</f>
        <v>3.0191095934008909</v>
      </c>
      <c r="B56" s="3">
        <f>B55-(A55-B55)/(D55-E55)*E55</f>
        <v>2.9876877500850849</v>
      </c>
      <c r="C56" s="3">
        <f>ABS(A56-B56)</f>
        <v>3.1421843315805997e-002</v>
      </c>
      <c r="D56" s="3">
        <f>COS(A56)+A56-2</f>
        <v>2.6601270480497874e-002</v>
      </c>
      <c r="E56" s="3">
        <f>COS(B56)+B56-2</f>
        <v>-4.9224933143676708e-004</v>
      </c>
      <c r="F56" s="3">
        <f>-SIN(A56)+1</f>
        <v>0.87782296069330978</v>
      </c>
    </row>
    <row r="57" ht="14.25">
      <c r="A57" s="3">
        <f>A56-D56/F56</f>
        <v>2.9888059084078624</v>
      </c>
      <c r="B57" s="3">
        <f>B56-(A56-B56)/(D56-E56)*E56</f>
        <v>2.9882586386766037</v>
      </c>
      <c r="C57" s="3">
        <f>ABS(A57-B57)</f>
        <v>5.4726973125873712e-004</v>
      </c>
      <c r="D57" s="3">
        <f>COS(A57)+A57-2</f>
        <v>4.551152987248841e-004</v>
      </c>
      <c r="E57" s="3">
        <f>COS(B57)+B57-2</f>
        <v>-8.7158059796088594e-006</v>
      </c>
      <c r="F57" s="3">
        <f>-SIN(A57)+1</f>
        <v>0.84780699831944017</v>
      </c>
    </row>
    <row r="58" ht="14.25">
      <c r="A58" s="3">
        <f>A57-D57/F57</f>
        <v>2.9882690936615499</v>
      </c>
      <c r="B58" s="3">
        <f>B57-(A57-B57)/(D57-E57)*E57</f>
        <v>2.9882689223698442</v>
      </c>
      <c r="C58" s="3">
        <f>ABS(A58-B58)</f>
        <v>1.7129170570839847e-007</v>
      </c>
      <c r="D58" s="3">
        <f>COS(A58)+A58-2</f>
        <v>1.4240263235265616e-007</v>
      </c>
      <c r="E58" s="3">
        <f>COS(B58)+B58-2</f>
        <v>-2.7287829773570138e-009</v>
      </c>
      <c r="F58" s="3">
        <f>-SIN(A58)+1</f>
        <v>0.84727645899338511</v>
      </c>
    </row>
    <row r="59" ht="14.25">
      <c r="A59" s="3" t="s">
        <v>28</v>
      </c>
      <c r="B59" s="3"/>
    </row>
    <row r="60" ht="14.25"/>
    <row r="61" ht="14.25"/>
    <row r="62" ht="14.25"/>
    <row r="63" ht="14.25"/>
    <row r="64" ht="14.25"/>
  </sheetData>
  <mergeCells count="22">
    <mergeCell ref="C1:D1"/>
    <mergeCell ref="M2:N2"/>
    <mergeCell ref="O2:P2"/>
    <mergeCell ref="M3:N3"/>
    <mergeCell ref="M4:N4"/>
    <mergeCell ref="A13:B13"/>
    <mergeCell ref="A17:C17"/>
    <mergeCell ref="A18:H18"/>
    <mergeCell ref="I18:L18"/>
    <mergeCell ref="I19:L19"/>
    <mergeCell ref="I20:L20"/>
    <mergeCell ref="I21:L21"/>
    <mergeCell ref="I22:L22"/>
    <mergeCell ref="I23:L23"/>
    <mergeCell ref="A27:B27"/>
    <mergeCell ref="A29:B29"/>
    <mergeCell ref="F30:K30"/>
    <mergeCell ref="F31:K31"/>
    <mergeCell ref="A39:B39"/>
    <mergeCell ref="A41:B41"/>
    <mergeCell ref="A50:B50"/>
    <mergeCell ref="A52:F5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2022-10-09T08:04:17Z</dcterms:modified>
</cp:coreProperties>
</file>