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2"/>
  </bookViews>
  <sheets>
    <sheet name="3120332_seg_1 (2)" sheetId="1" r:id="rId1"/>
    <sheet name="Sheet1" sheetId="2" r:id="rId2"/>
    <sheet name="Sheet2" sheetId="3" r:id="rId3"/>
  </sheets>
  <calcPr calcId="145621"/>
  <pivotCaches>
    <pivotCache cacheId="76" r:id="rId4"/>
  </pivotCaches>
</workbook>
</file>

<file path=xl/calcChain.xml><?xml version="1.0" encoding="utf-8"?>
<calcChain xmlns="http://schemas.openxmlformats.org/spreadsheetml/2006/main">
  <c r="G9" i="3" l="1"/>
  <c r="G8" i="3"/>
  <c r="G7" i="3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B8" i="3"/>
  <c r="C8" i="3"/>
  <c r="D8" i="3"/>
  <c r="E8" i="3"/>
  <c r="F8" i="3"/>
  <c r="B9" i="3"/>
  <c r="C9" i="3"/>
  <c r="D9" i="3"/>
  <c r="E9" i="3"/>
  <c r="F9" i="3"/>
  <c r="C7" i="3"/>
  <c r="D7" i="3"/>
  <c r="E7" i="3"/>
  <c r="F7" i="3"/>
  <c r="B7" i="3"/>
  <c r="G3" i="3"/>
  <c r="G4" i="3"/>
  <c r="G2" i="3"/>
  <c r="A8" i="3" l="1"/>
  <c r="A9" i="3"/>
  <c r="A7" i="3"/>
</calcChain>
</file>

<file path=xl/sharedStrings.xml><?xml version="1.0" encoding="utf-8"?>
<sst xmlns="http://schemas.openxmlformats.org/spreadsheetml/2006/main" count="257" uniqueCount="80">
  <si>
    <t>编号</t>
  </si>
  <si>
    <t>开始答题时间</t>
  </si>
  <si>
    <t>结束答题时间</t>
  </si>
  <si>
    <t>QQ</t>
  </si>
  <si>
    <t>微信标识</t>
  </si>
  <si>
    <t>自定义字段</t>
  </si>
  <si>
    <t>1.我是哪栋住户</t>
  </si>
  <si>
    <t>2.1.1请大家提供你对最近一两周的清洁情况的感受供管理处参考跟进。:楼道垃圾每天及时运走-我满意</t>
  </si>
  <si>
    <t>2.1.2请大家提供你对最近一两周的清洁情况的感受供管理处参考跟进。:楼道垃圾每天及时运走-过得去</t>
  </si>
  <si>
    <t>2.1.3请大家提供你对最近一两周的清洁情况的感受供管理处参考跟进。:楼道垃圾每天及时运走-太差了</t>
  </si>
  <si>
    <t>2.2.1请大家提供你对最近一两周的清洁情况的感受供管理处参考跟进。:楼道垃圾桶附近地面清洁-我满意</t>
  </si>
  <si>
    <t>2.2.2请大家提供你对最近一两周的清洁情况的感受供管理处参考跟进。:楼道垃圾桶附近地面清洁-过得去</t>
  </si>
  <si>
    <t>2.2.3请大家提供你对最近一两周的清洁情况的感受供管理处参考跟进。:楼道垃圾桶附近地面清洁-太差了</t>
  </si>
  <si>
    <t>2.3.1请大家提供你对最近一两周的清洁情况的感受供管理处参考跟进。:走廊拖地清洁-我满意</t>
  </si>
  <si>
    <t>2.3.2请大家提供你对最近一两周的清洁情况的感受供管理处参考跟进。:走廊拖地清洁-过得去</t>
  </si>
  <si>
    <t>2.3.3请大家提供你对最近一两周的清洁情况的感受供管理处参考跟进。:走廊拖地清洁-太差了</t>
  </si>
  <si>
    <t>2.4.1请大家提供你对最近一两周的清洁情况的感受供管理处参考跟进。:其他公共区域清洁-我满意</t>
  </si>
  <si>
    <t>2.4.2请大家提供你对最近一两周的清洁情况的感受供管理处参考跟进。:其他公共区域清洁-过得去</t>
  </si>
  <si>
    <t>2.4.3请大家提供你对最近一两周的清洁情况的感受供管理处参考跟进。:其他公共区域清洁-太差了</t>
  </si>
  <si>
    <t>2.5.1请大家提供你对最近一两周的清洁情况的感受供管理处参考跟进。:突发情况清洁-我满意</t>
  </si>
  <si>
    <t>2.5.2请大家提供你对最近一两周的清洁情况的感受供管理处参考跟进。:突发情况清洁-过得去</t>
  </si>
  <si>
    <t>2.5.3请大家提供你对最近一两周的清洁情况的感受供管理处参考跟进。:突发情况清洁-太差了</t>
  </si>
  <si>
    <t>3.其他意见</t>
  </si>
  <si>
    <t>o86_0jtHEK8qvdpBL9xFU2k32S-E___Neo倪德宏</t>
  </si>
  <si>
    <t>C.三栋</t>
  </si>
  <si>
    <t>A.我满意</t>
  </si>
  <si>
    <t>B.过得去</t>
  </si>
  <si>
    <t>o86_0jggxhIvFoU3L_ZDjb2ZegMM___carl</t>
  </si>
  <si>
    <t>A.一栋</t>
  </si>
  <si>
    <t>C.太差了</t>
  </si>
  <si>
    <t>o86_0jv8HFfq9ak8QyBeQCk3KF4g___Kent</t>
  </si>
  <si>
    <t>o86_0jtQr4ZVX0MlvmnuQdpWvefg___风火轮</t>
  </si>
  <si>
    <t>B.二栋</t>
  </si>
  <si>
    <t>o86_0jr7RlHYCY6uU45aa3XwUXCE___廖小娇</t>
  </si>
  <si>
    <t>电梯桥箱里面的抹布清洁不过清晰。</t>
  </si>
  <si>
    <t>o86_0jsJEnx45RYs4wbdzg7GoykQ___孙小晶-声音重塑师</t>
  </si>
  <si>
    <t>门上依然有派发的小广告。。不过少了不少。。希望加强管理的同时，卫生打扫也能跟进</t>
  </si>
  <si>
    <t>o86_0jlR9ilOqc87w9bZEm8XniA8___VICI.</t>
  </si>
  <si>
    <t>o86_0jp7n643I8EEeFZbcV8Kmrz8___红</t>
  </si>
  <si>
    <t>o86_0jjyC5ugDUAw5lwWUOF4UmTI___朱太</t>
  </si>
  <si>
    <t>o86_0jvYIKgCMbqj7bpu_2SxCFTI___Lee</t>
  </si>
  <si>
    <t>o86_0jo7MFv6bMX37w6AfRtV6k9c___鍾馗</t>
  </si>
  <si>
    <t>走廊通道，牆壁及电梯门太髒</t>
  </si>
  <si>
    <t>o86_0js_o545o9rzjFMfLG-4VRNw___彭舒泓</t>
  </si>
  <si>
    <t>o86_0jlPqMZ4dBYO8sjpSDqynHcs___佳佳</t>
  </si>
  <si>
    <t>电梯要尽快更换新电梯</t>
  </si>
  <si>
    <t>o86_0jnAkB2WN94LtOQda50zT_Oc___Jenny liu</t>
  </si>
  <si>
    <t>走廊拖地有待改善⚠</t>
  </si>
  <si>
    <t>o86_0jr9WHPAlWAWIc9eYd2bpeLc___雄  2a258</t>
  </si>
  <si>
    <t>o86_0jpsIVbptii8thaaaAQ8_W9o___优优^_−☆</t>
  </si>
  <si>
    <t>o86_0jl3Be7qIlxsZoF5N5RX5Jso___朋朋</t>
  </si>
  <si>
    <t>小区卫生是最基本的，望加大力度，提升环境卫生。包括监督不良行为。</t>
  </si>
  <si>
    <t>o86_0jrS-N6B4d-E_RC3iBy2SXpw___馬冬冬 MMA</t>
  </si>
  <si>
    <t>有待改善</t>
  </si>
  <si>
    <t>o86_0jpNIkP1GV1QZ3v7upd5onEM___JACK13826582740</t>
  </si>
  <si>
    <t>o86_0jkMfvaYX_0xSXqpI7lPvf9g___田田</t>
  </si>
  <si>
    <t>o86_0jh71aCc_xifTIfB9rnrB5K0___东风</t>
  </si>
  <si>
    <t>建议楼道安装摄像头。解决住户。乱扔大件家私的问题。以及水客丢大量垃圾的问题。给出具体处理方案。</t>
  </si>
  <si>
    <t>o86_0jreBSwZofSyAf0W1zyudI6c___一袋盐</t>
  </si>
  <si>
    <t>比以前有改善，还需要再改进</t>
  </si>
  <si>
    <t>o86_0ji4WaGIbQWuAi1G-4qI0rW0___镜花水月</t>
  </si>
  <si>
    <t>o86_0jl19k-4CqQwP0eg9iAEM-hY___月朗风清(许)</t>
  </si>
  <si>
    <t>o86_0js-7pT_SYE1DPhwEuGJADuU___Eric</t>
  </si>
  <si>
    <t>o86_0jqdV0yH2J7cRU6_fMjjB1W0___Nelson CHAN</t>
  </si>
  <si>
    <t>Row Labels</t>
  </si>
  <si>
    <t>(blank)</t>
  </si>
  <si>
    <t>Grand Total</t>
  </si>
  <si>
    <t>楼道垃圾每天及时运走</t>
  </si>
  <si>
    <t>楼道垃圾桶附近地面清洁</t>
  </si>
  <si>
    <t>走廊拖地清洁</t>
  </si>
  <si>
    <t>其他公共区域清洁</t>
  </si>
  <si>
    <t>突发情况清洁</t>
  </si>
  <si>
    <t>Count of 楼道垃圾每天及时运走</t>
  </si>
  <si>
    <t>Sum of 楼道垃圾每天及时运走</t>
  </si>
  <si>
    <t>Sum of 楼道垃圾桶附近地面清洁</t>
  </si>
  <si>
    <t>Sum of 走廊拖地清洁</t>
  </si>
  <si>
    <t>Sum of 其他公共区域清洁</t>
  </si>
  <si>
    <t>Sum of 突发情况清洁</t>
  </si>
  <si>
    <t>栋</t>
  </si>
  <si>
    <t>总平均分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</si>
</sst>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Sheet2!$A$7</c:f>
              <c:strCache>
                <c:ptCount val="1"/>
                <c:pt idx="0">
                  <c:v>A.一栋</c:v>
                </c:pt>
              </c:strCache>
            </c:strRef>
          </c:tx>
          <c:invertIfNegative val="0"/>
          <c:cat>
            <c:strRef>
              <c:f>Sheet2!$B$6:$G$6</c:f>
              <c:strCache>
                <c:ptCount val="6"/>
                <c:pt idx="0">
                  <c:v>楼道垃圾每天及时运走</c:v>
                </c:pt>
                <c:pt idx="1">
                  <c:v>楼道垃圾桶附近地面清洁</c:v>
                </c:pt>
                <c:pt idx="2">
                  <c:v>走廊拖地清洁</c:v>
                </c:pt>
                <c:pt idx="3">
                  <c:v>其他公共区域清洁</c:v>
                </c:pt>
                <c:pt idx="4">
                  <c:v>突发情况清洁</c:v>
                </c:pt>
                <c:pt idx="5">
                  <c:v>总平均分</c:v>
                </c:pt>
              </c:strCache>
            </c:strRef>
          </c:cat>
          <c:val>
            <c:numRef>
              <c:f>Sheet2!$B$7:$G$7</c:f>
              <c:numCache>
                <c:formatCode>0</c:formatCode>
                <c:ptCount val="6"/>
                <c:pt idx="0">
                  <c:v>80</c:v>
                </c:pt>
                <c:pt idx="1">
                  <c:v>66</c:v>
                </c:pt>
                <c:pt idx="2">
                  <c:v>80</c:v>
                </c:pt>
                <c:pt idx="3">
                  <c:v>72</c:v>
                </c:pt>
                <c:pt idx="4">
                  <c:v>70</c:v>
                </c:pt>
                <c:pt idx="5">
                  <c:v>73.599999999999994</c:v>
                </c:pt>
              </c:numCache>
            </c:numRef>
          </c:val>
        </c:ser>
        <c:ser>
          <c:idx val="1"/>
          <c:order val="1"/>
          <c:tx>
            <c:strRef>
              <c:f>Sheet2!$A$8</c:f>
              <c:strCache>
                <c:ptCount val="1"/>
                <c:pt idx="0">
                  <c:v>B.二栋</c:v>
                </c:pt>
              </c:strCache>
            </c:strRef>
          </c:tx>
          <c:invertIfNegative val="0"/>
          <c:cat>
            <c:strRef>
              <c:f>Sheet2!$B$6:$G$6</c:f>
              <c:strCache>
                <c:ptCount val="6"/>
                <c:pt idx="0">
                  <c:v>楼道垃圾每天及时运走</c:v>
                </c:pt>
                <c:pt idx="1">
                  <c:v>楼道垃圾桶附近地面清洁</c:v>
                </c:pt>
                <c:pt idx="2">
                  <c:v>走廊拖地清洁</c:v>
                </c:pt>
                <c:pt idx="3">
                  <c:v>其他公共区域清洁</c:v>
                </c:pt>
                <c:pt idx="4">
                  <c:v>突发情况清洁</c:v>
                </c:pt>
                <c:pt idx="5">
                  <c:v>总平均分</c:v>
                </c:pt>
              </c:strCache>
            </c:strRef>
          </c:cat>
          <c:val>
            <c:numRef>
              <c:f>Sheet2!$B$8:$G$8</c:f>
              <c:numCache>
                <c:formatCode>0</c:formatCode>
                <c:ptCount val="6"/>
                <c:pt idx="0">
                  <c:v>86.666666666666671</c:v>
                </c:pt>
                <c:pt idx="1">
                  <c:v>50</c:v>
                </c:pt>
                <c:pt idx="2">
                  <c:v>75</c:v>
                </c:pt>
                <c:pt idx="3">
                  <c:v>78.333333333333329</c:v>
                </c:pt>
                <c:pt idx="4">
                  <c:v>80</c:v>
                </c:pt>
                <c:pt idx="5">
                  <c:v>74</c:v>
                </c:pt>
              </c:numCache>
            </c:numRef>
          </c:val>
        </c:ser>
        <c:ser>
          <c:idx val="2"/>
          <c:order val="2"/>
          <c:tx>
            <c:strRef>
              <c:f>Sheet2!$A$9</c:f>
              <c:strCache>
                <c:ptCount val="1"/>
                <c:pt idx="0">
                  <c:v>C.三栋</c:v>
                </c:pt>
              </c:strCache>
            </c:strRef>
          </c:tx>
          <c:invertIfNegative val="0"/>
          <c:cat>
            <c:strRef>
              <c:f>Sheet2!$B$6:$G$6</c:f>
              <c:strCache>
                <c:ptCount val="6"/>
                <c:pt idx="0">
                  <c:v>楼道垃圾每天及时运走</c:v>
                </c:pt>
                <c:pt idx="1">
                  <c:v>楼道垃圾桶附近地面清洁</c:v>
                </c:pt>
                <c:pt idx="2">
                  <c:v>走廊拖地清洁</c:v>
                </c:pt>
                <c:pt idx="3">
                  <c:v>其他公共区域清洁</c:v>
                </c:pt>
                <c:pt idx="4">
                  <c:v>突发情况清洁</c:v>
                </c:pt>
                <c:pt idx="5">
                  <c:v>总平均分</c:v>
                </c:pt>
              </c:strCache>
            </c:strRef>
          </c:cat>
          <c:val>
            <c:numRef>
              <c:f>Sheet2!$B$9:$G$9</c:f>
              <c:numCache>
                <c:formatCode>0</c:formatCode>
                <c:ptCount val="6"/>
                <c:pt idx="0">
                  <c:v>100</c:v>
                </c:pt>
                <c:pt idx="1">
                  <c:v>55</c:v>
                </c:pt>
                <c:pt idx="2">
                  <c:v>70</c:v>
                </c:pt>
                <c:pt idx="3">
                  <c:v>65</c:v>
                </c:pt>
                <c:pt idx="4">
                  <c:v>65</c:v>
                </c:pt>
                <c:pt idx="5">
                  <c:v>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38400"/>
        <c:axId val="104041088"/>
      </c:barChart>
      <c:catAx>
        <c:axId val="104038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4041088"/>
        <c:crosses val="autoZero"/>
        <c:auto val="1"/>
        <c:lblAlgn val="ctr"/>
        <c:lblOffset val="100"/>
        <c:noMultiLvlLbl val="0"/>
      </c:catAx>
      <c:valAx>
        <c:axId val="10404108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04038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13</xdr:row>
      <xdr:rowOff>147637</xdr:rowOff>
    </xdr:from>
    <xdr:to>
      <xdr:col>18</xdr:col>
      <xdr:colOff>438150</xdr:colOff>
      <xdr:row>36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TSD" refreshedDate="43494.442580902774" createdVersion="4" refreshedVersion="4" minRefreshableVersion="3" recordCount="27">
  <cacheSource type="worksheet">
    <worksheetSource ref="G1:AB1048576" sheet="3120332_seg_1 (2)"/>
  </cacheSource>
  <cacheFields count="22">
    <cacheField name="1.我是哪栋住户" numFmtId="0">
      <sharedItems containsBlank="1" count="4">
        <s v="C.三栋"/>
        <s v="A.一栋"/>
        <s v="B.二栋"/>
        <m/>
      </sharedItems>
    </cacheField>
    <cacheField name="楼道垃圾每天及时运走" numFmtId="0">
      <sharedItems containsString="0" containsBlank="1" containsNumber="1" containsInteger="1" minValue="60" maxValue="100"/>
    </cacheField>
    <cacheField name="2.1.1请大家提供你对最近一两周的清洁情况的感受供管理处参考跟进。:楼道垃圾每天及时运走-我满意" numFmtId="0">
      <sharedItems containsBlank="1"/>
    </cacheField>
    <cacheField name="2.1.2请大家提供你对最近一两周的清洁情况的感受供管理处参考跟进。:楼道垃圾每天及时运走-过得去" numFmtId="0">
      <sharedItems containsBlank="1"/>
    </cacheField>
    <cacheField name="2.1.3请大家提供你对最近一两周的清洁情况的感受供管理处参考跟进。:楼道垃圾每天及时运走-太差了" numFmtId="0">
      <sharedItems containsNonDate="0" containsString="0" containsBlank="1"/>
    </cacheField>
    <cacheField name="楼道垃圾桶附近地面清洁" numFmtId="0">
      <sharedItems containsString="0" containsBlank="1" containsNumber="1" containsInteger="1" minValue="0" maxValue="100"/>
    </cacheField>
    <cacheField name="2.2.1请大家提供你对最近一两周的清洁情况的感受供管理处参考跟进。:楼道垃圾桶附近地面清洁-我满意" numFmtId="0">
      <sharedItems containsBlank="1"/>
    </cacheField>
    <cacheField name="2.2.2请大家提供你对最近一两周的清洁情况的感受供管理处参考跟进。:楼道垃圾桶附近地面清洁-过得去" numFmtId="0">
      <sharedItems containsBlank="1"/>
    </cacheField>
    <cacheField name="2.2.3请大家提供你对最近一两周的清洁情况的感受供管理处参考跟进。:楼道垃圾桶附近地面清洁-太差了" numFmtId="0">
      <sharedItems containsBlank="1"/>
    </cacheField>
    <cacheField name="走廊拖地清洁" numFmtId="0">
      <sharedItems containsString="0" containsBlank="1" containsNumber="1" containsInteger="1" minValue="0" maxValue="100"/>
    </cacheField>
    <cacheField name="2.3.1请大家提供你对最近一两周的清洁情况的感受供管理处参考跟进。:走廊拖地清洁-我满意" numFmtId="0">
      <sharedItems containsBlank="1"/>
    </cacheField>
    <cacheField name="2.3.2请大家提供你对最近一两周的清洁情况的感受供管理处参考跟进。:走廊拖地清洁-过得去" numFmtId="0">
      <sharedItems containsBlank="1"/>
    </cacheField>
    <cacheField name="2.3.3请大家提供你对最近一两周的清洁情况的感受供管理处参考跟进。:走廊拖地清洁-太差了" numFmtId="0">
      <sharedItems containsBlank="1"/>
    </cacheField>
    <cacheField name="其他公共区域清洁" numFmtId="0">
      <sharedItems containsString="0" containsBlank="1" containsNumber="1" containsInteger="1" minValue="0" maxValue="100"/>
    </cacheField>
    <cacheField name="2.4.1请大家提供你对最近一两周的清洁情况的感受供管理处参考跟进。:其他公共区域清洁-我满意" numFmtId="0">
      <sharedItems containsBlank="1"/>
    </cacheField>
    <cacheField name="2.4.2请大家提供你对最近一两周的清洁情况的感受供管理处参考跟进。:其他公共区域清洁-过得去" numFmtId="0">
      <sharedItems containsBlank="1"/>
    </cacheField>
    <cacheField name="2.4.3请大家提供你对最近一两周的清洁情况的感受供管理处参考跟进。:其他公共区域清洁-太差了" numFmtId="0">
      <sharedItems containsBlank="1"/>
    </cacheField>
    <cacheField name="突发情况清洁" numFmtId="0">
      <sharedItems containsString="0" containsBlank="1" containsNumber="1" containsInteger="1" minValue="0" maxValue="100"/>
    </cacheField>
    <cacheField name="2.5.1请大家提供你对最近一两周的清洁情况的感受供管理处参考跟进。:突发情况清洁-我满意" numFmtId="0">
      <sharedItems containsBlank="1"/>
    </cacheField>
    <cacheField name="2.5.2请大家提供你对最近一两周的清洁情况的感受供管理处参考跟进。:突发情况清洁-过得去" numFmtId="0">
      <sharedItems containsBlank="1"/>
    </cacheField>
    <cacheField name="2.5.3请大家提供你对最近一两周的清洁情况的感受供管理处参考跟进。:突发情况清洁-太差了" numFmtId="0">
      <sharedItems containsBlank="1"/>
    </cacheField>
    <cacheField name="3.其他意见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x v="0"/>
    <n v="100"/>
    <s v="A.我满意"/>
    <m/>
    <m/>
    <n v="60"/>
    <m/>
    <s v="B.过得去"/>
    <m/>
    <n v="60"/>
    <m/>
    <s v="B.过得去"/>
    <m/>
    <n v="100"/>
    <s v="A.我满意"/>
    <m/>
    <m/>
    <n v="100"/>
    <s v="A.我满意"/>
    <m/>
    <m/>
    <m/>
  </r>
  <r>
    <x v="1"/>
    <n v="60"/>
    <m/>
    <s v="B.过得去"/>
    <m/>
    <n v="0"/>
    <m/>
    <m/>
    <s v="C.太差了"/>
    <n v="60"/>
    <m/>
    <s v="B.过得去"/>
    <m/>
    <n v="0"/>
    <m/>
    <m/>
    <s v="C.太差了"/>
    <n v="0"/>
    <m/>
    <m/>
    <s v="C.太差了"/>
    <m/>
  </r>
  <r>
    <x v="1"/>
    <n v="100"/>
    <s v="A.我满意"/>
    <m/>
    <m/>
    <n v="100"/>
    <s v="A.我满意"/>
    <m/>
    <m/>
    <n v="60"/>
    <m/>
    <s v="B.过得去"/>
    <m/>
    <n v="100"/>
    <s v="A.我满意"/>
    <m/>
    <m/>
    <n v="100"/>
    <s v="A.我满意"/>
    <m/>
    <m/>
    <m/>
  </r>
  <r>
    <x v="2"/>
    <n v="100"/>
    <s v="A.我满意"/>
    <m/>
    <m/>
    <n v="100"/>
    <s v="A.我满意"/>
    <m/>
    <m/>
    <n v="100"/>
    <s v="A.我满意"/>
    <m/>
    <m/>
    <n v="100"/>
    <s v="A.我满意"/>
    <m/>
    <m/>
    <n v="100"/>
    <s v="A.我满意"/>
    <m/>
    <m/>
    <m/>
  </r>
  <r>
    <x v="1"/>
    <n v="100"/>
    <s v="A.我满意"/>
    <m/>
    <m/>
    <n v="100"/>
    <s v="A.我满意"/>
    <m/>
    <m/>
    <n v="100"/>
    <s v="A.我满意"/>
    <m/>
    <m/>
    <n v="100"/>
    <s v="A.我满意"/>
    <m/>
    <m/>
    <n v="100"/>
    <s v="A.我满意"/>
    <m/>
    <m/>
    <s v="电梯桥箱里面的抹布清洁不过清晰。"/>
  </r>
  <r>
    <x v="1"/>
    <n v="60"/>
    <m/>
    <s v="B.过得去"/>
    <m/>
    <n v="60"/>
    <m/>
    <s v="B.过得去"/>
    <m/>
    <n v="60"/>
    <m/>
    <s v="B.过得去"/>
    <m/>
    <n v="0"/>
    <m/>
    <m/>
    <s v="C.太差了"/>
    <n v="60"/>
    <m/>
    <s v="B.过得去"/>
    <m/>
    <s v="门上依然有派发的小广告。。不过少了不少。。希望加强管理的同时，卫生打扫也能跟进"/>
  </r>
  <r>
    <x v="0"/>
    <n v="100"/>
    <s v="A.我满意"/>
    <m/>
    <m/>
    <n v="0"/>
    <m/>
    <m/>
    <s v="C.太差了"/>
    <n v="60"/>
    <m/>
    <s v="B.过得去"/>
    <s v="C.太差了"/>
    <n v="60"/>
    <m/>
    <s v="B.过得去"/>
    <m/>
    <n v="60"/>
    <m/>
    <s v="B.过得去"/>
    <m/>
    <m/>
  </r>
  <r>
    <x v="2"/>
    <n v="100"/>
    <s v="A.我满意"/>
    <m/>
    <m/>
    <n v="0"/>
    <m/>
    <m/>
    <s v="C.太差了"/>
    <n v="60"/>
    <m/>
    <s v="B.过得去"/>
    <m/>
    <n v="100"/>
    <s v="A.我满意"/>
    <m/>
    <m/>
    <n v="60"/>
    <m/>
    <s v="B.过得去"/>
    <m/>
    <m/>
  </r>
  <r>
    <x v="2"/>
    <n v="100"/>
    <s v="A.我满意"/>
    <m/>
    <m/>
    <n v="60"/>
    <m/>
    <s v="B.过得去"/>
    <m/>
    <n v="100"/>
    <s v="A.我满意"/>
    <m/>
    <m/>
    <n v="100"/>
    <s v="A.我满意"/>
    <m/>
    <m/>
    <n v="100"/>
    <s v="A.我满意"/>
    <m/>
    <m/>
    <m/>
  </r>
  <r>
    <x v="1"/>
    <n v="100"/>
    <s v="A.我满意"/>
    <m/>
    <m/>
    <n v="100"/>
    <s v="A.我满意"/>
    <m/>
    <m/>
    <n v="100"/>
    <s v="A.我满意"/>
    <m/>
    <m/>
    <n v="60"/>
    <m/>
    <s v="B.过得去"/>
    <m/>
    <n v="60"/>
    <m/>
    <s v="B.过得去"/>
    <m/>
    <m/>
  </r>
  <r>
    <x v="0"/>
    <n v="100"/>
    <s v="A.我满意"/>
    <m/>
    <m/>
    <n v="60"/>
    <m/>
    <s v="B.过得去"/>
    <m/>
    <n v="60"/>
    <m/>
    <s v="B.过得去"/>
    <m/>
    <n v="0"/>
    <m/>
    <m/>
    <s v="C.太差了"/>
    <n v="0"/>
    <m/>
    <m/>
    <s v="C.太差了"/>
    <s v="走廊通道，牆壁及电梯门太髒"/>
  </r>
  <r>
    <x v="0"/>
    <n v="100"/>
    <s v="A.我满意"/>
    <m/>
    <m/>
    <n v="100"/>
    <s v="A.我满意"/>
    <m/>
    <m/>
    <n v="100"/>
    <s v="A.我满意"/>
    <m/>
    <m/>
    <n v="100"/>
    <s v="A.我满意"/>
    <m/>
    <m/>
    <n v="100"/>
    <s v="A.我满意"/>
    <m/>
    <m/>
    <m/>
  </r>
  <r>
    <x v="2"/>
    <n v="100"/>
    <s v="A.我满意"/>
    <m/>
    <m/>
    <n v="100"/>
    <s v="A.我满意"/>
    <m/>
    <m/>
    <n v="100"/>
    <s v="A.我满意"/>
    <m/>
    <m/>
    <n v="100"/>
    <s v="A.我满意"/>
    <m/>
    <m/>
    <n v="100"/>
    <s v="A.我满意"/>
    <m/>
    <m/>
    <s v="电梯要尽快更换新电梯"/>
  </r>
  <r>
    <x v="2"/>
    <n v="60"/>
    <m/>
    <s v="B.过得去"/>
    <m/>
    <n v="0"/>
    <m/>
    <m/>
    <s v="C.太差了"/>
    <n v="0"/>
    <m/>
    <m/>
    <s v="C.太差了"/>
    <n v="60"/>
    <m/>
    <s v="B.过得去"/>
    <m/>
    <n v="60"/>
    <m/>
    <s v="B.过得去"/>
    <m/>
    <s v="走廊拖地有待改善⚠"/>
  </r>
  <r>
    <x v="1"/>
    <n v="60"/>
    <m/>
    <s v="B.过得去"/>
    <m/>
    <n v="60"/>
    <m/>
    <s v="B.过得去"/>
    <m/>
    <n v="100"/>
    <s v="A.我满意"/>
    <m/>
    <m/>
    <n v="100"/>
    <s v="A.我满意"/>
    <m/>
    <m/>
    <n v="60"/>
    <m/>
    <s v="B.过得去"/>
    <m/>
    <m/>
  </r>
  <r>
    <x v="2"/>
    <n v="100"/>
    <s v="A.我满意"/>
    <m/>
    <m/>
    <n v="60"/>
    <m/>
    <s v="B.过得去"/>
    <m/>
    <n v="100"/>
    <s v="A.我满意"/>
    <m/>
    <m/>
    <n v="100"/>
    <s v="A.我满意"/>
    <m/>
    <m/>
    <n v="60"/>
    <m/>
    <s v="B.过得去"/>
    <m/>
    <m/>
  </r>
  <r>
    <x v="2"/>
    <n v="100"/>
    <s v="A.我满意"/>
    <m/>
    <m/>
    <n v="60"/>
    <m/>
    <s v="B.过得去"/>
    <m/>
    <n v="60"/>
    <m/>
    <s v="B.过得去"/>
    <m/>
    <n v="60"/>
    <m/>
    <s v="B.过得去"/>
    <m/>
    <n v="60"/>
    <m/>
    <s v="B.过得去"/>
    <m/>
    <s v="小区卫生是最基本的，望加大力度，提升环境卫生。包括监督不良行为。"/>
  </r>
  <r>
    <x v="2"/>
    <n v="60"/>
    <m/>
    <s v="B.过得去"/>
    <m/>
    <n v="0"/>
    <m/>
    <m/>
    <s v="C.太差了"/>
    <n v="60"/>
    <m/>
    <s v="B.过得去"/>
    <m/>
    <n v="0"/>
    <m/>
    <m/>
    <s v="C.太差了"/>
    <n v="60"/>
    <m/>
    <s v="B.过得去"/>
    <m/>
    <s v="有待改善"/>
  </r>
  <r>
    <x v="2"/>
    <n v="100"/>
    <s v="A.我满意"/>
    <m/>
    <m/>
    <n v="100"/>
    <s v="A.我满意"/>
    <m/>
    <m/>
    <n v="100"/>
    <s v="A.我满意"/>
    <m/>
    <m/>
    <n v="100"/>
    <s v="A.我满意"/>
    <m/>
    <m/>
    <n v="100"/>
    <s v="A.我满意"/>
    <m/>
    <m/>
    <m/>
  </r>
  <r>
    <x v="1"/>
    <n v="60"/>
    <m/>
    <s v="B.过得去"/>
    <m/>
    <n v="60"/>
    <m/>
    <s v="B.过得去"/>
    <m/>
    <n v="60"/>
    <m/>
    <s v="B.过得去"/>
    <m/>
    <n v="100"/>
    <s v="A.我满意"/>
    <m/>
    <m/>
    <n v="60"/>
    <m/>
    <s v="B.过得去"/>
    <m/>
    <m/>
  </r>
  <r>
    <x v="2"/>
    <n v="100"/>
    <s v="A.我满意"/>
    <m/>
    <m/>
    <n v="0"/>
    <m/>
    <m/>
    <s v="C.太差了"/>
    <n v="100"/>
    <s v="A.我满意"/>
    <m/>
    <m/>
    <n v="100"/>
    <s v="A.我满意"/>
    <m/>
    <m/>
    <n v="100"/>
    <s v="A.我满意"/>
    <m/>
    <m/>
    <s v="建议楼道安装摄像头。解决住户。乱扔大件家私的问题。以及水客丢大量垃圾的问题。给出具体处理方案。"/>
  </r>
  <r>
    <x v="1"/>
    <n v="60"/>
    <m/>
    <s v="B.过得去"/>
    <m/>
    <n v="60"/>
    <m/>
    <s v="B.过得去"/>
    <m/>
    <n v="60"/>
    <m/>
    <s v="B.过得去"/>
    <m/>
    <n v="60"/>
    <m/>
    <s v="B.过得去"/>
    <m/>
    <n v="60"/>
    <m/>
    <s v="B.过得去"/>
    <m/>
    <s v="比以前有改善，还需要再改进"/>
  </r>
  <r>
    <x v="2"/>
    <n v="60"/>
    <m/>
    <s v="B.过得去"/>
    <m/>
    <n v="60"/>
    <m/>
    <s v="B.过得去"/>
    <m/>
    <n v="60"/>
    <m/>
    <s v="B.过得去"/>
    <m/>
    <n v="60"/>
    <m/>
    <s v="B.过得去"/>
    <m/>
    <n v="60"/>
    <m/>
    <s v="B.过得去"/>
    <m/>
    <m/>
  </r>
  <r>
    <x v="1"/>
    <n v="100"/>
    <s v="A.我满意"/>
    <m/>
    <m/>
    <n v="60"/>
    <m/>
    <s v="B.过得去"/>
    <m/>
    <n v="100"/>
    <s v="A.我满意"/>
    <m/>
    <m/>
    <n v="100"/>
    <s v="A.我满意"/>
    <m/>
    <m/>
    <n v="100"/>
    <s v="A.我满意"/>
    <m/>
    <m/>
    <m/>
  </r>
  <r>
    <x v="1"/>
    <n v="100"/>
    <s v="A.我满意"/>
    <m/>
    <m/>
    <n v="60"/>
    <m/>
    <s v="B.过得去"/>
    <m/>
    <n v="100"/>
    <s v="A.我满意"/>
    <m/>
    <m/>
    <n v="100"/>
    <s v="A.我满意"/>
    <m/>
    <m/>
    <n v="100"/>
    <s v="A.我满意"/>
    <m/>
    <m/>
    <m/>
  </r>
  <r>
    <x v="2"/>
    <n v="60"/>
    <m/>
    <s v="B.过得去"/>
    <m/>
    <n v="60"/>
    <m/>
    <s v="B.过得去"/>
    <m/>
    <n v="60"/>
    <m/>
    <s v="B.过得去"/>
    <m/>
    <n v="60"/>
    <m/>
    <s v="B.过得去"/>
    <m/>
    <n v="100"/>
    <s v="A.我满意"/>
    <m/>
    <m/>
    <m/>
  </r>
  <r>
    <x v="3"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3:B18" firstHeaderRow="1" firstDataRow="1" firstDataCol="1"/>
  <pivotFields count="22">
    <pivotField axis="axisRow" showAll="0">
      <items count="5">
        <item x="1"/>
        <item x="2"/>
        <item x="0"/>
        <item x="3"/>
        <item t="default"/>
      </items>
    </pivotField>
    <pivotField dataField="1" showAll="0" defaultSubtota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楼道垃圾每天及时运走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7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F6" firstHeaderRow="0" firstDataRow="1" firstDataCol="1"/>
  <pivotFields count="22">
    <pivotField axis="axisRow" showAll="0">
      <items count="5">
        <item x="1"/>
        <item x="2"/>
        <item x="0"/>
        <item x="3"/>
        <item t="default"/>
      </items>
    </pivotField>
    <pivotField dataField="1" showAll="0" defaultSubtotal="0"/>
    <pivotField showAll="0"/>
    <pivotField showAll="0"/>
    <pivotField showAll="0"/>
    <pivotField dataField="1" showAll="0" defaultSubtotal="0"/>
    <pivotField showAll="0"/>
    <pivotField showAll="0"/>
    <pivotField showAll="0"/>
    <pivotField dataField="1" showAll="0" defaultSubtotal="0"/>
    <pivotField showAll="0"/>
    <pivotField showAll="0"/>
    <pivotField showAll="0"/>
    <pivotField dataField="1" showAll="0" defaultSubtotal="0"/>
    <pivotField showAll="0"/>
    <pivotField showAll="0"/>
    <pivotField showAll="0"/>
    <pivotField dataField="1" showAll="0" defaultSubtota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楼道垃圾每天及时运走" fld="1" baseField="0" baseItem="3"/>
    <dataField name="Sum of 楼道垃圾桶附近地面清洁" fld="5" baseField="0" baseItem="3"/>
    <dataField name="Sum of 走廊拖地清洁" fld="9" baseField="0" baseItem="3"/>
    <dataField name="Sum of 其他公共区域清洁" fld="13" baseField="0" baseItem="3"/>
    <dataField name="Sum of 突发情况清洁" fld="17" baseField="0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opLeftCell="E1" workbookViewId="0">
      <selection activeCell="X2" sqref="X2:X27"/>
    </sheetView>
  </sheetViews>
  <sheetFormatPr defaultRowHeight="15" x14ac:dyDescent="0.25"/>
  <cols>
    <col min="2" max="3" width="15.85546875" bestFit="1" customWidth="1"/>
    <col min="5" max="5" width="53.57031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67</v>
      </c>
      <c r="I1" t="s">
        <v>7</v>
      </c>
      <c r="J1" t="s">
        <v>8</v>
      </c>
      <c r="K1" t="s">
        <v>9</v>
      </c>
      <c r="L1" t="s">
        <v>68</v>
      </c>
      <c r="M1" t="s">
        <v>10</v>
      </c>
      <c r="N1" t="s">
        <v>11</v>
      </c>
      <c r="O1" t="s">
        <v>12</v>
      </c>
      <c r="P1" t="s">
        <v>69</v>
      </c>
      <c r="Q1" t="s">
        <v>13</v>
      </c>
      <c r="R1" t="s">
        <v>14</v>
      </c>
      <c r="S1" t="s">
        <v>15</v>
      </c>
      <c r="T1" t="s">
        <v>70</v>
      </c>
      <c r="U1" t="s">
        <v>16</v>
      </c>
      <c r="V1" t="s">
        <v>17</v>
      </c>
      <c r="W1" t="s">
        <v>18</v>
      </c>
      <c r="X1" t="s">
        <v>71</v>
      </c>
      <c r="Y1" t="s">
        <v>19</v>
      </c>
      <c r="Z1" t="s">
        <v>20</v>
      </c>
      <c r="AA1" t="s">
        <v>21</v>
      </c>
      <c r="AB1" t="s">
        <v>22</v>
      </c>
    </row>
    <row r="2" spans="1:28" x14ac:dyDescent="0.25">
      <c r="A2">
        <v>2</v>
      </c>
      <c r="B2" s="1">
        <v>43490.392395833333</v>
      </c>
      <c r="C2" s="1">
        <v>43490.392743055556</v>
      </c>
      <c r="E2" t="s">
        <v>23</v>
      </c>
      <c r="G2" t="s">
        <v>24</v>
      </c>
      <c r="H2">
        <f>IF(I2&lt;&gt;"",100,0)+IF(J2&lt;&gt;"",60,0)</f>
        <v>100</v>
      </c>
      <c r="I2" t="s">
        <v>25</v>
      </c>
      <c r="L2">
        <f>IF(M2&lt;&gt;"",100,0)+IF(N2&lt;&gt;"",60,0)</f>
        <v>60</v>
      </c>
      <c r="N2" t="s">
        <v>26</v>
      </c>
      <c r="P2">
        <f>IF(Q2&lt;&gt;"",100,0)+IF(R2&lt;&gt;"",60,0)</f>
        <v>60</v>
      </c>
      <c r="R2" t="s">
        <v>26</v>
      </c>
      <c r="T2">
        <f>IF(U2&lt;&gt;"",100,0)+IF(V2&lt;&gt;"",60,0)</f>
        <v>100</v>
      </c>
      <c r="U2" t="s">
        <v>25</v>
      </c>
      <c r="X2">
        <f>IF(Y2&lt;&gt;"",100,0)+IF(Z2&lt;&gt;"",60,0)</f>
        <v>100</v>
      </c>
      <c r="Y2" t="s">
        <v>25</v>
      </c>
    </row>
    <row r="3" spans="1:28" x14ac:dyDescent="0.25">
      <c r="A3">
        <v>3</v>
      </c>
      <c r="B3" s="1">
        <v>43490.52138888889</v>
      </c>
      <c r="C3" s="1">
        <v>43490.522210648145</v>
      </c>
      <c r="E3" t="s">
        <v>27</v>
      </c>
      <c r="G3" t="s">
        <v>28</v>
      </c>
      <c r="H3">
        <f t="shared" ref="H3:H27" si="0">IF(I3&lt;&gt;"",100,0)+IF(J3&lt;&gt;"",60,0)</f>
        <v>60</v>
      </c>
      <c r="J3" t="s">
        <v>26</v>
      </c>
      <c r="L3">
        <f t="shared" ref="L3:L27" si="1">IF(M3&lt;&gt;"",100,0)+IF(N3&lt;&gt;"",60,0)</f>
        <v>0</v>
      </c>
      <c r="O3" t="s">
        <v>29</v>
      </c>
      <c r="P3">
        <f t="shared" ref="P3:P27" si="2">IF(Q3&lt;&gt;"",100,0)+IF(R3&lt;&gt;"",60,0)</f>
        <v>60</v>
      </c>
      <c r="R3" t="s">
        <v>26</v>
      </c>
      <c r="T3">
        <f t="shared" ref="T3:T27" si="3">IF(U3&lt;&gt;"",100,0)+IF(V3&lt;&gt;"",60,0)</f>
        <v>0</v>
      </c>
      <c r="W3" t="s">
        <v>29</v>
      </c>
      <c r="X3">
        <f t="shared" ref="X3:X27" si="4">IF(Y3&lt;&gt;"",100,0)+IF(Z3&lt;&gt;"",60,0)</f>
        <v>0</v>
      </c>
      <c r="AA3" t="s">
        <v>29</v>
      </c>
    </row>
    <row r="4" spans="1:28" x14ac:dyDescent="0.25">
      <c r="A4">
        <v>4</v>
      </c>
      <c r="B4" s="1">
        <v>43490.522037037037</v>
      </c>
      <c r="C4" s="1">
        <v>43490.522465277776</v>
      </c>
      <c r="E4" t="s">
        <v>30</v>
      </c>
      <c r="G4" t="s">
        <v>28</v>
      </c>
      <c r="H4">
        <f t="shared" si="0"/>
        <v>100</v>
      </c>
      <c r="I4" t="s">
        <v>25</v>
      </c>
      <c r="L4">
        <f t="shared" si="1"/>
        <v>100</v>
      </c>
      <c r="M4" t="s">
        <v>25</v>
      </c>
      <c r="P4">
        <f t="shared" si="2"/>
        <v>60</v>
      </c>
      <c r="R4" t="s">
        <v>26</v>
      </c>
      <c r="T4">
        <f t="shared" si="3"/>
        <v>100</v>
      </c>
      <c r="U4" t="s">
        <v>25</v>
      </c>
      <c r="X4">
        <f t="shared" si="4"/>
        <v>100</v>
      </c>
      <c r="Y4" t="s">
        <v>25</v>
      </c>
    </row>
    <row r="5" spans="1:28" x14ac:dyDescent="0.25">
      <c r="A5">
        <v>5</v>
      </c>
      <c r="B5" s="1">
        <v>43490.52983796296</v>
      </c>
      <c r="C5" s="1">
        <v>43490.530613425923</v>
      </c>
      <c r="E5" t="s">
        <v>31</v>
      </c>
      <c r="G5" t="s">
        <v>32</v>
      </c>
      <c r="H5">
        <f t="shared" si="0"/>
        <v>100</v>
      </c>
      <c r="I5" t="s">
        <v>25</v>
      </c>
      <c r="L5">
        <f t="shared" si="1"/>
        <v>100</v>
      </c>
      <c r="M5" t="s">
        <v>25</v>
      </c>
      <c r="P5">
        <f t="shared" si="2"/>
        <v>100</v>
      </c>
      <c r="Q5" t="s">
        <v>25</v>
      </c>
      <c r="T5">
        <f t="shared" si="3"/>
        <v>100</v>
      </c>
      <c r="U5" t="s">
        <v>25</v>
      </c>
      <c r="X5">
        <f t="shared" si="4"/>
        <v>100</v>
      </c>
      <c r="Y5" t="s">
        <v>25</v>
      </c>
    </row>
    <row r="6" spans="1:28" x14ac:dyDescent="0.25">
      <c r="A6">
        <v>6</v>
      </c>
      <c r="B6" s="1">
        <v>43490.533831018518</v>
      </c>
      <c r="C6" s="1">
        <v>43490.535451388889</v>
      </c>
      <c r="E6" t="s">
        <v>33</v>
      </c>
      <c r="G6" t="s">
        <v>28</v>
      </c>
      <c r="H6">
        <f t="shared" si="0"/>
        <v>100</v>
      </c>
      <c r="I6" t="s">
        <v>25</v>
      </c>
      <c r="L6">
        <f t="shared" si="1"/>
        <v>100</v>
      </c>
      <c r="M6" t="s">
        <v>25</v>
      </c>
      <c r="P6">
        <f t="shared" si="2"/>
        <v>100</v>
      </c>
      <c r="Q6" t="s">
        <v>25</v>
      </c>
      <c r="T6">
        <f t="shared" si="3"/>
        <v>100</v>
      </c>
      <c r="U6" t="s">
        <v>25</v>
      </c>
      <c r="X6">
        <f t="shared" si="4"/>
        <v>100</v>
      </c>
      <c r="Y6" t="s">
        <v>25</v>
      </c>
      <c r="AB6" t="s">
        <v>34</v>
      </c>
    </row>
    <row r="7" spans="1:28" x14ac:dyDescent="0.25">
      <c r="A7">
        <v>7</v>
      </c>
      <c r="B7" s="1">
        <v>43490.538773148146</v>
      </c>
      <c r="C7" s="1">
        <v>43490.540011574078</v>
      </c>
      <c r="E7" t="s">
        <v>35</v>
      </c>
      <c r="G7" t="s">
        <v>28</v>
      </c>
      <c r="H7">
        <f t="shared" si="0"/>
        <v>60</v>
      </c>
      <c r="J7" t="s">
        <v>26</v>
      </c>
      <c r="L7">
        <f t="shared" si="1"/>
        <v>60</v>
      </c>
      <c r="N7" t="s">
        <v>26</v>
      </c>
      <c r="P7">
        <f t="shared" si="2"/>
        <v>60</v>
      </c>
      <c r="R7" t="s">
        <v>26</v>
      </c>
      <c r="T7">
        <f t="shared" si="3"/>
        <v>0</v>
      </c>
      <c r="W7" t="s">
        <v>29</v>
      </c>
      <c r="X7">
        <f t="shared" si="4"/>
        <v>60</v>
      </c>
      <c r="Z7" t="s">
        <v>26</v>
      </c>
      <c r="AB7" t="s">
        <v>36</v>
      </c>
    </row>
    <row r="8" spans="1:28" x14ac:dyDescent="0.25">
      <c r="A8">
        <v>8</v>
      </c>
      <c r="B8" s="1">
        <v>43490.56695601852</v>
      </c>
      <c r="C8" s="1">
        <v>43490.567499999997</v>
      </c>
      <c r="E8" t="s">
        <v>37</v>
      </c>
      <c r="G8" t="s">
        <v>24</v>
      </c>
      <c r="H8">
        <f t="shared" si="0"/>
        <v>100</v>
      </c>
      <c r="I8" t="s">
        <v>25</v>
      </c>
      <c r="L8">
        <f t="shared" si="1"/>
        <v>0</v>
      </c>
      <c r="O8" t="s">
        <v>29</v>
      </c>
      <c r="P8">
        <f t="shared" si="2"/>
        <v>60</v>
      </c>
      <c r="R8" t="s">
        <v>26</v>
      </c>
      <c r="S8" t="s">
        <v>29</v>
      </c>
      <c r="T8">
        <f t="shared" si="3"/>
        <v>60</v>
      </c>
      <c r="V8" t="s">
        <v>26</v>
      </c>
      <c r="X8">
        <f t="shared" si="4"/>
        <v>60</v>
      </c>
      <c r="Z8" t="s">
        <v>26</v>
      </c>
    </row>
    <row r="9" spans="1:28" x14ac:dyDescent="0.25">
      <c r="A9">
        <v>9</v>
      </c>
      <c r="B9" s="1">
        <v>43490.589131944442</v>
      </c>
      <c r="C9" s="1">
        <v>43490.59</v>
      </c>
      <c r="E9" t="s">
        <v>38</v>
      </c>
      <c r="G9" t="s">
        <v>32</v>
      </c>
      <c r="H9">
        <f t="shared" si="0"/>
        <v>100</v>
      </c>
      <c r="I9" t="s">
        <v>25</v>
      </c>
      <c r="L9">
        <f t="shared" si="1"/>
        <v>0</v>
      </c>
      <c r="O9" t="s">
        <v>29</v>
      </c>
      <c r="P9">
        <f t="shared" si="2"/>
        <v>60</v>
      </c>
      <c r="R9" t="s">
        <v>26</v>
      </c>
      <c r="T9">
        <f t="shared" si="3"/>
        <v>100</v>
      </c>
      <c r="U9" t="s">
        <v>25</v>
      </c>
      <c r="X9">
        <f t="shared" si="4"/>
        <v>60</v>
      </c>
      <c r="Z9" t="s">
        <v>26</v>
      </c>
    </row>
    <row r="10" spans="1:28" x14ac:dyDescent="0.25">
      <c r="A10">
        <v>10</v>
      </c>
      <c r="B10" s="1">
        <v>43490.649548611109</v>
      </c>
      <c r="C10" s="1">
        <v>43490.649907407409</v>
      </c>
      <c r="E10" t="s">
        <v>39</v>
      </c>
      <c r="G10" t="s">
        <v>32</v>
      </c>
      <c r="H10">
        <f t="shared" si="0"/>
        <v>100</v>
      </c>
      <c r="I10" t="s">
        <v>25</v>
      </c>
      <c r="L10">
        <f t="shared" si="1"/>
        <v>60</v>
      </c>
      <c r="N10" t="s">
        <v>26</v>
      </c>
      <c r="P10">
        <f t="shared" si="2"/>
        <v>100</v>
      </c>
      <c r="Q10" t="s">
        <v>25</v>
      </c>
      <c r="T10">
        <f t="shared" si="3"/>
        <v>100</v>
      </c>
      <c r="U10" t="s">
        <v>25</v>
      </c>
      <c r="X10">
        <f t="shared" si="4"/>
        <v>100</v>
      </c>
      <c r="Y10" t="s">
        <v>25</v>
      </c>
    </row>
    <row r="11" spans="1:28" x14ac:dyDescent="0.25">
      <c r="A11">
        <v>11</v>
      </c>
      <c r="B11" s="1">
        <v>43490.676064814812</v>
      </c>
      <c r="C11" s="1">
        <v>43490.676793981482</v>
      </c>
      <c r="E11" t="s">
        <v>40</v>
      </c>
      <c r="G11" t="s">
        <v>28</v>
      </c>
      <c r="H11">
        <f t="shared" si="0"/>
        <v>100</v>
      </c>
      <c r="I11" t="s">
        <v>25</v>
      </c>
      <c r="L11">
        <f t="shared" si="1"/>
        <v>100</v>
      </c>
      <c r="M11" t="s">
        <v>25</v>
      </c>
      <c r="P11">
        <f t="shared" si="2"/>
        <v>100</v>
      </c>
      <c r="Q11" t="s">
        <v>25</v>
      </c>
      <c r="T11">
        <f t="shared" si="3"/>
        <v>60</v>
      </c>
      <c r="V11" t="s">
        <v>26</v>
      </c>
      <c r="X11">
        <f t="shared" si="4"/>
        <v>60</v>
      </c>
      <c r="Z11" t="s">
        <v>26</v>
      </c>
    </row>
    <row r="12" spans="1:28" x14ac:dyDescent="0.25">
      <c r="A12">
        <v>12</v>
      </c>
      <c r="B12" s="1">
        <v>43490.697662037041</v>
      </c>
      <c r="C12" s="1">
        <v>43490.701435185183</v>
      </c>
      <c r="E12" t="s">
        <v>41</v>
      </c>
      <c r="G12" t="s">
        <v>24</v>
      </c>
      <c r="H12">
        <f t="shared" si="0"/>
        <v>100</v>
      </c>
      <c r="I12" t="s">
        <v>25</v>
      </c>
      <c r="L12">
        <f t="shared" si="1"/>
        <v>60</v>
      </c>
      <c r="N12" t="s">
        <v>26</v>
      </c>
      <c r="P12">
        <f t="shared" si="2"/>
        <v>60</v>
      </c>
      <c r="R12" t="s">
        <v>26</v>
      </c>
      <c r="T12">
        <f t="shared" si="3"/>
        <v>0</v>
      </c>
      <c r="W12" t="s">
        <v>29</v>
      </c>
      <c r="X12">
        <f t="shared" si="4"/>
        <v>0</v>
      </c>
      <c r="AA12" t="s">
        <v>29</v>
      </c>
      <c r="AB12" t="s">
        <v>42</v>
      </c>
    </row>
    <row r="13" spans="1:28" x14ac:dyDescent="0.25">
      <c r="A13">
        <v>13</v>
      </c>
      <c r="B13" s="1">
        <v>43490.711354166669</v>
      </c>
      <c r="C13" s="1">
        <v>43490.711539351854</v>
      </c>
      <c r="E13" t="s">
        <v>43</v>
      </c>
      <c r="G13" t="s">
        <v>24</v>
      </c>
      <c r="H13">
        <f t="shared" si="0"/>
        <v>100</v>
      </c>
      <c r="I13" t="s">
        <v>25</v>
      </c>
      <c r="L13">
        <f t="shared" si="1"/>
        <v>100</v>
      </c>
      <c r="M13" t="s">
        <v>25</v>
      </c>
      <c r="P13">
        <f t="shared" si="2"/>
        <v>100</v>
      </c>
      <c r="Q13" t="s">
        <v>25</v>
      </c>
      <c r="T13">
        <f t="shared" si="3"/>
        <v>100</v>
      </c>
      <c r="U13" t="s">
        <v>25</v>
      </c>
      <c r="X13">
        <f t="shared" si="4"/>
        <v>100</v>
      </c>
      <c r="Y13" t="s">
        <v>25</v>
      </c>
    </row>
    <row r="14" spans="1:28" x14ac:dyDescent="0.25">
      <c r="A14">
        <v>14</v>
      </c>
      <c r="B14" s="1">
        <v>43490.727662037039</v>
      </c>
      <c r="C14" s="1">
        <v>43490.728483796294</v>
      </c>
      <c r="E14" t="s">
        <v>44</v>
      </c>
      <c r="G14" t="s">
        <v>32</v>
      </c>
      <c r="H14">
        <f t="shared" si="0"/>
        <v>100</v>
      </c>
      <c r="I14" t="s">
        <v>25</v>
      </c>
      <c r="L14">
        <f t="shared" si="1"/>
        <v>100</v>
      </c>
      <c r="M14" t="s">
        <v>25</v>
      </c>
      <c r="P14">
        <f t="shared" si="2"/>
        <v>100</v>
      </c>
      <c r="Q14" t="s">
        <v>25</v>
      </c>
      <c r="T14">
        <f t="shared" si="3"/>
        <v>100</v>
      </c>
      <c r="U14" t="s">
        <v>25</v>
      </c>
      <c r="X14">
        <f t="shared" si="4"/>
        <v>100</v>
      </c>
      <c r="Y14" t="s">
        <v>25</v>
      </c>
      <c r="AB14" t="s">
        <v>45</v>
      </c>
    </row>
    <row r="15" spans="1:28" x14ac:dyDescent="0.25">
      <c r="A15">
        <v>15</v>
      </c>
      <c r="B15" s="1">
        <v>43490.726226851853</v>
      </c>
      <c r="C15" s="1">
        <v>43490.729097222225</v>
      </c>
      <c r="E15" t="s">
        <v>46</v>
      </c>
      <c r="G15" t="s">
        <v>32</v>
      </c>
      <c r="H15">
        <f t="shared" si="0"/>
        <v>60</v>
      </c>
      <c r="J15" t="s">
        <v>26</v>
      </c>
      <c r="L15">
        <f t="shared" si="1"/>
        <v>0</v>
      </c>
      <c r="O15" t="s">
        <v>29</v>
      </c>
      <c r="P15">
        <f t="shared" si="2"/>
        <v>0</v>
      </c>
      <c r="S15" t="s">
        <v>29</v>
      </c>
      <c r="T15">
        <f t="shared" si="3"/>
        <v>60</v>
      </c>
      <c r="V15" t="s">
        <v>26</v>
      </c>
      <c r="X15">
        <f t="shared" si="4"/>
        <v>60</v>
      </c>
      <c r="Z15" t="s">
        <v>26</v>
      </c>
      <c r="AB15" t="s">
        <v>47</v>
      </c>
    </row>
    <row r="16" spans="1:28" x14ac:dyDescent="0.25">
      <c r="A16">
        <v>16</v>
      </c>
      <c r="B16" s="1">
        <v>43490.748842592591</v>
      </c>
      <c r="C16" s="1">
        <v>43490.7497337963</v>
      </c>
      <c r="E16" t="s">
        <v>48</v>
      </c>
      <c r="G16" t="s">
        <v>28</v>
      </c>
      <c r="H16">
        <f t="shared" si="0"/>
        <v>60</v>
      </c>
      <c r="J16" t="s">
        <v>26</v>
      </c>
      <c r="L16">
        <f t="shared" si="1"/>
        <v>60</v>
      </c>
      <c r="N16" t="s">
        <v>26</v>
      </c>
      <c r="P16">
        <f t="shared" si="2"/>
        <v>100</v>
      </c>
      <c r="Q16" t="s">
        <v>25</v>
      </c>
      <c r="T16">
        <f t="shared" si="3"/>
        <v>100</v>
      </c>
      <c r="U16" t="s">
        <v>25</v>
      </c>
      <c r="X16">
        <f t="shared" si="4"/>
        <v>60</v>
      </c>
      <c r="Z16" t="s">
        <v>26</v>
      </c>
    </row>
    <row r="17" spans="1:28" x14ac:dyDescent="0.25">
      <c r="A17">
        <v>17</v>
      </c>
      <c r="B17" s="1">
        <v>43490.752789351849</v>
      </c>
      <c r="C17" s="1">
        <v>43490.753252314818</v>
      </c>
      <c r="E17" t="s">
        <v>49</v>
      </c>
      <c r="G17" t="s">
        <v>32</v>
      </c>
      <c r="H17">
        <f t="shared" si="0"/>
        <v>100</v>
      </c>
      <c r="I17" t="s">
        <v>25</v>
      </c>
      <c r="L17">
        <f t="shared" si="1"/>
        <v>60</v>
      </c>
      <c r="N17" t="s">
        <v>26</v>
      </c>
      <c r="P17">
        <f t="shared" si="2"/>
        <v>100</v>
      </c>
      <c r="Q17" t="s">
        <v>25</v>
      </c>
      <c r="T17">
        <f t="shared" si="3"/>
        <v>100</v>
      </c>
      <c r="U17" t="s">
        <v>25</v>
      </c>
      <c r="X17">
        <f t="shared" si="4"/>
        <v>60</v>
      </c>
      <c r="Z17" t="s">
        <v>26</v>
      </c>
    </row>
    <row r="18" spans="1:28" x14ac:dyDescent="0.25">
      <c r="A18">
        <v>18</v>
      </c>
      <c r="B18" s="1">
        <v>43490.755578703705</v>
      </c>
      <c r="C18" s="1">
        <v>43490.757210648146</v>
      </c>
      <c r="E18" t="s">
        <v>50</v>
      </c>
      <c r="G18" t="s">
        <v>32</v>
      </c>
      <c r="H18">
        <f t="shared" si="0"/>
        <v>100</v>
      </c>
      <c r="I18" t="s">
        <v>25</v>
      </c>
      <c r="L18">
        <f t="shared" si="1"/>
        <v>60</v>
      </c>
      <c r="N18" t="s">
        <v>26</v>
      </c>
      <c r="P18">
        <f t="shared" si="2"/>
        <v>60</v>
      </c>
      <c r="R18" t="s">
        <v>26</v>
      </c>
      <c r="T18">
        <f t="shared" si="3"/>
        <v>60</v>
      </c>
      <c r="V18" t="s">
        <v>26</v>
      </c>
      <c r="X18">
        <f t="shared" si="4"/>
        <v>60</v>
      </c>
      <c r="Z18" t="s">
        <v>26</v>
      </c>
      <c r="AB18" t="s">
        <v>51</v>
      </c>
    </row>
    <row r="19" spans="1:28" x14ac:dyDescent="0.25">
      <c r="A19">
        <v>19</v>
      </c>
      <c r="B19" s="1">
        <v>43490.758321759262</v>
      </c>
      <c r="C19" s="1">
        <v>43490.759918981479</v>
      </c>
      <c r="E19" t="s">
        <v>52</v>
      </c>
      <c r="G19" t="s">
        <v>32</v>
      </c>
      <c r="H19">
        <f t="shared" si="0"/>
        <v>60</v>
      </c>
      <c r="J19" t="s">
        <v>26</v>
      </c>
      <c r="L19">
        <f t="shared" si="1"/>
        <v>0</v>
      </c>
      <c r="O19" t="s">
        <v>29</v>
      </c>
      <c r="P19">
        <f t="shared" si="2"/>
        <v>60</v>
      </c>
      <c r="R19" t="s">
        <v>26</v>
      </c>
      <c r="T19">
        <f t="shared" si="3"/>
        <v>0</v>
      </c>
      <c r="W19" t="s">
        <v>29</v>
      </c>
      <c r="X19">
        <f t="shared" si="4"/>
        <v>60</v>
      </c>
      <c r="Z19" t="s">
        <v>26</v>
      </c>
      <c r="AB19" t="s">
        <v>53</v>
      </c>
    </row>
    <row r="20" spans="1:28" x14ac:dyDescent="0.25">
      <c r="A20">
        <v>20</v>
      </c>
      <c r="B20" s="1">
        <v>43490.769212962965</v>
      </c>
      <c r="C20" s="1">
        <v>43490.769421296296</v>
      </c>
      <c r="E20" t="s">
        <v>54</v>
      </c>
      <c r="G20" t="s">
        <v>32</v>
      </c>
      <c r="H20">
        <f t="shared" si="0"/>
        <v>100</v>
      </c>
      <c r="I20" t="s">
        <v>25</v>
      </c>
      <c r="L20">
        <f t="shared" si="1"/>
        <v>100</v>
      </c>
      <c r="M20" t="s">
        <v>25</v>
      </c>
      <c r="P20">
        <f t="shared" si="2"/>
        <v>100</v>
      </c>
      <c r="Q20" t="s">
        <v>25</v>
      </c>
      <c r="T20">
        <f t="shared" si="3"/>
        <v>100</v>
      </c>
      <c r="U20" t="s">
        <v>25</v>
      </c>
      <c r="X20">
        <f t="shared" si="4"/>
        <v>100</v>
      </c>
      <c r="Y20" t="s">
        <v>25</v>
      </c>
    </row>
    <row r="21" spans="1:28" x14ac:dyDescent="0.25">
      <c r="A21">
        <v>21</v>
      </c>
      <c r="B21" s="1">
        <v>43490.7891087963</v>
      </c>
      <c r="C21" s="1">
        <v>43490.789386574077</v>
      </c>
      <c r="E21" t="s">
        <v>55</v>
      </c>
      <c r="G21" t="s">
        <v>28</v>
      </c>
      <c r="H21">
        <f t="shared" si="0"/>
        <v>60</v>
      </c>
      <c r="J21" t="s">
        <v>26</v>
      </c>
      <c r="L21">
        <f t="shared" si="1"/>
        <v>60</v>
      </c>
      <c r="N21" t="s">
        <v>26</v>
      </c>
      <c r="P21">
        <f t="shared" si="2"/>
        <v>60</v>
      </c>
      <c r="R21" t="s">
        <v>26</v>
      </c>
      <c r="T21">
        <f t="shared" si="3"/>
        <v>100</v>
      </c>
      <c r="U21" t="s">
        <v>25</v>
      </c>
      <c r="X21">
        <f t="shared" si="4"/>
        <v>60</v>
      </c>
      <c r="Z21" t="s">
        <v>26</v>
      </c>
    </row>
    <row r="22" spans="1:28" x14ac:dyDescent="0.25">
      <c r="A22">
        <v>22</v>
      </c>
      <c r="B22" s="1">
        <v>43490.810162037036</v>
      </c>
      <c r="C22" s="1">
        <v>43490.811192129629</v>
      </c>
      <c r="E22" t="s">
        <v>56</v>
      </c>
      <c r="G22" t="s">
        <v>32</v>
      </c>
      <c r="H22">
        <f t="shared" si="0"/>
        <v>100</v>
      </c>
      <c r="I22" t="s">
        <v>25</v>
      </c>
      <c r="L22">
        <f t="shared" si="1"/>
        <v>0</v>
      </c>
      <c r="O22" t="s">
        <v>29</v>
      </c>
      <c r="P22">
        <f t="shared" si="2"/>
        <v>100</v>
      </c>
      <c r="Q22" t="s">
        <v>25</v>
      </c>
      <c r="T22">
        <f t="shared" si="3"/>
        <v>100</v>
      </c>
      <c r="U22" t="s">
        <v>25</v>
      </c>
      <c r="X22">
        <f t="shared" si="4"/>
        <v>100</v>
      </c>
      <c r="Y22" t="s">
        <v>25</v>
      </c>
      <c r="AB22" t="s">
        <v>57</v>
      </c>
    </row>
    <row r="23" spans="1:28" x14ac:dyDescent="0.25">
      <c r="A23">
        <v>23</v>
      </c>
      <c r="B23" s="1">
        <v>43490.813750000001</v>
      </c>
      <c r="C23" s="1">
        <v>43490.814270833333</v>
      </c>
      <c r="E23" t="s">
        <v>58</v>
      </c>
      <c r="G23" t="s">
        <v>28</v>
      </c>
      <c r="H23">
        <f t="shared" si="0"/>
        <v>60</v>
      </c>
      <c r="J23" t="s">
        <v>26</v>
      </c>
      <c r="L23">
        <f t="shared" si="1"/>
        <v>60</v>
      </c>
      <c r="N23" t="s">
        <v>26</v>
      </c>
      <c r="P23">
        <f t="shared" si="2"/>
        <v>60</v>
      </c>
      <c r="R23" t="s">
        <v>26</v>
      </c>
      <c r="T23">
        <f t="shared" si="3"/>
        <v>60</v>
      </c>
      <c r="V23" t="s">
        <v>26</v>
      </c>
      <c r="X23">
        <f t="shared" si="4"/>
        <v>60</v>
      </c>
      <c r="Z23" t="s">
        <v>26</v>
      </c>
      <c r="AB23" t="s">
        <v>59</v>
      </c>
    </row>
    <row r="24" spans="1:28" x14ac:dyDescent="0.25">
      <c r="A24">
        <v>24</v>
      </c>
      <c r="B24" s="1">
        <v>43490.842743055553</v>
      </c>
      <c r="C24" s="1">
        <v>43490.842928240738</v>
      </c>
      <c r="E24" t="s">
        <v>60</v>
      </c>
      <c r="G24" t="s">
        <v>32</v>
      </c>
      <c r="H24">
        <f t="shared" si="0"/>
        <v>60</v>
      </c>
      <c r="J24" t="s">
        <v>26</v>
      </c>
      <c r="L24">
        <f t="shared" si="1"/>
        <v>60</v>
      </c>
      <c r="N24" t="s">
        <v>26</v>
      </c>
      <c r="P24">
        <f t="shared" si="2"/>
        <v>60</v>
      </c>
      <c r="R24" t="s">
        <v>26</v>
      </c>
      <c r="T24">
        <f t="shared" si="3"/>
        <v>60</v>
      </c>
      <c r="V24" t="s">
        <v>26</v>
      </c>
      <c r="X24">
        <f t="shared" si="4"/>
        <v>60</v>
      </c>
      <c r="Z24" t="s">
        <v>26</v>
      </c>
    </row>
    <row r="25" spans="1:28" x14ac:dyDescent="0.25">
      <c r="A25">
        <v>25</v>
      </c>
      <c r="B25" s="1">
        <v>43490.926631944443</v>
      </c>
      <c r="C25" s="1">
        <v>43490.928159722222</v>
      </c>
      <c r="E25" t="s">
        <v>61</v>
      </c>
      <c r="G25" t="s">
        <v>28</v>
      </c>
      <c r="H25">
        <f t="shared" si="0"/>
        <v>100</v>
      </c>
      <c r="I25" t="s">
        <v>25</v>
      </c>
      <c r="L25">
        <f t="shared" si="1"/>
        <v>60</v>
      </c>
      <c r="N25" t="s">
        <v>26</v>
      </c>
      <c r="P25">
        <f t="shared" si="2"/>
        <v>100</v>
      </c>
      <c r="Q25" t="s">
        <v>25</v>
      </c>
      <c r="T25">
        <f t="shared" si="3"/>
        <v>100</v>
      </c>
      <c r="U25" t="s">
        <v>25</v>
      </c>
      <c r="X25">
        <f t="shared" si="4"/>
        <v>100</v>
      </c>
      <c r="Y25" t="s">
        <v>25</v>
      </c>
    </row>
    <row r="26" spans="1:28" x14ac:dyDescent="0.25">
      <c r="A26">
        <v>26</v>
      </c>
      <c r="B26" s="1">
        <v>43490.944363425922</v>
      </c>
      <c r="C26" s="1">
        <v>43490.944641203707</v>
      </c>
      <c r="E26" t="s">
        <v>62</v>
      </c>
      <c r="G26" t="s">
        <v>28</v>
      </c>
      <c r="H26">
        <f t="shared" si="0"/>
        <v>100</v>
      </c>
      <c r="I26" t="s">
        <v>25</v>
      </c>
      <c r="L26">
        <f t="shared" si="1"/>
        <v>60</v>
      </c>
      <c r="N26" t="s">
        <v>26</v>
      </c>
      <c r="P26">
        <f t="shared" si="2"/>
        <v>100</v>
      </c>
      <c r="Q26" t="s">
        <v>25</v>
      </c>
      <c r="T26">
        <f t="shared" si="3"/>
        <v>100</v>
      </c>
      <c r="U26" t="s">
        <v>25</v>
      </c>
      <c r="X26">
        <f t="shared" si="4"/>
        <v>100</v>
      </c>
      <c r="Y26" t="s">
        <v>25</v>
      </c>
    </row>
    <row r="27" spans="1:28" x14ac:dyDescent="0.25">
      <c r="A27">
        <v>27</v>
      </c>
      <c r="B27" s="1">
        <v>43491.430451388886</v>
      </c>
      <c r="C27" s="1">
        <v>43491.431423611109</v>
      </c>
      <c r="E27" t="s">
        <v>63</v>
      </c>
      <c r="G27" t="s">
        <v>32</v>
      </c>
      <c r="H27">
        <f t="shared" si="0"/>
        <v>60</v>
      </c>
      <c r="J27" t="s">
        <v>26</v>
      </c>
      <c r="L27">
        <f t="shared" si="1"/>
        <v>60</v>
      </c>
      <c r="N27" t="s">
        <v>26</v>
      </c>
      <c r="P27">
        <f t="shared" si="2"/>
        <v>60</v>
      </c>
      <c r="R27" t="s">
        <v>26</v>
      </c>
      <c r="T27">
        <f t="shared" si="3"/>
        <v>60</v>
      </c>
      <c r="V27" t="s">
        <v>26</v>
      </c>
      <c r="X27">
        <f t="shared" si="4"/>
        <v>100</v>
      </c>
      <c r="Y2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4"/>
    </sheetView>
  </sheetViews>
  <sheetFormatPr defaultRowHeight="15" x14ac:dyDescent="0.25"/>
  <cols>
    <col min="1" max="1" width="13.140625" customWidth="1"/>
    <col min="2" max="2" width="32.5703125" customWidth="1"/>
    <col min="3" max="3" width="35.140625" customWidth="1"/>
    <col min="4" max="4" width="22.5703125" customWidth="1"/>
    <col min="5" max="5" width="27.5703125" customWidth="1"/>
    <col min="6" max="6" width="22.5703125" customWidth="1"/>
  </cols>
  <sheetData>
    <row r="1" spans="1:6" x14ac:dyDescent="0.25">
      <c r="A1" s="2" t="s">
        <v>64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</row>
    <row r="2" spans="1:6" x14ac:dyDescent="0.25">
      <c r="A2" s="3" t="s">
        <v>28</v>
      </c>
      <c r="B2" s="4">
        <v>800</v>
      </c>
      <c r="C2" s="4">
        <v>660</v>
      </c>
      <c r="D2" s="4">
        <v>800</v>
      </c>
      <c r="E2" s="4">
        <v>720</v>
      </c>
      <c r="F2" s="4">
        <v>700</v>
      </c>
    </row>
    <row r="3" spans="1:6" x14ac:dyDescent="0.25">
      <c r="A3" s="3" t="s">
        <v>32</v>
      </c>
      <c r="B3" s="4">
        <v>1040</v>
      </c>
      <c r="C3" s="4">
        <v>600</v>
      </c>
      <c r="D3" s="4">
        <v>900</v>
      </c>
      <c r="E3" s="4">
        <v>940</v>
      </c>
      <c r="F3" s="4">
        <v>960</v>
      </c>
    </row>
    <row r="4" spans="1:6" x14ac:dyDescent="0.25">
      <c r="A4" s="3" t="s">
        <v>24</v>
      </c>
      <c r="B4" s="4">
        <v>400</v>
      </c>
      <c r="C4" s="4">
        <v>220</v>
      </c>
      <c r="D4" s="4">
        <v>280</v>
      </c>
      <c r="E4" s="4">
        <v>260</v>
      </c>
      <c r="F4" s="4">
        <v>260</v>
      </c>
    </row>
    <row r="5" spans="1:6" x14ac:dyDescent="0.25">
      <c r="A5" s="3" t="s">
        <v>65</v>
      </c>
      <c r="B5" s="4"/>
      <c r="C5" s="4"/>
      <c r="D5" s="4"/>
      <c r="E5" s="4"/>
      <c r="F5" s="4"/>
    </row>
    <row r="6" spans="1:6" x14ac:dyDescent="0.25">
      <c r="A6" s="3" t="s">
        <v>66</v>
      </c>
      <c r="B6" s="4">
        <v>2240</v>
      </c>
      <c r="C6" s="4">
        <v>1480</v>
      </c>
      <c r="D6" s="4">
        <v>1980</v>
      </c>
      <c r="E6" s="4">
        <v>1920</v>
      </c>
      <c r="F6" s="4">
        <v>1920</v>
      </c>
    </row>
    <row r="13" spans="1:6" x14ac:dyDescent="0.25">
      <c r="A13" s="2" t="s">
        <v>64</v>
      </c>
      <c r="B13" t="s">
        <v>72</v>
      </c>
    </row>
    <row r="14" spans="1:6" x14ac:dyDescent="0.25">
      <c r="A14" s="3" t="s">
        <v>28</v>
      </c>
      <c r="B14" s="4">
        <v>10</v>
      </c>
    </row>
    <row r="15" spans="1:6" x14ac:dyDescent="0.25">
      <c r="A15" s="3" t="s">
        <v>32</v>
      </c>
      <c r="B15" s="4">
        <v>12</v>
      </c>
    </row>
    <row r="16" spans="1:6" x14ac:dyDescent="0.25">
      <c r="A16" s="3" t="s">
        <v>24</v>
      </c>
      <c r="B16" s="4">
        <v>4</v>
      </c>
    </row>
    <row r="17" spans="1:2" x14ac:dyDescent="0.25">
      <c r="A17" s="3" t="s">
        <v>65</v>
      </c>
      <c r="B17" s="4"/>
    </row>
    <row r="18" spans="1:2" x14ac:dyDescent="0.25">
      <c r="A18" s="3" t="s">
        <v>66</v>
      </c>
      <c r="B18" s="4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showGridLines="0" tabSelected="1" workbookViewId="0">
      <selection activeCell="G14" sqref="G14"/>
    </sheetView>
  </sheetViews>
  <sheetFormatPr defaultRowHeight="15" x14ac:dyDescent="0.25"/>
  <cols>
    <col min="1" max="1" width="11" customWidth="1"/>
    <col min="2" max="2" width="6.42578125" customWidth="1"/>
  </cols>
  <sheetData>
    <row r="1" spans="1:12" x14ac:dyDescent="0.25">
      <c r="A1" t="s">
        <v>64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K1" t="s">
        <v>28</v>
      </c>
      <c r="L1">
        <v>10</v>
      </c>
    </row>
    <row r="2" spans="1:12" x14ac:dyDescent="0.25">
      <c r="A2" t="s">
        <v>28</v>
      </c>
      <c r="B2">
        <v>800</v>
      </c>
      <c r="C2">
        <v>660</v>
      </c>
      <c r="D2">
        <v>800</v>
      </c>
      <c r="E2">
        <v>720</v>
      </c>
      <c r="F2">
        <v>700</v>
      </c>
      <c r="G2">
        <f>SUM(B2:F2)/6</f>
        <v>613.33333333333337</v>
      </c>
      <c r="K2" t="s">
        <v>32</v>
      </c>
      <c r="L2">
        <v>12</v>
      </c>
    </row>
    <row r="3" spans="1:12" x14ac:dyDescent="0.25">
      <c r="A3" t="s">
        <v>32</v>
      </c>
      <c r="B3">
        <v>1040</v>
      </c>
      <c r="C3">
        <v>600</v>
      </c>
      <c r="D3">
        <v>900</v>
      </c>
      <c r="E3">
        <v>940</v>
      </c>
      <c r="F3">
        <v>960</v>
      </c>
      <c r="G3">
        <f t="shared" ref="G3:G4" si="0">SUM(B3:F3)/6</f>
        <v>740</v>
      </c>
      <c r="K3" t="s">
        <v>24</v>
      </c>
      <c r="L3">
        <v>4</v>
      </c>
    </row>
    <row r="4" spans="1:12" x14ac:dyDescent="0.25">
      <c r="A4" t="s">
        <v>24</v>
      </c>
      <c r="B4">
        <v>400</v>
      </c>
      <c r="C4">
        <v>220</v>
      </c>
      <c r="D4">
        <v>280</v>
      </c>
      <c r="E4">
        <v>260</v>
      </c>
      <c r="F4">
        <v>260</v>
      </c>
      <c r="G4">
        <f t="shared" si="0"/>
        <v>236.66666666666666</v>
      </c>
    </row>
    <row r="6" spans="1:12" x14ac:dyDescent="0.25">
      <c r="A6" t="s">
        <v>78</v>
      </c>
      <c r="B6" t="s">
        <v>67</v>
      </c>
      <c r="C6" t="s">
        <v>68</v>
      </c>
      <c r="D6" t="s">
        <v>69</v>
      </c>
      <c r="E6" t="s">
        <v>70</v>
      </c>
      <c r="F6" t="s">
        <v>71</v>
      </c>
      <c r="G6" t="s">
        <v>79</v>
      </c>
    </row>
    <row r="7" spans="1:12" x14ac:dyDescent="0.25">
      <c r="A7" t="str">
        <f>A2</f>
        <v>A.一栋</v>
      </c>
      <c r="B7" s="5">
        <f>B2/$L1</f>
        <v>80</v>
      </c>
      <c r="C7" s="5">
        <f t="shared" ref="C7:F7" si="1">C2/$L1</f>
        <v>66</v>
      </c>
      <c r="D7" s="5">
        <f t="shared" si="1"/>
        <v>80</v>
      </c>
      <c r="E7" s="5">
        <f t="shared" si="1"/>
        <v>72</v>
      </c>
      <c r="F7" s="5">
        <f t="shared" si="1"/>
        <v>70</v>
      </c>
      <c r="G7" s="5">
        <f>SUM(B7:F7)/5</f>
        <v>73.599999999999994</v>
      </c>
    </row>
    <row r="8" spans="1:12" x14ac:dyDescent="0.25">
      <c r="A8" t="str">
        <f t="shared" ref="A8:A9" si="2">A3</f>
        <v>B.二栋</v>
      </c>
      <c r="B8" s="5">
        <f t="shared" ref="B8:F8" si="3">B3/$L2</f>
        <v>86.666666666666671</v>
      </c>
      <c r="C8" s="5">
        <f t="shared" si="3"/>
        <v>50</v>
      </c>
      <c r="D8" s="5">
        <f t="shared" si="3"/>
        <v>75</v>
      </c>
      <c r="E8" s="5">
        <f t="shared" si="3"/>
        <v>78.333333333333329</v>
      </c>
      <c r="F8" s="5">
        <f t="shared" si="3"/>
        <v>80</v>
      </c>
      <c r="G8" s="5">
        <f t="shared" ref="G8:G9" si="4">SUM(B8:F8)/5</f>
        <v>74</v>
      </c>
    </row>
    <row r="9" spans="1:12" x14ac:dyDescent="0.25">
      <c r="A9" t="str">
        <f t="shared" si="2"/>
        <v>C.三栋</v>
      </c>
      <c r="B9" s="5">
        <f t="shared" ref="B9:F9" si="5">B4/$L3</f>
        <v>100</v>
      </c>
      <c r="C9" s="5">
        <f t="shared" si="5"/>
        <v>55</v>
      </c>
      <c r="D9" s="5">
        <f t="shared" si="5"/>
        <v>70</v>
      </c>
      <c r="E9" s="5">
        <f t="shared" si="5"/>
        <v>65</v>
      </c>
      <c r="F9" s="5">
        <f t="shared" si="5"/>
        <v>65</v>
      </c>
      <c r="G9" s="5">
        <f t="shared" si="4"/>
        <v>71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3120332_seg_1 (2)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 Neo Dehong (倪德宏)</dc:creator>
  <cp:lastModifiedBy>ITSD</cp:lastModifiedBy>
  <dcterms:created xsi:type="dcterms:W3CDTF">2019-01-29T02:09:33Z</dcterms:created>
  <dcterms:modified xsi:type="dcterms:W3CDTF">2019-01-29T02:37:39Z</dcterms:modified>
</cp:coreProperties>
</file>