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095" windowHeight="12780"/>
  </bookViews>
  <sheets>
    <sheet name="T7-21" sheetId="1" r:id="rId1"/>
  </sheets>
  <calcPr calcId="124519"/>
</workbook>
</file>

<file path=xl/calcChain.xml><?xml version="1.0" encoding="utf-8"?>
<calcChain xmlns="http://schemas.openxmlformats.org/spreadsheetml/2006/main">
  <c r="E476" i="1"/>
  <c r="G476"/>
  <c r="G471"/>
  <c r="G472"/>
  <c r="G473"/>
  <c r="G474"/>
  <c r="G475"/>
  <c r="E485"/>
  <c r="G483"/>
  <c r="G485" s="1"/>
  <c r="E482"/>
  <c r="G481"/>
  <c r="G480"/>
  <c r="G479"/>
  <c r="G478"/>
  <c r="G477"/>
  <c r="G470"/>
  <c r="E469"/>
  <c r="G468"/>
  <c r="G467"/>
  <c r="G466"/>
  <c r="G465"/>
  <c r="G464"/>
  <c r="G463"/>
  <c r="G469" s="1"/>
  <c r="E462"/>
  <c r="G461"/>
  <c r="G460"/>
  <c r="E459"/>
  <c r="G458"/>
  <c r="G457"/>
  <c r="G459" s="1"/>
  <c r="E456"/>
  <c r="G455"/>
  <c r="G454"/>
  <c r="E453"/>
  <c r="G452"/>
  <c r="G451"/>
  <c r="G453" s="1"/>
  <c r="E450"/>
  <c r="G449"/>
  <c r="G448"/>
  <c r="E447"/>
  <c r="G446"/>
  <c r="G445"/>
  <c r="G447" s="1"/>
  <c r="E444"/>
  <c r="G443"/>
  <c r="G442"/>
  <c r="G441"/>
  <c r="G444" s="1"/>
  <c r="E440"/>
  <c r="G439"/>
  <c r="G438"/>
  <c r="G437"/>
  <c r="G436"/>
  <c r="E435"/>
  <c r="G434"/>
  <c r="G433"/>
  <c r="E432"/>
  <c r="G431"/>
  <c r="G430"/>
  <c r="E429"/>
  <c r="G428"/>
  <c r="G427"/>
  <c r="G426"/>
  <c r="G425"/>
  <c r="G424"/>
  <c r="E423"/>
  <c r="G422"/>
  <c r="G421"/>
  <c r="G423" s="1"/>
  <c r="E420"/>
  <c r="G419"/>
  <c r="G418"/>
  <c r="E417"/>
  <c r="G416"/>
  <c r="G415"/>
  <c r="G417" s="1"/>
  <c r="E414"/>
  <c r="G413"/>
  <c r="G412"/>
  <c r="E411"/>
  <c r="G410"/>
  <c r="G409"/>
  <c r="G411" s="1"/>
  <c r="E408"/>
  <c r="G407"/>
  <c r="G406"/>
  <c r="E405"/>
  <c r="G404"/>
  <c r="G403"/>
  <c r="G405" s="1"/>
  <c r="E402"/>
  <c r="G401"/>
  <c r="G400"/>
  <c r="E399"/>
  <c r="G398"/>
  <c r="G397"/>
  <c r="G399" s="1"/>
  <c r="E396"/>
  <c r="G395"/>
  <c r="G394"/>
  <c r="E393"/>
  <c r="G392"/>
  <c r="G391"/>
  <c r="G393" s="1"/>
  <c r="E390"/>
  <c r="G389"/>
  <c r="G388"/>
  <c r="G387"/>
  <c r="G386"/>
  <c r="E385"/>
  <c r="G384"/>
  <c r="G383"/>
  <c r="G382"/>
  <c r="G381"/>
  <c r="E380"/>
  <c r="G379"/>
  <c r="G378"/>
  <c r="E377"/>
  <c r="G376"/>
  <c r="G375"/>
  <c r="G377" s="1"/>
  <c r="E374"/>
  <c r="G373"/>
  <c r="G372"/>
  <c r="G371"/>
  <c r="G370"/>
  <c r="E369"/>
  <c r="G368"/>
  <c r="G367"/>
  <c r="G366"/>
  <c r="G365"/>
  <c r="E364"/>
  <c r="G363"/>
  <c r="G362"/>
  <c r="E361"/>
  <c r="G360"/>
  <c r="G359"/>
  <c r="E358"/>
  <c r="G357"/>
  <c r="G356"/>
  <c r="E355"/>
  <c r="G354"/>
  <c r="G353"/>
  <c r="E352"/>
  <c r="G351"/>
  <c r="G350"/>
  <c r="E349"/>
  <c r="G348"/>
  <c r="G347"/>
  <c r="E346"/>
  <c r="G345"/>
  <c r="G344"/>
  <c r="E343"/>
  <c r="G342"/>
  <c r="G341"/>
  <c r="E340"/>
  <c r="G339"/>
  <c r="G340" s="1"/>
  <c r="G338"/>
  <c r="E337"/>
  <c r="G336"/>
  <c r="G335"/>
  <c r="E334"/>
  <c r="G333"/>
  <c r="G334" s="1"/>
  <c r="G332"/>
  <c r="E331"/>
  <c r="G330"/>
  <c r="G329"/>
  <c r="E328"/>
  <c r="G327"/>
  <c r="G328" s="1"/>
  <c r="G326"/>
  <c r="E325"/>
  <c r="G324"/>
  <c r="G323"/>
  <c r="M322"/>
  <c r="E322"/>
  <c r="G321"/>
  <c r="G320"/>
  <c r="G322" s="1"/>
  <c r="E319"/>
  <c r="G318"/>
  <c r="G317"/>
  <c r="G316"/>
  <c r="G319" s="1"/>
  <c r="E315"/>
  <c r="G314"/>
  <c r="G315" s="1"/>
  <c r="G313"/>
  <c r="E312"/>
  <c r="G311"/>
  <c r="G310"/>
  <c r="E309"/>
  <c r="G308"/>
  <c r="G309" s="1"/>
  <c r="G307"/>
  <c r="E306"/>
  <c r="G305"/>
  <c r="G304"/>
  <c r="E303"/>
  <c r="G302"/>
  <c r="G303" s="1"/>
  <c r="G301"/>
  <c r="E300"/>
  <c r="G299"/>
  <c r="G298"/>
  <c r="E297"/>
  <c r="G296"/>
  <c r="G297" s="1"/>
  <c r="G295"/>
  <c r="E294"/>
  <c r="G293"/>
  <c r="G292"/>
  <c r="G291"/>
  <c r="E290"/>
  <c r="G289"/>
  <c r="G288"/>
  <c r="G287"/>
  <c r="E286"/>
  <c r="G285"/>
  <c r="G284"/>
  <c r="E283"/>
  <c r="G282"/>
  <c r="G281"/>
  <c r="G280"/>
  <c r="G279"/>
  <c r="G278"/>
  <c r="G283" s="1"/>
  <c r="E277"/>
  <c r="G276"/>
  <c r="G275"/>
  <c r="E274"/>
  <c r="G273"/>
  <c r="G272"/>
  <c r="G271"/>
  <c r="E270"/>
  <c r="G269"/>
  <c r="G268"/>
  <c r="E267"/>
  <c r="G266"/>
  <c r="G265"/>
  <c r="E264"/>
  <c r="G263"/>
  <c r="G262"/>
  <c r="E261"/>
  <c r="G260"/>
  <c r="G261" s="1"/>
  <c r="G259"/>
  <c r="E258"/>
  <c r="G257"/>
  <c r="G256"/>
  <c r="E255"/>
  <c r="G254"/>
  <c r="G255" s="1"/>
  <c r="G253"/>
  <c r="E252"/>
  <c r="G251"/>
  <c r="G250"/>
  <c r="E249"/>
  <c r="G247"/>
  <c r="G249" s="1"/>
  <c r="E246"/>
  <c r="G244"/>
  <c r="G246" s="1"/>
  <c r="E243"/>
  <c r="G241"/>
  <c r="G243" s="1"/>
  <c r="E240"/>
  <c r="G239"/>
  <c r="G238"/>
  <c r="E237"/>
  <c r="G236"/>
  <c r="G235"/>
  <c r="G237" s="1"/>
  <c r="E234"/>
  <c r="G233"/>
  <c r="G232"/>
  <c r="G231"/>
  <c r="G234" s="1"/>
  <c r="E230"/>
  <c r="G229"/>
  <c r="G228"/>
  <c r="E227"/>
  <c r="G226"/>
  <c r="G225"/>
  <c r="E224"/>
  <c r="G223"/>
  <c r="G222"/>
  <c r="G221"/>
  <c r="G224" s="1"/>
  <c r="E220"/>
  <c r="G219"/>
  <c r="G218"/>
  <c r="E217"/>
  <c r="G216"/>
  <c r="G215"/>
  <c r="G217" s="1"/>
  <c r="E214"/>
  <c r="G213"/>
  <c r="G212"/>
  <c r="E211"/>
  <c r="G210"/>
  <c r="G209"/>
  <c r="G211" s="1"/>
  <c r="E208"/>
  <c r="G207"/>
  <c r="G206"/>
  <c r="G205"/>
  <c r="G208" s="1"/>
  <c r="E204"/>
  <c r="G203"/>
  <c r="G202"/>
  <c r="G201"/>
  <c r="G204" s="1"/>
  <c r="E200"/>
  <c r="G199"/>
  <c r="G198"/>
  <c r="G197"/>
  <c r="G200" s="1"/>
  <c r="E196"/>
  <c r="G195"/>
  <c r="G194"/>
  <c r="E193"/>
  <c r="G192"/>
  <c r="G191"/>
  <c r="E190"/>
  <c r="G189"/>
  <c r="G188"/>
  <c r="G187"/>
  <c r="G190" s="1"/>
  <c r="E186"/>
  <c r="G185"/>
  <c r="G184"/>
  <c r="E183"/>
  <c r="G182"/>
  <c r="G181"/>
  <c r="G180"/>
  <c r="E179"/>
  <c r="G178"/>
  <c r="G177"/>
  <c r="E176"/>
  <c r="G175"/>
  <c r="G174"/>
  <c r="E173"/>
  <c r="G172"/>
  <c r="G171"/>
  <c r="G173" s="1"/>
  <c r="E170"/>
  <c r="G169"/>
  <c r="G168"/>
  <c r="E167"/>
  <c r="G166"/>
  <c r="G165"/>
  <c r="G164"/>
  <c r="E163"/>
  <c r="G162"/>
  <c r="G161"/>
  <c r="G160"/>
  <c r="E159"/>
  <c r="G158"/>
  <c r="G157"/>
  <c r="G156"/>
  <c r="E155"/>
  <c r="G154"/>
  <c r="G153"/>
  <c r="G152"/>
  <c r="G155" s="1"/>
  <c r="E151"/>
  <c r="G150"/>
  <c r="G149"/>
  <c r="G148"/>
  <c r="G151" s="1"/>
  <c r="E147"/>
  <c r="G146"/>
  <c r="G145"/>
  <c r="G144"/>
  <c r="G147" s="1"/>
  <c r="E143"/>
  <c r="G142"/>
  <c r="G141"/>
  <c r="G143" s="1"/>
  <c r="E140"/>
  <c r="G139"/>
  <c r="G138"/>
  <c r="G137"/>
  <c r="E136"/>
  <c r="G135"/>
  <c r="G134"/>
  <c r="G136" s="1"/>
  <c r="E133"/>
  <c r="G132"/>
  <c r="G131"/>
  <c r="G130"/>
  <c r="G133" s="1"/>
  <c r="E129"/>
  <c r="G128"/>
  <c r="G127"/>
  <c r="G129" s="1"/>
  <c r="E126"/>
  <c r="G125"/>
  <c r="G124"/>
  <c r="G126" s="1"/>
  <c r="E123"/>
  <c r="G122"/>
  <c r="G121"/>
  <c r="G123" s="1"/>
  <c r="E120"/>
  <c r="G119"/>
  <c r="G118"/>
  <c r="G120" s="1"/>
  <c r="E117"/>
  <c r="G116"/>
  <c r="G115"/>
  <c r="G117" s="1"/>
  <c r="E114"/>
  <c r="G113"/>
  <c r="G112"/>
  <c r="G114" s="1"/>
  <c r="E111"/>
  <c r="G110"/>
  <c r="G109"/>
  <c r="E108"/>
  <c r="G107"/>
  <c r="G106"/>
  <c r="E105"/>
  <c r="G104"/>
  <c r="G103"/>
  <c r="G102"/>
  <c r="G101"/>
  <c r="G100"/>
  <c r="G99"/>
  <c r="G98"/>
  <c r="E97"/>
  <c r="G96"/>
  <c r="G95"/>
  <c r="G94"/>
  <c r="G93"/>
  <c r="G92"/>
  <c r="G91"/>
  <c r="E90"/>
  <c r="G89"/>
  <c r="G88"/>
  <c r="G87"/>
  <c r="E86"/>
  <c r="G85"/>
  <c r="G84"/>
  <c r="G83"/>
  <c r="G82"/>
  <c r="G81"/>
  <c r="E80"/>
  <c r="G79"/>
  <c r="G78"/>
  <c r="E77"/>
  <c r="G76"/>
  <c r="G75"/>
  <c r="G74"/>
  <c r="G73"/>
  <c r="G72"/>
  <c r="G71"/>
  <c r="E70"/>
  <c r="G69"/>
  <c r="G68"/>
  <c r="G70" s="1"/>
  <c r="E67"/>
  <c r="G66"/>
  <c r="G65"/>
  <c r="G64"/>
  <c r="G63"/>
  <c r="G62"/>
  <c r="E61"/>
  <c r="G60"/>
  <c r="G59"/>
  <c r="G58"/>
  <c r="G61" s="1"/>
  <c r="E57"/>
  <c r="G56"/>
  <c r="G55"/>
  <c r="E54"/>
  <c r="G53"/>
  <c r="G52"/>
  <c r="E51"/>
  <c r="G50"/>
  <c r="G51" s="1"/>
  <c r="G49"/>
  <c r="E48"/>
  <c r="G47"/>
  <c r="G46"/>
  <c r="E45"/>
  <c r="G44"/>
  <c r="G45" s="1"/>
  <c r="G43"/>
  <c r="E42"/>
  <c r="G41"/>
  <c r="G40"/>
  <c r="E39"/>
  <c r="G38"/>
  <c r="G37"/>
  <c r="G36"/>
  <c r="G39" s="1"/>
  <c r="E35"/>
  <c r="G34"/>
  <c r="G33"/>
  <c r="G32"/>
  <c r="G35" s="1"/>
  <c r="E31"/>
  <c r="G30"/>
  <c r="G29"/>
  <c r="G28"/>
  <c r="G31" s="1"/>
  <c r="E27"/>
  <c r="G26"/>
  <c r="G27" s="1"/>
  <c r="G25"/>
  <c r="E24"/>
  <c r="G23"/>
  <c r="G22"/>
  <c r="E21"/>
  <c r="G20"/>
  <c r="G19"/>
  <c r="G18"/>
  <c r="G21" s="1"/>
  <c r="E17"/>
  <c r="G16"/>
  <c r="G15"/>
  <c r="E14"/>
  <c r="G13"/>
  <c r="G12"/>
  <c r="G11"/>
  <c r="G14" s="1"/>
  <c r="E10"/>
  <c r="G9"/>
  <c r="G8"/>
  <c r="G440" l="1"/>
  <c r="G432"/>
  <c r="G385"/>
  <c r="G364"/>
  <c r="G358"/>
  <c r="G352"/>
  <c r="G346"/>
  <c r="G267"/>
  <c r="G230"/>
  <c r="G196"/>
  <c r="G140"/>
  <c r="G105"/>
  <c r="G97"/>
  <c r="G90"/>
  <c r="G86"/>
  <c r="G77"/>
  <c r="G67"/>
  <c r="G24"/>
  <c r="G42"/>
  <c r="G48"/>
  <c r="G57"/>
  <c r="G111"/>
  <c r="G80"/>
  <c r="G108"/>
  <c r="K176"/>
  <c r="G159"/>
  <c r="G163"/>
  <c r="G167"/>
  <c r="G170"/>
  <c r="G176"/>
  <c r="G179"/>
  <c r="G183"/>
  <c r="G186"/>
  <c r="G193"/>
  <c r="G214"/>
  <c r="G220"/>
  <c r="G227"/>
  <c r="G240"/>
  <c r="G252"/>
  <c r="G258"/>
  <c r="G264"/>
  <c r="G270"/>
  <c r="G274"/>
  <c r="G277"/>
  <c r="G286"/>
  <c r="G290"/>
  <c r="G294"/>
  <c r="G300"/>
  <c r="G306"/>
  <c r="G312"/>
  <c r="G325"/>
  <c r="G331"/>
  <c r="G337"/>
  <c r="G343"/>
  <c r="G349"/>
  <c r="G355"/>
  <c r="G361"/>
  <c r="G369"/>
  <c r="G374"/>
  <c r="G380"/>
  <c r="G390"/>
  <c r="G396"/>
  <c r="G402"/>
  <c r="G408"/>
  <c r="G414"/>
  <c r="G420"/>
  <c r="G429"/>
  <c r="G435"/>
  <c r="G450"/>
  <c r="G456"/>
  <c r="G462"/>
  <c r="G482"/>
  <c r="G54"/>
  <c r="G17"/>
  <c r="G10"/>
  <c r="K39"/>
  <c r="K111" l="1"/>
  <c r="K482"/>
  <c r="K369"/>
  <c r="G486"/>
  <c r="G487" s="1"/>
  <c r="G488" s="1"/>
  <c r="K486" l="1"/>
  <c r="L486" s="1"/>
</calcChain>
</file>

<file path=xl/comments1.xml><?xml version="1.0" encoding="utf-8"?>
<comments xmlns="http://schemas.openxmlformats.org/spreadsheetml/2006/main">
  <authors>
    <author>Win7</author>
  </authors>
  <commentList>
    <comment ref="B68" authorId="0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7" authorId="0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0" authorId="0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<sst xmlns="http://schemas.openxmlformats.org/spreadsheetml/2006/main" count="628" uniqueCount="159">
  <si>
    <t>Công Ty TNHH TÙNG PHÚC PHÁT</t>
  </si>
  <si>
    <t>ĐC :329/71 TỔ16 KP4 P LONG BÌNH BIÊN HÒA ĐỒNG NAI</t>
  </si>
  <si>
    <t>MST : 3603099530            ĐT ;01227646604     0919184895</t>
  </si>
  <si>
    <t>Kính gửi :</t>
  </si>
  <si>
    <t>STT</t>
  </si>
  <si>
    <t>TÊN SẢN PHẨM</t>
  </si>
  <si>
    <t>Ngày/Tháng</t>
  </si>
  <si>
    <t xml:space="preserve">ĐV TÍNH </t>
  </si>
  <si>
    <t xml:space="preserve">SỐ LƯỢNG </t>
  </si>
  <si>
    <t xml:space="preserve">ĐƠN GIÁ </t>
  </si>
  <si>
    <t>THÀNH TIỀN</t>
  </si>
  <si>
    <t>GHI CHÚ</t>
  </si>
  <si>
    <t>Pát tăng cứng 
17500-SA5-0010-6</t>
  </si>
  <si>
    <t>CÁI</t>
  </si>
  <si>
    <t>"</t>
  </si>
  <si>
    <t>TỔNG CỘNG</t>
  </si>
  <si>
    <t>Pát ráp thùng xăng 
17500-SA5-0005-8</t>
  </si>
  <si>
    <t>Miếng cài phao xăng 
17500-SA5-0008-9</t>
  </si>
  <si>
    <t>Pát bắt chắn bùn sau
 50170-SA5-3000</t>
  </si>
  <si>
    <t>Miếng cài hộp điện 
50180-SA5-3001</t>
  </si>
  <si>
    <t>Pát cài động cơ 
50286-SA5-3000</t>
  </si>
  <si>
    <t>Pát bắt bửng bên A
 50296-SA5-3000</t>
  </si>
  <si>
    <t>Pát bắt bửng bên B
 50297-SA5-3000</t>
  </si>
  <si>
    <t>Pát bắt bửng bên C 
50299-SA5-3000</t>
  </si>
  <si>
    <t>Kẹp dây điện 53203-SA5-3000</t>
  </si>
  <si>
    <t>Pát bắt khóa cổ BPO601361</t>
  </si>
  <si>
    <t>Pát bắt nhựa 597136-01</t>
  </si>
  <si>
    <t>Pát tăng cứng 
1C001283</t>
  </si>
  <si>
    <t>Pát tăng cứng
1C001284</t>
  </si>
  <si>
    <t>Pát bắt phuộc IC000126</t>
  </si>
  <si>
    <t xml:space="preserve">Pát bắt tay lái 
C01-069-00100-03
</t>
  </si>
  <si>
    <t>Ống bát tăng cứng
 C01-069-00103-06
BWT-T4K-A06-03</t>
  </si>
  <si>
    <t>Pát tăng cứng
 C01-069-00100-08
BWT-T4K-A08</t>
  </si>
  <si>
    <t>Pát bắt bình điện 
C01-069-00100-09
BWT-T4K-A09-01</t>
  </si>
  <si>
    <t>Pát tăng cứng ống sườn chính 
C01-069-00100-14
BWT-T4K-A14-01</t>
  </si>
  <si>
    <t>Miếng đỡ thùng đựng đồ  
C01-069-00100-15
BWT-T4K-A15-01</t>
  </si>
  <si>
    <t>Pát tăng cứng 
C01-069-00100-20
BWT-T4K-A20</t>
  </si>
  <si>
    <t>Pát tăng cứng sau trái
 C01-069-00201-05
BWT-T4K-B05-02</t>
  </si>
  <si>
    <t>Pát tăng cứng sau phải
 C01-069-00201-06
BWT-T4K-B06-02</t>
  </si>
  <si>
    <t>Pát bắt tay nắm 
C01-069-01000
BWT-T4KE-003-01</t>
  </si>
  <si>
    <t>Pát bắt dè trái 
C01-069-01200
BWT-T4KE-004</t>
  </si>
  <si>
    <t>Pát bắt dè phải 
C01-069-01300
BWT-T4KE-005</t>
  </si>
  <si>
    <t xml:space="preserve">Pát tăng cứng phải
 C01-075-00100-14
BWT-T4KG-A08-01
</t>
  </si>
  <si>
    <t xml:space="preserve">Pát tăng cứng trái 
C01-075-00100-21
BWT-T4KG-A11-01
</t>
  </si>
  <si>
    <t>Pát tăng cứng phụ C01-075-00101
BWT-T4KG A14</t>
  </si>
  <si>
    <t>Pát bắt bình điện X01-075-00100
 T4KG -A16</t>
  </si>
  <si>
    <t>Pát bắt tay lái trước C01-071-00100
BWT-T4L-001-01</t>
  </si>
  <si>
    <t>Pát tăng cứng 
C01-069-01401
BWT-T4KC-001-01</t>
  </si>
  <si>
    <t>Thanh sườn ngang trái 
C01-070-00100-21
BWT-T3K-A21-01</t>
  </si>
  <si>
    <t>Thanh sườn ngang trái
 C01-070-00100-22
BWT-T3K-A22-01</t>
  </si>
  <si>
    <t>Thanh sườn ngang trái 
C01-070-00102-20
BWT-T3KG-A06-01</t>
  </si>
  <si>
    <t>Pát bắt hộp nhựa 50122-VF3-3001-2
BVM-VF3-D06-01</t>
  </si>
  <si>
    <t>Pát tăng cứng 50124-VF3-3000
BVM-VF3-C13</t>
  </si>
  <si>
    <t>Pát bắt kẹp khóa yên 50161-VF3-3000
BVM-VF3-G02</t>
  </si>
  <si>
    <t>Pát tăng cứng 50241-VF3-3001
BVM-VF3-C18-01</t>
  </si>
  <si>
    <t>Pát tăng cứng giữa 50243-VF3-3001
BVM-VF3-C19</t>
  </si>
  <si>
    <t>Pát tăng cứng 50245-VF3-3000
BVM-VF3-C20</t>
  </si>
  <si>
    <t>Pát tăng cứng 50246-VF3-3001
BVM-VF3-F07</t>
  </si>
  <si>
    <t>Pát kẹp dây điện 50152-M9Q-3000</t>
  </si>
  <si>
    <t>Pát kẹp dây điện 50182-M9Q 3000</t>
  </si>
  <si>
    <t>Pát tăng cứng
BWT-202C-A02-01
C01-086-00101-02</t>
  </si>
  <si>
    <t>Pát bắt ống xe trước
BWT-202C-A06
C01-086-00100-06</t>
  </si>
  <si>
    <t>Pát bắt hộp điện xe sau
BWT-202C-A08-01
C01-086-00101-10</t>
  </si>
  <si>
    <t>Pát đỡ bình điện 
BWT-202C-A10
C01-086-00100-12</t>
  </si>
  <si>
    <t>Pát đỡ bình điện trái
BWT-202C-A11
C01-086-00100-14</t>
  </si>
  <si>
    <t>Pát bắt nhựa phải 
BWT-202C-A12
C01-086-00100-15</t>
  </si>
  <si>
    <t>Ống tăng cứng
BWT-202C-A13
C01-086-00100-16</t>
  </si>
  <si>
    <t>Pát bắt nhựa trái
BWT-202C-A14
C01-086-00100-17</t>
  </si>
  <si>
    <t>BWT-201-004 
C45-085-00100</t>
  </si>
  <si>
    <t>Cụm ống đỡ bánh xe trước
BWT-202C-C01-01
C03-086-00101-01</t>
  </si>
  <si>
    <t>Pát tăng cứng
BWT-202C-005-01
 C45-086-00101</t>
  </si>
  <si>
    <t>201-B03</t>
  </si>
  <si>
    <t>Pát bắt hộp điều kiện
BWT-201-B04
C01-085-00200-04 (X01-085-02000)</t>
  </si>
  <si>
    <t>Pát bắt hộp điện xe trước
BWT-201-B05
C01-085-00200-05 (X01-085-02100)</t>
  </si>
  <si>
    <t>pát định vị
BWT-201-B06
C01-085-00200-06 (X01-085-02200)</t>
  </si>
  <si>
    <t>Pát định vị
BWT-201-A11
C01-085-00100-11</t>
  </si>
  <si>
    <t>T4SE-002-02700</t>
  </si>
  <si>
    <t>T4SE-003-02802</t>
  </si>
  <si>
    <t>Pát kẹp dây điện 50178-VUA 3000</t>
  </si>
  <si>
    <t>Gá đỡ bình điện BPO-642777-03</t>
  </si>
  <si>
    <t>Miếng cài hộp điện BPO-642932</t>
  </si>
  <si>
    <t>BPO-642855</t>
  </si>
  <si>
    <t>Miếng cố định hộp số C01-076-00100
BWT-M4P-009-01</t>
  </si>
  <si>
    <t>BWT-M4P-A28
C01-076-00100-23</t>
  </si>
  <si>
    <t>Pát ráp phụ kiện trái T4KE 00801</t>
  </si>
  <si>
    <t>Pát ráp phụ kiện phải T4KE 00901</t>
  </si>
  <si>
    <t>Pát bắt nhựa sau 
C01-096-00100-11
BVT-T4SE9-A11</t>
  </si>
  <si>
    <t>Pát khung xe phải
 C01-096-00100-21 
BVT-T4SE9-A21</t>
  </si>
  <si>
    <t>Pát khung xe trái
 C01-096-00100-22
BVT-T4SE9-A22</t>
  </si>
  <si>
    <t>Pát bắt nhựa tay nắm 
C01-096-00601
BWT-T4SE9-008-01</t>
  </si>
  <si>
    <t>Pát định vị tay nắm
 C01-096-00500
BVT-T4SE9-F02</t>
  </si>
  <si>
    <t>Bộ điều khiển thắng ABS 
38731-VF5-0002
BVM-VF5-007-04</t>
  </si>
  <si>
    <t>Pát lắp ráp 
38731-VF5-9001
BVM-VF5-F03</t>
  </si>
  <si>
    <t>Ống tăng cứng sườn giữa 
50128-VF3-3002</t>
  </si>
  <si>
    <t>Ống tăng khung sườn chính 
50135-VF3-3000</t>
  </si>
  <si>
    <t>Ống tăng cứng sườn phải 50127-VF3-3001</t>
  </si>
  <si>
    <t>Ống tăng cứng gá động cơ 50133-VF3-3000</t>
  </si>
  <si>
    <t>Kẹp chắn bùn sau 57681-60CAO</t>
  </si>
  <si>
    <t>Kẹp chắn bùn trước 57612-60CAO</t>
  </si>
  <si>
    <t>Kẹp chắn bùn sau 57631-60CAO</t>
  </si>
  <si>
    <t>Pát chắn bùn sau phải 72231-65CAO</t>
  </si>
  <si>
    <t>Pát chắn bùn sau trái 72241-65CAO</t>
  </si>
  <si>
    <t>Bản lề bắt yên xe 77201-T36-000</t>
  </si>
  <si>
    <t>Miếng móc sườn xe T4KD  
C01-069-00300</t>
  </si>
  <si>
    <t>Bắp ống sườn phải A 50131-KAA-3003</t>
  </si>
  <si>
    <t>Bắp ống sườn trái A 50132-KAA-3003</t>
  </si>
  <si>
    <t>Bộ chân máy phải 50103-KAA-3002</t>
  </si>
  <si>
    <t>Bộ chân máy trái 50104-KAA-3008</t>
  </si>
  <si>
    <t>Ống sườn C 50158-KAA-3003</t>
  </si>
  <si>
    <t>Pát khóa yên sau 81207-KAS-3004</t>
  </si>
  <si>
    <t>Pát tăng cứng
BWT-T4ME-A03-01
X01-095-00301</t>
  </si>
  <si>
    <t>Pát tăng cứng
BWT-T4ME-A07
X01-095-00700</t>
  </si>
  <si>
    <t>Pát tăng cứng
BWT-T4ME-A10
X01-095-01000</t>
  </si>
  <si>
    <t>Pát tăng cứng
BWT-T4ME-A13
X01-095-01300</t>
  </si>
  <si>
    <t>Pát tăng cứng
BWT-T4ME-B02
X01-095-02000</t>
  </si>
  <si>
    <t>Pát tăng cứng
BWT-T4ME-B03-01
X01-095-02101</t>
  </si>
  <si>
    <t>Sườn xe sau T4SG-trước 
C01-075-00300
BWT-T4SG-002-03</t>
  </si>
  <si>
    <t>Sườn xe sau T4SG-sau 
C01-075-00401
BWT-T4SG-003-03</t>
  </si>
  <si>
    <t>Sườn sau phiên bản phuộc nhúng-trước T4K C01-069-01802
BWT-T4SB-002-04</t>
  </si>
  <si>
    <t>Sườn sau phiên bản phuộc nhúng-sau T4K C01-069-01901 
BWT-T4SB-003-03</t>
  </si>
  <si>
    <t>Pát tăng cứng phải
BWT-T4SG9-A06-01
C01-075-00701-14</t>
  </si>
  <si>
    <t>Pat tăng cứng trái
BWT-T4SG9-A07-01
C01-075-00701-15</t>
  </si>
  <si>
    <t>Sườn sau T4SG9-trước 
C01-075-00801
BWT-T4G9-002-03</t>
  </si>
  <si>
    <t>Sườn sau T4SG9-dưới 
C01-075-00900
BWT-T4SG9-003-02</t>
  </si>
  <si>
    <t>Pát tăng cứng
BWT-369-A18-01
C01-084-00300-18R</t>
  </si>
  <si>
    <t>Pát tăng cứng
BWT-369-A19
C01-084-00301-18L</t>
  </si>
  <si>
    <t>Pát cài xe trước
BWT-201-B01
C01-085-00200-01 (X01-085-01700)</t>
  </si>
  <si>
    <t>Pát tăng cứng
BWT-202C-A07
C01-086-00100-08</t>
  </si>
  <si>
    <t>Pát bắt hộp điện xe trước
BWT-202C-B03-01
C01-086-00200-05</t>
  </si>
  <si>
    <t>Pát tăng cứng trái
BWT-T4SE9-A09
C01-096-00100-08L</t>
  </si>
  <si>
    <t>Pat tăng cứng phải
BWT-T4SE9-A08-01
C01-096-00100-08R</t>
  </si>
  <si>
    <t>Pát tăng cứng
BWT-T4KG-002-06
C03-075-00504</t>
  </si>
  <si>
    <t>Pát tăng cứng
BWT-202C-B13
X01-086-00200</t>
  </si>
  <si>
    <t>Cụm bắt khung sườn trước
BWT-T4ME-A01
X01-095-00100</t>
  </si>
  <si>
    <t>Pát tăng cứng
BWT-T4SE9-004-01
C03-096-00101</t>
  </si>
  <si>
    <t>Trảng ba T4KG
 C03-075-00708
BWT-T4KG-003-10</t>
  </si>
  <si>
    <t>Miếng đỡ chảng ba T4SE9 
C03-096-00201
BWT-T4SE9-005-02</t>
  </si>
  <si>
    <t>Sườn xe sau mặt trước T4SE9
C01-096-00200
BWT-T4SE9-002-01</t>
  </si>
  <si>
    <t>Pát định vị 
C01-069-00200-01
BWT-T4K-B01-02</t>
  </si>
  <si>
    <t>Bộ phận khung sườn sau
BWT-T4K-B04-02
C01-069-00200-04</t>
  </si>
  <si>
    <t>Bộ phận khung sau
 C01-074-00200-04
BWT-T3KG-B02-02</t>
  </si>
  <si>
    <t>Chẳng ba tay nắm 
53100-XK1-0004-3
BVM-XK1-E03</t>
  </si>
  <si>
    <t>Pát tay nắm phải 
53100-XK1-0004-5
BVM-XK1-E05</t>
  </si>
  <si>
    <t>Pát tay nắm trái 
53100-XK1-0004-6
BVM-XK1-E06</t>
  </si>
  <si>
    <t>Pát B
 53100-XK1-0004-10
BVM-XK1-E10</t>
  </si>
  <si>
    <t xml:space="preserve"> Pát xử lý tay nắm
 53100-XK1-0004-15
BVM-XK1-E15</t>
  </si>
  <si>
    <t>Pát chắn sườn 5035A-VF3-3006
BVM-VF3-006-07</t>
  </si>
  <si>
    <t>Pát bắt thùng đựng đồ bên phải
 50113-XPA-3000
BVM-VJC-015-01</t>
  </si>
  <si>
    <t>Pát bắt thùng đựng đồ bên trái
 50114-XPA-3000
BVM-VJC-015-01</t>
  </si>
  <si>
    <t>Cái</t>
  </si>
  <si>
    <t xml:space="preserve">ok </t>
  </si>
  <si>
    <t>Thuế VAT : 10%</t>
  </si>
  <si>
    <t xml:space="preserve">TỔNG TIỀN </t>
  </si>
  <si>
    <t xml:space="preserve">Ghi chú    </t>
  </si>
  <si>
    <t>Nếu  không có gì thay đổi công ty chúng tôi sẻ xuất hóa đơn theo bảng công nợ này</t>
  </si>
  <si>
    <t>XÁC NHẬN CÔNG TY THREE BROTHERS</t>
  </si>
  <si>
    <t>CÔNG TY TNHH TÙNG PHÚC PHÁT</t>
  </si>
  <si>
    <t>Lê Hồng Thông</t>
  </si>
  <si>
    <t xml:space="preserve">                 BẢNG ĐỐI CHIẾU CÔNG NỢ THÁNG 10/2021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</si>
</sst>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0"/>
      <name val="Arial"/>
    </font>
    <font>
      <sz val="10"/>
      <name val="Arial"/>
    </font>
    <font>
      <sz val="13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b/>
      <sz val="10"/>
      <name val="Arial"/>
      <family val="2"/>
    </font>
    <font>
      <sz val="13"/>
      <color rgb="FFFF00FF"/>
      <name val="Arial"/>
      <family val="2"/>
    </font>
    <font>
      <b/>
      <sz val="13"/>
      <color indexed="18"/>
      <name val="Arial"/>
      <family val="2"/>
    </font>
    <font>
      <b/>
      <sz val="13"/>
      <color rgb="FFFF0000"/>
      <name val="Arial"/>
      <family val="2"/>
    </font>
    <font>
      <b/>
      <sz val="10"/>
      <color rgb="FFFF0000"/>
      <name val="Arial"/>
      <family val="2"/>
    </font>
    <font>
      <sz val="13"/>
      <color theme="1"/>
      <name val="Arial"/>
      <family val="2"/>
    </font>
    <font>
      <sz val="10"/>
      <color rgb="FFFF00FF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Border="1"/>
    <xf numFmtId="14" fontId="2" fillId="0" borderId="4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164" fontId="2" fillId="0" borderId="2" xfId="1" applyNumberFormat="1" applyFont="1" applyBorder="1" applyAlignment="1">
      <alignment horizontal="right"/>
    </xf>
    <xf numFmtId="164" fontId="2" fillId="0" borderId="2" xfId="1" applyNumberFormat="1" applyFont="1" applyBorder="1" applyAlignment="1">
      <alignment horizontal="center"/>
    </xf>
    <xf numFmtId="0" fontId="2" fillId="0" borderId="5" xfId="0" applyFont="1" applyBorder="1"/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164" fontId="4" fillId="2" borderId="5" xfId="1" applyNumberFormat="1" applyFont="1" applyFill="1" applyBorder="1"/>
    <xf numFmtId="164" fontId="4" fillId="3" borderId="5" xfId="1" applyNumberFormat="1" applyFont="1" applyFill="1" applyBorder="1"/>
    <xf numFmtId="164" fontId="4" fillId="4" borderId="2" xfId="1" applyNumberFormat="1" applyFont="1" applyFill="1" applyBorder="1" applyAlignment="1">
      <alignment horizontal="center"/>
    </xf>
    <xf numFmtId="0" fontId="5" fillId="0" borderId="0" xfId="0" applyFont="1"/>
    <xf numFmtId="0" fontId="2" fillId="0" borderId="9" xfId="0" applyFont="1" applyBorder="1"/>
    <xf numFmtId="0" fontId="2" fillId="0" borderId="5" xfId="0" applyFont="1" applyBorder="1" applyAlignment="1">
      <alignment horizontal="center"/>
    </xf>
    <xf numFmtId="164" fontId="2" fillId="0" borderId="5" xfId="1" applyNumberFormat="1" applyFont="1" applyBorder="1"/>
    <xf numFmtId="164" fontId="4" fillId="3" borderId="5" xfId="1" applyNumberFormat="1" applyFont="1" applyFill="1" applyBorder="1" applyAlignment="1">
      <alignment horizontal="right"/>
    </xf>
    <xf numFmtId="164" fontId="2" fillId="0" borderId="5" xfId="1" applyNumberFormat="1" applyFont="1" applyBorder="1" applyAlignment="1">
      <alignment horizontal="right"/>
    </xf>
    <xf numFmtId="14" fontId="2" fillId="0" borderId="8" xfId="0" applyNumberFormat="1" applyFont="1" applyBorder="1" applyAlignment="1">
      <alignment horizontal="center"/>
    </xf>
    <xf numFmtId="164" fontId="5" fillId="0" borderId="0" xfId="0" applyNumberFormat="1" applyFont="1"/>
    <xf numFmtId="164" fontId="2" fillId="2" borderId="5" xfId="1" applyNumberFormat="1" applyFont="1" applyFill="1" applyBorder="1"/>
    <xf numFmtId="164" fontId="2" fillId="3" borderId="5" xfId="1" applyNumberFormat="1" applyFont="1" applyFill="1" applyBorder="1"/>
    <xf numFmtId="164" fontId="2" fillId="3" borderId="5" xfId="1" applyNumberFormat="1" applyFont="1" applyFill="1" applyBorder="1" applyAlignment="1">
      <alignment horizontal="right"/>
    </xf>
    <xf numFmtId="164" fontId="3" fillId="0" borderId="0" xfId="0" applyNumberFormat="1" applyFont="1"/>
    <xf numFmtId="164" fontId="2" fillId="2" borderId="5" xfId="0" applyNumberFormat="1" applyFont="1" applyFill="1" applyBorder="1"/>
    <xf numFmtId="164" fontId="2" fillId="0" borderId="5" xfId="0" applyNumberFormat="1" applyFont="1" applyBorder="1"/>
    <xf numFmtId="164" fontId="2" fillId="3" borderId="5" xfId="0" applyNumberFormat="1" applyFont="1" applyFill="1" applyBorder="1"/>
    <xf numFmtId="0" fontId="4" fillId="5" borderId="5" xfId="0" applyFont="1" applyFill="1" applyBorder="1"/>
    <xf numFmtId="0" fontId="4" fillId="5" borderId="5" xfId="0" applyFont="1" applyFill="1" applyBorder="1" applyAlignment="1">
      <alignment horizontal="center"/>
    </xf>
    <xf numFmtId="164" fontId="4" fillId="3" borderId="5" xfId="0" applyNumberFormat="1" applyFont="1" applyFill="1" applyBorder="1"/>
    <xf numFmtId="0" fontId="5" fillId="5" borderId="0" xfId="0" applyFont="1" applyFill="1"/>
    <xf numFmtId="164" fontId="4" fillId="2" borderId="5" xfId="0" applyNumberFormat="1" applyFont="1" applyFill="1" applyBorder="1"/>
    <xf numFmtId="164" fontId="2" fillId="6" borderId="5" xfId="1" applyNumberFormat="1" applyFont="1" applyFill="1" applyBorder="1"/>
    <xf numFmtId="0" fontId="4" fillId="3" borderId="5" xfId="0" applyFont="1" applyFill="1" applyBorder="1"/>
    <xf numFmtId="14" fontId="2" fillId="0" borderId="5" xfId="0" applyNumberFormat="1" applyFont="1" applyBorder="1" applyAlignment="1">
      <alignment horizontal="center"/>
    </xf>
    <xf numFmtId="0" fontId="4" fillId="2" borderId="5" xfId="0" applyFont="1" applyFill="1" applyBorder="1"/>
    <xf numFmtId="0" fontId="2" fillId="6" borderId="5" xfId="0" applyFont="1" applyFill="1" applyBorder="1"/>
    <xf numFmtId="0" fontId="2" fillId="6" borderId="5" xfId="0" applyFont="1" applyFill="1" applyBorder="1" applyAlignment="1">
      <alignment horizontal="center"/>
    </xf>
    <xf numFmtId="164" fontId="2" fillId="6" borderId="5" xfId="1" applyNumberFormat="1" applyFont="1" applyFill="1" applyBorder="1" applyAlignment="1">
      <alignment horizontal="right"/>
    </xf>
    <xf numFmtId="0" fontId="3" fillId="6" borderId="0" xfId="0" applyFont="1" applyFill="1"/>
    <xf numFmtId="0" fontId="2" fillId="3" borderId="5" xfId="0" applyFont="1" applyFill="1" applyBorder="1"/>
    <xf numFmtId="164" fontId="2" fillId="6" borderId="5" xfId="1" applyNumberFormat="1" applyFont="1" applyFill="1" applyBorder="1" applyAlignment="1">
      <alignment wrapText="1"/>
    </xf>
    <xf numFmtId="0" fontId="2" fillId="2" borderId="5" xfId="0" applyFont="1" applyFill="1" applyBorder="1"/>
    <xf numFmtId="0" fontId="2" fillId="5" borderId="5" xfId="0" applyFont="1" applyFill="1" applyBorder="1"/>
    <xf numFmtId="14" fontId="2" fillId="5" borderId="8" xfId="0" applyNumberFormat="1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4" fontId="2" fillId="5" borderId="5" xfId="1" applyNumberFormat="1" applyFont="1" applyFill="1" applyBorder="1"/>
    <xf numFmtId="164" fontId="2" fillId="5" borderId="5" xfId="1" applyNumberFormat="1" applyFont="1" applyFill="1" applyBorder="1" applyAlignment="1">
      <alignment horizontal="right"/>
    </xf>
    <xf numFmtId="0" fontId="3" fillId="5" borderId="0" xfId="0" applyFont="1" applyFill="1"/>
    <xf numFmtId="164" fontId="3" fillId="5" borderId="0" xfId="0" applyNumberFormat="1" applyFont="1" applyFill="1"/>
    <xf numFmtId="164" fontId="5" fillId="5" borderId="0" xfId="0" applyNumberFormat="1" applyFont="1" applyFill="1"/>
    <xf numFmtId="0" fontId="2" fillId="0" borderId="12" xfId="0" applyFont="1" applyBorder="1" applyAlignment="1">
      <alignment horizontal="center" vertical="center" wrapText="1"/>
    </xf>
    <xf numFmtId="0" fontId="6" fillId="5" borderId="5" xfId="0" applyFont="1" applyFill="1" applyBorder="1"/>
    <xf numFmtId="164" fontId="2" fillId="4" borderId="5" xfId="1" applyNumberFormat="1" applyFont="1" applyFill="1" applyBorder="1" applyAlignment="1">
      <alignment horizontal="right"/>
    </xf>
    <xf numFmtId="0" fontId="7" fillId="3" borderId="5" xfId="0" applyFont="1" applyFill="1" applyBorder="1"/>
    <xf numFmtId="164" fontId="7" fillId="3" borderId="5" xfId="1" applyNumberFormat="1" applyFont="1" applyFill="1" applyBorder="1"/>
    <xf numFmtId="164" fontId="7" fillId="3" borderId="5" xfId="1" applyNumberFormat="1" applyFont="1" applyFill="1" applyBorder="1" applyAlignment="1">
      <alignment horizontal="right"/>
    </xf>
    <xf numFmtId="0" fontId="8" fillId="0" borderId="5" xfId="0" applyFont="1" applyBorder="1"/>
    <xf numFmtId="0" fontId="8" fillId="0" borderId="5" xfId="0" applyFont="1" applyBorder="1" applyAlignment="1">
      <alignment horizontal="center"/>
    </xf>
    <xf numFmtId="0" fontId="8" fillId="3" borderId="5" xfId="0" applyFont="1" applyFill="1" applyBorder="1"/>
    <xf numFmtId="164" fontId="8" fillId="3" borderId="5" xfId="1" applyNumberFormat="1" applyFont="1" applyFill="1" applyBorder="1"/>
    <xf numFmtId="164" fontId="8" fillId="3" borderId="5" xfId="1" applyNumberFormat="1" applyFont="1" applyFill="1" applyBorder="1" applyAlignment="1">
      <alignment horizontal="right"/>
    </xf>
    <xf numFmtId="0" fontId="9" fillId="0" borderId="0" xfId="0" applyFont="1"/>
    <xf numFmtId="0" fontId="2" fillId="0" borderId="5" xfId="0" applyFont="1" applyFill="1" applyBorder="1"/>
    <xf numFmtId="14" fontId="2" fillId="0" borderId="4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164" fontId="2" fillId="0" borderId="5" xfId="1" applyNumberFormat="1" applyFont="1" applyFill="1" applyBorder="1"/>
    <xf numFmtId="164" fontId="2" fillId="0" borderId="5" xfId="1" applyNumberFormat="1" applyFont="1" applyFill="1" applyBorder="1" applyAlignment="1">
      <alignment horizontal="right"/>
    </xf>
    <xf numFmtId="0" fontId="3" fillId="0" borderId="0" xfId="0" applyFont="1" applyFill="1"/>
    <xf numFmtId="164" fontId="10" fillId="4" borderId="5" xfId="1" applyNumberFormat="1" applyFont="1" applyFill="1" applyBorder="1" applyAlignment="1">
      <alignment horizontal="right"/>
    </xf>
    <xf numFmtId="14" fontId="2" fillId="0" borderId="8" xfId="0" applyNumberFormat="1" applyFont="1" applyFill="1" applyBorder="1" applyAlignment="1">
      <alignment horizontal="center"/>
    </xf>
    <xf numFmtId="0" fontId="11" fillId="0" borderId="0" xfId="0" applyFont="1" applyFill="1" applyAlignment="1">
      <alignment wrapText="1"/>
    </xf>
    <xf numFmtId="0" fontId="11" fillId="0" borderId="0" xfId="0" applyFont="1" applyFill="1"/>
    <xf numFmtId="164" fontId="2" fillId="4" borderId="5" xfId="1" applyNumberFormat="1" applyFont="1" applyFill="1" applyBorder="1"/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4" fillId="3" borderId="2" xfId="1" applyNumberFormat="1" applyFont="1" applyFill="1" applyBorder="1"/>
    <xf numFmtId="164" fontId="4" fillId="4" borderId="5" xfId="1" applyNumberFormat="1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0" fontId="2" fillId="0" borderId="14" xfId="0" applyFont="1" applyBorder="1"/>
    <xf numFmtId="0" fontId="2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2" fillId="0" borderId="10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6" xfId="0" applyFont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2" xfId="0" applyFont="1" applyFill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8"/>
  <sheetViews>
    <sheetView tabSelected="1" topLeftCell="A457" workbookViewId="0">
      <selection activeCell="E483" sqref="E483"/>
    </sheetView>
  </sheetViews>
  <sheetFormatPr defaultRowHeight="12.75"/>
  <cols>
    <col min="1" max="1" width="2.5703125" style="2" customWidth="1"/>
    <col min="2" max="2" width="47.7109375" style="2" customWidth="1"/>
    <col min="3" max="3" width="17.140625" style="2" customWidth="1"/>
    <col min="4" max="4" width="12.42578125" style="2" customWidth="1"/>
    <col min="5" max="5" width="11.42578125" style="2" customWidth="1"/>
    <col min="6" max="6" width="16.85546875" style="2" customWidth="1"/>
    <col min="7" max="7" width="18.85546875" style="2" customWidth="1"/>
    <col min="8" max="8" width="34.28515625" style="2" customWidth="1"/>
    <col min="9" max="9" width="20.42578125" style="2" customWidth="1"/>
    <col min="10" max="10" width="9.140625" style="2"/>
    <col min="11" max="11" width="16.85546875" style="2" customWidth="1"/>
    <col min="12" max="12" width="14.28515625" style="2" customWidth="1"/>
    <col min="13" max="16384" width="9.140625" style="2"/>
  </cols>
  <sheetData>
    <row r="1" spans="1:10" ht="29.25" customHeight="1">
      <c r="A1" s="127" t="s">
        <v>0</v>
      </c>
      <c r="B1" s="127"/>
      <c r="C1" s="127"/>
      <c r="D1" s="127"/>
      <c r="E1" s="127"/>
      <c r="F1" s="127"/>
      <c r="G1" s="127"/>
      <c r="H1" s="1"/>
    </row>
    <row r="2" spans="1:10" ht="24" customHeight="1">
      <c r="A2" s="127" t="s">
        <v>1</v>
      </c>
      <c r="B2" s="127"/>
      <c r="C2" s="127"/>
      <c r="D2" s="127"/>
      <c r="E2" s="127"/>
      <c r="F2" s="127"/>
      <c r="G2" s="127"/>
      <c r="H2" s="1"/>
    </row>
    <row r="3" spans="1:10" ht="18.75" customHeight="1">
      <c r="A3" s="127" t="s">
        <v>2</v>
      </c>
      <c r="B3" s="127"/>
      <c r="C3" s="127"/>
      <c r="D3" s="127"/>
      <c r="E3" s="127"/>
      <c r="F3" s="127"/>
      <c r="G3" s="127"/>
      <c r="H3" s="1"/>
    </row>
    <row r="4" spans="1:10" ht="33.75" customHeight="1">
      <c r="A4" s="128" t="s">
        <v>158</v>
      </c>
      <c r="B4" s="128"/>
      <c r="C4" s="128"/>
      <c r="D4" s="128"/>
      <c r="E4" s="128"/>
      <c r="F4" s="128"/>
      <c r="G4" s="128"/>
      <c r="H4" s="128"/>
    </row>
    <row r="5" spans="1:10" ht="22.5" customHeight="1">
      <c r="A5" s="127" t="s">
        <v>3</v>
      </c>
      <c r="B5" s="127"/>
      <c r="C5" s="127"/>
      <c r="D5" s="127"/>
      <c r="E5" s="127"/>
      <c r="F5" s="127"/>
      <c r="G5" s="127"/>
      <c r="H5" s="1"/>
    </row>
    <row r="6" spans="1:10" ht="16.5">
      <c r="A6" s="3"/>
      <c r="B6" s="3"/>
      <c r="C6" s="3"/>
      <c r="D6" s="3"/>
      <c r="E6" s="3"/>
      <c r="F6" s="3"/>
      <c r="G6" s="3"/>
      <c r="H6" s="1"/>
    </row>
    <row r="7" spans="1:10" ht="28.5" customHeight="1">
      <c r="A7" s="4" t="s">
        <v>4</v>
      </c>
      <c r="B7" s="5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5" t="s">
        <v>10</v>
      </c>
      <c r="H7" s="6" t="s">
        <v>11</v>
      </c>
    </row>
    <row r="8" spans="1:10" ht="24" customHeight="1">
      <c r="A8" s="7"/>
      <c r="B8" s="100" t="s">
        <v>12</v>
      </c>
      <c r="C8" s="8"/>
      <c r="D8" s="9" t="s">
        <v>13</v>
      </c>
      <c r="E8" s="10"/>
      <c r="F8" s="11">
        <v>3178</v>
      </c>
      <c r="G8" s="12">
        <f>F8*E8</f>
        <v>0</v>
      </c>
      <c r="H8" s="13"/>
    </row>
    <row r="9" spans="1:10" ht="24" customHeight="1">
      <c r="A9" s="7"/>
      <c r="B9" s="101"/>
      <c r="C9" s="8"/>
      <c r="D9" s="9" t="s">
        <v>14</v>
      </c>
      <c r="E9" s="10"/>
      <c r="F9" s="11">
        <v>3178</v>
      </c>
      <c r="G9" s="12">
        <f>F9*E9</f>
        <v>0</v>
      </c>
      <c r="H9" s="13"/>
    </row>
    <row r="10" spans="1:10" s="19" customFormat="1" ht="24" customHeight="1">
      <c r="A10" s="14"/>
      <c r="B10" s="125" t="s">
        <v>15</v>
      </c>
      <c r="C10" s="94"/>
      <c r="D10" s="15"/>
      <c r="E10" s="16">
        <f>SUM(E8:E9)</f>
        <v>0</v>
      </c>
      <c r="F10" s="17"/>
      <c r="G10" s="18">
        <f>SUM(G8:G9)</f>
        <v>0</v>
      </c>
      <c r="H10" s="14"/>
      <c r="J10" s="19">
        <v>1</v>
      </c>
    </row>
    <row r="11" spans="1:10" ht="24" customHeight="1">
      <c r="A11" s="20"/>
      <c r="B11" s="114" t="s">
        <v>16</v>
      </c>
      <c r="C11" s="8"/>
      <c r="D11" s="21" t="s">
        <v>13</v>
      </c>
      <c r="E11" s="22"/>
      <c r="F11" s="22">
        <v>2729</v>
      </c>
      <c r="G11" s="12">
        <f>F11*E11</f>
        <v>0</v>
      </c>
      <c r="H11" s="13"/>
    </row>
    <row r="12" spans="1:10" ht="24" customHeight="1">
      <c r="A12" s="20"/>
      <c r="B12" s="101"/>
      <c r="C12" s="8"/>
      <c r="D12" s="21" t="s">
        <v>14</v>
      </c>
      <c r="E12" s="22"/>
      <c r="F12" s="22">
        <v>2729</v>
      </c>
      <c r="G12" s="12">
        <f>F12*E12</f>
        <v>0</v>
      </c>
      <c r="H12" s="13"/>
    </row>
    <row r="13" spans="1:10" ht="24" hidden="1" customHeight="1">
      <c r="A13" s="20"/>
      <c r="B13" s="101"/>
      <c r="C13" s="8"/>
      <c r="D13" s="21" t="s">
        <v>14</v>
      </c>
      <c r="E13" s="22"/>
      <c r="F13" s="22">
        <v>2729</v>
      </c>
      <c r="G13" s="12">
        <f>F13*E13</f>
        <v>0</v>
      </c>
      <c r="H13" s="13"/>
    </row>
    <row r="14" spans="1:10" s="19" customFormat="1" ht="24" customHeight="1">
      <c r="A14" s="14"/>
      <c r="B14" s="125" t="s">
        <v>15</v>
      </c>
      <c r="C14" s="94"/>
      <c r="D14" s="15"/>
      <c r="E14" s="16">
        <f>SUM(E11:E13)</f>
        <v>0</v>
      </c>
      <c r="F14" s="17"/>
      <c r="G14" s="23">
        <f>SUM(G11:G13)</f>
        <v>0</v>
      </c>
      <c r="H14" s="14"/>
      <c r="J14" s="19">
        <v>1</v>
      </c>
    </row>
    <row r="15" spans="1:10" ht="33" customHeight="1">
      <c r="A15" s="13"/>
      <c r="B15" s="114" t="s">
        <v>17</v>
      </c>
      <c r="C15" s="8"/>
      <c r="D15" s="21" t="s">
        <v>13</v>
      </c>
      <c r="E15" s="22"/>
      <c r="F15" s="22">
        <v>2880</v>
      </c>
      <c r="G15" s="24">
        <f>F15*E15</f>
        <v>0</v>
      </c>
      <c r="H15" s="13"/>
    </row>
    <row r="16" spans="1:10" ht="24" customHeight="1">
      <c r="A16" s="13"/>
      <c r="B16" s="101"/>
      <c r="C16" s="8"/>
      <c r="D16" s="21" t="s">
        <v>14</v>
      </c>
      <c r="E16" s="22"/>
      <c r="F16" s="22">
        <v>2880</v>
      </c>
      <c r="G16" s="24">
        <f>F16*E16</f>
        <v>0</v>
      </c>
      <c r="H16" s="13"/>
    </row>
    <row r="17" spans="1:10" s="19" customFormat="1" ht="24" customHeight="1">
      <c r="A17" s="14"/>
      <c r="B17" s="126" t="s">
        <v>15</v>
      </c>
      <c r="C17" s="94"/>
      <c r="D17" s="15"/>
      <c r="E17" s="16">
        <f>SUM(E15:E16)</f>
        <v>0</v>
      </c>
      <c r="F17" s="17"/>
      <c r="G17" s="23">
        <f>SUM(G15:G16)</f>
        <v>0</v>
      </c>
      <c r="H17" s="14"/>
      <c r="J17" s="19">
        <v>1</v>
      </c>
    </row>
    <row r="18" spans="1:10" ht="24" customHeight="1">
      <c r="A18" s="13"/>
      <c r="B18" s="100" t="s">
        <v>18</v>
      </c>
      <c r="C18" s="8">
        <v>44490</v>
      </c>
      <c r="D18" s="21" t="s">
        <v>13</v>
      </c>
      <c r="E18" s="22">
        <v>3000</v>
      </c>
      <c r="F18" s="22">
        <v>1664</v>
      </c>
      <c r="G18" s="24">
        <f>F18*E18</f>
        <v>4992000</v>
      </c>
      <c r="H18" s="13"/>
    </row>
    <row r="19" spans="1:10" ht="24" customHeight="1">
      <c r="A19" s="13"/>
      <c r="B19" s="101"/>
      <c r="C19" s="25"/>
      <c r="D19" s="21" t="s">
        <v>14</v>
      </c>
      <c r="E19" s="22"/>
      <c r="F19" s="22">
        <v>1664</v>
      </c>
      <c r="G19" s="24">
        <f>F19*E19</f>
        <v>0</v>
      </c>
      <c r="H19" s="13"/>
    </row>
    <row r="20" spans="1:10" ht="24" hidden="1" customHeight="1">
      <c r="A20" s="13"/>
      <c r="B20" s="101"/>
      <c r="C20" s="25"/>
      <c r="D20" s="21" t="s">
        <v>14</v>
      </c>
      <c r="E20" s="22"/>
      <c r="F20" s="22">
        <v>1664</v>
      </c>
      <c r="G20" s="24">
        <f>F20*E20</f>
        <v>0</v>
      </c>
      <c r="H20" s="13"/>
    </row>
    <row r="21" spans="1:10" s="19" customFormat="1" ht="24" customHeight="1">
      <c r="A21" s="14"/>
      <c r="B21" s="93" t="s">
        <v>15</v>
      </c>
      <c r="C21" s="94"/>
      <c r="D21" s="15"/>
      <c r="E21" s="16">
        <f>SUM(E18:E20)</f>
        <v>3000</v>
      </c>
      <c r="F21" s="17"/>
      <c r="G21" s="23">
        <f>SUM(G18:G20)</f>
        <v>4992000</v>
      </c>
      <c r="H21" s="14"/>
      <c r="J21" s="19">
        <v>1</v>
      </c>
    </row>
    <row r="22" spans="1:10" ht="33" customHeight="1">
      <c r="A22" s="13"/>
      <c r="B22" s="100" t="s">
        <v>19</v>
      </c>
      <c r="C22" s="8">
        <v>44490</v>
      </c>
      <c r="D22" s="21" t="s">
        <v>13</v>
      </c>
      <c r="E22" s="22">
        <v>3000</v>
      </c>
      <c r="F22" s="22">
        <v>2620</v>
      </c>
      <c r="G22" s="24">
        <f>F22*E22</f>
        <v>7860000</v>
      </c>
      <c r="H22" s="13"/>
    </row>
    <row r="23" spans="1:10" ht="24" customHeight="1">
      <c r="A23" s="13"/>
      <c r="B23" s="101"/>
      <c r="C23" s="8"/>
      <c r="D23" s="21" t="s">
        <v>14</v>
      </c>
      <c r="E23" s="22"/>
      <c r="F23" s="22">
        <v>2620</v>
      </c>
      <c r="G23" s="24">
        <f>F23*E23</f>
        <v>0</v>
      </c>
      <c r="H23" s="13"/>
    </row>
    <row r="24" spans="1:10" s="19" customFormat="1" ht="24" customHeight="1">
      <c r="A24" s="14"/>
      <c r="B24" s="93" t="s">
        <v>15</v>
      </c>
      <c r="C24" s="94"/>
      <c r="D24" s="15"/>
      <c r="E24" s="16">
        <f>SUM(E22:E23)</f>
        <v>3000</v>
      </c>
      <c r="F24" s="17"/>
      <c r="G24" s="23">
        <f>SUM(G22:G23)</f>
        <v>7860000</v>
      </c>
      <c r="H24" s="14"/>
      <c r="J24" s="19">
        <v>1</v>
      </c>
    </row>
    <row r="25" spans="1:10" ht="34.5" customHeight="1">
      <c r="A25" s="13"/>
      <c r="B25" s="100" t="s">
        <v>20</v>
      </c>
      <c r="C25" s="8">
        <v>3000</v>
      </c>
      <c r="D25" s="21" t="s">
        <v>13</v>
      </c>
      <c r="E25" s="22">
        <v>3000</v>
      </c>
      <c r="F25" s="22">
        <v>1277</v>
      </c>
      <c r="G25" s="24">
        <f>F25*E25</f>
        <v>3831000</v>
      </c>
      <c r="H25" s="13"/>
    </row>
    <row r="26" spans="1:10" ht="24" customHeight="1">
      <c r="A26" s="13"/>
      <c r="B26" s="102"/>
      <c r="C26" s="25"/>
      <c r="D26" s="21" t="s">
        <v>14</v>
      </c>
      <c r="E26" s="22"/>
      <c r="F26" s="22">
        <v>1277</v>
      </c>
      <c r="G26" s="24">
        <f>F26*E26</f>
        <v>0</v>
      </c>
      <c r="H26" s="13"/>
    </row>
    <row r="27" spans="1:10" s="19" customFormat="1" ht="24" customHeight="1">
      <c r="A27" s="14"/>
      <c r="B27" s="93" t="s">
        <v>15</v>
      </c>
      <c r="C27" s="94"/>
      <c r="D27" s="15"/>
      <c r="E27" s="16">
        <f>SUM(E25:E26)</f>
        <v>3000</v>
      </c>
      <c r="F27" s="17"/>
      <c r="G27" s="23">
        <f>SUM(G25:G26)</f>
        <v>3831000</v>
      </c>
      <c r="H27" s="14"/>
      <c r="J27" s="19">
        <v>1</v>
      </c>
    </row>
    <row r="28" spans="1:10" ht="24" customHeight="1">
      <c r="A28" s="13"/>
      <c r="B28" s="100" t="s">
        <v>21</v>
      </c>
      <c r="C28" s="8">
        <v>44490</v>
      </c>
      <c r="D28" s="21" t="s">
        <v>13</v>
      </c>
      <c r="E28" s="22">
        <v>2800</v>
      </c>
      <c r="F28" s="22">
        <v>1922</v>
      </c>
      <c r="G28" s="24">
        <f>F28*E28</f>
        <v>5381600</v>
      </c>
      <c r="H28" s="13"/>
    </row>
    <row r="29" spans="1:10" ht="24" customHeight="1">
      <c r="A29" s="13"/>
      <c r="B29" s="101"/>
      <c r="C29" s="25"/>
      <c r="D29" s="21" t="s">
        <v>14</v>
      </c>
      <c r="E29" s="22"/>
      <c r="F29" s="22">
        <v>1922</v>
      </c>
      <c r="G29" s="24">
        <f>F29*E29</f>
        <v>0</v>
      </c>
      <c r="H29" s="13"/>
    </row>
    <row r="30" spans="1:10" ht="24" hidden="1" customHeight="1">
      <c r="A30" s="13"/>
      <c r="B30" s="101"/>
      <c r="C30" s="25"/>
      <c r="D30" s="21" t="s">
        <v>14</v>
      </c>
      <c r="E30" s="22"/>
      <c r="F30" s="22">
        <v>1922</v>
      </c>
      <c r="G30" s="24">
        <f>F30*E30</f>
        <v>0</v>
      </c>
      <c r="H30" s="13"/>
    </row>
    <row r="31" spans="1:10" s="19" customFormat="1" ht="24" customHeight="1">
      <c r="A31" s="14"/>
      <c r="B31" s="93" t="s">
        <v>15</v>
      </c>
      <c r="C31" s="94"/>
      <c r="D31" s="15"/>
      <c r="E31" s="16">
        <f>SUM(E28:E30)</f>
        <v>2800</v>
      </c>
      <c r="F31" s="17"/>
      <c r="G31" s="23">
        <f>SUM(G28:G30)</f>
        <v>5381600</v>
      </c>
      <c r="H31" s="14"/>
      <c r="J31" s="19">
        <v>1</v>
      </c>
    </row>
    <row r="32" spans="1:10" ht="24" customHeight="1">
      <c r="A32" s="13"/>
      <c r="B32" s="100" t="s">
        <v>22</v>
      </c>
      <c r="C32" s="8">
        <v>44490</v>
      </c>
      <c r="D32" s="21" t="s">
        <v>13</v>
      </c>
      <c r="E32" s="22">
        <v>3000</v>
      </c>
      <c r="F32" s="22">
        <v>2222</v>
      </c>
      <c r="G32" s="24">
        <f>F32*E32</f>
        <v>6666000</v>
      </c>
      <c r="H32" s="13"/>
    </row>
    <row r="33" spans="1:11" ht="24" customHeight="1">
      <c r="A33" s="13"/>
      <c r="B33" s="101"/>
      <c r="C33" s="25"/>
      <c r="D33" s="21" t="s">
        <v>14</v>
      </c>
      <c r="E33" s="22"/>
      <c r="F33" s="22">
        <v>2222</v>
      </c>
      <c r="G33" s="24">
        <f>F33*E33</f>
        <v>0</v>
      </c>
      <c r="H33" s="13"/>
    </row>
    <row r="34" spans="1:11" ht="24" hidden="1" customHeight="1">
      <c r="A34" s="13"/>
      <c r="B34" s="101"/>
      <c r="C34" s="25"/>
      <c r="D34" s="21" t="s">
        <v>14</v>
      </c>
      <c r="E34" s="22"/>
      <c r="F34" s="22">
        <v>2222</v>
      </c>
      <c r="G34" s="24">
        <f>F34*E34</f>
        <v>0</v>
      </c>
      <c r="H34" s="13"/>
    </row>
    <row r="35" spans="1:11" s="19" customFormat="1" ht="24" customHeight="1">
      <c r="A35" s="14"/>
      <c r="B35" s="93" t="s">
        <v>15</v>
      </c>
      <c r="C35" s="94"/>
      <c r="D35" s="15"/>
      <c r="E35" s="16">
        <f>SUM(E32:E34)</f>
        <v>3000</v>
      </c>
      <c r="F35" s="17"/>
      <c r="G35" s="23">
        <f>SUM(G32:G34)</f>
        <v>6666000</v>
      </c>
      <c r="H35" s="14"/>
      <c r="J35" s="19">
        <v>1</v>
      </c>
    </row>
    <row r="36" spans="1:11" ht="23.25" customHeight="1">
      <c r="A36" s="13"/>
      <c r="B36" s="100" t="s">
        <v>23</v>
      </c>
      <c r="C36" s="8">
        <v>44490</v>
      </c>
      <c r="D36" s="21" t="s">
        <v>13</v>
      </c>
      <c r="E36" s="22">
        <v>3000</v>
      </c>
      <c r="F36" s="22">
        <v>1310</v>
      </c>
      <c r="G36" s="24">
        <f>F36*E36</f>
        <v>3930000</v>
      </c>
      <c r="H36" s="13"/>
    </row>
    <row r="37" spans="1:11" ht="23.25" customHeight="1">
      <c r="A37" s="13"/>
      <c r="B37" s="101"/>
      <c r="C37" s="25"/>
      <c r="D37" s="21" t="s">
        <v>14</v>
      </c>
      <c r="E37" s="22"/>
      <c r="F37" s="22">
        <v>1310</v>
      </c>
      <c r="G37" s="24">
        <f>F37*E37</f>
        <v>0</v>
      </c>
      <c r="H37" s="13"/>
    </row>
    <row r="38" spans="1:11" ht="23.25" hidden="1" customHeight="1">
      <c r="A38" s="13"/>
      <c r="B38" s="101"/>
      <c r="C38" s="25"/>
      <c r="D38" s="21" t="s">
        <v>14</v>
      </c>
      <c r="E38" s="22"/>
      <c r="F38" s="22">
        <v>1310</v>
      </c>
      <c r="G38" s="24">
        <f>F38*E38</f>
        <v>0</v>
      </c>
      <c r="H38" s="13"/>
    </row>
    <row r="39" spans="1:11" s="19" customFormat="1" ht="24" customHeight="1">
      <c r="A39" s="14"/>
      <c r="B39" s="93" t="s">
        <v>15</v>
      </c>
      <c r="C39" s="94"/>
      <c r="D39" s="15"/>
      <c r="E39" s="16">
        <f>SUM(E36:E38)</f>
        <v>3000</v>
      </c>
      <c r="F39" s="17"/>
      <c r="G39" s="23">
        <f>SUM(G36:G38)</f>
        <v>3930000</v>
      </c>
      <c r="H39" s="14"/>
      <c r="J39" s="19">
        <v>1</v>
      </c>
      <c r="K39" s="26">
        <f>G10+G14+G17+G21+G24+G27+G31+G35+G39</f>
        <v>32660600</v>
      </c>
    </row>
    <row r="40" spans="1:11" ht="24" hidden="1" customHeight="1">
      <c r="A40" s="13"/>
      <c r="B40" s="100" t="s">
        <v>24</v>
      </c>
      <c r="C40" s="8"/>
      <c r="D40" s="21" t="s">
        <v>13</v>
      </c>
      <c r="E40" s="22"/>
      <c r="F40" s="22">
        <v>767</v>
      </c>
      <c r="G40" s="24">
        <f>F40*E40</f>
        <v>0</v>
      </c>
      <c r="H40" s="13"/>
    </row>
    <row r="41" spans="1:11" ht="24" hidden="1" customHeight="1">
      <c r="A41" s="13"/>
      <c r="B41" s="101"/>
      <c r="C41" s="25"/>
      <c r="D41" s="21" t="s">
        <v>14</v>
      </c>
      <c r="E41" s="22"/>
      <c r="F41" s="22">
        <v>767</v>
      </c>
      <c r="G41" s="24">
        <f>F41*E41</f>
        <v>0</v>
      </c>
      <c r="H41" s="13"/>
    </row>
    <row r="42" spans="1:11" ht="24" hidden="1" customHeight="1">
      <c r="A42" s="13"/>
      <c r="B42" s="98" t="s">
        <v>15</v>
      </c>
      <c r="C42" s="99"/>
      <c r="D42" s="21"/>
      <c r="E42" s="27">
        <f>SUM(E40:E41)</f>
        <v>0</v>
      </c>
      <c r="F42" s="28"/>
      <c r="G42" s="29">
        <f>SUM(G40:G41)</f>
        <v>0</v>
      </c>
      <c r="H42" s="13"/>
      <c r="K42" s="30"/>
    </row>
    <row r="43" spans="1:11" ht="24" hidden="1" customHeight="1">
      <c r="A43" s="13"/>
      <c r="B43" s="100" t="s">
        <v>25</v>
      </c>
      <c r="C43" s="8"/>
      <c r="D43" s="21" t="s">
        <v>13</v>
      </c>
      <c r="E43" s="22"/>
      <c r="F43" s="22">
        <v>1027</v>
      </c>
      <c r="G43" s="24">
        <f>F43*E43</f>
        <v>0</v>
      </c>
      <c r="H43" s="13"/>
    </row>
    <row r="44" spans="1:11" ht="27.75" hidden="1" customHeight="1">
      <c r="A44" s="13">
        <v>11</v>
      </c>
      <c r="B44" s="102"/>
      <c r="C44" s="25"/>
      <c r="D44" s="21" t="s">
        <v>14</v>
      </c>
      <c r="E44" s="13"/>
      <c r="F44" s="22">
        <v>1027</v>
      </c>
      <c r="G44" s="24">
        <f>F44*E44</f>
        <v>0</v>
      </c>
      <c r="H44" s="13"/>
    </row>
    <row r="45" spans="1:11" ht="24" hidden="1" customHeight="1">
      <c r="A45" s="13"/>
      <c r="B45" s="98" t="s">
        <v>15</v>
      </c>
      <c r="C45" s="99"/>
      <c r="D45" s="21"/>
      <c r="E45" s="31">
        <f>SUM(E43:E44)</f>
        <v>0</v>
      </c>
      <c r="F45" s="28"/>
      <c r="G45" s="29">
        <f>SUM(G43:G44)</f>
        <v>0</v>
      </c>
      <c r="H45" s="13"/>
    </row>
    <row r="46" spans="1:11" ht="24" hidden="1" customHeight="1">
      <c r="A46" s="13"/>
      <c r="B46" s="100" t="s">
        <v>26</v>
      </c>
      <c r="C46" s="25"/>
      <c r="D46" s="21" t="s">
        <v>13</v>
      </c>
      <c r="E46" s="32"/>
      <c r="F46" s="22">
        <v>2805</v>
      </c>
      <c r="G46" s="24">
        <f>F46*E46</f>
        <v>0</v>
      </c>
      <c r="H46" s="13"/>
    </row>
    <row r="47" spans="1:11" ht="24" hidden="1" customHeight="1">
      <c r="A47" s="13"/>
      <c r="B47" s="101"/>
      <c r="C47" s="25"/>
      <c r="D47" s="21" t="s">
        <v>14</v>
      </c>
      <c r="E47" s="32"/>
      <c r="F47" s="22">
        <v>2805</v>
      </c>
      <c r="G47" s="24">
        <f>F47*E47</f>
        <v>0</v>
      </c>
      <c r="H47" s="13"/>
    </row>
    <row r="48" spans="1:11" ht="24" hidden="1" customHeight="1">
      <c r="A48" s="13"/>
      <c r="B48" s="98" t="s">
        <v>15</v>
      </c>
      <c r="C48" s="99"/>
      <c r="D48" s="21"/>
      <c r="E48" s="33">
        <f>SUM(E46:E47)</f>
        <v>0</v>
      </c>
      <c r="F48" s="28"/>
      <c r="G48" s="29">
        <f>SUM(G46:G47)</f>
        <v>0</v>
      </c>
      <c r="H48" s="13"/>
    </row>
    <row r="49" spans="1:10" ht="35.25" customHeight="1">
      <c r="A49" s="13"/>
      <c r="B49" s="100" t="s">
        <v>27</v>
      </c>
      <c r="C49" s="25"/>
      <c r="D49" s="21" t="s">
        <v>13</v>
      </c>
      <c r="E49" s="32"/>
      <c r="F49" s="22">
        <v>5945</v>
      </c>
      <c r="G49" s="24">
        <f>F49*E49</f>
        <v>0</v>
      </c>
      <c r="H49" s="13"/>
    </row>
    <row r="50" spans="1:10" ht="26.25" customHeight="1">
      <c r="A50" s="13"/>
      <c r="B50" s="101"/>
      <c r="C50" s="25"/>
      <c r="D50" s="21" t="s">
        <v>14</v>
      </c>
      <c r="E50" s="32"/>
      <c r="F50" s="22">
        <v>5945</v>
      </c>
      <c r="G50" s="24">
        <f>F50*E50</f>
        <v>0</v>
      </c>
      <c r="H50" s="13"/>
    </row>
    <row r="51" spans="1:10" s="37" customFormat="1" ht="24" customHeight="1">
      <c r="A51" s="34"/>
      <c r="B51" s="107" t="s">
        <v>15</v>
      </c>
      <c r="C51" s="108"/>
      <c r="D51" s="35"/>
      <c r="E51" s="36">
        <f>SUM(E49:E50)</f>
        <v>0</v>
      </c>
      <c r="F51" s="17"/>
      <c r="G51" s="23">
        <f>SUM(G49:G50)</f>
        <v>0</v>
      </c>
      <c r="H51" s="34"/>
      <c r="J51" s="37">
        <v>1</v>
      </c>
    </row>
    <row r="52" spans="1:10" ht="35.25" customHeight="1">
      <c r="A52" s="13"/>
      <c r="B52" s="100" t="s">
        <v>28</v>
      </c>
      <c r="C52" s="25">
        <v>44487</v>
      </c>
      <c r="D52" s="21" t="s">
        <v>13</v>
      </c>
      <c r="E52" s="32">
        <v>800</v>
      </c>
      <c r="F52" s="22">
        <v>7601</v>
      </c>
      <c r="G52" s="24">
        <f>F52*E52</f>
        <v>6080800</v>
      </c>
      <c r="H52" s="13"/>
    </row>
    <row r="53" spans="1:10" ht="29.25" customHeight="1">
      <c r="A53" s="13"/>
      <c r="B53" s="101"/>
      <c r="C53" s="25"/>
      <c r="D53" s="21" t="s">
        <v>14</v>
      </c>
      <c r="E53" s="32"/>
      <c r="F53" s="22">
        <v>7601</v>
      </c>
      <c r="G53" s="24">
        <f>F53*E53</f>
        <v>0</v>
      </c>
      <c r="H53" s="13"/>
    </row>
    <row r="54" spans="1:10" s="19" customFormat="1" ht="24" customHeight="1">
      <c r="A54" s="14"/>
      <c r="B54" s="93" t="s">
        <v>15</v>
      </c>
      <c r="C54" s="94"/>
      <c r="D54" s="15"/>
      <c r="E54" s="38">
        <f>SUM(E52:E53)</f>
        <v>800</v>
      </c>
      <c r="F54" s="17"/>
      <c r="G54" s="23">
        <f>SUM(G52:G53)</f>
        <v>6080800</v>
      </c>
      <c r="H54" s="14"/>
      <c r="J54" s="19">
        <v>1</v>
      </c>
    </row>
    <row r="55" spans="1:10" ht="31.5" hidden="1" customHeight="1">
      <c r="A55" s="13"/>
      <c r="B55" s="100" t="s">
        <v>29</v>
      </c>
      <c r="C55" s="25"/>
      <c r="D55" s="21" t="s">
        <v>13</v>
      </c>
      <c r="E55" s="22"/>
      <c r="F55" s="22">
        <v>2246</v>
      </c>
      <c r="G55" s="24">
        <f>F55*E55</f>
        <v>0</v>
      </c>
      <c r="H55" s="13"/>
    </row>
    <row r="56" spans="1:10" ht="24" hidden="1" customHeight="1">
      <c r="A56" s="13"/>
      <c r="B56" s="101"/>
      <c r="C56" s="25"/>
      <c r="D56" s="21" t="s">
        <v>14</v>
      </c>
      <c r="E56" s="13"/>
      <c r="F56" s="22">
        <v>2246</v>
      </c>
      <c r="G56" s="24">
        <f>F56*E56</f>
        <v>0</v>
      </c>
      <c r="H56" s="13"/>
    </row>
    <row r="57" spans="1:10" ht="24.75" hidden="1" customHeight="1">
      <c r="A57" s="13"/>
      <c r="B57" s="98" t="s">
        <v>15</v>
      </c>
      <c r="C57" s="99"/>
      <c r="D57" s="21"/>
      <c r="E57" s="31">
        <f>SUM(E55:E56)</f>
        <v>0</v>
      </c>
      <c r="F57" s="28"/>
      <c r="G57" s="29">
        <f>SUM(G55:G56)</f>
        <v>0</v>
      </c>
      <c r="H57" s="13"/>
    </row>
    <row r="58" spans="1:10" ht="24.75" customHeight="1">
      <c r="A58" s="13"/>
      <c r="B58" s="100" t="s">
        <v>30</v>
      </c>
      <c r="C58" s="25"/>
      <c r="D58" s="21" t="s">
        <v>13</v>
      </c>
      <c r="E58" s="22"/>
      <c r="F58" s="39">
        <v>21566</v>
      </c>
      <c r="G58" s="24">
        <f>F58*E58</f>
        <v>0</v>
      </c>
      <c r="H58" s="13"/>
    </row>
    <row r="59" spans="1:10" ht="24.75" customHeight="1">
      <c r="A59" s="13"/>
      <c r="B59" s="101"/>
      <c r="C59" s="25"/>
      <c r="D59" s="21" t="s">
        <v>14</v>
      </c>
      <c r="E59" s="22"/>
      <c r="F59" s="39">
        <v>21566</v>
      </c>
      <c r="G59" s="24">
        <f>F59*E59</f>
        <v>0</v>
      </c>
      <c r="H59" s="13"/>
    </row>
    <row r="60" spans="1:10" ht="24.75" hidden="1" customHeight="1">
      <c r="A60" s="13"/>
      <c r="B60" s="102"/>
      <c r="C60" s="25"/>
      <c r="D60" s="21" t="s">
        <v>14</v>
      </c>
      <c r="E60" s="13"/>
      <c r="F60" s="39">
        <v>21566</v>
      </c>
      <c r="G60" s="24">
        <f>F60*E60</f>
        <v>0</v>
      </c>
      <c r="H60" s="13"/>
    </row>
    <row r="61" spans="1:10" s="19" customFormat="1" ht="24.75" customHeight="1">
      <c r="A61" s="14"/>
      <c r="B61" s="93" t="s">
        <v>15</v>
      </c>
      <c r="C61" s="94"/>
      <c r="D61" s="15"/>
      <c r="E61" s="36">
        <f>SUM(E58:E60)</f>
        <v>0</v>
      </c>
      <c r="F61" s="17"/>
      <c r="G61" s="23">
        <f>SUM(G58:G60)</f>
        <v>0</v>
      </c>
      <c r="H61" s="14"/>
    </row>
    <row r="62" spans="1:10" ht="33" customHeight="1">
      <c r="A62" s="13"/>
      <c r="B62" s="100" t="s">
        <v>31</v>
      </c>
      <c r="C62" s="25"/>
      <c r="D62" s="21" t="s">
        <v>13</v>
      </c>
      <c r="E62" s="22"/>
      <c r="F62" s="22">
        <v>21166</v>
      </c>
      <c r="G62" s="24">
        <f>F62*E62</f>
        <v>0</v>
      </c>
      <c r="H62" s="13"/>
    </row>
    <row r="63" spans="1:10" ht="33" customHeight="1">
      <c r="A63" s="13"/>
      <c r="B63" s="101"/>
      <c r="C63" s="25"/>
      <c r="D63" s="21" t="s">
        <v>14</v>
      </c>
      <c r="E63" s="22"/>
      <c r="F63" s="22">
        <v>21166</v>
      </c>
      <c r="G63" s="24">
        <f>F63*E63</f>
        <v>0</v>
      </c>
      <c r="H63" s="13"/>
    </row>
    <row r="64" spans="1:10" ht="33" customHeight="1">
      <c r="A64" s="13"/>
      <c r="B64" s="101"/>
      <c r="C64" s="25"/>
      <c r="D64" s="21" t="s">
        <v>14</v>
      </c>
      <c r="E64" s="22"/>
      <c r="F64" s="22">
        <v>21166</v>
      </c>
      <c r="G64" s="24">
        <f>F64*E64</f>
        <v>0</v>
      </c>
      <c r="H64" s="13"/>
    </row>
    <row r="65" spans="1:10" ht="33" customHeight="1">
      <c r="A65" s="13"/>
      <c r="B65" s="101"/>
      <c r="C65" s="25"/>
      <c r="D65" s="21" t="s">
        <v>14</v>
      </c>
      <c r="E65" s="22"/>
      <c r="F65" s="22">
        <v>21166</v>
      </c>
      <c r="G65" s="24">
        <f>F65*E65</f>
        <v>0</v>
      </c>
      <c r="H65" s="13"/>
    </row>
    <row r="66" spans="1:10" ht="34.5" hidden="1" customHeight="1">
      <c r="A66" s="13"/>
      <c r="B66" s="101"/>
      <c r="C66" s="25"/>
      <c r="D66" s="21" t="s">
        <v>14</v>
      </c>
      <c r="E66" s="13"/>
      <c r="F66" s="22">
        <v>21166</v>
      </c>
      <c r="G66" s="24">
        <f>F66*E66</f>
        <v>0</v>
      </c>
      <c r="H66" s="13"/>
    </row>
    <row r="67" spans="1:10" s="19" customFormat="1" ht="24" customHeight="1">
      <c r="A67" s="14"/>
      <c r="B67" s="93" t="s">
        <v>15</v>
      </c>
      <c r="C67" s="94"/>
      <c r="D67" s="15"/>
      <c r="E67" s="40">
        <f>SUM(E62:E66)</f>
        <v>0</v>
      </c>
      <c r="F67" s="17"/>
      <c r="G67" s="23">
        <f>SUM(G62:G66)</f>
        <v>0</v>
      </c>
      <c r="H67" s="14"/>
    </row>
    <row r="68" spans="1:10" ht="26.25" customHeight="1">
      <c r="A68" s="13"/>
      <c r="B68" s="100" t="s">
        <v>32</v>
      </c>
      <c r="C68" s="25"/>
      <c r="D68" s="21" t="s">
        <v>13</v>
      </c>
      <c r="E68" s="13"/>
      <c r="F68" s="22">
        <v>3868</v>
      </c>
      <c r="G68" s="24">
        <f>F68*E68</f>
        <v>0</v>
      </c>
      <c r="H68" s="13"/>
    </row>
    <row r="69" spans="1:10" ht="26.25" customHeight="1">
      <c r="A69" s="13"/>
      <c r="B69" s="101"/>
      <c r="C69" s="25"/>
      <c r="D69" s="21" t="s">
        <v>14</v>
      </c>
      <c r="E69" s="13"/>
      <c r="F69" s="22">
        <v>3868</v>
      </c>
      <c r="G69" s="24">
        <f>F69*E69</f>
        <v>0</v>
      </c>
      <c r="H69" s="13"/>
    </row>
    <row r="70" spans="1:10" s="19" customFormat="1" ht="24" customHeight="1">
      <c r="A70" s="14"/>
      <c r="B70" s="93" t="s">
        <v>15</v>
      </c>
      <c r="C70" s="94"/>
      <c r="D70" s="15"/>
      <c r="E70" s="40">
        <f>SUM(E68:E69)</f>
        <v>0</v>
      </c>
      <c r="F70" s="17"/>
      <c r="G70" s="23">
        <f>SUM(G68:G69)</f>
        <v>0</v>
      </c>
      <c r="H70" s="14"/>
      <c r="J70" s="19">
        <v>1</v>
      </c>
    </row>
    <row r="71" spans="1:10" ht="23.25" customHeight="1">
      <c r="A71" s="13">
        <v>16</v>
      </c>
      <c r="B71" s="100" t="s">
        <v>33</v>
      </c>
      <c r="C71" s="25"/>
      <c r="D71" s="21" t="s">
        <v>13</v>
      </c>
      <c r="E71" s="13"/>
      <c r="F71" s="22">
        <v>16209</v>
      </c>
      <c r="G71" s="24">
        <f t="shared" ref="G71:G76" si="0">F71*E71</f>
        <v>0</v>
      </c>
      <c r="H71" s="13"/>
    </row>
    <row r="72" spans="1:10" ht="23.25" customHeight="1">
      <c r="A72" s="13"/>
      <c r="B72" s="101"/>
      <c r="C72" s="25"/>
      <c r="D72" s="21" t="s">
        <v>14</v>
      </c>
      <c r="E72" s="13"/>
      <c r="F72" s="22">
        <v>16209</v>
      </c>
      <c r="G72" s="24">
        <f t="shared" si="0"/>
        <v>0</v>
      </c>
      <c r="H72" s="13"/>
    </row>
    <row r="73" spans="1:10" ht="23.25" customHeight="1">
      <c r="A73" s="13"/>
      <c r="B73" s="101"/>
      <c r="C73" s="25"/>
      <c r="D73" s="21" t="s">
        <v>14</v>
      </c>
      <c r="E73" s="13"/>
      <c r="F73" s="22">
        <v>16209</v>
      </c>
      <c r="G73" s="24">
        <f t="shared" si="0"/>
        <v>0</v>
      </c>
      <c r="H73" s="13"/>
    </row>
    <row r="74" spans="1:10" ht="23.25" customHeight="1">
      <c r="A74" s="13"/>
      <c r="B74" s="101"/>
      <c r="C74" s="25"/>
      <c r="D74" s="21" t="s">
        <v>14</v>
      </c>
      <c r="E74" s="13"/>
      <c r="F74" s="22">
        <v>16209</v>
      </c>
      <c r="G74" s="24">
        <f t="shared" si="0"/>
        <v>0</v>
      </c>
      <c r="H74" s="13"/>
    </row>
    <row r="75" spans="1:10" ht="23.25" hidden="1" customHeight="1">
      <c r="A75" s="13"/>
      <c r="B75" s="101"/>
      <c r="C75" s="25"/>
      <c r="D75" s="21" t="s">
        <v>14</v>
      </c>
      <c r="E75" s="13"/>
      <c r="F75" s="22">
        <v>16209</v>
      </c>
      <c r="G75" s="24">
        <f t="shared" si="0"/>
        <v>0</v>
      </c>
      <c r="H75" s="13"/>
    </row>
    <row r="76" spans="1:10" ht="24.75" hidden="1" customHeight="1">
      <c r="A76" s="13"/>
      <c r="B76" s="101"/>
      <c r="C76" s="41"/>
      <c r="D76" s="21" t="s">
        <v>14</v>
      </c>
      <c r="E76" s="13"/>
      <c r="F76" s="22">
        <v>16209</v>
      </c>
      <c r="G76" s="24">
        <f t="shared" si="0"/>
        <v>0</v>
      </c>
      <c r="H76" s="13"/>
    </row>
    <row r="77" spans="1:10" s="19" customFormat="1" ht="24" customHeight="1">
      <c r="A77" s="14"/>
      <c r="B77" s="93" t="s">
        <v>15</v>
      </c>
      <c r="C77" s="94"/>
      <c r="D77" s="15"/>
      <c r="E77" s="42">
        <f>SUM(E71:E76)</f>
        <v>0</v>
      </c>
      <c r="F77" s="17"/>
      <c r="G77" s="23">
        <f>SUM(G71:G76)</f>
        <v>0</v>
      </c>
      <c r="H77" s="14"/>
      <c r="J77" s="19">
        <v>1</v>
      </c>
    </row>
    <row r="78" spans="1:10" s="46" customFormat="1" ht="24.75" customHeight="1">
      <c r="A78" s="43">
        <v>17</v>
      </c>
      <c r="B78" s="123" t="s">
        <v>34</v>
      </c>
      <c r="C78" s="25"/>
      <c r="D78" s="44" t="s">
        <v>13</v>
      </c>
      <c r="E78" s="13"/>
      <c r="F78" s="39">
        <v>3081</v>
      </c>
      <c r="G78" s="45">
        <f>F78*E78</f>
        <v>0</v>
      </c>
      <c r="H78" s="43"/>
    </row>
    <row r="79" spans="1:10" s="46" customFormat="1" ht="24.75" customHeight="1">
      <c r="A79" s="43"/>
      <c r="B79" s="124"/>
      <c r="C79" s="25"/>
      <c r="D79" s="44" t="s">
        <v>14</v>
      </c>
      <c r="E79" s="13"/>
      <c r="F79" s="39">
        <v>3081</v>
      </c>
      <c r="G79" s="45">
        <f>F79*E79</f>
        <v>0</v>
      </c>
      <c r="H79" s="43"/>
    </row>
    <row r="80" spans="1:10" s="19" customFormat="1" ht="24" customHeight="1">
      <c r="A80" s="14"/>
      <c r="B80" s="93" t="s">
        <v>15</v>
      </c>
      <c r="C80" s="94"/>
      <c r="D80" s="15"/>
      <c r="E80" s="42">
        <f>SUM(E78:E79)</f>
        <v>0</v>
      </c>
      <c r="F80" s="17"/>
      <c r="G80" s="23">
        <f>SUM(G78:G79)</f>
        <v>0</v>
      </c>
      <c r="H80" s="14"/>
    </row>
    <row r="81" spans="1:10" ht="30" customHeight="1">
      <c r="A81" s="13"/>
      <c r="B81" s="100" t="s">
        <v>35</v>
      </c>
      <c r="C81" s="25"/>
      <c r="D81" s="21" t="s">
        <v>13</v>
      </c>
      <c r="E81" s="13"/>
      <c r="F81" s="22">
        <v>2702</v>
      </c>
      <c r="G81" s="24">
        <f>F81*E81</f>
        <v>0</v>
      </c>
      <c r="H81" s="13"/>
    </row>
    <row r="82" spans="1:10" ht="28.5" customHeight="1">
      <c r="A82" s="13">
        <v>18</v>
      </c>
      <c r="B82" s="101"/>
      <c r="C82" s="25"/>
      <c r="D82" s="21" t="s">
        <v>14</v>
      </c>
      <c r="E82" s="13"/>
      <c r="F82" s="22">
        <v>2702</v>
      </c>
      <c r="G82" s="24">
        <f>F82*E82</f>
        <v>0</v>
      </c>
      <c r="H82" s="13"/>
    </row>
    <row r="83" spans="1:10" ht="28.5" customHeight="1">
      <c r="A83" s="13"/>
      <c r="B83" s="101"/>
      <c r="C83" s="25"/>
      <c r="D83" s="21" t="s">
        <v>14</v>
      </c>
      <c r="E83" s="13"/>
      <c r="F83" s="22">
        <v>2702</v>
      </c>
      <c r="G83" s="24">
        <f>F83*E83</f>
        <v>0</v>
      </c>
      <c r="H83" s="13"/>
    </row>
    <row r="84" spans="1:10" ht="28.5" customHeight="1">
      <c r="A84" s="13"/>
      <c r="B84" s="101"/>
      <c r="C84" s="25"/>
      <c r="D84" s="21" t="s">
        <v>14</v>
      </c>
      <c r="E84" s="13"/>
      <c r="F84" s="22">
        <v>2702</v>
      </c>
      <c r="G84" s="24">
        <f>F84*E84</f>
        <v>0</v>
      </c>
      <c r="H84" s="13"/>
    </row>
    <row r="85" spans="1:10" ht="28.5" customHeight="1">
      <c r="A85" s="13"/>
      <c r="B85" s="102"/>
      <c r="C85" s="25"/>
      <c r="D85" s="21" t="s">
        <v>14</v>
      </c>
      <c r="E85" s="13"/>
      <c r="F85" s="22">
        <v>2702</v>
      </c>
      <c r="G85" s="24">
        <f>F85*E85</f>
        <v>0</v>
      </c>
      <c r="H85" s="13"/>
    </row>
    <row r="86" spans="1:10" s="19" customFormat="1" ht="24" customHeight="1">
      <c r="A86" s="14"/>
      <c r="B86" s="93" t="s">
        <v>15</v>
      </c>
      <c r="C86" s="94"/>
      <c r="D86" s="15"/>
      <c r="E86" s="42">
        <f>SUM(E81:E85)</f>
        <v>0</v>
      </c>
      <c r="F86" s="17"/>
      <c r="G86" s="23">
        <f>SUM(G81:G85)</f>
        <v>0</v>
      </c>
      <c r="H86" s="14"/>
      <c r="J86" s="19">
        <v>1</v>
      </c>
    </row>
    <row r="87" spans="1:10" ht="26.25" customHeight="1">
      <c r="A87" s="13">
        <v>19</v>
      </c>
      <c r="B87" s="100" t="s">
        <v>36</v>
      </c>
      <c r="C87" s="25"/>
      <c r="D87" s="21" t="s">
        <v>13</v>
      </c>
      <c r="E87" s="13"/>
      <c r="F87" s="22">
        <v>4375</v>
      </c>
      <c r="G87" s="24">
        <f>F87*E87</f>
        <v>0</v>
      </c>
      <c r="H87" s="13"/>
    </row>
    <row r="88" spans="1:10" ht="26.25" customHeight="1">
      <c r="A88" s="13"/>
      <c r="B88" s="101"/>
      <c r="C88" s="25"/>
      <c r="D88" s="21" t="s">
        <v>14</v>
      </c>
      <c r="E88" s="13"/>
      <c r="F88" s="22">
        <v>4375</v>
      </c>
      <c r="G88" s="24">
        <f>F88*E88</f>
        <v>0</v>
      </c>
      <c r="H88" s="13"/>
    </row>
    <row r="89" spans="1:10" ht="26.25" customHeight="1">
      <c r="A89" s="13"/>
      <c r="B89" s="101"/>
      <c r="C89" s="25"/>
      <c r="D89" s="21" t="s">
        <v>14</v>
      </c>
      <c r="E89" s="13"/>
      <c r="F89" s="22">
        <v>4375</v>
      </c>
      <c r="G89" s="24">
        <f>F89*E89</f>
        <v>0</v>
      </c>
      <c r="H89" s="13"/>
    </row>
    <row r="90" spans="1:10" s="19" customFormat="1" ht="24" customHeight="1">
      <c r="A90" s="14"/>
      <c r="B90" s="93" t="s">
        <v>15</v>
      </c>
      <c r="C90" s="94"/>
      <c r="D90" s="15"/>
      <c r="E90" s="40">
        <f>SUM(E87:E89)</f>
        <v>0</v>
      </c>
      <c r="F90" s="17"/>
      <c r="G90" s="23">
        <f>SUM(G87:G89)</f>
        <v>0</v>
      </c>
      <c r="H90" s="14"/>
    </row>
    <row r="91" spans="1:10" ht="24.75" customHeight="1">
      <c r="A91" s="13"/>
      <c r="B91" s="100" t="s">
        <v>37</v>
      </c>
      <c r="C91" s="25">
        <v>44409</v>
      </c>
      <c r="D91" s="21" t="s">
        <v>13</v>
      </c>
      <c r="E91" s="13">
        <v>500</v>
      </c>
      <c r="F91" s="22">
        <v>18142</v>
      </c>
      <c r="G91" s="32">
        <f t="shared" ref="G91:G96" si="1">F91*E91</f>
        <v>9071000</v>
      </c>
      <c r="H91" s="13"/>
    </row>
    <row r="92" spans="1:10" ht="24.75" customHeight="1">
      <c r="A92" s="13"/>
      <c r="B92" s="101"/>
      <c r="C92" s="25">
        <v>44494</v>
      </c>
      <c r="D92" s="21" t="s">
        <v>14</v>
      </c>
      <c r="E92" s="13">
        <v>400</v>
      </c>
      <c r="F92" s="22">
        <v>18142</v>
      </c>
      <c r="G92" s="32">
        <f t="shared" si="1"/>
        <v>7256800</v>
      </c>
      <c r="H92" s="13"/>
    </row>
    <row r="93" spans="1:10" ht="24.75" customHeight="1">
      <c r="A93" s="13"/>
      <c r="B93" s="101"/>
      <c r="C93" s="25"/>
      <c r="D93" s="21" t="s">
        <v>14</v>
      </c>
      <c r="E93" s="13"/>
      <c r="F93" s="22">
        <v>18142</v>
      </c>
      <c r="G93" s="32">
        <f t="shared" si="1"/>
        <v>0</v>
      </c>
      <c r="H93" s="13"/>
    </row>
    <row r="94" spans="1:10" ht="24.75" customHeight="1">
      <c r="A94" s="13"/>
      <c r="B94" s="101"/>
      <c r="C94" s="25"/>
      <c r="D94" s="21" t="s">
        <v>14</v>
      </c>
      <c r="E94" s="13"/>
      <c r="F94" s="22">
        <v>18142</v>
      </c>
      <c r="G94" s="32">
        <f t="shared" si="1"/>
        <v>0</v>
      </c>
      <c r="H94" s="13"/>
    </row>
    <row r="95" spans="1:10" ht="24.75" customHeight="1">
      <c r="A95" s="13"/>
      <c r="B95" s="101"/>
      <c r="C95" s="25"/>
      <c r="D95" s="21"/>
      <c r="E95" s="13"/>
      <c r="F95" s="22">
        <v>18142</v>
      </c>
      <c r="G95" s="32">
        <f t="shared" si="1"/>
        <v>0</v>
      </c>
      <c r="H95" s="13"/>
    </row>
    <row r="96" spans="1:10" ht="27.75" hidden="1" customHeight="1">
      <c r="A96" s="13">
        <v>20</v>
      </c>
      <c r="B96" s="101"/>
      <c r="C96" s="25"/>
      <c r="D96" s="21" t="s">
        <v>14</v>
      </c>
      <c r="E96" s="13"/>
      <c r="F96" s="22">
        <v>18142</v>
      </c>
      <c r="G96" s="32">
        <f t="shared" si="1"/>
        <v>0</v>
      </c>
      <c r="H96" s="13"/>
    </row>
    <row r="97" spans="1:11" s="19" customFormat="1" ht="24" customHeight="1">
      <c r="A97" s="14"/>
      <c r="B97" s="93" t="s">
        <v>15</v>
      </c>
      <c r="C97" s="94"/>
      <c r="D97" s="15"/>
      <c r="E97" s="40">
        <f>SUM(E91:E96)</f>
        <v>900</v>
      </c>
      <c r="F97" s="17"/>
      <c r="G97" s="36">
        <f>SUM(G91:G96)</f>
        <v>16327800</v>
      </c>
      <c r="H97" s="14"/>
      <c r="J97" s="19">
        <v>1</v>
      </c>
    </row>
    <row r="98" spans="1:11" ht="24" customHeight="1">
      <c r="A98" s="13"/>
      <c r="B98" s="100" t="s">
        <v>38</v>
      </c>
      <c r="C98" s="25">
        <v>44409</v>
      </c>
      <c r="D98" s="21" t="s">
        <v>13</v>
      </c>
      <c r="E98" s="13">
        <v>500</v>
      </c>
      <c r="F98" s="22">
        <v>18142</v>
      </c>
      <c r="G98" s="24">
        <f t="shared" ref="G98:G104" si="2">F98*E98</f>
        <v>9071000</v>
      </c>
      <c r="H98" s="13"/>
    </row>
    <row r="99" spans="1:11" ht="24" customHeight="1">
      <c r="A99" s="13"/>
      <c r="B99" s="101"/>
      <c r="C99" s="25">
        <v>44494</v>
      </c>
      <c r="D99" s="21" t="s">
        <v>14</v>
      </c>
      <c r="E99" s="13">
        <v>400</v>
      </c>
      <c r="F99" s="22">
        <v>18142</v>
      </c>
      <c r="G99" s="24">
        <f t="shared" si="2"/>
        <v>7256800</v>
      </c>
      <c r="H99" s="13"/>
    </row>
    <row r="100" spans="1:11" ht="24" customHeight="1">
      <c r="A100" s="13"/>
      <c r="B100" s="101"/>
      <c r="C100" s="25"/>
      <c r="D100" s="21" t="s">
        <v>14</v>
      </c>
      <c r="E100" s="13"/>
      <c r="F100" s="22">
        <v>18142</v>
      </c>
      <c r="G100" s="24">
        <f t="shared" si="2"/>
        <v>0</v>
      </c>
      <c r="H100" s="13"/>
    </row>
    <row r="101" spans="1:11" ht="24" customHeight="1">
      <c r="A101" s="13"/>
      <c r="B101" s="101"/>
      <c r="C101" s="25"/>
      <c r="D101" s="21" t="s">
        <v>14</v>
      </c>
      <c r="E101" s="13"/>
      <c r="F101" s="22">
        <v>18142</v>
      </c>
      <c r="G101" s="24">
        <f t="shared" si="2"/>
        <v>0</v>
      </c>
      <c r="H101" s="13"/>
    </row>
    <row r="102" spans="1:11" ht="24" customHeight="1">
      <c r="A102" s="13"/>
      <c r="B102" s="101"/>
      <c r="C102" s="25"/>
      <c r="D102" s="21" t="s">
        <v>14</v>
      </c>
      <c r="E102" s="13"/>
      <c r="F102" s="22">
        <v>18142</v>
      </c>
      <c r="G102" s="24">
        <f t="shared" si="2"/>
        <v>0</v>
      </c>
      <c r="H102" s="13"/>
    </row>
    <row r="103" spans="1:11" ht="24" hidden="1" customHeight="1">
      <c r="A103" s="13"/>
      <c r="B103" s="101"/>
      <c r="C103" s="8"/>
      <c r="D103" s="21" t="s">
        <v>14</v>
      </c>
      <c r="E103" s="13"/>
      <c r="F103" s="22">
        <v>18142</v>
      </c>
      <c r="G103" s="24">
        <f t="shared" si="2"/>
        <v>0</v>
      </c>
      <c r="H103" s="13"/>
    </row>
    <row r="104" spans="1:11" ht="24" hidden="1" customHeight="1">
      <c r="A104" s="13"/>
      <c r="B104" s="101"/>
      <c r="C104" s="8"/>
      <c r="D104" s="21" t="s">
        <v>14</v>
      </c>
      <c r="E104" s="13"/>
      <c r="F104" s="22">
        <v>18142</v>
      </c>
      <c r="G104" s="24">
        <f t="shared" si="2"/>
        <v>0</v>
      </c>
      <c r="H104" s="13"/>
    </row>
    <row r="105" spans="1:11" s="19" customFormat="1" ht="24" customHeight="1">
      <c r="A105" s="14"/>
      <c r="B105" s="93" t="s">
        <v>15</v>
      </c>
      <c r="C105" s="94"/>
      <c r="D105" s="15"/>
      <c r="E105" s="40">
        <f>SUM(E98:E104)</f>
        <v>900</v>
      </c>
      <c r="F105" s="17"/>
      <c r="G105" s="23">
        <f>SUM(G98:G104)</f>
        <v>16327800</v>
      </c>
      <c r="H105" s="14"/>
      <c r="J105" s="19">
        <v>1</v>
      </c>
    </row>
    <row r="106" spans="1:11" ht="24.75" customHeight="1">
      <c r="A106" s="13">
        <v>23</v>
      </c>
      <c r="B106" s="100" t="s">
        <v>39</v>
      </c>
      <c r="C106" s="8"/>
      <c r="D106" s="21" t="s">
        <v>13</v>
      </c>
      <c r="E106" s="13"/>
      <c r="F106" s="22">
        <v>4751</v>
      </c>
      <c r="G106" s="24">
        <f>F106*E106</f>
        <v>0</v>
      </c>
      <c r="H106" s="13"/>
    </row>
    <row r="107" spans="1:11" ht="24.75" customHeight="1">
      <c r="A107" s="13"/>
      <c r="B107" s="101"/>
      <c r="C107" s="8"/>
      <c r="D107" s="21" t="s">
        <v>14</v>
      </c>
      <c r="E107" s="13"/>
      <c r="F107" s="22">
        <v>4751</v>
      </c>
      <c r="G107" s="24">
        <f>F107*E107</f>
        <v>0</v>
      </c>
      <c r="H107" s="13"/>
    </row>
    <row r="108" spans="1:11" s="19" customFormat="1" ht="24" customHeight="1">
      <c r="A108" s="14"/>
      <c r="B108" s="93" t="s">
        <v>15</v>
      </c>
      <c r="C108" s="94"/>
      <c r="D108" s="15"/>
      <c r="E108" s="40">
        <f>SUM(E106:E107)</f>
        <v>0</v>
      </c>
      <c r="F108" s="17"/>
      <c r="G108" s="23">
        <f>SUM(G106:G107)</f>
        <v>0</v>
      </c>
      <c r="H108" s="14"/>
      <c r="J108" s="19">
        <v>1</v>
      </c>
    </row>
    <row r="109" spans="1:11" ht="27.75" customHeight="1">
      <c r="A109" s="13">
        <v>24</v>
      </c>
      <c r="B109" s="100" t="s">
        <v>40</v>
      </c>
      <c r="C109" s="8"/>
      <c r="D109" s="21" t="s">
        <v>13</v>
      </c>
      <c r="E109" s="13"/>
      <c r="F109" s="22">
        <v>2971</v>
      </c>
      <c r="G109" s="24">
        <f>F109*E109</f>
        <v>0</v>
      </c>
      <c r="H109" s="13"/>
    </row>
    <row r="110" spans="1:11" ht="27.75" customHeight="1">
      <c r="A110" s="13"/>
      <c r="B110" s="102"/>
      <c r="C110" s="8"/>
      <c r="D110" s="21" t="s">
        <v>14</v>
      </c>
      <c r="E110" s="13"/>
      <c r="F110" s="22">
        <v>2971</v>
      </c>
      <c r="G110" s="24">
        <f>F110*E110</f>
        <v>0</v>
      </c>
      <c r="H110" s="13"/>
    </row>
    <row r="111" spans="1:11" s="19" customFormat="1" ht="24" customHeight="1">
      <c r="A111" s="14"/>
      <c r="B111" s="93" t="s">
        <v>15</v>
      </c>
      <c r="C111" s="94"/>
      <c r="D111" s="15"/>
      <c r="E111" s="40">
        <f>SUM(E109:E110)</f>
        <v>0</v>
      </c>
      <c r="F111" s="17"/>
      <c r="G111" s="23">
        <f>SUM(G109:G110)</f>
        <v>0</v>
      </c>
      <c r="H111" s="14"/>
      <c r="J111" s="19">
        <v>1</v>
      </c>
      <c r="K111" s="26">
        <f>G51+G54+G70+G77+G86+G97+G105+G108+G111</f>
        <v>38736400</v>
      </c>
    </row>
    <row r="112" spans="1:11" ht="27.75" customHeight="1">
      <c r="A112" s="13">
        <v>25</v>
      </c>
      <c r="B112" s="100" t="s">
        <v>41</v>
      </c>
      <c r="C112" s="8"/>
      <c r="D112" s="21" t="s">
        <v>13</v>
      </c>
      <c r="E112" s="13"/>
      <c r="F112" s="22">
        <v>2971</v>
      </c>
      <c r="G112" s="24">
        <f>F112*E112</f>
        <v>0</v>
      </c>
      <c r="H112" s="13"/>
    </row>
    <row r="113" spans="1:10" ht="27.75" customHeight="1">
      <c r="A113" s="13"/>
      <c r="B113" s="102"/>
      <c r="C113" s="8"/>
      <c r="D113" s="21"/>
      <c r="E113" s="13"/>
      <c r="F113" s="22">
        <v>2971</v>
      </c>
      <c r="G113" s="24">
        <f>F113*E113</f>
        <v>0</v>
      </c>
      <c r="H113" s="13"/>
    </row>
    <row r="114" spans="1:10" s="19" customFormat="1" ht="24" customHeight="1">
      <c r="A114" s="14"/>
      <c r="B114" s="93" t="s">
        <v>15</v>
      </c>
      <c r="C114" s="94"/>
      <c r="D114" s="15"/>
      <c r="E114" s="40">
        <f>SUM(E112:E113)</f>
        <v>0</v>
      </c>
      <c r="F114" s="17"/>
      <c r="G114" s="23">
        <f>SUM(G112:G113)</f>
        <v>0</v>
      </c>
      <c r="H114" s="14"/>
      <c r="J114" s="19">
        <v>1</v>
      </c>
    </row>
    <row r="115" spans="1:10" ht="41.25" customHeight="1">
      <c r="A115" s="13">
        <v>26</v>
      </c>
      <c r="B115" s="100" t="s">
        <v>42</v>
      </c>
      <c r="C115" s="8"/>
      <c r="D115" s="21" t="s">
        <v>13</v>
      </c>
      <c r="E115" s="13"/>
      <c r="F115" s="22">
        <v>5561</v>
      </c>
      <c r="G115" s="24">
        <f>F115*E115</f>
        <v>0</v>
      </c>
      <c r="H115" s="13"/>
    </row>
    <row r="116" spans="1:10" ht="24.75" customHeight="1">
      <c r="A116" s="13"/>
      <c r="B116" s="101"/>
      <c r="C116" s="8"/>
      <c r="D116" s="21" t="s">
        <v>14</v>
      </c>
      <c r="E116" s="13"/>
      <c r="F116" s="22"/>
      <c r="G116" s="24">
        <f>F116*E116</f>
        <v>0</v>
      </c>
      <c r="H116" s="13"/>
    </row>
    <row r="117" spans="1:10" s="19" customFormat="1" ht="23.25" customHeight="1">
      <c r="A117" s="14"/>
      <c r="B117" s="93" t="s">
        <v>15</v>
      </c>
      <c r="C117" s="94"/>
      <c r="D117" s="15"/>
      <c r="E117" s="40">
        <f>SUM(E115:E116)</f>
        <v>0</v>
      </c>
      <c r="F117" s="17"/>
      <c r="G117" s="23">
        <f>SUM(G115:G116)</f>
        <v>0</v>
      </c>
      <c r="H117" s="14"/>
      <c r="J117" s="19">
        <v>1</v>
      </c>
    </row>
    <row r="118" spans="1:10" ht="25.5" customHeight="1">
      <c r="A118" s="13">
        <v>27</v>
      </c>
      <c r="B118" s="100" t="s">
        <v>43</v>
      </c>
      <c r="C118" s="8"/>
      <c r="D118" s="21" t="s">
        <v>13</v>
      </c>
      <c r="E118" s="13"/>
      <c r="F118" s="22">
        <v>5561</v>
      </c>
      <c r="G118" s="24">
        <f>F118*E118</f>
        <v>0</v>
      </c>
      <c r="H118" s="13"/>
    </row>
    <row r="119" spans="1:10" ht="25.5" customHeight="1">
      <c r="A119" s="13"/>
      <c r="B119" s="121"/>
      <c r="C119" s="8"/>
      <c r="D119" s="21" t="s">
        <v>14</v>
      </c>
      <c r="E119" s="13"/>
      <c r="F119" s="22"/>
      <c r="G119" s="24">
        <f>F119*E119</f>
        <v>0</v>
      </c>
      <c r="H119" s="13"/>
    </row>
    <row r="120" spans="1:10" s="19" customFormat="1" ht="24" customHeight="1">
      <c r="A120" s="14"/>
      <c r="B120" s="93" t="s">
        <v>15</v>
      </c>
      <c r="C120" s="94"/>
      <c r="D120" s="15"/>
      <c r="E120" s="40">
        <f>SUM(E118:E119)</f>
        <v>0</v>
      </c>
      <c r="F120" s="17"/>
      <c r="G120" s="23">
        <f>SUM(G118:G119)</f>
        <v>0</v>
      </c>
      <c r="H120" s="14"/>
      <c r="J120" s="19">
        <v>1</v>
      </c>
    </row>
    <row r="121" spans="1:10" ht="27.75" hidden="1" customHeight="1">
      <c r="A121" s="13"/>
      <c r="B121" s="100" t="s">
        <v>44</v>
      </c>
      <c r="C121" s="8"/>
      <c r="D121" s="21" t="s">
        <v>13</v>
      </c>
      <c r="E121" s="13"/>
      <c r="F121" s="22">
        <v>1069</v>
      </c>
      <c r="G121" s="24">
        <f>F121*E121</f>
        <v>0</v>
      </c>
      <c r="H121" s="13"/>
    </row>
    <row r="122" spans="1:10" ht="27.75" hidden="1" customHeight="1">
      <c r="A122" s="13"/>
      <c r="B122" s="102"/>
      <c r="C122" s="8"/>
      <c r="D122" s="21" t="s">
        <v>14</v>
      </c>
      <c r="E122" s="13"/>
      <c r="F122" s="22">
        <v>1069</v>
      </c>
      <c r="G122" s="24">
        <f>F122*E122</f>
        <v>0</v>
      </c>
      <c r="H122" s="13"/>
    </row>
    <row r="123" spans="1:10" ht="24" hidden="1" customHeight="1">
      <c r="A123" s="13"/>
      <c r="B123" s="98" t="s">
        <v>15</v>
      </c>
      <c r="C123" s="99"/>
      <c r="D123" s="21"/>
      <c r="E123" s="47">
        <f>SUM(E121:E122)</f>
        <v>0</v>
      </c>
      <c r="F123" s="28"/>
      <c r="G123" s="29">
        <f>SUM(G121:G122)</f>
        <v>0</v>
      </c>
      <c r="H123" s="13"/>
    </row>
    <row r="124" spans="1:10" ht="24" hidden="1" customHeight="1">
      <c r="A124" s="13"/>
      <c r="B124" s="100" t="s">
        <v>45</v>
      </c>
      <c r="C124" s="8"/>
      <c r="D124" s="21" t="s">
        <v>13</v>
      </c>
      <c r="E124" s="13"/>
      <c r="F124" s="39">
        <v>14578</v>
      </c>
      <c r="G124" s="24">
        <f>F124*E124</f>
        <v>0</v>
      </c>
      <c r="H124" s="13"/>
    </row>
    <row r="125" spans="1:10" ht="24" hidden="1" customHeight="1">
      <c r="A125" s="13"/>
      <c r="B125" s="122"/>
      <c r="C125" s="8"/>
      <c r="D125" s="21" t="s">
        <v>14</v>
      </c>
      <c r="E125" s="13"/>
      <c r="F125" s="48"/>
      <c r="G125" s="24">
        <f>F125*E125</f>
        <v>0</v>
      </c>
      <c r="H125" s="13"/>
    </row>
    <row r="126" spans="1:10" ht="24" hidden="1" customHeight="1">
      <c r="A126" s="13"/>
      <c r="B126" s="98" t="s">
        <v>15</v>
      </c>
      <c r="C126" s="99"/>
      <c r="D126" s="21"/>
      <c r="E126" s="47">
        <f>SUM(E124:E125)</f>
        <v>0</v>
      </c>
      <c r="F126" s="28"/>
      <c r="G126" s="29">
        <f>SUM(G124:G125)</f>
        <v>0</v>
      </c>
      <c r="H126" s="13"/>
      <c r="J126" s="2">
        <v>1</v>
      </c>
    </row>
    <row r="127" spans="1:10" ht="26.25" hidden="1" customHeight="1">
      <c r="A127" s="13"/>
      <c r="B127" s="100" t="s">
        <v>46</v>
      </c>
      <c r="C127" s="8"/>
      <c r="D127" s="21" t="s">
        <v>13</v>
      </c>
      <c r="E127" s="13"/>
      <c r="F127" s="22">
        <v>5145</v>
      </c>
      <c r="G127" s="24">
        <f>F127*E127</f>
        <v>0</v>
      </c>
      <c r="H127" s="13"/>
    </row>
    <row r="128" spans="1:10" ht="26.25" hidden="1" customHeight="1">
      <c r="A128" s="13"/>
      <c r="B128" s="102"/>
      <c r="C128" s="8"/>
      <c r="D128" s="21" t="s">
        <v>14</v>
      </c>
      <c r="E128" s="13"/>
      <c r="F128" s="27">
        <v>5145</v>
      </c>
      <c r="G128" s="24">
        <f>F128*E128</f>
        <v>0</v>
      </c>
      <c r="H128" s="13"/>
    </row>
    <row r="129" spans="1:11" ht="24" hidden="1" customHeight="1">
      <c r="A129" s="13"/>
      <c r="B129" s="98" t="s">
        <v>15</v>
      </c>
      <c r="C129" s="99"/>
      <c r="D129" s="21"/>
      <c r="E129" s="49">
        <f>SUM(E127:E128)</f>
        <v>0</v>
      </c>
      <c r="F129" s="28"/>
      <c r="G129" s="29">
        <f>SUM(G127:G128)</f>
        <v>0</v>
      </c>
      <c r="H129" s="13"/>
    </row>
    <row r="130" spans="1:11" ht="24" customHeight="1">
      <c r="A130" s="13"/>
      <c r="B130" s="100" t="s">
        <v>47</v>
      </c>
      <c r="C130" s="8"/>
      <c r="D130" s="21" t="s">
        <v>13</v>
      </c>
      <c r="E130" s="13"/>
      <c r="F130" s="22">
        <v>5388</v>
      </c>
      <c r="G130" s="24">
        <f>F130*E130</f>
        <v>0</v>
      </c>
      <c r="H130" s="13"/>
    </row>
    <row r="131" spans="1:11" ht="24" customHeight="1">
      <c r="A131" s="13"/>
      <c r="B131" s="101"/>
      <c r="C131" s="8"/>
      <c r="D131" s="21" t="s">
        <v>14</v>
      </c>
      <c r="E131" s="13"/>
      <c r="F131" s="22">
        <v>5388</v>
      </c>
      <c r="G131" s="24">
        <f>F131*E131</f>
        <v>0</v>
      </c>
      <c r="H131" s="13"/>
    </row>
    <row r="132" spans="1:11" ht="24" hidden="1" customHeight="1">
      <c r="A132" s="13"/>
      <c r="B132" s="101"/>
      <c r="C132" s="8"/>
      <c r="D132" s="21" t="s">
        <v>14</v>
      </c>
      <c r="E132" s="13"/>
      <c r="F132" s="22">
        <v>5388</v>
      </c>
      <c r="G132" s="24">
        <f>F132*E132</f>
        <v>0</v>
      </c>
      <c r="H132" s="13"/>
    </row>
    <row r="133" spans="1:11" s="19" customFormat="1" ht="24" customHeight="1">
      <c r="A133" s="14"/>
      <c r="B133" s="93" t="s">
        <v>15</v>
      </c>
      <c r="C133" s="94"/>
      <c r="D133" s="15"/>
      <c r="E133" s="40">
        <f>SUM(E130:E132)</f>
        <v>0</v>
      </c>
      <c r="F133" s="17"/>
      <c r="G133" s="23">
        <f>SUM(G130:G132)</f>
        <v>0</v>
      </c>
      <c r="H133" s="14"/>
      <c r="J133" s="19">
        <v>1</v>
      </c>
    </row>
    <row r="134" spans="1:11" ht="27" customHeight="1">
      <c r="A134" s="13"/>
      <c r="B134" s="100" t="s">
        <v>48</v>
      </c>
      <c r="C134" s="8"/>
      <c r="D134" s="21" t="s">
        <v>13</v>
      </c>
      <c r="E134" s="13"/>
      <c r="F134" s="22">
        <v>4629</v>
      </c>
      <c r="G134" s="24">
        <f>F134*E134</f>
        <v>0</v>
      </c>
      <c r="H134" s="13"/>
    </row>
    <row r="135" spans="1:11" ht="27" customHeight="1">
      <c r="A135" s="13"/>
      <c r="B135" s="101"/>
      <c r="C135" s="8"/>
      <c r="D135" s="21" t="s">
        <v>14</v>
      </c>
      <c r="E135" s="13"/>
      <c r="F135" s="22">
        <v>4629</v>
      </c>
      <c r="G135" s="24">
        <f>F135*E135</f>
        <v>0</v>
      </c>
      <c r="H135" s="13"/>
    </row>
    <row r="136" spans="1:11" s="19" customFormat="1" ht="24" customHeight="1">
      <c r="A136" s="14"/>
      <c r="B136" s="93" t="s">
        <v>15</v>
      </c>
      <c r="C136" s="94"/>
      <c r="D136" s="15"/>
      <c r="E136" s="42">
        <f>SUM(E134:E135)</f>
        <v>0</v>
      </c>
      <c r="F136" s="17"/>
      <c r="G136" s="23">
        <f>SUM(G134:G135)</f>
        <v>0</v>
      </c>
      <c r="H136" s="14"/>
      <c r="J136" s="19">
        <v>1</v>
      </c>
      <c r="K136" s="26"/>
    </row>
    <row r="137" spans="1:11" ht="23.25" customHeight="1">
      <c r="A137" s="13"/>
      <c r="B137" s="100" t="s">
        <v>49</v>
      </c>
      <c r="C137" s="8"/>
      <c r="D137" s="21" t="s">
        <v>13</v>
      </c>
      <c r="E137" s="13"/>
      <c r="F137" s="22">
        <v>4629</v>
      </c>
      <c r="G137" s="24">
        <f>F137*E137</f>
        <v>0</v>
      </c>
      <c r="H137" s="13"/>
    </row>
    <row r="138" spans="1:11" ht="28.5" customHeight="1">
      <c r="A138" s="13"/>
      <c r="B138" s="101"/>
      <c r="C138" s="8"/>
      <c r="D138" s="21" t="s">
        <v>14</v>
      </c>
      <c r="E138" s="13"/>
      <c r="F138" s="22">
        <v>4629</v>
      </c>
      <c r="G138" s="24">
        <f>F138*E138</f>
        <v>0</v>
      </c>
      <c r="H138" s="13"/>
    </row>
    <row r="139" spans="1:11" ht="23.25" customHeight="1">
      <c r="A139" s="13"/>
      <c r="B139" s="101"/>
      <c r="C139" s="8"/>
      <c r="D139" s="21" t="s">
        <v>14</v>
      </c>
      <c r="E139" s="13"/>
      <c r="F139" s="22">
        <v>4629</v>
      </c>
      <c r="G139" s="24">
        <f>F139*E139</f>
        <v>0</v>
      </c>
      <c r="H139" s="13"/>
    </row>
    <row r="140" spans="1:11" s="19" customFormat="1" ht="24" customHeight="1">
      <c r="A140" s="14"/>
      <c r="B140" s="93" t="s">
        <v>15</v>
      </c>
      <c r="C140" s="94"/>
      <c r="D140" s="15"/>
      <c r="E140" s="42">
        <f>SUM(E137:E139)</f>
        <v>0</v>
      </c>
      <c r="F140" s="17"/>
      <c r="G140" s="23">
        <f>SUM(G137:G139)</f>
        <v>0</v>
      </c>
      <c r="H140" s="14"/>
      <c r="J140" s="19">
        <v>1</v>
      </c>
      <c r="K140" s="26"/>
    </row>
    <row r="141" spans="1:11" ht="27" customHeight="1">
      <c r="A141" s="13">
        <v>31</v>
      </c>
      <c r="B141" s="100" t="s">
        <v>50</v>
      </c>
      <c r="C141" s="8"/>
      <c r="D141" s="21" t="s">
        <v>13</v>
      </c>
      <c r="E141" s="13"/>
      <c r="F141" s="22">
        <v>4667</v>
      </c>
      <c r="G141" s="24">
        <f>F141*E141</f>
        <v>0</v>
      </c>
      <c r="H141" s="13"/>
    </row>
    <row r="142" spans="1:11" ht="27" customHeight="1">
      <c r="A142" s="13"/>
      <c r="B142" s="102"/>
      <c r="C142" s="8"/>
      <c r="D142" s="21" t="s">
        <v>14</v>
      </c>
      <c r="E142" s="13"/>
      <c r="F142" s="22">
        <v>4667</v>
      </c>
      <c r="G142" s="24">
        <f>F142*E142</f>
        <v>0</v>
      </c>
      <c r="H142" s="13"/>
    </row>
    <row r="143" spans="1:11" s="19" customFormat="1" ht="24" customHeight="1">
      <c r="A143" s="14"/>
      <c r="B143" s="93" t="s">
        <v>15</v>
      </c>
      <c r="C143" s="94"/>
      <c r="D143" s="15"/>
      <c r="E143" s="40">
        <f>SUM(E141:E142)</f>
        <v>0</v>
      </c>
      <c r="F143" s="17"/>
      <c r="G143" s="23">
        <f>SUM(G141:G142)</f>
        <v>0</v>
      </c>
      <c r="H143" s="14"/>
    </row>
    <row r="144" spans="1:11" ht="26.25" hidden="1" customHeight="1">
      <c r="A144" s="13"/>
      <c r="B144" s="100" t="s">
        <v>51</v>
      </c>
      <c r="C144" s="8"/>
      <c r="D144" s="21" t="s">
        <v>13</v>
      </c>
      <c r="E144" s="13"/>
      <c r="F144" s="22">
        <v>982</v>
      </c>
      <c r="G144" s="24">
        <f>F144*E144</f>
        <v>0</v>
      </c>
      <c r="H144" s="13"/>
    </row>
    <row r="145" spans="1:8" ht="26.25" hidden="1" customHeight="1">
      <c r="A145" s="13"/>
      <c r="B145" s="101"/>
      <c r="C145" s="8"/>
      <c r="D145" s="21" t="s">
        <v>14</v>
      </c>
      <c r="E145" s="13"/>
      <c r="F145" s="22">
        <v>982</v>
      </c>
      <c r="G145" s="24">
        <f>F145*E145</f>
        <v>0</v>
      </c>
      <c r="H145" s="13"/>
    </row>
    <row r="146" spans="1:8" ht="26.25" hidden="1" customHeight="1">
      <c r="A146" s="13"/>
      <c r="B146" s="102"/>
      <c r="C146" s="8"/>
      <c r="D146" s="21" t="s">
        <v>14</v>
      </c>
      <c r="E146" s="13"/>
      <c r="F146" s="22">
        <v>982</v>
      </c>
      <c r="G146" s="24">
        <f>F146*E146</f>
        <v>0</v>
      </c>
      <c r="H146" s="13"/>
    </row>
    <row r="147" spans="1:8" ht="24" hidden="1" customHeight="1">
      <c r="A147" s="13"/>
      <c r="B147" s="98" t="s">
        <v>15</v>
      </c>
      <c r="C147" s="99"/>
      <c r="D147" s="21"/>
      <c r="E147" s="49">
        <f>SUM(E144:E146)</f>
        <v>0</v>
      </c>
      <c r="F147" s="28"/>
      <c r="G147" s="29">
        <f>SUM(G144:G146)</f>
        <v>0</v>
      </c>
      <c r="H147" s="13"/>
    </row>
    <row r="148" spans="1:8" ht="27.75" hidden="1" customHeight="1">
      <c r="A148" s="13"/>
      <c r="B148" s="100" t="s">
        <v>52</v>
      </c>
      <c r="C148" s="8"/>
      <c r="D148" s="21" t="s">
        <v>13</v>
      </c>
      <c r="E148" s="13"/>
      <c r="F148" s="22">
        <v>2757</v>
      </c>
      <c r="G148" s="24">
        <f>F148*E148</f>
        <v>0</v>
      </c>
      <c r="H148" s="13"/>
    </row>
    <row r="149" spans="1:8" ht="27.75" hidden="1" customHeight="1">
      <c r="A149" s="13"/>
      <c r="B149" s="101"/>
      <c r="C149" s="8"/>
      <c r="D149" s="21" t="s">
        <v>14</v>
      </c>
      <c r="E149" s="13"/>
      <c r="F149" s="22">
        <v>2757</v>
      </c>
      <c r="G149" s="24">
        <f>F149*E149</f>
        <v>0</v>
      </c>
      <c r="H149" s="13"/>
    </row>
    <row r="150" spans="1:8" ht="27.75" hidden="1" customHeight="1">
      <c r="A150" s="13"/>
      <c r="B150" s="102"/>
      <c r="C150" s="8"/>
      <c r="D150" s="21" t="s">
        <v>14</v>
      </c>
      <c r="E150" s="13"/>
      <c r="F150" s="22">
        <v>2757</v>
      </c>
      <c r="G150" s="24">
        <f>F150*E150</f>
        <v>0</v>
      </c>
      <c r="H150" s="13"/>
    </row>
    <row r="151" spans="1:8" ht="24" hidden="1" customHeight="1">
      <c r="A151" s="13"/>
      <c r="B151" s="98" t="s">
        <v>15</v>
      </c>
      <c r="C151" s="99"/>
      <c r="D151" s="21"/>
      <c r="E151" s="49">
        <f>SUM(E148:E150)</f>
        <v>0</v>
      </c>
      <c r="F151" s="28"/>
      <c r="G151" s="29">
        <f>SUM(G148:G150)</f>
        <v>0</v>
      </c>
      <c r="H151" s="13"/>
    </row>
    <row r="152" spans="1:8" ht="28.5" hidden="1" customHeight="1">
      <c r="A152" s="13"/>
      <c r="B152" s="91" t="s">
        <v>53</v>
      </c>
      <c r="C152" s="8"/>
      <c r="D152" s="21" t="s">
        <v>13</v>
      </c>
      <c r="E152" s="13"/>
      <c r="F152" s="22">
        <v>1963</v>
      </c>
      <c r="G152" s="24">
        <f>F152*E152</f>
        <v>0</v>
      </c>
      <c r="H152" s="13"/>
    </row>
    <row r="153" spans="1:8" ht="28.5" hidden="1" customHeight="1">
      <c r="A153" s="13"/>
      <c r="B153" s="92"/>
      <c r="C153" s="8"/>
      <c r="D153" s="21"/>
      <c r="E153" s="13"/>
      <c r="F153" s="22">
        <v>1963</v>
      </c>
      <c r="G153" s="24">
        <f>F153*E153</f>
        <v>0</v>
      </c>
      <c r="H153" s="13"/>
    </row>
    <row r="154" spans="1:8" ht="28.5" hidden="1" customHeight="1">
      <c r="A154" s="13"/>
      <c r="B154" s="120"/>
      <c r="C154" s="8"/>
      <c r="D154" s="21" t="s">
        <v>14</v>
      </c>
      <c r="E154" s="13"/>
      <c r="F154" s="22">
        <v>1963</v>
      </c>
      <c r="G154" s="24">
        <f>F154*E154</f>
        <v>0</v>
      </c>
      <c r="H154" s="13"/>
    </row>
    <row r="155" spans="1:8" ht="24" hidden="1" customHeight="1">
      <c r="A155" s="13"/>
      <c r="B155" s="98" t="s">
        <v>15</v>
      </c>
      <c r="C155" s="99"/>
      <c r="D155" s="21"/>
      <c r="E155" s="49">
        <f>SUM(E152:E154)</f>
        <v>0</v>
      </c>
      <c r="F155" s="28"/>
      <c r="G155" s="29">
        <f>SUM(G152:G154)</f>
        <v>0</v>
      </c>
      <c r="H155" s="13"/>
    </row>
    <row r="156" spans="1:8" ht="29.25" hidden="1" customHeight="1">
      <c r="A156" s="13"/>
      <c r="B156" s="100" t="s">
        <v>54</v>
      </c>
      <c r="C156" s="8"/>
      <c r="D156" s="21" t="s">
        <v>13</v>
      </c>
      <c r="E156" s="13"/>
      <c r="F156" s="22">
        <v>558</v>
      </c>
      <c r="G156" s="24">
        <f>F156*E156</f>
        <v>0</v>
      </c>
      <c r="H156" s="13"/>
    </row>
    <row r="157" spans="1:8" ht="29.25" hidden="1" customHeight="1">
      <c r="A157" s="13"/>
      <c r="B157" s="101"/>
      <c r="C157" s="8"/>
      <c r="D157" s="21" t="s">
        <v>14</v>
      </c>
      <c r="E157" s="13"/>
      <c r="F157" s="22">
        <v>558</v>
      </c>
      <c r="G157" s="24">
        <f>F157*E157</f>
        <v>0</v>
      </c>
      <c r="H157" s="13"/>
    </row>
    <row r="158" spans="1:8" ht="29.25" hidden="1" customHeight="1">
      <c r="A158" s="13"/>
      <c r="B158" s="102"/>
      <c r="C158" s="8"/>
      <c r="D158" s="21" t="s">
        <v>14</v>
      </c>
      <c r="E158" s="13"/>
      <c r="F158" s="22">
        <v>558</v>
      </c>
      <c r="G158" s="24">
        <f>F158*E158</f>
        <v>0</v>
      </c>
      <c r="H158" s="13"/>
    </row>
    <row r="159" spans="1:8" ht="24" hidden="1" customHeight="1">
      <c r="A159" s="13"/>
      <c r="B159" s="98" t="s">
        <v>15</v>
      </c>
      <c r="C159" s="99"/>
      <c r="D159" s="21"/>
      <c r="E159" s="49">
        <f>SUM(E156:E158)</f>
        <v>0</v>
      </c>
      <c r="F159" s="28"/>
      <c r="G159" s="29">
        <f>SUM(G156:G158)</f>
        <v>0</v>
      </c>
      <c r="H159" s="13"/>
    </row>
    <row r="160" spans="1:8" ht="23.25" hidden="1" customHeight="1">
      <c r="A160" s="13"/>
      <c r="B160" s="100" t="s">
        <v>55</v>
      </c>
      <c r="C160" s="8"/>
      <c r="D160" s="21" t="s">
        <v>13</v>
      </c>
      <c r="E160" s="13"/>
      <c r="F160" s="22">
        <v>1993</v>
      </c>
      <c r="G160" s="24">
        <f>F160*E160</f>
        <v>0</v>
      </c>
      <c r="H160" s="13"/>
    </row>
    <row r="161" spans="1:11" ht="23.25" hidden="1" customHeight="1">
      <c r="A161" s="13"/>
      <c r="B161" s="101"/>
      <c r="C161" s="8"/>
      <c r="D161" s="21" t="s">
        <v>14</v>
      </c>
      <c r="E161" s="13"/>
      <c r="F161" s="22">
        <v>1993</v>
      </c>
      <c r="G161" s="24">
        <f>F161*E161</f>
        <v>0</v>
      </c>
      <c r="H161" s="13"/>
    </row>
    <row r="162" spans="1:11" ht="23.25" hidden="1" customHeight="1">
      <c r="A162" s="13"/>
      <c r="B162" s="102"/>
      <c r="C162" s="8"/>
      <c r="D162" s="21" t="s">
        <v>14</v>
      </c>
      <c r="E162" s="13"/>
      <c r="F162" s="22">
        <v>1993</v>
      </c>
      <c r="G162" s="24">
        <f>F162*E162</f>
        <v>0</v>
      </c>
      <c r="H162" s="13"/>
    </row>
    <row r="163" spans="1:11" ht="23.25" hidden="1" customHeight="1">
      <c r="A163" s="13"/>
      <c r="B163" s="98" t="s">
        <v>15</v>
      </c>
      <c r="C163" s="99"/>
      <c r="D163" s="21"/>
      <c r="E163" s="49">
        <f>SUM(E160:E162)</f>
        <v>0</v>
      </c>
      <c r="F163" s="28"/>
      <c r="G163" s="29">
        <f>SUM(G160:G162)</f>
        <v>0</v>
      </c>
      <c r="H163" s="13"/>
    </row>
    <row r="164" spans="1:11" ht="23.25" hidden="1" customHeight="1">
      <c r="A164" s="13"/>
      <c r="B164" s="100" t="s">
        <v>56</v>
      </c>
      <c r="C164" s="8"/>
      <c r="D164" s="21" t="s">
        <v>13</v>
      </c>
      <c r="E164" s="13"/>
      <c r="F164" s="22">
        <v>529</v>
      </c>
      <c r="G164" s="24">
        <f>F164*E164</f>
        <v>0</v>
      </c>
      <c r="H164" s="13"/>
    </row>
    <row r="165" spans="1:11" ht="23.25" hidden="1" customHeight="1">
      <c r="A165" s="13"/>
      <c r="B165" s="101"/>
      <c r="C165" s="8"/>
      <c r="D165" s="21" t="s">
        <v>14</v>
      </c>
      <c r="E165" s="13"/>
      <c r="F165" s="22">
        <v>529</v>
      </c>
      <c r="G165" s="24">
        <f>F165*E165</f>
        <v>0</v>
      </c>
      <c r="H165" s="13"/>
    </row>
    <row r="166" spans="1:11" ht="23.25" hidden="1" customHeight="1">
      <c r="A166" s="13"/>
      <c r="B166" s="102"/>
      <c r="C166" s="8"/>
      <c r="D166" s="21" t="s">
        <v>14</v>
      </c>
      <c r="E166" s="13"/>
      <c r="F166" s="22">
        <v>529</v>
      </c>
      <c r="G166" s="24">
        <f>F166*E166</f>
        <v>0</v>
      </c>
      <c r="H166" s="13"/>
    </row>
    <row r="167" spans="1:11" ht="28.5" hidden="1" customHeight="1">
      <c r="A167" s="13"/>
      <c r="B167" s="98" t="s">
        <v>15</v>
      </c>
      <c r="C167" s="99"/>
      <c r="D167" s="21"/>
      <c r="E167" s="49">
        <f>SUM(E164:E166)</f>
        <v>0</v>
      </c>
      <c r="F167" s="28"/>
      <c r="G167" s="29">
        <f>SUM(G164:G166)</f>
        <v>0</v>
      </c>
      <c r="H167" s="13"/>
    </row>
    <row r="168" spans="1:11" ht="24" hidden="1" customHeight="1">
      <c r="A168" s="13"/>
      <c r="B168" s="100" t="s">
        <v>57</v>
      </c>
      <c r="C168" s="8"/>
      <c r="D168" s="21" t="s">
        <v>13</v>
      </c>
      <c r="E168" s="13"/>
      <c r="F168" s="22">
        <v>558</v>
      </c>
      <c r="G168" s="24">
        <f>F168*E168</f>
        <v>0</v>
      </c>
      <c r="H168" s="13"/>
    </row>
    <row r="169" spans="1:11" ht="24" hidden="1" customHeight="1">
      <c r="A169" s="13"/>
      <c r="B169" s="101"/>
      <c r="C169" s="8"/>
      <c r="D169" s="21" t="s">
        <v>14</v>
      </c>
      <c r="E169" s="13"/>
      <c r="F169" s="22">
        <v>558</v>
      </c>
      <c r="G169" s="24">
        <f>F169*E169</f>
        <v>0</v>
      </c>
      <c r="H169" s="13"/>
    </row>
    <row r="170" spans="1:11" ht="24" hidden="1" customHeight="1">
      <c r="A170" s="13"/>
      <c r="B170" s="98" t="s">
        <v>15</v>
      </c>
      <c r="C170" s="99"/>
      <c r="D170" s="21"/>
      <c r="E170" s="49">
        <f>SUM(E168:E169)</f>
        <v>0</v>
      </c>
      <c r="F170" s="28"/>
      <c r="G170" s="29">
        <f>SUM(G168:G169)</f>
        <v>0</v>
      </c>
      <c r="H170" s="13"/>
    </row>
    <row r="171" spans="1:11" ht="24" hidden="1" customHeight="1">
      <c r="A171" s="13"/>
      <c r="B171" s="100" t="s">
        <v>58</v>
      </c>
      <c r="C171" s="8"/>
      <c r="D171" s="21" t="s">
        <v>13</v>
      </c>
      <c r="E171" s="43"/>
      <c r="F171" s="39">
        <v>1037</v>
      </c>
      <c r="G171" s="45">
        <f>F171*E171</f>
        <v>0</v>
      </c>
      <c r="H171" s="13"/>
    </row>
    <row r="172" spans="1:11" ht="24" hidden="1" customHeight="1">
      <c r="A172" s="13"/>
      <c r="B172" s="101"/>
      <c r="C172" s="8"/>
      <c r="D172" s="21" t="s">
        <v>14</v>
      </c>
      <c r="E172" s="43"/>
      <c r="F172" s="39">
        <v>1037</v>
      </c>
      <c r="G172" s="45">
        <f>F172*E172</f>
        <v>0</v>
      </c>
      <c r="H172" s="13"/>
    </row>
    <row r="173" spans="1:11" ht="24" hidden="1" customHeight="1">
      <c r="A173" s="13"/>
      <c r="B173" s="98" t="s">
        <v>15</v>
      </c>
      <c r="C173" s="99"/>
      <c r="D173" s="21"/>
      <c r="E173" s="49">
        <f>SUM(E171:E172)</f>
        <v>0</v>
      </c>
      <c r="F173" s="28"/>
      <c r="G173" s="29">
        <f>SUM(G171:G172)</f>
        <v>0</v>
      </c>
      <c r="H173" s="13"/>
      <c r="J173" s="2">
        <v>1</v>
      </c>
    </row>
    <row r="174" spans="1:11" ht="24" hidden="1" customHeight="1">
      <c r="A174" s="13"/>
      <c r="B174" s="100" t="s">
        <v>59</v>
      </c>
      <c r="C174" s="8"/>
      <c r="D174" s="21" t="s">
        <v>13</v>
      </c>
      <c r="E174" s="43"/>
      <c r="F174" s="22">
        <v>761</v>
      </c>
      <c r="G174" s="24">
        <f>F174*E174</f>
        <v>0</v>
      </c>
      <c r="H174" s="13"/>
    </row>
    <row r="175" spans="1:11" ht="24" hidden="1" customHeight="1">
      <c r="A175" s="13"/>
      <c r="B175" s="101"/>
      <c r="C175" s="8"/>
      <c r="D175" s="21" t="s">
        <v>14</v>
      </c>
      <c r="E175" s="43"/>
      <c r="F175" s="22">
        <v>761</v>
      </c>
      <c r="G175" s="24">
        <f>F175*E175</f>
        <v>0</v>
      </c>
      <c r="H175" s="13"/>
    </row>
    <row r="176" spans="1:11" ht="24" hidden="1" customHeight="1">
      <c r="A176" s="13"/>
      <c r="B176" s="98" t="s">
        <v>15</v>
      </c>
      <c r="C176" s="99"/>
      <c r="D176" s="21"/>
      <c r="E176" s="49">
        <f>SUM(E174:E175)</f>
        <v>0</v>
      </c>
      <c r="F176" s="28"/>
      <c r="G176" s="29">
        <f>SUM(G174:G175)</f>
        <v>0</v>
      </c>
      <c r="H176" s="13"/>
      <c r="J176" s="2">
        <v>1</v>
      </c>
      <c r="K176" s="30">
        <f>G114+G117+G120+G126+G133+G136+G140+G173+G176</f>
        <v>0</v>
      </c>
    </row>
    <row r="177" spans="1:11" ht="24" customHeight="1">
      <c r="A177" s="13"/>
      <c r="B177" s="100" t="s">
        <v>60</v>
      </c>
      <c r="C177" s="8"/>
      <c r="D177" s="9" t="s">
        <v>13</v>
      </c>
      <c r="E177" s="10"/>
      <c r="F177" s="11">
        <v>19418</v>
      </c>
      <c r="G177" s="12">
        <f>F177*E177</f>
        <v>0</v>
      </c>
      <c r="H177" s="13"/>
      <c r="K177" s="30"/>
    </row>
    <row r="178" spans="1:11" ht="24" customHeight="1">
      <c r="A178" s="13"/>
      <c r="B178" s="101"/>
      <c r="C178" s="8"/>
      <c r="D178" s="9" t="s">
        <v>14</v>
      </c>
      <c r="E178" s="10"/>
      <c r="F178" s="11">
        <v>19418</v>
      </c>
      <c r="G178" s="12">
        <f>F178*E178</f>
        <v>0</v>
      </c>
      <c r="H178" s="13"/>
      <c r="K178" s="30"/>
    </row>
    <row r="179" spans="1:11" ht="24" customHeight="1">
      <c r="A179" s="13"/>
      <c r="B179" s="113" t="s">
        <v>15</v>
      </c>
      <c r="C179" s="99"/>
      <c r="D179" s="21"/>
      <c r="E179" s="16">
        <f>SUM(E177:E178)</f>
        <v>0</v>
      </c>
      <c r="F179" s="28"/>
      <c r="G179" s="18">
        <f>SUM(G177:G178)</f>
        <v>0</v>
      </c>
      <c r="H179" s="13"/>
      <c r="K179" s="30"/>
    </row>
    <row r="180" spans="1:11" ht="24" customHeight="1">
      <c r="A180" s="13"/>
      <c r="B180" s="114" t="s">
        <v>61</v>
      </c>
      <c r="C180" s="8"/>
      <c r="D180" s="21" t="s">
        <v>13</v>
      </c>
      <c r="E180" s="22"/>
      <c r="F180" s="22">
        <v>15513</v>
      </c>
      <c r="G180" s="12">
        <f>F180*E180</f>
        <v>0</v>
      </c>
      <c r="H180" s="13"/>
      <c r="K180" s="30"/>
    </row>
    <row r="181" spans="1:11" ht="24" customHeight="1">
      <c r="A181" s="13"/>
      <c r="B181" s="101"/>
      <c r="C181" s="8"/>
      <c r="D181" s="21" t="s">
        <v>14</v>
      </c>
      <c r="E181" s="22"/>
      <c r="F181" s="22"/>
      <c r="G181" s="12">
        <f>F181*E181</f>
        <v>0</v>
      </c>
      <c r="H181" s="13"/>
      <c r="K181" s="30"/>
    </row>
    <row r="182" spans="1:11" ht="24" hidden="1" customHeight="1">
      <c r="A182" s="13"/>
      <c r="B182" s="101"/>
      <c r="C182" s="8"/>
      <c r="D182" s="21" t="s">
        <v>14</v>
      </c>
      <c r="E182" s="22"/>
      <c r="F182" s="22"/>
      <c r="G182" s="12">
        <f>F182*E182</f>
        <v>0</v>
      </c>
      <c r="H182" s="13"/>
      <c r="K182" s="30"/>
    </row>
    <row r="183" spans="1:11" ht="24" customHeight="1">
      <c r="A183" s="13"/>
      <c r="B183" s="113" t="s">
        <v>15</v>
      </c>
      <c r="C183" s="99"/>
      <c r="D183" s="21"/>
      <c r="E183" s="16">
        <f>SUM(E180:E182)</f>
        <v>0</v>
      </c>
      <c r="F183" s="17"/>
      <c r="G183" s="23">
        <f>SUM(G180:G182)</f>
        <v>0</v>
      </c>
      <c r="H183" s="13"/>
      <c r="K183" s="30"/>
    </row>
    <row r="184" spans="1:11" ht="24" customHeight="1">
      <c r="A184" s="13"/>
      <c r="B184" s="114" t="s">
        <v>62</v>
      </c>
      <c r="C184" s="8"/>
      <c r="D184" s="21" t="s">
        <v>13</v>
      </c>
      <c r="E184" s="22"/>
      <c r="F184" s="22">
        <v>45330</v>
      </c>
      <c r="G184" s="24">
        <f>F184*E184</f>
        <v>0</v>
      </c>
      <c r="H184" s="13"/>
      <c r="K184" s="30"/>
    </row>
    <row r="185" spans="1:11" ht="24" customHeight="1">
      <c r="A185" s="13"/>
      <c r="B185" s="101"/>
      <c r="C185" s="8"/>
      <c r="D185" s="21" t="s">
        <v>14</v>
      </c>
      <c r="E185" s="22"/>
      <c r="F185" s="22">
        <v>45330</v>
      </c>
      <c r="G185" s="24">
        <f>F185*E185</f>
        <v>0</v>
      </c>
      <c r="H185" s="13"/>
      <c r="K185" s="30"/>
    </row>
    <row r="186" spans="1:11" ht="24" customHeight="1">
      <c r="A186" s="13"/>
      <c r="B186" s="115" t="s">
        <v>15</v>
      </c>
      <c r="C186" s="99"/>
      <c r="D186" s="21"/>
      <c r="E186" s="16">
        <f>SUM(E184:E185)</f>
        <v>0</v>
      </c>
      <c r="F186" s="17"/>
      <c r="G186" s="23">
        <f>SUM(G184:G185)</f>
        <v>0</v>
      </c>
      <c r="H186" s="13"/>
      <c r="K186" s="30"/>
    </row>
    <row r="187" spans="1:11" ht="24" customHeight="1">
      <c r="A187" s="13"/>
      <c r="B187" s="100" t="s">
        <v>63</v>
      </c>
      <c r="C187" s="8"/>
      <c r="D187" s="21" t="s">
        <v>13</v>
      </c>
      <c r="E187" s="22"/>
      <c r="F187" s="22">
        <v>7641</v>
      </c>
      <c r="G187" s="24">
        <f>F187*E187</f>
        <v>0</v>
      </c>
      <c r="H187" s="13"/>
      <c r="K187" s="30"/>
    </row>
    <row r="188" spans="1:11" ht="24" customHeight="1">
      <c r="A188" s="13"/>
      <c r="B188" s="101"/>
      <c r="C188" s="25"/>
      <c r="D188" s="21" t="s">
        <v>14</v>
      </c>
      <c r="E188" s="22"/>
      <c r="F188" s="22">
        <v>7641</v>
      </c>
      <c r="G188" s="24">
        <f>F188*E188</f>
        <v>0</v>
      </c>
      <c r="H188" s="13"/>
      <c r="K188" s="30"/>
    </row>
    <row r="189" spans="1:11" ht="24" hidden="1" customHeight="1">
      <c r="A189" s="13"/>
      <c r="B189" s="101"/>
      <c r="C189" s="25"/>
      <c r="D189" s="21" t="s">
        <v>14</v>
      </c>
      <c r="E189" s="22"/>
      <c r="F189" s="22">
        <v>7641</v>
      </c>
      <c r="G189" s="24">
        <f>F189*E189</f>
        <v>0</v>
      </c>
      <c r="H189" s="13"/>
      <c r="K189" s="30"/>
    </row>
    <row r="190" spans="1:11" ht="24" customHeight="1">
      <c r="A190" s="13"/>
      <c r="B190" s="98" t="s">
        <v>15</v>
      </c>
      <c r="C190" s="99"/>
      <c r="D190" s="21"/>
      <c r="E190" s="16">
        <f>SUM(E187:E189)</f>
        <v>0</v>
      </c>
      <c r="F190" s="17"/>
      <c r="G190" s="23">
        <f>SUM(G187:G189)</f>
        <v>0</v>
      </c>
      <c r="H190" s="13"/>
      <c r="K190" s="30"/>
    </row>
    <row r="191" spans="1:11" ht="24" customHeight="1">
      <c r="A191" s="13"/>
      <c r="B191" s="100" t="s">
        <v>64</v>
      </c>
      <c r="C191" s="8"/>
      <c r="D191" s="21" t="s">
        <v>13</v>
      </c>
      <c r="E191" s="22"/>
      <c r="F191" s="22">
        <v>9961</v>
      </c>
      <c r="G191" s="24">
        <f>F191*E191</f>
        <v>0</v>
      </c>
      <c r="H191" s="13"/>
      <c r="K191" s="30"/>
    </row>
    <row r="192" spans="1:11" ht="24" customHeight="1">
      <c r="A192" s="13"/>
      <c r="B192" s="101"/>
      <c r="C192" s="8"/>
      <c r="D192" s="21" t="s">
        <v>14</v>
      </c>
      <c r="E192" s="22"/>
      <c r="F192" s="22">
        <v>9961</v>
      </c>
      <c r="G192" s="24">
        <f>F192*E192</f>
        <v>0</v>
      </c>
      <c r="H192" s="13"/>
      <c r="K192" s="30"/>
    </row>
    <row r="193" spans="1:11" ht="24" customHeight="1">
      <c r="A193" s="13"/>
      <c r="B193" s="98" t="s">
        <v>15</v>
      </c>
      <c r="C193" s="99"/>
      <c r="D193" s="21"/>
      <c r="E193" s="16">
        <f>SUM(E191:E192)</f>
        <v>0</v>
      </c>
      <c r="F193" s="17"/>
      <c r="G193" s="23">
        <f>SUM(G191:G192)</f>
        <v>0</v>
      </c>
      <c r="H193" s="13"/>
      <c r="K193" s="30"/>
    </row>
    <row r="194" spans="1:11" ht="24" customHeight="1">
      <c r="A194" s="13"/>
      <c r="B194" s="100" t="s">
        <v>65</v>
      </c>
      <c r="C194" s="25"/>
      <c r="D194" s="21" t="s">
        <v>13</v>
      </c>
      <c r="E194" s="22"/>
      <c r="F194" s="22">
        <v>4281</v>
      </c>
      <c r="G194" s="24">
        <f>F194*E194</f>
        <v>0</v>
      </c>
      <c r="H194" s="13"/>
      <c r="K194" s="30"/>
    </row>
    <row r="195" spans="1:11" ht="24" customHeight="1">
      <c r="A195" s="13"/>
      <c r="B195" s="102"/>
      <c r="C195" s="25"/>
      <c r="D195" s="21" t="s">
        <v>14</v>
      </c>
      <c r="E195" s="22"/>
      <c r="F195" s="22">
        <v>4281</v>
      </c>
      <c r="G195" s="24">
        <f>F195*E195</f>
        <v>0</v>
      </c>
      <c r="H195" s="13"/>
      <c r="K195" s="30"/>
    </row>
    <row r="196" spans="1:11" ht="24" customHeight="1">
      <c r="A196" s="13"/>
      <c r="B196" s="98" t="s">
        <v>15</v>
      </c>
      <c r="C196" s="99"/>
      <c r="D196" s="21"/>
      <c r="E196" s="16">
        <f>SUM(E194:E195)</f>
        <v>0</v>
      </c>
      <c r="F196" s="17"/>
      <c r="G196" s="23">
        <f>SUM(G194:G195)</f>
        <v>0</v>
      </c>
      <c r="H196" s="13"/>
      <c r="K196" s="30"/>
    </row>
    <row r="197" spans="1:11" ht="24" customHeight="1">
      <c r="A197" s="13"/>
      <c r="B197" s="100" t="s">
        <v>66</v>
      </c>
      <c r="C197" s="8"/>
      <c r="D197" s="21" t="s">
        <v>13</v>
      </c>
      <c r="E197" s="22"/>
      <c r="F197" s="22">
        <v>5637</v>
      </c>
      <c r="G197" s="24">
        <f>F197*E197</f>
        <v>0</v>
      </c>
      <c r="H197" s="13"/>
      <c r="K197" s="30"/>
    </row>
    <row r="198" spans="1:11" ht="24" customHeight="1">
      <c r="A198" s="13"/>
      <c r="B198" s="101"/>
      <c r="C198" s="25"/>
      <c r="D198" s="21" t="s">
        <v>14</v>
      </c>
      <c r="E198" s="22"/>
      <c r="F198" s="22"/>
      <c r="G198" s="24">
        <f>F198*E198</f>
        <v>0</v>
      </c>
      <c r="H198" s="13"/>
      <c r="K198" s="30"/>
    </row>
    <row r="199" spans="1:11" ht="24" hidden="1" customHeight="1">
      <c r="A199" s="13"/>
      <c r="B199" s="101"/>
      <c r="C199" s="25"/>
      <c r="D199" s="21" t="s">
        <v>14</v>
      </c>
      <c r="E199" s="22"/>
      <c r="F199" s="22"/>
      <c r="G199" s="24">
        <f>F199*E199</f>
        <v>0</v>
      </c>
      <c r="H199" s="13"/>
      <c r="K199" s="30"/>
    </row>
    <row r="200" spans="1:11" ht="24" customHeight="1">
      <c r="A200" s="13"/>
      <c r="B200" s="98" t="s">
        <v>15</v>
      </c>
      <c r="C200" s="99"/>
      <c r="D200" s="21"/>
      <c r="E200" s="16">
        <f>SUM(E197:E199)</f>
        <v>0</v>
      </c>
      <c r="F200" s="17"/>
      <c r="G200" s="23">
        <f>SUM(G197:G199)</f>
        <v>0</v>
      </c>
      <c r="H200" s="13"/>
      <c r="K200" s="30"/>
    </row>
    <row r="201" spans="1:11" ht="24" customHeight="1">
      <c r="A201" s="13"/>
      <c r="B201" s="100" t="s">
        <v>67</v>
      </c>
      <c r="C201" s="8"/>
      <c r="D201" s="21" t="s">
        <v>13</v>
      </c>
      <c r="E201" s="22"/>
      <c r="F201" s="22">
        <v>4281</v>
      </c>
      <c r="G201" s="24">
        <f>F201*E201</f>
        <v>0</v>
      </c>
      <c r="H201" s="13"/>
      <c r="K201" s="30"/>
    </row>
    <row r="202" spans="1:11" ht="24" customHeight="1">
      <c r="A202" s="13"/>
      <c r="B202" s="101"/>
      <c r="C202" s="25"/>
      <c r="D202" s="21" t="s">
        <v>14</v>
      </c>
      <c r="E202" s="22"/>
      <c r="F202" s="22"/>
      <c r="G202" s="24">
        <f>F202*E202</f>
        <v>0</v>
      </c>
      <c r="H202" s="13"/>
      <c r="K202" s="30"/>
    </row>
    <row r="203" spans="1:11" ht="24" hidden="1" customHeight="1">
      <c r="A203" s="13"/>
      <c r="B203" s="101"/>
      <c r="C203" s="25"/>
      <c r="D203" s="21" t="s">
        <v>14</v>
      </c>
      <c r="E203" s="22"/>
      <c r="F203" s="22"/>
      <c r="G203" s="24">
        <f>F203*E203</f>
        <v>0</v>
      </c>
      <c r="H203" s="13"/>
      <c r="K203" s="30"/>
    </row>
    <row r="204" spans="1:11" ht="24" customHeight="1">
      <c r="A204" s="13"/>
      <c r="B204" s="98" t="s">
        <v>15</v>
      </c>
      <c r="C204" s="99"/>
      <c r="D204" s="21"/>
      <c r="E204" s="16">
        <f>SUM(E201:E203)</f>
        <v>0</v>
      </c>
      <c r="F204" s="17"/>
      <c r="G204" s="23">
        <f>SUM(G201:G203)</f>
        <v>0</v>
      </c>
      <c r="H204" s="13"/>
      <c r="K204" s="30"/>
    </row>
    <row r="205" spans="1:11" ht="24" hidden="1" customHeight="1">
      <c r="A205" s="13"/>
      <c r="B205" s="100" t="s">
        <v>68</v>
      </c>
      <c r="C205" s="8"/>
      <c r="D205" s="21" t="s">
        <v>13</v>
      </c>
      <c r="E205" s="22"/>
      <c r="F205" s="22">
        <v>28246</v>
      </c>
      <c r="G205" s="24">
        <f>F205*E205</f>
        <v>0</v>
      </c>
      <c r="H205" s="13"/>
      <c r="K205" s="30"/>
    </row>
    <row r="206" spans="1:11" ht="24" hidden="1" customHeight="1">
      <c r="A206" s="13"/>
      <c r="B206" s="101"/>
      <c r="C206" s="25"/>
      <c r="D206" s="21" t="s">
        <v>14</v>
      </c>
      <c r="E206" s="22"/>
      <c r="F206" s="22">
        <v>28246</v>
      </c>
      <c r="G206" s="24">
        <f>F206*E206</f>
        <v>0</v>
      </c>
      <c r="H206" s="13"/>
      <c r="K206" s="30"/>
    </row>
    <row r="207" spans="1:11" ht="24" hidden="1" customHeight="1">
      <c r="A207" s="13"/>
      <c r="B207" s="101"/>
      <c r="C207" s="25"/>
      <c r="D207" s="21" t="s">
        <v>14</v>
      </c>
      <c r="E207" s="22"/>
      <c r="F207" s="22">
        <v>28246</v>
      </c>
      <c r="G207" s="24">
        <f>F207*E207</f>
        <v>0</v>
      </c>
      <c r="H207" s="13"/>
      <c r="K207" s="30"/>
    </row>
    <row r="208" spans="1:11" ht="24" hidden="1" customHeight="1">
      <c r="A208" s="13"/>
      <c r="B208" s="98" t="s">
        <v>15</v>
      </c>
      <c r="C208" s="99"/>
      <c r="D208" s="21"/>
      <c r="E208" s="16">
        <f>SUM(E205:E207)</f>
        <v>0</v>
      </c>
      <c r="F208" s="17"/>
      <c r="G208" s="23">
        <f>SUM(G205:G207)</f>
        <v>0</v>
      </c>
      <c r="H208" s="13"/>
      <c r="K208" s="30"/>
    </row>
    <row r="209" spans="1:11" s="55" customFormat="1" ht="24" customHeight="1">
      <c r="A209" s="50"/>
      <c r="B209" s="106" t="s">
        <v>69</v>
      </c>
      <c r="C209" s="51"/>
      <c r="D209" s="52" t="s">
        <v>14</v>
      </c>
      <c r="E209" s="53"/>
      <c r="F209" s="53">
        <v>29416</v>
      </c>
      <c r="G209" s="54">
        <f>F209*E209</f>
        <v>0</v>
      </c>
      <c r="H209" s="50"/>
      <c r="K209" s="56"/>
    </row>
    <row r="210" spans="1:11" s="55" customFormat="1" ht="24" customHeight="1">
      <c r="A210" s="50"/>
      <c r="B210" s="106"/>
      <c r="C210" s="51"/>
      <c r="D210" s="52" t="s">
        <v>14</v>
      </c>
      <c r="E210" s="53"/>
      <c r="F210" s="53">
        <v>29416</v>
      </c>
      <c r="G210" s="54">
        <f>F210*E210</f>
        <v>0</v>
      </c>
      <c r="H210" s="50"/>
      <c r="K210" s="56"/>
    </row>
    <row r="211" spans="1:11" s="37" customFormat="1" ht="24" customHeight="1">
      <c r="A211" s="34"/>
      <c r="B211" s="107" t="s">
        <v>15</v>
      </c>
      <c r="C211" s="108"/>
      <c r="D211" s="35"/>
      <c r="E211" s="16">
        <f>SUM(E209:E210)</f>
        <v>0</v>
      </c>
      <c r="F211" s="17"/>
      <c r="G211" s="23">
        <f>SUM(G209:G210)</f>
        <v>0</v>
      </c>
      <c r="H211" s="34"/>
      <c r="K211" s="57"/>
    </row>
    <row r="212" spans="1:11" ht="24" customHeight="1">
      <c r="A212" s="13"/>
      <c r="B212" s="100" t="s">
        <v>70</v>
      </c>
      <c r="C212" s="8"/>
      <c r="D212" s="21" t="s">
        <v>13</v>
      </c>
      <c r="E212" s="22"/>
      <c r="F212" s="22">
        <v>32572</v>
      </c>
      <c r="G212" s="24">
        <f>F212*E212</f>
        <v>0</v>
      </c>
      <c r="H212" s="13"/>
      <c r="K212" s="30"/>
    </row>
    <row r="213" spans="1:11" ht="24" customHeight="1">
      <c r="A213" s="13"/>
      <c r="B213" s="101"/>
      <c r="C213" s="25"/>
      <c r="D213" s="21" t="s">
        <v>14</v>
      </c>
      <c r="E213" s="22"/>
      <c r="F213" s="22">
        <v>32572</v>
      </c>
      <c r="G213" s="24">
        <f>F213*E213</f>
        <v>0</v>
      </c>
      <c r="H213" s="13"/>
      <c r="K213" s="30"/>
    </row>
    <row r="214" spans="1:11" ht="24" customHeight="1">
      <c r="A214" s="13"/>
      <c r="B214" s="98" t="s">
        <v>15</v>
      </c>
      <c r="C214" s="99"/>
      <c r="D214" s="21"/>
      <c r="E214" s="16">
        <f>SUM(E212:E213)</f>
        <v>0</v>
      </c>
      <c r="F214" s="17"/>
      <c r="G214" s="23">
        <f>SUM(G212:G213)</f>
        <v>0</v>
      </c>
      <c r="H214" s="13"/>
      <c r="K214" s="30"/>
    </row>
    <row r="215" spans="1:11" ht="24" hidden="1" customHeight="1">
      <c r="A215" s="13"/>
      <c r="B215" s="100" t="s">
        <v>71</v>
      </c>
      <c r="C215" s="8"/>
      <c r="D215" s="21" t="s">
        <v>13</v>
      </c>
      <c r="E215" s="22"/>
      <c r="F215" s="22">
        <v>27693</v>
      </c>
      <c r="G215" s="24">
        <f>F215*E215</f>
        <v>0</v>
      </c>
      <c r="H215" s="13"/>
      <c r="K215" s="30"/>
    </row>
    <row r="216" spans="1:11" ht="24" hidden="1" customHeight="1">
      <c r="A216" s="13"/>
      <c r="B216" s="102"/>
      <c r="C216" s="25"/>
      <c r="D216" s="21" t="s">
        <v>14</v>
      </c>
      <c r="E216" s="13"/>
      <c r="F216" s="22">
        <v>27693</v>
      </c>
      <c r="G216" s="24">
        <f>F216*E216</f>
        <v>0</v>
      </c>
      <c r="H216" s="13"/>
      <c r="K216" s="30"/>
    </row>
    <row r="217" spans="1:11" ht="24" hidden="1" customHeight="1">
      <c r="A217" s="13"/>
      <c r="B217" s="98"/>
      <c r="C217" s="99"/>
      <c r="D217" s="21"/>
      <c r="E217" s="38">
        <f>SUM(E215:E216)</f>
        <v>0</v>
      </c>
      <c r="F217" s="17"/>
      <c r="G217" s="23">
        <f>SUM(G215:G216)</f>
        <v>0</v>
      </c>
      <c r="H217" s="13"/>
      <c r="K217" s="30"/>
    </row>
    <row r="218" spans="1:11" ht="24" customHeight="1">
      <c r="A218" s="13"/>
      <c r="B218" s="100" t="s">
        <v>72</v>
      </c>
      <c r="C218" s="25"/>
      <c r="D218" s="21" t="s">
        <v>13</v>
      </c>
      <c r="E218" s="32"/>
      <c r="F218" s="22">
        <v>15081</v>
      </c>
      <c r="G218" s="24">
        <f>F218*E218</f>
        <v>0</v>
      </c>
      <c r="H218" s="13"/>
      <c r="K218" s="30"/>
    </row>
    <row r="219" spans="1:11" ht="24" customHeight="1">
      <c r="A219" s="13"/>
      <c r="B219" s="101"/>
      <c r="C219" s="25"/>
      <c r="D219" s="21" t="s">
        <v>14</v>
      </c>
      <c r="E219" s="32"/>
      <c r="F219" s="22">
        <v>15081</v>
      </c>
      <c r="G219" s="24">
        <f>F219*E219</f>
        <v>0</v>
      </c>
      <c r="H219" s="13"/>
      <c r="K219" s="30"/>
    </row>
    <row r="220" spans="1:11" ht="24" customHeight="1">
      <c r="A220" s="13"/>
      <c r="B220" s="98" t="s">
        <v>15</v>
      </c>
      <c r="C220" s="99"/>
      <c r="D220" s="21"/>
      <c r="E220" s="36">
        <f>SUM(E218:E219)</f>
        <v>0</v>
      </c>
      <c r="F220" s="17"/>
      <c r="G220" s="23">
        <f>SUM(G218:G219)</f>
        <v>0</v>
      </c>
      <c r="H220" s="13"/>
      <c r="K220" s="30"/>
    </row>
    <row r="221" spans="1:11" ht="24" customHeight="1">
      <c r="A221" s="13"/>
      <c r="B221" s="100" t="s">
        <v>73</v>
      </c>
      <c r="C221" s="25"/>
      <c r="D221" s="21" t="s">
        <v>13</v>
      </c>
      <c r="E221" s="32"/>
      <c r="F221" s="22">
        <v>6128</v>
      </c>
      <c r="G221" s="24">
        <f>F221*E221</f>
        <v>0</v>
      </c>
      <c r="H221" s="13"/>
      <c r="K221" s="30"/>
    </row>
    <row r="222" spans="1:11" ht="24" customHeight="1">
      <c r="A222" s="13"/>
      <c r="B222" s="101"/>
      <c r="C222" s="25"/>
      <c r="D222" s="21" t="s">
        <v>14</v>
      </c>
      <c r="E222" s="32"/>
      <c r="F222" s="22">
        <v>6128</v>
      </c>
      <c r="G222" s="24">
        <f>F222*E222</f>
        <v>0</v>
      </c>
      <c r="H222" s="13"/>
      <c r="K222" s="30"/>
    </row>
    <row r="223" spans="1:11" ht="24" hidden="1" customHeight="1">
      <c r="A223" s="13"/>
      <c r="B223" s="58"/>
      <c r="C223" s="25"/>
      <c r="D223" s="21" t="s">
        <v>14</v>
      </c>
      <c r="E223" s="32"/>
      <c r="F223" s="22"/>
      <c r="G223" s="24">
        <f>F223*E223</f>
        <v>0</v>
      </c>
      <c r="H223" s="13"/>
      <c r="K223" s="30"/>
    </row>
    <row r="224" spans="1:11" ht="24" customHeight="1">
      <c r="A224" s="13"/>
      <c r="B224" s="98" t="s">
        <v>15</v>
      </c>
      <c r="C224" s="99"/>
      <c r="D224" s="21"/>
      <c r="E224" s="38">
        <f>SUM(E221:E223)</f>
        <v>0</v>
      </c>
      <c r="F224" s="17"/>
      <c r="G224" s="23">
        <f>SUM(G221:G223)</f>
        <v>0</v>
      </c>
      <c r="H224" s="13"/>
      <c r="K224" s="30"/>
    </row>
    <row r="225" spans="1:11" ht="24" customHeight="1">
      <c r="A225" s="13"/>
      <c r="B225" s="100" t="s">
        <v>74</v>
      </c>
      <c r="C225" s="25"/>
      <c r="D225" s="21" t="s">
        <v>13</v>
      </c>
      <c r="E225" s="32"/>
      <c r="F225" s="22">
        <v>2778</v>
      </c>
      <c r="G225" s="24">
        <f>F225*E225</f>
        <v>0</v>
      </c>
      <c r="H225" s="13"/>
      <c r="K225" s="30"/>
    </row>
    <row r="226" spans="1:11" ht="24" customHeight="1">
      <c r="A226" s="13"/>
      <c r="B226" s="101"/>
      <c r="C226" s="25"/>
      <c r="D226" s="21" t="s">
        <v>14</v>
      </c>
      <c r="E226" s="32"/>
      <c r="F226" s="22">
        <v>2778</v>
      </c>
      <c r="G226" s="24">
        <f>F226*E226</f>
        <v>0</v>
      </c>
      <c r="H226" s="13"/>
      <c r="K226" s="30"/>
    </row>
    <row r="227" spans="1:11" ht="24" customHeight="1">
      <c r="A227" s="13"/>
      <c r="B227" s="98" t="s">
        <v>15</v>
      </c>
      <c r="C227" s="99"/>
      <c r="D227" s="21"/>
      <c r="E227" s="38">
        <f>SUM(E225:E226)</f>
        <v>0</v>
      </c>
      <c r="F227" s="17"/>
      <c r="G227" s="23">
        <f>SUM(G225:G226)</f>
        <v>0</v>
      </c>
      <c r="H227" s="13"/>
      <c r="K227" s="30"/>
    </row>
    <row r="228" spans="1:11" ht="24" customHeight="1">
      <c r="A228" s="13"/>
      <c r="B228" s="100" t="s">
        <v>75</v>
      </c>
      <c r="C228" s="25"/>
      <c r="D228" s="21" t="s">
        <v>13</v>
      </c>
      <c r="E228" s="22"/>
      <c r="F228" s="22">
        <v>8553</v>
      </c>
      <c r="G228" s="24">
        <f>F228*E228</f>
        <v>0</v>
      </c>
      <c r="H228" s="13"/>
      <c r="K228" s="30"/>
    </row>
    <row r="229" spans="1:11" ht="24" customHeight="1">
      <c r="A229" s="13"/>
      <c r="B229" s="101"/>
      <c r="C229" s="25"/>
      <c r="D229" s="21" t="s">
        <v>14</v>
      </c>
      <c r="E229" s="13"/>
      <c r="F229" s="22">
        <v>8553</v>
      </c>
      <c r="G229" s="24">
        <f>F229*E229</f>
        <v>0</v>
      </c>
      <c r="H229" s="13"/>
      <c r="K229" s="30"/>
    </row>
    <row r="230" spans="1:11" s="19" customFormat="1" ht="24" customHeight="1">
      <c r="A230" s="14"/>
      <c r="B230" s="93" t="s">
        <v>15</v>
      </c>
      <c r="C230" s="94"/>
      <c r="D230" s="15"/>
      <c r="E230" s="38">
        <f>SUM(E228:E229)</f>
        <v>0</v>
      </c>
      <c r="F230" s="17"/>
      <c r="G230" s="23">
        <f>SUM(G228:G229)</f>
        <v>0</v>
      </c>
      <c r="H230" s="14"/>
      <c r="K230" s="26"/>
    </row>
    <row r="231" spans="1:11" ht="24" hidden="1" customHeight="1">
      <c r="A231" s="13"/>
      <c r="B231" s="100" t="s">
        <v>76</v>
      </c>
      <c r="C231" s="25"/>
      <c r="D231" s="21" t="s">
        <v>13</v>
      </c>
      <c r="E231" s="22"/>
      <c r="F231" s="39">
        <v>5007</v>
      </c>
      <c r="G231" s="24">
        <f>F231*E231</f>
        <v>0</v>
      </c>
      <c r="H231" s="13"/>
      <c r="K231" s="30"/>
    </row>
    <row r="232" spans="1:11" ht="24" hidden="1" customHeight="1">
      <c r="A232" s="13"/>
      <c r="B232" s="101"/>
      <c r="C232" s="25"/>
      <c r="D232" s="21" t="s">
        <v>14</v>
      </c>
      <c r="E232" s="22"/>
      <c r="F232" s="39"/>
      <c r="G232" s="24">
        <f>F232*E232</f>
        <v>0</v>
      </c>
      <c r="H232" s="13"/>
      <c r="K232" s="30"/>
    </row>
    <row r="233" spans="1:11" ht="24" hidden="1" customHeight="1">
      <c r="A233" s="13"/>
      <c r="B233" s="102"/>
      <c r="C233" s="25"/>
      <c r="D233" s="21" t="s">
        <v>14</v>
      </c>
      <c r="E233" s="13"/>
      <c r="F233" s="39"/>
      <c r="G233" s="24">
        <f>F233*E233</f>
        <v>0</v>
      </c>
      <c r="H233" s="13"/>
      <c r="K233" s="30"/>
    </row>
    <row r="234" spans="1:11" ht="24" hidden="1" customHeight="1">
      <c r="A234" s="13"/>
      <c r="B234" s="98" t="s">
        <v>15</v>
      </c>
      <c r="C234" s="99"/>
      <c r="D234" s="21"/>
      <c r="E234" s="36">
        <f>SUM(E231:E233)</f>
        <v>0</v>
      </c>
      <c r="F234" s="17"/>
      <c r="G234" s="23">
        <f>SUM(G231:G233)</f>
        <v>0</v>
      </c>
      <c r="H234" s="13"/>
      <c r="K234" s="30"/>
    </row>
    <row r="235" spans="1:11" ht="24" hidden="1" customHeight="1">
      <c r="A235" s="13"/>
      <c r="B235" s="100" t="s">
        <v>77</v>
      </c>
      <c r="C235" s="25"/>
      <c r="D235" s="21" t="s">
        <v>13</v>
      </c>
      <c r="E235" s="13"/>
      <c r="F235" s="22">
        <v>5896</v>
      </c>
      <c r="G235" s="24">
        <f>F235*E235</f>
        <v>0</v>
      </c>
      <c r="H235" s="13"/>
      <c r="K235" s="30"/>
    </row>
    <row r="236" spans="1:11" ht="24" hidden="1" customHeight="1">
      <c r="A236" s="13"/>
      <c r="B236" s="101"/>
      <c r="C236" s="25"/>
      <c r="D236" s="21" t="s">
        <v>14</v>
      </c>
      <c r="E236" s="13"/>
      <c r="F236" s="22"/>
      <c r="G236" s="24">
        <f>F236*E236</f>
        <v>0</v>
      </c>
      <c r="H236" s="13"/>
      <c r="K236" s="30"/>
    </row>
    <row r="237" spans="1:11" ht="24" hidden="1" customHeight="1">
      <c r="A237" s="13"/>
      <c r="B237" s="98" t="s">
        <v>15</v>
      </c>
      <c r="C237" s="99"/>
      <c r="D237" s="21"/>
      <c r="E237" s="40">
        <f>SUM(E235:E236)</f>
        <v>0</v>
      </c>
      <c r="F237" s="17"/>
      <c r="G237" s="23">
        <f>SUM(G235:G236)</f>
        <v>0</v>
      </c>
      <c r="H237" s="13"/>
      <c r="K237" s="30"/>
    </row>
    <row r="238" spans="1:11" ht="24" hidden="1" customHeight="1">
      <c r="A238" s="13"/>
      <c r="B238" s="100" t="s">
        <v>78</v>
      </c>
      <c r="C238" s="8"/>
      <c r="D238" s="21" t="s">
        <v>13</v>
      </c>
      <c r="E238" s="13"/>
      <c r="F238" s="22">
        <v>827</v>
      </c>
      <c r="G238" s="24">
        <f>F238*E238</f>
        <v>0</v>
      </c>
      <c r="H238" s="59"/>
    </row>
    <row r="239" spans="1:11" ht="24" hidden="1" customHeight="1">
      <c r="A239" s="13"/>
      <c r="B239" s="101"/>
      <c r="C239" s="8"/>
      <c r="D239" s="21" t="s">
        <v>14</v>
      </c>
      <c r="E239" s="13"/>
      <c r="F239" s="22">
        <v>827</v>
      </c>
      <c r="G239" s="24">
        <f>F239*E239</f>
        <v>0</v>
      </c>
      <c r="H239" s="13"/>
    </row>
    <row r="240" spans="1:11" ht="24" hidden="1" customHeight="1">
      <c r="A240" s="13"/>
      <c r="B240" s="98" t="s">
        <v>15</v>
      </c>
      <c r="C240" s="99"/>
      <c r="D240" s="21"/>
      <c r="E240" s="49">
        <f>SUM(E238:E239)</f>
        <v>0</v>
      </c>
      <c r="F240" s="28"/>
      <c r="G240" s="60">
        <f>SUM(G238:G239)</f>
        <v>0</v>
      </c>
      <c r="H240" s="13"/>
      <c r="I240" s="55"/>
      <c r="J240" s="2">
        <v>1</v>
      </c>
      <c r="K240" s="30"/>
    </row>
    <row r="241" spans="1:10" ht="24" hidden="1" customHeight="1">
      <c r="A241" s="13"/>
      <c r="B241" s="100" t="s">
        <v>79</v>
      </c>
      <c r="C241" s="8"/>
      <c r="D241" s="21" t="s">
        <v>13</v>
      </c>
      <c r="E241" s="13"/>
      <c r="F241" s="39">
        <v>7831</v>
      </c>
      <c r="G241" s="24">
        <f>F241*E241</f>
        <v>0</v>
      </c>
      <c r="H241" s="13"/>
    </row>
    <row r="242" spans="1:10" ht="24" hidden="1" customHeight="1">
      <c r="A242" s="13"/>
      <c r="B242" s="102"/>
      <c r="C242" s="8"/>
      <c r="D242" s="21" t="s">
        <v>14</v>
      </c>
      <c r="E242" s="13"/>
      <c r="F242" s="39">
        <v>7831</v>
      </c>
      <c r="G242" s="24"/>
      <c r="H242" s="13"/>
    </row>
    <row r="243" spans="1:10" ht="24" hidden="1" customHeight="1">
      <c r="A243" s="13"/>
      <c r="B243" s="98" t="s">
        <v>15</v>
      </c>
      <c r="C243" s="99"/>
      <c r="D243" s="21"/>
      <c r="E243" s="47">
        <f>SUM(E241:E241)</f>
        <v>0</v>
      </c>
      <c r="F243" s="28"/>
      <c r="G243" s="29">
        <f>SUM(G241:G241)</f>
        <v>0</v>
      </c>
      <c r="H243" s="13"/>
    </row>
    <row r="244" spans="1:10" ht="24" hidden="1" customHeight="1">
      <c r="A244" s="13"/>
      <c r="B244" s="100" t="s">
        <v>80</v>
      </c>
      <c r="C244" s="8"/>
      <c r="D244" s="21" t="s">
        <v>13</v>
      </c>
      <c r="E244" s="13"/>
      <c r="F244" s="39">
        <v>2763</v>
      </c>
      <c r="G244" s="24">
        <f>F244*E244</f>
        <v>0</v>
      </c>
      <c r="H244" s="13"/>
    </row>
    <row r="245" spans="1:10" ht="24" hidden="1" customHeight="1">
      <c r="A245" s="13"/>
      <c r="B245" s="102"/>
      <c r="C245" s="8"/>
      <c r="D245" s="21" t="s">
        <v>14</v>
      </c>
      <c r="E245" s="13"/>
      <c r="F245" s="39">
        <v>2763</v>
      </c>
      <c r="G245" s="24"/>
      <c r="H245" s="13"/>
    </row>
    <row r="246" spans="1:10" ht="24" hidden="1" customHeight="1">
      <c r="A246" s="13"/>
      <c r="B246" s="98" t="s">
        <v>15</v>
      </c>
      <c r="C246" s="99"/>
      <c r="D246" s="21"/>
      <c r="E246" s="47">
        <f>SUM(E244:E244)</f>
        <v>0</v>
      </c>
      <c r="F246" s="28"/>
      <c r="G246" s="29">
        <f>SUM(G244:G244)</f>
        <v>0</v>
      </c>
      <c r="H246" s="13"/>
    </row>
    <row r="247" spans="1:10" ht="24" hidden="1" customHeight="1">
      <c r="A247" s="13"/>
      <c r="B247" s="100" t="s">
        <v>81</v>
      </c>
      <c r="C247" s="8"/>
      <c r="D247" s="21" t="s">
        <v>13</v>
      </c>
      <c r="E247" s="13"/>
      <c r="F247" s="22">
        <v>2156</v>
      </c>
      <c r="G247" s="24">
        <f>F247*E247</f>
        <v>0</v>
      </c>
      <c r="H247" s="13"/>
    </row>
    <row r="248" spans="1:10" ht="24" hidden="1" customHeight="1">
      <c r="A248" s="13"/>
      <c r="B248" s="102"/>
      <c r="C248" s="8"/>
      <c r="D248" s="21"/>
      <c r="E248" s="13"/>
      <c r="F248" s="22"/>
      <c r="G248" s="24"/>
      <c r="H248" s="13"/>
    </row>
    <row r="249" spans="1:10" ht="24" hidden="1" customHeight="1">
      <c r="A249" s="13"/>
      <c r="B249" s="98" t="s">
        <v>15</v>
      </c>
      <c r="C249" s="99"/>
      <c r="D249" s="21"/>
      <c r="E249" s="47">
        <f>SUM(E247:E247)</f>
        <v>0</v>
      </c>
      <c r="F249" s="28"/>
      <c r="G249" s="29">
        <f>SUM(G247:G247)</f>
        <v>0</v>
      </c>
      <c r="H249" s="13"/>
    </row>
    <row r="250" spans="1:10" ht="24" hidden="1" customHeight="1">
      <c r="A250" s="13"/>
      <c r="B250" s="91" t="s">
        <v>82</v>
      </c>
      <c r="C250" s="8"/>
      <c r="D250" s="21" t="s">
        <v>13</v>
      </c>
      <c r="E250" s="43"/>
      <c r="F250" s="39">
        <v>8935</v>
      </c>
      <c r="G250" s="45">
        <f>F250*E250</f>
        <v>0</v>
      </c>
      <c r="H250" s="13"/>
    </row>
    <row r="251" spans="1:10" ht="24" hidden="1" customHeight="1">
      <c r="A251" s="13"/>
      <c r="B251" s="120"/>
      <c r="C251" s="8"/>
      <c r="D251" s="21" t="s">
        <v>14</v>
      </c>
      <c r="E251" s="43"/>
      <c r="F251" s="39">
        <v>8935</v>
      </c>
      <c r="G251" s="45">
        <f>F251*E251</f>
        <v>0</v>
      </c>
      <c r="H251" s="13"/>
    </row>
    <row r="252" spans="1:10" ht="24" hidden="1" customHeight="1">
      <c r="A252" s="13"/>
      <c r="B252" s="98" t="s">
        <v>15</v>
      </c>
      <c r="C252" s="99"/>
      <c r="D252" s="21"/>
      <c r="E252" s="49">
        <f>SUM(E250:E251)</f>
        <v>0</v>
      </c>
      <c r="F252" s="28"/>
      <c r="G252" s="29">
        <f>SUM(G250:G251)</f>
        <v>0</v>
      </c>
      <c r="H252" s="13"/>
      <c r="J252" s="2">
        <v>1</v>
      </c>
    </row>
    <row r="253" spans="1:10" ht="27" hidden="1" customHeight="1">
      <c r="A253" s="13"/>
      <c r="B253" s="100" t="s">
        <v>83</v>
      </c>
      <c r="C253" s="8"/>
      <c r="D253" s="21" t="s">
        <v>13</v>
      </c>
      <c r="E253" s="13"/>
      <c r="F253" s="22">
        <v>19156</v>
      </c>
      <c r="G253" s="24">
        <f>F253*E253</f>
        <v>0</v>
      </c>
      <c r="H253" s="13"/>
    </row>
    <row r="254" spans="1:10" ht="27" hidden="1" customHeight="1">
      <c r="A254" s="13"/>
      <c r="B254" s="102"/>
      <c r="C254" s="8"/>
      <c r="D254" s="21"/>
      <c r="E254" s="13"/>
      <c r="F254" s="22"/>
      <c r="G254" s="24">
        <f>F254*E254</f>
        <v>0</v>
      </c>
      <c r="H254" s="13"/>
    </row>
    <row r="255" spans="1:10" ht="24" hidden="1" customHeight="1">
      <c r="A255" s="13"/>
      <c r="B255" s="98" t="s">
        <v>15</v>
      </c>
      <c r="C255" s="99"/>
      <c r="D255" s="21"/>
      <c r="E255" s="47">
        <f>SUM(E253:E253)</f>
        <v>0</v>
      </c>
      <c r="F255" s="28"/>
      <c r="G255" s="29">
        <f>SUM(G253:G254)</f>
        <v>0</v>
      </c>
      <c r="H255" s="13"/>
    </row>
    <row r="256" spans="1:10" ht="24" hidden="1" customHeight="1">
      <c r="A256" s="13"/>
      <c r="B256" s="100" t="s">
        <v>84</v>
      </c>
      <c r="C256" s="8"/>
      <c r="D256" s="21" t="s">
        <v>13</v>
      </c>
      <c r="E256" s="13"/>
      <c r="F256" s="22">
        <v>5797</v>
      </c>
      <c r="G256" s="24">
        <f>F256*E256</f>
        <v>0</v>
      </c>
      <c r="H256" s="13"/>
    </row>
    <row r="257" spans="1:10" ht="24" hidden="1" customHeight="1">
      <c r="A257" s="13"/>
      <c r="B257" s="119"/>
      <c r="C257" s="8"/>
      <c r="D257" s="21" t="s">
        <v>14</v>
      </c>
      <c r="E257" s="13"/>
      <c r="F257" s="22">
        <v>5797</v>
      </c>
      <c r="G257" s="24">
        <f>F257*E257</f>
        <v>0</v>
      </c>
      <c r="H257" s="13"/>
    </row>
    <row r="258" spans="1:10" ht="24" hidden="1" customHeight="1">
      <c r="A258" s="13"/>
      <c r="B258" s="98" t="s">
        <v>15</v>
      </c>
      <c r="C258" s="99"/>
      <c r="D258" s="21"/>
      <c r="E258" s="47">
        <f>SUM(E256:E257)</f>
        <v>0</v>
      </c>
      <c r="F258" s="28"/>
      <c r="G258" s="29">
        <f>SUM(G256:G257)</f>
        <v>0</v>
      </c>
      <c r="H258" s="13"/>
    </row>
    <row r="259" spans="1:10" ht="24" hidden="1" customHeight="1">
      <c r="A259" s="13"/>
      <c r="B259" s="100" t="s">
        <v>85</v>
      </c>
      <c r="C259" s="8"/>
      <c r="D259" s="21" t="s">
        <v>13</v>
      </c>
      <c r="E259" s="13"/>
      <c r="F259" s="22">
        <v>5797</v>
      </c>
      <c r="G259" s="24">
        <f>F259*E259</f>
        <v>0</v>
      </c>
      <c r="H259" s="13"/>
    </row>
    <row r="260" spans="1:10" ht="24" hidden="1" customHeight="1">
      <c r="A260" s="13"/>
      <c r="B260" s="119"/>
      <c r="C260" s="8"/>
      <c r="D260" s="21" t="s">
        <v>14</v>
      </c>
      <c r="E260" s="13"/>
      <c r="F260" s="22">
        <v>5797</v>
      </c>
      <c r="G260" s="24">
        <f>F260*E260</f>
        <v>0</v>
      </c>
      <c r="H260" s="13"/>
    </row>
    <row r="261" spans="1:10" ht="24" hidden="1" customHeight="1">
      <c r="A261" s="13"/>
      <c r="B261" s="98" t="s">
        <v>15</v>
      </c>
      <c r="C261" s="99"/>
      <c r="D261" s="21"/>
      <c r="E261" s="47">
        <f>SUM(E259:E260)</f>
        <v>0</v>
      </c>
      <c r="F261" s="28"/>
      <c r="G261" s="29">
        <f>SUM(G259:G260)</f>
        <v>0</v>
      </c>
      <c r="H261" s="13"/>
    </row>
    <row r="262" spans="1:10" ht="24" customHeight="1">
      <c r="A262" s="13"/>
      <c r="B262" s="114" t="s">
        <v>86</v>
      </c>
      <c r="C262" s="8"/>
      <c r="D262" s="21" t="s">
        <v>13</v>
      </c>
      <c r="E262" s="43"/>
      <c r="F262" s="39">
        <v>18533</v>
      </c>
      <c r="G262" s="45">
        <f>F262*E262</f>
        <v>0</v>
      </c>
      <c r="H262" s="13"/>
    </row>
    <row r="263" spans="1:10" ht="24" customHeight="1">
      <c r="A263" s="13"/>
      <c r="B263" s="101"/>
      <c r="C263" s="8"/>
      <c r="D263" s="21" t="s">
        <v>14</v>
      </c>
      <c r="E263" s="43"/>
      <c r="F263" s="39">
        <v>18533</v>
      </c>
      <c r="G263" s="45">
        <f>F263*E263</f>
        <v>0</v>
      </c>
      <c r="H263" s="13"/>
    </row>
    <row r="264" spans="1:10" s="19" customFormat="1" ht="24" customHeight="1">
      <c r="A264" s="14"/>
      <c r="B264" s="93" t="s">
        <v>15</v>
      </c>
      <c r="C264" s="94"/>
      <c r="D264" s="15"/>
      <c r="E264" s="61">
        <f>SUM(E262:E263)</f>
        <v>0</v>
      </c>
      <c r="F264" s="62"/>
      <c r="G264" s="63">
        <f>SUM(G262:G263)</f>
        <v>0</v>
      </c>
      <c r="H264" s="14"/>
      <c r="J264" s="19">
        <v>1</v>
      </c>
    </row>
    <row r="265" spans="1:10" ht="24" customHeight="1">
      <c r="A265" s="13"/>
      <c r="B265" s="100" t="s">
        <v>87</v>
      </c>
      <c r="C265" s="8"/>
      <c r="D265" s="21" t="s">
        <v>13</v>
      </c>
      <c r="E265" s="43"/>
      <c r="F265" s="39">
        <v>27213</v>
      </c>
      <c r="G265" s="45">
        <f>F265*E265</f>
        <v>0</v>
      </c>
      <c r="H265" s="13"/>
    </row>
    <row r="266" spans="1:10" ht="24" customHeight="1">
      <c r="A266" s="13"/>
      <c r="B266" s="101"/>
      <c r="C266" s="8"/>
      <c r="D266" s="21" t="s">
        <v>14</v>
      </c>
      <c r="E266" s="43"/>
      <c r="F266" s="39">
        <v>27213</v>
      </c>
      <c r="G266" s="45">
        <f>F266*E266</f>
        <v>0</v>
      </c>
      <c r="H266" s="13"/>
    </row>
    <row r="267" spans="1:10" s="69" customFormat="1" ht="24" customHeight="1">
      <c r="A267" s="64"/>
      <c r="B267" s="117" t="s">
        <v>15</v>
      </c>
      <c r="C267" s="118"/>
      <c r="D267" s="65"/>
      <c r="E267" s="66">
        <f>SUM(E265:E266)</f>
        <v>0</v>
      </c>
      <c r="F267" s="67"/>
      <c r="G267" s="68">
        <f>SUM(G265:G266)</f>
        <v>0</v>
      </c>
      <c r="H267" s="64"/>
      <c r="J267" s="69">
        <v>1</v>
      </c>
    </row>
    <row r="268" spans="1:10" ht="24" customHeight="1">
      <c r="A268" s="13"/>
      <c r="B268" s="100" t="s">
        <v>88</v>
      </c>
      <c r="C268" s="8"/>
      <c r="D268" s="21" t="s">
        <v>13</v>
      </c>
      <c r="E268" s="43"/>
      <c r="F268" s="39">
        <v>27213</v>
      </c>
      <c r="G268" s="45">
        <f>F268*E268</f>
        <v>0</v>
      </c>
      <c r="H268" s="13"/>
    </row>
    <row r="269" spans="1:10" ht="24" customHeight="1">
      <c r="A269" s="13"/>
      <c r="B269" s="101"/>
      <c r="C269" s="8"/>
      <c r="D269" s="21"/>
      <c r="E269" s="43"/>
      <c r="F269" s="39">
        <v>27213</v>
      </c>
      <c r="G269" s="45">
        <f>F269*E269</f>
        <v>0</v>
      </c>
      <c r="H269" s="13"/>
    </row>
    <row r="270" spans="1:10" s="69" customFormat="1" ht="24" customHeight="1">
      <c r="A270" s="64"/>
      <c r="B270" s="117" t="s">
        <v>15</v>
      </c>
      <c r="C270" s="118"/>
      <c r="D270" s="65"/>
      <c r="E270" s="66">
        <f>SUM(E268:E269)</f>
        <v>0</v>
      </c>
      <c r="F270" s="67"/>
      <c r="G270" s="68">
        <f>SUM(G268:G269)</f>
        <v>0</v>
      </c>
      <c r="H270" s="64"/>
      <c r="J270" s="69">
        <v>1</v>
      </c>
    </row>
    <row r="271" spans="1:10" ht="24" customHeight="1">
      <c r="A271" s="13"/>
      <c r="B271" s="100" t="s">
        <v>89</v>
      </c>
      <c r="C271" s="8"/>
      <c r="D271" s="21" t="s">
        <v>13</v>
      </c>
      <c r="E271" s="43"/>
      <c r="F271" s="39">
        <v>7881</v>
      </c>
      <c r="G271" s="45">
        <f>F271*E271</f>
        <v>0</v>
      </c>
      <c r="H271" s="13"/>
    </row>
    <row r="272" spans="1:10" ht="24" customHeight="1">
      <c r="A272" s="13"/>
      <c r="B272" s="101"/>
      <c r="C272" s="8"/>
      <c r="D272" s="21" t="s">
        <v>14</v>
      </c>
      <c r="E272" s="43"/>
      <c r="F272" s="39">
        <v>7881</v>
      </c>
      <c r="G272" s="45">
        <f>F272*E272</f>
        <v>0</v>
      </c>
      <c r="H272" s="13"/>
    </row>
    <row r="273" spans="1:10" ht="24" hidden="1" customHeight="1">
      <c r="A273" s="13"/>
      <c r="B273" s="101"/>
      <c r="C273" s="8"/>
      <c r="D273" s="21" t="s">
        <v>14</v>
      </c>
      <c r="E273" s="43"/>
      <c r="F273" s="39">
        <v>7881</v>
      </c>
      <c r="G273" s="45">
        <f>F273*E273</f>
        <v>0</v>
      </c>
      <c r="H273" s="13"/>
    </row>
    <row r="274" spans="1:10" s="19" customFormat="1" ht="24" customHeight="1">
      <c r="A274" s="14"/>
      <c r="B274" s="93" t="s">
        <v>15</v>
      </c>
      <c r="C274" s="94"/>
      <c r="D274" s="15"/>
      <c r="E274" s="42">
        <f>SUM(E271:E273)</f>
        <v>0</v>
      </c>
      <c r="F274" s="17"/>
      <c r="G274" s="23">
        <f>SUM(G271:G273)</f>
        <v>0</v>
      </c>
      <c r="H274" s="14"/>
      <c r="J274" s="19">
        <v>1</v>
      </c>
    </row>
    <row r="275" spans="1:10" ht="24" customHeight="1">
      <c r="A275" s="13"/>
      <c r="B275" s="100" t="s">
        <v>90</v>
      </c>
      <c r="C275" s="8">
        <v>44490</v>
      </c>
      <c r="D275" s="21" t="s">
        <v>13</v>
      </c>
      <c r="E275" s="43">
        <v>500</v>
      </c>
      <c r="F275" s="39">
        <v>6235</v>
      </c>
      <c r="G275" s="45">
        <f>F275*E275</f>
        <v>3117500</v>
      </c>
      <c r="H275" s="13"/>
    </row>
    <row r="276" spans="1:10" ht="24" customHeight="1">
      <c r="A276" s="13"/>
      <c r="B276" s="101"/>
      <c r="C276" s="8"/>
      <c r="D276" s="21"/>
      <c r="E276" s="43"/>
      <c r="F276" s="39">
        <v>6235</v>
      </c>
      <c r="G276" s="45">
        <f>F276*E276</f>
        <v>0</v>
      </c>
      <c r="H276" s="13"/>
    </row>
    <row r="277" spans="1:10" s="19" customFormat="1" ht="24" customHeight="1">
      <c r="A277" s="14"/>
      <c r="B277" s="93" t="s">
        <v>15</v>
      </c>
      <c r="C277" s="94"/>
      <c r="D277" s="15"/>
      <c r="E277" s="40">
        <f>SUM(E275:E276)</f>
        <v>500</v>
      </c>
      <c r="F277" s="17"/>
      <c r="G277" s="23">
        <f>SUM(G275:G276)</f>
        <v>3117500</v>
      </c>
      <c r="H277" s="14"/>
    </row>
    <row r="278" spans="1:10" ht="24" hidden="1" customHeight="1">
      <c r="A278" s="13"/>
      <c r="B278" s="100" t="s">
        <v>91</v>
      </c>
      <c r="C278" s="8"/>
      <c r="D278" s="21" t="s">
        <v>13</v>
      </c>
      <c r="E278" s="43"/>
      <c r="F278" s="39">
        <v>52803</v>
      </c>
      <c r="G278" s="45">
        <f>F278*E278</f>
        <v>0</v>
      </c>
      <c r="H278" s="13"/>
    </row>
    <row r="279" spans="1:10" ht="24" hidden="1" customHeight="1">
      <c r="A279" s="13"/>
      <c r="B279" s="101"/>
      <c r="C279" s="8"/>
      <c r="D279" s="21" t="s">
        <v>14</v>
      </c>
      <c r="E279" s="43"/>
      <c r="F279" s="39">
        <v>52803</v>
      </c>
      <c r="G279" s="45">
        <f>F279*E279</f>
        <v>0</v>
      </c>
      <c r="H279" s="13"/>
    </row>
    <row r="280" spans="1:10" ht="24" hidden="1" customHeight="1">
      <c r="A280" s="13"/>
      <c r="B280" s="101"/>
      <c r="C280" s="8"/>
      <c r="D280" s="21" t="s">
        <v>14</v>
      </c>
      <c r="E280" s="43"/>
      <c r="F280" s="39">
        <v>52803</v>
      </c>
      <c r="G280" s="45">
        <f>F280*E280</f>
        <v>0</v>
      </c>
      <c r="H280" s="13"/>
    </row>
    <row r="281" spans="1:10" ht="24" hidden="1" customHeight="1">
      <c r="A281" s="13"/>
      <c r="B281" s="101"/>
      <c r="C281" s="8"/>
      <c r="D281" s="21" t="s">
        <v>14</v>
      </c>
      <c r="E281" s="43"/>
      <c r="F281" s="39">
        <v>52803</v>
      </c>
      <c r="G281" s="45">
        <f>F281*E281</f>
        <v>0</v>
      </c>
      <c r="H281" s="13"/>
    </row>
    <row r="282" spans="1:10" ht="24" hidden="1" customHeight="1">
      <c r="A282" s="13"/>
      <c r="B282" s="101"/>
      <c r="C282" s="8"/>
      <c r="D282" s="21" t="s">
        <v>14</v>
      </c>
      <c r="E282" s="43"/>
      <c r="F282" s="39">
        <v>52803</v>
      </c>
      <c r="G282" s="45">
        <f>F282*E282</f>
        <v>0</v>
      </c>
      <c r="H282" s="13"/>
    </row>
    <row r="283" spans="1:10" ht="24" hidden="1" customHeight="1">
      <c r="A283" s="13"/>
      <c r="B283" s="98" t="s">
        <v>15</v>
      </c>
      <c r="C283" s="99"/>
      <c r="D283" s="21"/>
      <c r="E283" s="49">
        <f>SUM(E278:E282)</f>
        <v>0</v>
      </c>
      <c r="F283" s="28"/>
      <c r="G283" s="29">
        <f>SUM(G278:G282)</f>
        <v>0</v>
      </c>
      <c r="H283" s="13"/>
    </row>
    <row r="284" spans="1:10" ht="24" customHeight="1">
      <c r="A284" s="13"/>
      <c r="B284" s="100" t="s">
        <v>92</v>
      </c>
      <c r="C284" s="8"/>
      <c r="D284" s="21" t="s">
        <v>13</v>
      </c>
      <c r="E284" s="43"/>
      <c r="F284" s="39">
        <v>55705</v>
      </c>
      <c r="G284" s="45">
        <f>F284*E284</f>
        <v>0</v>
      </c>
      <c r="H284" s="13"/>
    </row>
    <row r="285" spans="1:10" ht="24" customHeight="1">
      <c r="A285" s="13"/>
      <c r="B285" s="101"/>
      <c r="C285" s="8"/>
      <c r="D285" s="21" t="s">
        <v>14</v>
      </c>
      <c r="E285" s="43"/>
      <c r="F285" s="39">
        <v>55705</v>
      </c>
      <c r="G285" s="45">
        <f>F285*E285</f>
        <v>0</v>
      </c>
      <c r="H285" s="13"/>
    </row>
    <row r="286" spans="1:10" s="19" customFormat="1" ht="24" customHeight="1">
      <c r="A286" s="14"/>
      <c r="B286" s="93" t="s">
        <v>15</v>
      </c>
      <c r="C286" s="94"/>
      <c r="D286" s="15"/>
      <c r="E286" s="40">
        <f>SUM(E284:E285)</f>
        <v>0</v>
      </c>
      <c r="F286" s="17"/>
      <c r="G286" s="23">
        <f>SUM(G284:G285)</f>
        <v>0</v>
      </c>
      <c r="H286" s="14"/>
    </row>
    <row r="287" spans="1:10" s="75" customFormat="1" ht="24" hidden="1" customHeight="1">
      <c r="A287" s="70"/>
      <c r="B287" s="116" t="s">
        <v>93</v>
      </c>
      <c r="C287" s="71"/>
      <c r="D287" s="72" t="s">
        <v>13</v>
      </c>
      <c r="E287" s="73"/>
      <c r="F287" s="73">
        <v>5227</v>
      </c>
      <c r="G287" s="74">
        <f>F287*E287</f>
        <v>0</v>
      </c>
      <c r="H287" s="70"/>
    </row>
    <row r="288" spans="1:10" s="75" customFormat="1" ht="24" hidden="1" customHeight="1">
      <c r="A288" s="70"/>
      <c r="B288" s="92"/>
      <c r="C288" s="71"/>
      <c r="D288" s="72" t="s">
        <v>14</v>
      </c>
      <c r="E288" s="73"/>
      <c r="F288" s="73">
        <v>5227</v>
      </c>
      <c r="G288" s="74">
        <f>F288*E288</f>
        <v>0</v>
      </c>
      <c r="H288" s="70"/>
    </row>
    <row r="289" spans="1:9" s="75" customFormat="1" ht="24" hidden="1" customHeight="1">
      <c r="A289" s="70"/>
      <c r="B289" s="92"/>
      <c r="C289" s="71"/>
      <c r="D289" s="72" t="s">
        <v>14</v>
      </c>
      <c r="E289" s="73"/>
      <c r="F289" s="73">
        <v>5227</v>
      </c>
      <c r="G289" s="74">
        <f>F289*E289</f>
        <v>0</v>
      </c>
      <c r="H289" s="70"/>
    </row>
    <row r="290" spans="1:9" ht="24" hidden="1" customHeight="1">
      <c r="A290" s="13"/>
      <c r="B290" s="113" t="s">
        <v>15</v>
      </c>
      <c r="C290" s="99"/>
      <c r="D290" s="21"/>
      <c r="E290" s="27">
        <f>SUM(E287:E289)</f>
        <v>0</v>
      </c>
      <c r="F290" s="28"/>
      <c r="G290" s="76">
        <f>SUM(G287:G289)</f>
        <v>0</v>
      </c>
      <c r="H290" s="13"/>
      <c r="I290" s="55"/>
    </row>
    <row r="291" spans="1:9" ht="24" hidden="1" customHeight="1">
      <c r="A291" s="13"/>
      <c r="B291" s="114" t="s">
        <v>94</v>
      </c>
      <c r="C291" s="8"/>
      <c r="D291" s="21" t="s">
        <v>13</v>
      </c>
      <c r="E291" s="22"/>
      <c r="F291" s="22">
        <v>5280</v>
      </c>
      <c r="G291" s="24">
        <f>F291*E291</f>
        <v>0</v>
      </c>
      <c r="H291" s="13"/>
    </row>
    <row r="292" spans="1:9" ht="24" hidden="1" customHeight="1">
      <c r="A292" s="13"/>
      <c r="B292" s="101"/>
      <c r="C292" s="8"/>
      <c r="D292" s="21" t="s">
        <v>14</v>
      </c>
      <c r="E292" s="22"/>
      <c r="F292" s="22">
        <v>5280</v>
      </c>
      <c r="G292" s="24">
        <f>F292*E292</f>
        <v>0</v>
      </c>
      <c r="H292" s="13"/>
    </row>
    <row r="293" spans="1:9" ht="24" hidden="1" customHeight="1">
      <c r="A293" s="13"/>
      <c r="B293" s="101"/>
      <c r="C293" s="8"/>
      <c r="D293" s="21" t="s">
        <v>14</v>
      </c>
      <c r="E293" s="22"/>
      <c r="F293" s="22">
        <v>5280</v>
      </c>
      <c r="G293" s="24">
        <f>F293*E293</f>
        <v>0</v>
      </c>
      <c r="H293" s="13"/>
    </row>
    <row r="294" spans="1:9" ht="24" hidden="1" customHeight="1">
      <c r="A294" s="13"/>
      <c r="B294" s="115" t="s">
        <v>15</v>
      </c>
      <c r="C294" s="99"/>
      <c r="D294" s="21"/>
      <c r="E294" s="27">
        <f>SUM(E291:E293)</f>
        <v>0</v>
      </c>
      <c r="F294" s="28"/>
      <c r="G294" s="29">
        <f>SUM(G291:G293)</f>
        <v>0</v>
      </c>
      <c r="H294" s="13"/>
    </row>
    <row r="295" spans="1:9" ht="24" hidden="1" customHeight="1">
      <c r="A295" s="13"/>
      <c r="B295" s="100" t="s">
        <v>95</v>
      </c>
      <c r="C295" s="8"/>
      <c r="D295" s="21" t="s">
        <v>13</v>
      </c>
      <c r="E295" s="22"/>
      <c r="F295" s="22">
        <v>5227</v>
      </c>
      <c r="G295" s="24">
        <f>F295*E295</f>
        <v>0</v>
      </c>
      <c r="H295" s="13"/>
    </row>
    <row r="296" spans="1:9" ht="24" hidden="1" customHeight="1">
      <c r="A296" s="13"/>
      <c r="B296" s="101"/>
      <c r="C296" s="8"/>
      <c r="D296" s="21" t="s">
        <v>14</v>
      </c>
      <c r="E296" s="22"/>
      <c r="F296" s="22">
        <v>5227</v>
      </c>
      <c r="G296" s="24">
        <f>F296*E296</f>
        <v>0</v>
      </c>
      <c r="H296" s="13"/>
    </row>
    <row r="297" spans="1:9" ht="24" hidden="1" customHeight="1">
      <c r="A297" s="13"/>
      <c r="B297" s="98" t="s">
        <v>15</v>
      </c>
      <c r="C297" s="99"/>
      <c r="D297" s="21"/>
      <c r="E297" s="28">
        <f>SUM(E295:E296)</f>
        <v>0</v>
      </c>
      <c r="F297" s="22"/>
      <c r="G297" s="29">
        <f>SUM(G295:G296)</f>
        <v>0</v>
      </c>
      <c r="H297" s="13"/>
    </row>
    <row r="298" spans="1:9" s="75" customFormat="1" ht="24" hidden="1" customHeight="1">
      <c r="A298" s="70"/>
      <c r="B298" s="91" t="s">
        <v>96</v>
      </c>
      <c r="C298" s="8"/>
      <c r="D298" s="72" t="s">
        <v>13</v>
      </c>
      <c r="E298" s="73"/>
      <c r="F298" s="73"/>
      <c r="G298" s="74">
        <f>F298*E298</f>
        <v>0</v>
      </c>
      <c r="H298" s="70"/>
    </row>
    <row r="299" spans="1:9" s="75" customFormat="1" ht="24" hidden="1" customHeight="1">
      <c r="A299" s="70"/>
      <c r="B299" s="92"/>
      <c r="C299" s="77"/>
      <c r="D299" s="72" t="s">
        <v>14</v>
      </c>
      <c r="E299" s="73"/>
      <c r="F299" s="73"/>
      <c r="G299" s="74">
        <f>F299*E299</f>
        <v>0</v>
      </c>
      <c r="H299" s="70"/>
    </row>
    <row r="300" spans="1:9" ht="24" hidden="1" customHeight="1">
      <c r="A300" s="13"/>
      <c r="B300" s="98" t="s">
        <v>15</v>
      </c>
      <c r="C300" s="99"/>
      <c r="D300" s="21"/>
      <c r="E300" s="28">
        <f>SUM(E298:E299)</f>
        <v>0</v>
      </c>
      <c r="F300" s="28"/>
      <c r="G300" s="29">
        <f>SUM(G298:G299)</f>
        <v>0</v>
      </c>
      <c r="H300" s="13"/>
    </row>
    <row r="301" spans="1:9" ht="24" hidden="1" customHeight="1">
      <c r="A301" s="13"/>
      <c r="B301" s="100" t="s">
        <v>97</v>
      </c>
      <c r="C301" s="8"/>
      <c r="D301" s="9" t="s">
        <v>13</v>
      </c>
      <c r="E301" s="10"/>
      <c r="F301" s="22">
        <v>1049</v>
      </c>
      <c r="G301" s="24">
        <f>F301*E301</f>
        <v>0</v>
      </c>
      <c r="H301" s="13"/>
    </row>
    <row r="302" spans="1:9" ht="24" hidden="1" customHeight="1">
      <c r="A302" s="13"/>
      <c r="B302" s="101"/>
      <c r="C302" s="8"/>
      <c r="D302" s="9" t="s">
        <v>14</v>
      </c>
      <c r="E302" s="10"/>
      <c r="F302" s="22"/>
      <c r="G302" s="24">
        <f>F302*E302</f>
        <v>0</v>
      </c>
      <c r="H302" s="13"/>
    </row>
    <row r="303" spans="1:9" ht="24" hidden="1" customHeight="1">
      <c r="A303" s="13"/>
      <c r="B303" s="98" t="s">
        <v>15</v>
      </c>
      <c r="C303" s="99"/>
      <c r="D303" s="21"/>
      <c r="E303" s="28">
        <f>SUM(E301:E302)</f>
        <v>0</v>
      </c>
      <c r="F303" s="28"/>
      <c r="G303" s="29">
        <f>SUM(G301:G302)</f>
        <v>0</v>
      </c>
      <c r="H303" s="13"/>
    </row>
    <row r="304" spans="1:9" ht="30.75" hidden="1" customHeight="1">
      <c r="A304" s="13"/>
      <c r="B304" s="100" t="s">
        <v>98</v>
      </c>
      <c r="C304" s="8"/>
      <c r="D304" s="9" t="s">
        <v>13</v>
      </c>
      <c r="E304" s="10"/>
      <c r="F304" s="22">
        <v>1123</v>
      </c>
      <c r="G304" s="24">
        <f>F304*E304</f>
        <v>0</v>
      </c>
      <c r="H304" s="13"/>
    </row>
    <row r="305" spans="1:11" ht="24" hidden="1" customHeight="1">
      <c r="A305" s="13"/>
      <c r="B305" s="101"/>
      <c r="C305" s="8"/>
      <c r="D305" s="9" t="s">
        <v>14</v>
      </c>
      <c r="E305" s="10"/>
      <c r="F305" s="22"/>
      <c r="G305" s="24">
        <f>F305*E305</f>
        <v>0</v>
      </c>
      <c r="H305" s="13"/>
    </row>
    <row r="306" spans="1:11" ht="24.75" hidden="1" customHeight="1">
      <c r="A306" s="13"/>
      <c r="B306" s="98" t="s">
        <v>15</v>
      </c>
      <c r="C306" s="99"/>
      <c r="D306" s="21"/>
      <c r="E306" s="27">
        <f>SUM(E304:E305)</f>
        <v>0</v>
      </c>
      <c r="F306" s="28"/>
      <c r="G306" s="29">
        <f>SUM(G304:G305)</f>
        <v>0</v>
      </c>
      <c r="H306" s="13"/>
    </row>
    <row r="307" spans="1:11" ht="24.75" hidden="1" customHeight="1">
      <c r="A307" s="13"/>
      <c r="B307" s="100" t="s">
        <v>99</v>
      </c>
      <c r="C307" s="8"/>
      <c r="D307" s="9" t="s">
        <v>13</v>
      </c>
      <c r="E307" s="10"/>
      <c r="F307" s="22">
        <v>1014</v>
      </c>
      <c r="G307" s="45">
        <f>F307*E307</f>
        <v>0</v>
      </c>
      <c r="H307" s="13"/>
    </row>
    <row r="308" spans="1:11" ht="24.75" hidden="1" customHeight="1">
      <c r="A308" s="13"/>
      <c r="B308" s="101"/>
      <c r="C308" s="8"/>
      <c r="D308" s="9" t="s">
        <v>14</v>
      </c>
      <c r="E308" s="10"/>
      <c r="F308" s="22"/>
      <c r="G308" s="45">
        <f>F308*E308</f>
        <v>0</v>
      </c>
      <c r="H308" s="13"/>
    </row>
    <row r="309" spans="1:11" ht="24.75" hidden="1" customHeight="1">
      <c r="A309" s="13"/>
      <c r="B309" s="98" t="s">
        <v>15</v>
      </c>
      <c r="C309" s="99"/>
      <c r="D309" s="21"/>
      <c r="E309" s="27">
        <f>SUM(E307:E308)</f>
        <v>0</v>
      </c>
      <c r="F309" s="28"/>
      <c r="G309" s="29">
        <f>SUM(G307:G308)</f>
        <v>0</v>
      </c>
      <c r="H309" s="13"/>
    </row>
    <row r="310" spans="1:11" ht="24" hidden="1" customHeight="1">
      <c r="A310" s="13"/>
      <c r="B310" s="100" t="s">
        <v>100</v>
      </c>
      <c r="C310" s="8"/>
      <c r="D310" s="21" t="s">
        <v>13</v>
      </c>
      <c r="E310" s="22"/>
      <c r="F310" s="22">
        <v>7635</v>
      </c>
      <c r="G310" s="24">
        <f>F310*E310</f>
        <v>0</v>
      </c>
      <c r="H310" s="13"/>
    </row>
    <row r="311" spans="1:11" ht="24" hidden="1" customHeight="1">
      <c r="A311" s="13"/>
      <c r="B311" s="101"/>
      <c r="C311" s="25"/>
      <c r="D311" s="21" t="s">
        <v>14</v>
      </c>
      <c r="E311" s="22"/>
      <c r="F311" s="22"/>
      <c r="G311" s="24">
        <f>F311*E311</f>
        <v>0</v>
      </c>
      <c r="H311" s="13"/>
    </row>
    <row r="312" spans="1:11" ht="24" hidden="1" customHeight="1">
      <c r="A312" s="13"/>
      <c r="B312" s="98" t="s">
        <v>15</v>
      </c>
      <c r="C312" s="99"/>
      <c r="D312" s="21"/>
      <c r="E312" s="27">
        <f>SUM(E310:E311)</f>
        <v>0</v>
      </c>
      <c r="F312" s="28"/>
      <c r="G312" s="29">
        <f>SUM(G310:G311)</f>
        <v>0</v>
      </c>
      <c r="H312" s="13"/>
    </row>
    <row r="313" spans="1:11" ht="24" hidden="1" customHeight="1">
      <c r="A313" s="13"/>
      <c r="B313" s="100" t="s">
        <v>101</v>
      </c>
      <c r="C313" s="8"/>
      <c r="D313" s="21" t="s">
        <v>13</v>
      </c>
      <c r="E313" s="22"/>
      <c r="F313" s="22">
        <v>7635</v>
      </c>
      <c r="G313" s="24">
        <f>F313*E313</f>
        <v>0</v>
      </c>
      <c r="H313" s="13"/>
    </row>
    <row r="314" spans="1:11" ht="24" hidden="1" customHeight="1">
      <c r="A314" s="13"/>
      <c r="B314" s="101"/>
      <c r="C314" s="25"/>
      <c r="D314" s="21" t="s">
        <v>14</v>
      </c>
      <c r="E314" s="22"/>
      <c r="F314" s="22">
        <v>7635</v>
      </c>
      <c r="G314" s="24">
        <f>F314*E314</f>
        <v>0</v>
      </c>
      <c r="H314" s="13"/>
    </row>
    <row r="315" spans="1:11" ht="24" hidden="1" customHeight="1">
      <c r="A315" s="13"/>
      <c r="B315" s="98" t="s">
        <v>15</v>
      </c>
      <c r="C315" s="99"/>
      <c r="D315" s="21"/>
      <c r="E315" s="27">
        <f>SUM(E313:E314)</f>
        <v>0</v>
      </c>
      <c r="F315" s="28"/>
      <c r="G315" s="29">
        <f>SUM(G313:G314)</f>
        <v>0</v>
      </c>
      <c r="H315" s="13"/>
      <c r="K315" s="30"/>
    </row>
    <row r="316" spans="1:11" ht="24" hidden="1" customHeight="1">
      <c r="A316" s="13"/>
      <c r="B316" s="100" t="s">
        <v>102</v>
      </c>
      <c r="C316" s="25"/>
      <c r="D316" s="21" t="s">
        <v>13</v>
      </c>
      <c r="E316" s="22"/>
      <c r="F316" s="22">
        <v>5368</v>
      </c>
      <c r="G316" s="24">
        <f>F316*E316</f>
        <v>0</v>
      </c>
      <c r="H316" s="13"/>
    </row>
    <row r="317" spans="1:11" ht="24" hidden="1" customHeight="1">
      <c r="A317" s="13"/>
      <c r="B317" s="101"/>
      <c r="C317" s="25"/>
      <c r="D317" s="21" t="s">
        <v>14</v>
      </c>
      <c r="E317" s="22"/>
      <c r="F317" s="22">
        <v>5368</v>
      </c>
      <c r="G317" s="24">
        <f>F317*E317</f>
        <v>0</v>
      </c>
      <c r="H317" s="13"/>
    </row>
    <row r="318" spans="1:11" ht="24" hidden="1" customHeight="1">
      <c r="A318" s="13"/>
      <c r="B318" s="101"/>
      <c r="C318" s="25"/>
      <c r="D318" s="21" t="s">
        <v>14</v>
      </c>
      <c r="E318" s="22"/>
      <c r="F318" s="22">
        <v>5368</v>
      </c>
      <c r="G318" s="24">
        <f>F318*E318</f>
        <v>0</v>
      </c>
      <c r="H318" s="13"/>
    </row>
    <row r="319" spans="1:11" ht="24" hidden="1" customHeight="1">
      <c r="A319" s="13"/>
      <c r="B319" s="98" t="s">
        <v>15</v>
      </c>
      <c r="C319" s="99"/>
      <c r="D319" s="21"/>
      <c r="E319" s="27">
        <f>SUM(E316:E318)</f>
        <v>0</v>
      </c>
      <c r="F319" s="28"/>
      <c r="G319" s="29">
        <f>SUM(G316:G318)</f>
        <v>0</v>
      </c>
      <c r="H319" s="13"/>
      <c r="J319" s="2">
        <v>1</v>
      </c>
    </row>
    <row r="320" spans="1:11" ht="24" customHeight="1">
      <c r="A320" s="13"/>
      <c r="B320" s="100" t="s">
        <v>103</v>
      </c>
      <c r="C320" s="25">
        <v>44490</v>
      </c>
      <c r="D320" s="21" t="s">
        <v>13</v>
      </c>
      <c r="E320" s="22">
        <v>1300</v>
      </c>
      <c r="F320" s="22">
        <v>6706</v>
      </c>
      <c r="G320" s="24">
        <f>F320*E320</f>
        <v>8717800</v>
      </c>
      <c r="H320" s="13"/>
    </row>
    <row r="321" spans="1:13" ht="24" customHeight="1">
      <c r="A321" s="13"/>
      <c r="B321" s="101"/>
      <c r="C321" s="25"/>
      <c r="D321" s="21" t="s">
        <v>14</v>
      </c>
      <c r="E321" s="22"/>
      <c r="F321" s="22">
        <v>6706</v>
      </c>
      <c r="G321" s="24">
        <f>F321*E321</f>
        <v>0</v>
      </c>
      <c r="H321" s="13"/>
      <c r="K321" s="30"/>
    </row>
    <row r="322" spans="1:13" s="19" customFormat="1" ht="24" customHeight="1">
      <c r="A322" s="14"/>
      <c r="B322" s="93" t="s">
        <v>15</v>
      </c>
      <c r="C322" s="94"/>
      <c r="D322" s="15"/>
      <c r="E322" s="16">
        <f>SUM(E320:E321)</f>
        <v>1300</v>
      </c>
      <c r="F322" s="17"/>
      <c r="G322" s="23">
        <f>SUM(G320:G321)</f>
        <v>8717800</v>
      </c>
      <c r="H322" s="14"/>
      <c r="J322" s="19">
        <v>1</v>
      </c>
      <c r="K322" s="26"/>
      <c r="M322" s="19">
        <f>58-30</f>
        <v>28</v>
      </c>
    </row>
    <row r="323" spans="1:13" ht="24" hidden="1" customHeight="1">
      <c r="A323" s="13"/>
      <c r="B323" s="100" t="s">
        <v>104</v>
      </c>
      <c r="C323" s="25"/>
      <c r="D323" s="21" t="s">
        <v>13</v>
      </c>
      <c r="E323" s="22"/>
      <c r="F323" s="22">
        <v>7458</v>
      </c>
      <c r="G323" s="24">
        <f>F323*E323</f>
        <v>0</v>
      </c>
      <c r="H323" s="13"/>
    </row>
    <row r="324" spans="1:13" ht="24" hidden="1" customHeight="1">
      <c r="A324" s="13"/>
      <c r="B324" s="101"/>
      <c r="C324" s="25"/>
      <c r="D324" s="21" t="s">
        <v>14</v>
      </c>
      <c r="E324" s="22"/>
      <c r="F324" s="22"/>
      <c r="G324" s="24">
        <f>F324*E324</f>
        <v>0</v>
      </c>
      <c r="H324" s="13"/>
    </row>
    <row r="325" spans="1:13" ht="24" hidden="1" customHeight="1">
      <c r="A325" s="13"/>
      <c r="B325" s="98" t="s">
        <v>15</v>
      </c>
      <c r="C325" s="99"/>
      <c r="D325" s="21"/>
      <c r="E325" s="28">
        <f>SUM(E323:E324)</f>
        <v>0</v>
      </c>
      <c r="F325" s="28"/>
      <c r="G325" s="29">
        <f>SUM(G323:G324)</f>
        <v>0</v>
      </c>
      <c r="H325" s="13"/>
    </row>
    <row r="326" spans="1:13" ht="24" hidden="1" customHeight="1">
      <c r="A326" s="13"/>
      <c r="B326" s="100" t="s">
        <v>105</v>
      </c>
      <c r="C326" s="25"/>
      <c r="D326" s="21" t="s">
        <v>13</v>
      </c>
      <c r="E326" s="22"/>
      <c r="F326" s="22">
        <v>7136</v>
      </c>
      <c r="G326" s="24">
        <f>F326*E326</f>
        <v>0</v>
      </c>
      <c r="H326" s="13"/>
    </row>
    <row r="327" spans="1:13" ht="24" hidden="1" customHeight="1">
      <c r="A327" s="13"/>
      <c r="B327" s="101"/>
      <c r="C327" s="25"/>
      <c r="D327" s="21" t="s">
        <v>14</v>
      </c>
      <c r="E327" s="22"/>
      <c r="F327" s="22"/>
      <c r="G327" s="24">
        <f>F327*E327</f>
        <v>0</v>
      </c>
      <c r="H327" s="13"/>
    </row>
    <row r="328" spans="1:13" ht="24" hidden="1" customHeight="1">
      <c r="A328" s="13"/>
      <c r="B328" s="98" t="s">
        <v>15</v>
      </c>
      <c r="C328" s="99"/>
      <c r="D328" s="21"/>
      <c r="E328" s="28">
        <f>SUM(E326:E327)</f>
        <v>0</v>
      </c>
      <c r="F328" s="28"/>
      <c r="G328" s="29">
        <f>SUM(G326:G327)</f>
        <v>0</v>
      </c>
      <c r="H328" s="13"/>
    </row>
    <row r="329" spans="1:13" s="75" customFormat="1" ht="24" hidden="1" customHeight="1">
      <c r="A329" s="70"/>
      <c r="B329" s="91" t="s">
        <v>106</v>
      </c>
      <c r="C329" s="77"/>
      <c r="D329" s="72" t="s">
        <v>13</v>
      </c>
      <c r="E329" s="73"/>
      <c r="F329" s="73">
        <v>27192</v>
      </c>
      <c r="G329" s="74">
        <f>F329*E329</f>
        <v>0</v>
      </c>
      <c r="H329" s="109"/>
      <c r="I329" s="78"/>
    </row>
    <row r="330" spans="1:13" s="75" customFormat="1" ht="24" hidden="1" customHeight="1">
      <c r="A330" s="70"/>
      <c r="B330" s="92"/>
      <c r="C330" s="77"/>
      <c r="D330" s="72" t="s">
        <v>14</v>
      </c>
      <c r="E330" s="73"/>
      <c r="F330" s="73"/>
      <c r="G330" s="74">
        <f>F330*E330</f>
        <v>0</v>
      </c>
      <c r="H330" s="110"/>
      <c r="I330" s="79"/>
    </row>
    <row r="331" spans="1:13" s="75" customFormat="1" ht="24" hidden="1" customHeight="1">
      <c r="A331" s="70"/>
      <c r="B331" s="111" t="s">
        <v>15</v>
      </c>
      <c r="C331" s="112"/>
      <c r="D331" s="72"/>
      <c r="E331" s="27">
        <f>SUM(E329:E330)</f>
        <v>0</v>
      </c>
      <c r="F331" s="28"/>
      <c r="G331" s="60">
        <f>SUM(G329:G330)</f>
        <v>0</v>
      </c>
      <c r="H331" s="70"/>
      <c r="I331" s="55"/>
    </row>
    <row r="332" spans="1:13" ht="24" hidden="1" customHeight="1">
      <c r="A332" s="13"/>
      <c r="B332" s="100" t="s">
        <v>107</v>
      </c>
      <c r="C332" s="25"/>
      <c r="D332" s="21" t="s">
        <v>13</v>
      </c>
      <c r="E332" s="22"/>
      <c r="F332" s="22">
        <v>27143</v>
      </c>
      <c r="G332" s="24">
        <f>F332*E332</f>
        <v>0</v>
      </c>
      <c r="H332" s="13"/>
    </row>
    <row r="333" spans="1:13" ht="24" hidden="1" customHeight="1">
      <c r="A333" s="13"/>
      <c r="B333" s="101"/>
      <c r="C333" s="25"/>
      <c r="D333" s="21" t="s">
        <v>14</v>
      </c>
      <c r="E333" s="22"/>
      <c r="F333" s="22"/>
      <c r="G333" s="24">
        <f>F333*E333</f>
        <v>0</v>
      </c>
      <c r="H333" s="13"/>
    </row>
    <row r="334" spans="1:13" ht="24" hidden="1" customHeight="1">
      <c r="A334" s="13"/>
      <c r="B334" s="98" t="s">
        <v>15</v>
      </c>
      <c r="C334" s="99"/>
      <c r="D334" s="21"/>
      <c r="E334" s="28">
        <f>SUM(E332:E333)</f>
        <v>0</v>
      </c>
      <c r="F334" s="28"/>
      <c r="G334" s="29">
        <f>SUM(G332:G333)</f>
        <v>0</v>
      </c>
      <c r="H334" s="13"/>
    </row>
    <row r="335" spans="1:13" ht="24" hidden="1" customHeight="1">
      <c r="A335" s="13"/>
      <c r="B335" s="100" t="s">
        <v>108</v>
      </c>
      <c r="C335" s="25"/>
      <c r="D335" s="21" t="s">
        <v>13</v>
      </c>
      <c r="E335" s="22"/>
      <c r="F335" s="22">
        <v>19323</v>
      </c>
      <c r="G335" s="24">
        <f>F335*E335</f>
        <v>0</v>
      </c>
      <c r="H335" s="13"/>
    </row>
    <row r="336" spans="1:13" ht="24" hidden="1" customHeight="1">
      <c r="A336" s="13"/>
      <c r="B336" s="101"/>
      <c r="C336" s="25"/>
      <c r="D336" s="21" t="s">
        <v>14</v>
      </c>
      <c r="E336" s="22"/>
      <c r="F336" s="22"/>
      <c r="G336" s="24">
        <f>F336*E336</f>
        <v>0</v>
      </c>
      <c r="H336" s="13"/>
    </row>
    <row r="337" spans="1:8" ht="24" hidden="1" customHeight="1">
      <c r="A337" s="13"/>
      <c r="B337" s="98" t="s">
        <v>15</v>
      </c>
      <c r="C337" s="99"/>
      <c r="D337" s="21"/>
      <c r="E337" s="28">
        <f>SUM(E335:E336)</f>
        <v>0</v>
      </c>
      <c r="F337" s="28"/>
      <c r="G337" s="29">
        <f>SUM(G335:G336)</f>
        <v>0</v>
      </c>
      <c r="H337" s="13"/>
    </row>
    <row r="338" spans="1:8" ht="24" hidden="1" customHeight="1">
      <c r="A338" s="13"/>
      <c r="B338" s="91" t="s">
        <v>109</v>
      </c>
      <c r="C338" s="25"/>
      <c r="D338" s="21" t="s">
        <v>13</v>
      </c>
      <c r="E338" s="22"/>
      <c r="F338" s="22">
        <v>61156</v>
      </c>
      <c r="G338" s="24">
        <f>F338*E338</f>
        <v>0</v>
      </c>
      <c r="H338" s="13"/>
    </row>
    <row r="339" spans="1:8" ht="24.75" hidden="1" customHeight="1">
      <c r="A339" s="13"/>
      <c r="B339" s="92"/>
      <c r="C339" s="25"/>
      <c r="D339" s="21" t="s">
        <v>14</v>
      </c>
      <c r="E339" s="22"/>
      <c r="F339" s="22"/>
      <c r="G339" s="24">
        <f>F339*E339</f>
        <v>0</v>
      </c>
      <c r="H339" s="13"/>
    </row>
    <row r="340" spans="1:8" ht="24" hidden="1" customHeight="1">
      <c r="A340" s="13"/>
      <c r="B340" s="98" t="s">
        <v>15</v>
      </c>
      <c r="C340" s="99"/>
      <c r="D340" s="21"/>
      <c r="E340" s="28">
        <f>SUM(E338:E339)</f>
        <v>0</v>
      </c>
      <c r="F340" s="28"/>
      <c r="G340" s="29">
        <f>SUM(G338:G339)</f>
        <v>0</v>
      </c>
      <c r="H340" s="13"/>
    </row>
    <row r="341" spans="1:8" ht="24" customHeight="1">
      <c r="A341" s="13"/>
      <c r="B341" s="100" t="s">
        <v>110</v>
      </c>
      <c r="C341" s="25"/>
      <c r="D341" s="21" t="s">
        <v>13</v>
      </c>
      <c r="E341" s="22"/>
      <c r="F341" s="22">
        <v>14561</v>
      </c>
      <c r="G341" s="24">
        <f>F341*E341</f>
        <v>0</v>
      </c>
      <c r="H341" s="13"/>
    </row>
    <row r="342" spans="1:8" ht="24" customHeight="1">
      <c r="A342" s="13"/>
      <c r="B342" s="101"/>
      <c r="C342" s="25"/>
      <c r="D342" s="21" t="s">
        <v>14</v>
      </c>
      <c r="E342" s="22"/>
      <c r="F342" s="22"/>
      <c r="G342" s="24">
        <f>F342*E342</f>
        <v>0</v>
      </c>
      <c r="H342" s="13"/>
    </row>
    <row r="343" spans="1:8" s="19" customFormat="1" ht="24" customHeight="1">
      <c r="A343" s="14"/>
      <c r="B343" s="93" t="s">
        <v>15</v>
      </c>
      <c r="C343" s="94"/>
      <c r="D343" s="15"/>
      <c r="E343" s="17">
        <f>SUM(E341:E342)</f>
        <v>0</v>
      </c>
      <c r="F343" s="17"/>
      <c r="G343" s="23">
        <f>SUM(G341:G342)</f>
        <v>0</v>
      </c>
      <c r="H343" s="14"/>
    </row>
    <row r="344" spans="1:8" ht="24" customHeight="1">
      <c r="A344" s="13"/>
      <c r="B344" s="100" t="s">
        <v>111</v>
      </c>
      <c r="C344" s="25"/>
      <c r="D344" s="21" t="s">
        <v>13</v>
      </c>
      <c r="E344" s="22"/>
      <c r="F344" s="22">
        <v>18807</v>
      </c>
      <c r="G344" s="24">
        <f>F344*E344</f>
        <v>0</v>
      </c>
      <c r="H344" s="13"/>
    </row>
    <row r="345" spans="1:8" ht="24" customHeight="1">
      <c r="A345" s="13"/>
      <c r="B345" s="101"/>
      <c r="C345" s="25"/>
      <c r="D345" s="21" t="s">
        <v>14</v>
      </c>
      <c r="E345" s="22"/>
      <c r="F345" s="22">
        <v>18807</v>
      </c>
      <c r="G345" s="24">
        <f>F345*E345</f>
        <v>0</v>
      </c>
      <c r="H345" s="13"/>
    </row>
    <row r="346" spans="1:8" s="19" customFormat="1" ht="24" customHeight="1">
      <c r="A346" s="14"/>
      <c r="B346" s="93" t="s">
        <v>15</v>
      </c>
      <c r="C346" s="94"/>
      <c r="D346" s="15"/>
      <c r="E346" s="17">
        <f>SUM(E344:E345)</f>
        <v>0</v>
      </c>
      <c r="F346" s="17"/>
      <c r="G346" s="23">
        <f>SUM(G344:G345)</f>
        <v>0</v>
      </c>
      <c r="H346" s="14"/>
    </row>
    <row r="347" spans="1:8" ht="24" customHeight="1">
      <c r="A347" s="13"/>
      <c r="B347" s="100" t="s">
        <v>112</v>
      </c>
      <c r="C347" s="25"/>
      <c r="D347" s="21" t="s">
        <v>13</v>
      </c>
      <c r="E347" s="22"/>
      <c r="F347" s="22">
        <v>5753</v>
      </c>
      <c r="G347" s="24">
        <f>F347*E347</f>
        <v>0</v>
      </c>
      <c r="H347" s="13"/>
    </row>
    <row r="348" spans="1:8" ht="24" customHeight="1">
      <c r="A348" s="13"/>
      <c r="B348" s="101"/>
      <c r="C348" s="25"/>
      <c r="D348" s="21" t="s">
        <v>14</v>
      </c>
      <c r="E348" s="22"/>
      <c r="F348" s="22">
        <v>5753</v>
      </c>
      <c r="G348" s="24">
        <f>F348*E348</f>
        <v>0</v>
      </c>
      <c r="H348" s="13"/>
    </row>
    <row r="349" spans="1:8" s="19" customFormat="1" ht="24" customHeight="1">
      <c r="A349" s="14"/>
      <c r="B349" s="93" t="s">
        <v>15</v>
      </c>
      <c r="C349" s="94"/>
      <c r="D349" s="15"/>
      <c r="E349" s="17">
        <f>SUM(E347:E348)</f>
        <v>0</v>
      </c>
      <c r="F349" s="17"/>
      <c r="G349" s="23">
        <f>SUM(G347:G348)</f>
        <v>0</v>
      </c>
      <c r="H349" s="14"/>
    </row>
    <row r="350" spans="1:8" ht="24" customHeight="1">
      <c r="A350" s="13"/>
      <c r="B350" s="100" t="s">
        <v>113</v>
      </c>
      <c r="C350" s="25"/>
      <c r="D350" s="21" t="s">
        <v>13</v>
      </c>
      <c r="E350" s="22"/>
      <c r="F350" s="22">
        <v>3131</v>
      </c>
      <c r="G350" s="24">
        <f>F350*E350</f>
        <v>0</v>
      </c>
      <c r="H350" s="13"/>
    </row>
    <row r="351" spans="1:8" ht="24" customHeight="1">
      <c r="A351" s="13"/>
      <c r="B351" s="101"/>
      <c r="C351" s="25"/>
      <c r="D351" s="21" t="s">
        <v>14</v>
      </c>
      <c r="E351" s="22"/>
      <c r="F351" s="22"/>
      <c r="G351" s="24">
        <f>F351*E351</f>
        <v>0</v>
      </c>
      <c r="H351" s="13"/>
    </row>
    <row r="352" spans="1:8" s="19" customFormat="1" ht="24" customHeight="1">
      <c r="A352" s="14"/>
      <c r="B352" s="93" t="s">
        <v>15</v>
      </c>
      <c r="C352" s="94"/>
      <c r="D352" s="15"/>
      <c r="E352" s="17">
        <f>SUM(E350:E351)</f>
        <v>0</v>
      </c>
      <c r="F352" s="17"/>
      <c r="G352" s="23">
        <f>SUM(G350:G351)</f>
        <v>0</v>
      </c>
      <c r="H352" s="14"/>
    </row>
    <row r="353" spans="1:8" ht="24" customHeight="1">
      <c r="A353" s="13"/>
      <c r="B353" s="100" t="s">
        <v>114</v>
      </c>
      <c r="C353" s="25"/>
      <c r="D353" s="21" t="s">
        <v>13</v>
      </c>
      <c r="E353" s="22"/>
      <c r="F353" s="22">
        <v>12855</v>
      </c>
      <c r="G353" s="24">
        <f>F353*E353</f>
        <v>0</v>
      </c>
      <c r="H353" s="13"/>
    </row>
    <row r="354" spans="1:8" ht="24" customHeight="1">
      <c r="A354" s="13"/>
      <c r="B354" s="101"/>
      <c r="C354" s="25"/>
      <c r="D354" s="21" t="s">
        <v>14</v>
      </c>
      <c r="E354" s="22"/>
      <c r="F354" s="22">
        <v>12855</v>
      </c>
      <c r="G354" s="24">
        <f>F354*E354</f>
        <v>0</v>
      </c>
      <c r="H354" s="13"/>
    </row>
    <row r="355" spans="1:8" s="19" customFormat="1" ht="24" customHeight="1">
      <c r="A355" s="14"/>
      <c r="B355" s="93" t="s">
        <v>15</v>
      </c>
      <c r="C355" s="94"/>
      <c r="D355" s="15"/>
      <c r="E355" s="17">
        <f>SUM(E353:E354)</f>
        <v>0</v>
      </c>
      <c r="F355" s="17"/>
      <c r="G355" s="23">
        <f>SUM(G353:G354)</f>
        <v>0</v>
      </c>
      <c r="H355" s="14"/>
    </row>
    <row r="356" spans="1:8" ht="24" customHeight="1">
      <c r="A356" s="13"/>
      <c r="B356" s="100" t="s">
        <v>115</v>
      </c>
      <c r="C356" s="25"/>
      <c r="D356" s="21" t="s">
        <v>13</v>
      </c>
      <c r="E356" s="22"/>
      <c r="F356" s="22">
        <v>8479</v>
      </c>
      <c r="G356" s="54">
        <f>F356*E356</f>
        <v>0</v>
      </c>
      <c r="H356" s="13"/>
    </row>
    <row r="357" spans="1:8" ht="24" customHeight="1">
      <c r="A357" s="13"/>
      <c r="B357" s="101"/>
      <c r="C357" s="25"/>
      <c r="D357" s="21" t="s">
        <v>14</v>
      </c>
      <c r="E357" s="22"/>
      <c r="F357" s="22">
        <v>8479</v>
      </c>
      <c r="G357" s="54">
        <f>F357*E357</f>
        <v>0</v>
      </c>
      <c r="H357" s="13"/>
    </row>
    <row r="358" spans="1:8" s="19" customFormat="1" ht="24" customHeight="1">
      <c r="A358" s="14"/>
      <c r="B358" s="93" t="s">
        <v>15</v>
      </c>
      <c r="C358" s="94"/>
      <c r="D358" s="15"/>
      <c r="E358" s="17">
        <f>SUM(E356:E357)</f>
        <v>0</v>
      </c>
      <c r="F358" s="17"/>
      <c r="G358" s="23">
        <f>SUM(G356:G357)</f>
        <v>0</v>
      </c>
      <c r="H358" s="14"/>
    </row>
    <row r="359" spans="1:8" ht="24" customHeight="1">
      <c r="A359" s="13"/>
      <c r="B359" s="100" t="s">
        <v>116</v>
      </c>
      <c r="C359" s="25"/>
      <c r="D359" s="21" t="s">
        <v>13</v>
      </c>
      <c r="E359" s="22"/>
      <c r="F359" s="22">
        <v>94301</v>
      </c>
      <c r="G359" s="54">
        <f>F359*E359</f>
        <v>0</v>
      </c>
      <c r="H359" s="13"/>
    </row>
    <row r="360" spans="1:8" ht="24" customHeight="1">
      <c r="A360" s="13"/>
      <c r="B360" s="101"/>
      <c r="C360" s="25"/>
      <c r="D360" s="21" t="s">
        <v>14</v>
      </c>
      <c r="E360" s="22"/>
      <c r="F360" s="22">
        <v>94301</v>
      </c>
      <c r="G360" s="54">
        <f>F360*E360</f>
        <v>0</v>
      </c>
      <c r="H360" s="13"/>
    </row>
    <row r="361" spans="1:8" s="19" customFormat="1" ht="24" customHeight="1">
      <c r="A361" s="14"/>
      <c r="B361" s="93" t="s">
        <v>15</v>
      </c>
      <c r="C361" s="94"/>
      <c r="D361" s="15"/>
      <c r="E361" s="16">
        <f>SUM(E359:E360)</f>
        <v>0</v>
      </c>
      <c r="F361" s="17"/>
      <c r="G361" s="23">
        <f>SUM(G359:G360)</f>
        <v>0</v>
      </c>
      <c r="H361" s="14"/>
    </row>
    <row r="362" spans="1:8" ht="24" customHeight="1">
      <c r="A362" s="13"/>
      <c r="B362" s="100" t="s">
        <v>117</v>
      </c>
      <c r="C362" s="25"/>
      <c r="D362" s="21" t="s">
        <v>13</v>
      </c>
      <c r="E362" s="22"/>
      <c r="F362" s="22">
        <v>86129</v>
      </c>
      <c r="G362" s="54">
        <f>F362*E362</f>
        <v>0</v>
      </c>
      <c r="H362" s="13"/>
    </row>
    <row r="363" spans="1:8" ht="24" customHeight="1">
      <c r="A363" s="13"/>
      <c r="B363" s="101"/>
      <c r="C363" s="25"/>
      <c r="D363" s="21" t="s">
        <v>14</v>
      </c>
      <c r="E363" s="22"/>
      <c r="F363" s="22"/>
      <c r="G363" s="54">
        <f>F363*E363</f>
        <v>0</v>
      </c>
      <c r="H363" s="13"/>
    </row>
    <row r="364" spans="1:8" s="19" customFormat="1" ht="24" customHeight="1">
      <c r="A364" s="14"/>
      <c r="B364" s="93" t="s">
        <v>15</v>
      </c>
      <c r="C364" s="94"/>
      <c r="D364" s="15"/>
      <c r="E364" s="16">
        <f>SUM(E362:E363)</f>
        <v>0</v>
      </c>
      <c r="F364" s="17"/>
      <c r="G364" s="23">
        <f>SUM(G362:G363)</f>
        <v>0</v>
      </c>
      <c r="H364" s="14"/>
    </row>
    <row r="365" spans="1:8" ht="24" customHeight="1">
      <c r="A365" s="13"/>
      <c r="B365" s="100" t="s">
        <v>118</v>
      </c>
      <c r="C365" s="25"/>
      <c r="D365" s="21" t="s">
        <v>13</v>
      </c>
      <c r="E365" s="22"/>
      <c r="F365" s="22">
        <v>98245</v>
      </c>
      <c r="G365" s="54">
        <f>F365*E365</f>
        <v>0</v>
      </c>
      <c r="H365" s="13"/>
    </row>
    <row r="366" spans="1:8" ht="24" customHeight="1">
      <c r="A366" s="13"/>
      <c r="B366" s="101"/>
      <c r="C366" s="25"/>
      <c r="D366" s="21" t="s">
        <v>14</v>
      </c>
      <c r="E366" s="22"/>
      <c r="F366" s="22">
        <v>98245</v>
      </c>
      <c r="G366" s="54">
        <f>F366*E366</f>
        <v>0</v>
      </c>
      <c r="H366" s="13"/>
    </row>
    <row r="367" spans="1:8" ht="24" hidden="1" customHeight="1">
      <c r="A367" s="13"/>
      <c r="B367" s="101"/>
      <c r="C367" s="25"/>
      <c r="D367" s="21" t="s">
        <v>14</v>
      </c>
      <c r="E367" s="22"/>
      <c r="F367" s="22">
        <v>98245</v>
      </c>
      <c r="G367" s="54">
        <f>F367*E367</f>
        <v>0</v>
      </c>
      <c r="H367" s="13"/>
    </row>
    <row r="368" spans="1:8" ht="24" hidden="1" customHeight="1">
      <c r="A368" s="13"/>
      <c r="B368" s="101"/>
      <c r="C368" s="25"/>
      <c r="D368" s="21" t="s">
        <v>14</v>
      </c>
      <c r="E368" s="22"/>
      <c r="F368" s="22">
        <v>98245</v>
      </c>
      <c r="G368" s="54">
        <f>F368*E368</f>
        <v>0</v>
      </c>
      <c r="H368" s="13"/>
    </row>
    <row r="369" spans="1:11" s="19" customFormat="1" ht="24" customHeight="1">
      <c r="A369" s="14"/>
      <c r="B369" s="93" t="s">
        <v>15</v>
      </c>
      <c r="C369" s="94"/>
      <c r="D369" s="15"/>
      <c r="E369" s="16">
        <f>SUM(E365:E368)</f>
        <v>0</v>
      </c>
      <c r="F369" s="17"/>
      <c r="G369" s="23">
        <f>SUM(G365:G368)</f>
        <v>0</v>
      </c>
      <c r="H369" s="14"/>
      <c r="J369" s="19">
        <v>1</v>
      </c>
      <c r="K369" s="26">
        <f>G240+G252+G264+G270+G274+G319+G322+G369+G267</f>
        <v>8717800</v>
      </c>
    </row>
    <row r="370" spans="1:11" ht="24" customHeight="1">
      <c r="A370" s="13"/>
      <c r="B370" s="100" t="s">
        <v>119</v>
      </c>
      <c r="C370" s="25">
        <v>44487</v>
      </c>
      <c r="D370" s="21" t="s">
        <v>13</v>
      </c>
      <c r="E370" s="22">
        <v>248</v>
      </c>
      <c r="F370" s="22">
        <v>78854</v>
      </c>
      <c r="G370" s="54">
        <f>F370*E370</f>
        <v>19555792</v>
      </c>
      <c r="H370" s="13"/>
    </row>
    <row r="371" spans="1:11" ht="24" customHeight="1">
      <c r="A371" s="13"/>
      <c r="B371" s="101"/>
      <c r="C371" s="25"/>
      <c r="D371" s="21" t="s">
        <v>14</v>
      </c>
      <c r="E371" s="22"/>
      <c r="F371" s="22">
        <v>78854</v>
      </c>
      <c r="G371" s="54">
        <f>F371*E371</f>
        <v>0</v>
      </c>
      <c r="H371" s="13"/>
    </row>
    <row r="372" spans="1:11" ht="24" customHeight="1">
      <c r="A372" s="13"/>
      <c r="B372" s="101"/>
      <c r="C372" s="25"/>
      <c r="D372" s="21" t="s">
        <v>14</v>
      </c>
      <c r="E372" s="22"/>
      <c r="F372" s="22">
        <v>78854</v>
      </c>
      <c r="G372" s="54">
        <f>F372*E372</f>
        <v>0</v>
      </c>
      <c r="H372" s="13"/>
    </row>
    <row r="373" spans="1:11" ht="24" customHeight="1">
      <c r="A373" s="13"/>
      <c r="B373" s="101"/>
      <c r="C373" s="25"/>
      <c r="D373" s="21" t="s">
        <v>14</v>
      </c>
      <c r="E373" s="22"/>
      <c r="F373" s="22">
        <v>78854</v>
      </c>
      <c r="G373" s="54">
        <f>F373*E373</f>
        <v>0</v>
      </c>
      <c r="H373" s="13"/>
    </row>
    <row r="374" spans="1:11" s="19" customFormat="1" ht="24" customHeight="1">
      <c r="A374" s="14"/>
      <c r="B374" s="93" t="s">
        <v>15</v>
      </c>
      <c r="C374" s="94"/>
      <c r="D374" s="15"/>
      <c r="E374" s="16">
        <f>SUM(E370:E373)</f>
        <v>248</v>
      </c>
      <c r="F374" s="17"/>
      <c r="G374" s="23">
        <f>SUM(G370:G373)</f>
        <v>19555792</v>
      </c>
      <c r="H374" s="14"/>
      <c r="J374" s="19">
        <v>1</v>
      </c>
    </row>
    <row r="375" spans="1:11" ht="24" customHeight="1">
      <c r="A375" s="13"/>
      <c r="B375" s="100" t="s">
        <v>120</v>
      </c>
      <c r="C375" s="25"/>
      <c r="D375" s="21" t="s">
        <v>13</v>
      </c>
      <c r="E375" s="22"/>
      <c r="F375" s="22">
        <v>11786</v>
      </c>
      <c r="G375" s="54">
        <f>F375*E375</f>
        <v>0</v>
      </c>
      <c r="H375" s="13"/>
    </row>
    <row r="376" spans="1:11" ht="24" customHeight="1">
      <c r="A376" s="13"/>
      <c r="B376" s="101"/>
      <c r="C376" s="25"/>
      <c r="D376" s="21" t="s">
        <v>14</v>
      </c>
      <c r="E376" s="22"/>
      <c r="F376" s="22"/>
      <c r="G376" s="54">
        <f>F376*E376</f>
        <v>0</v>
      </c>
      <c r="H376" s="13"/>
    </row>
    <row r="377" spans="1:11" s="19" customFormat="1" ht="24" customHeight="1">
      <c r="A377" s="14"/>
      <c r="B377" s="93" t="s">
        <v>15</v>
      </c>
      <c r="C377" s="94"/>
      <c r="D377" s="15"/>
      <c r="E377" s="16">
        <f>SUM(E375:E376)</f>
        <v>0</v>
      </c>
      <c r="F377" s="17"/>
      <c r="G377" s="23">
        <f>SUM(G375:G376)</f>
        <v>0</v>
      </c>
      <c r="H377" s="14"/>
      <c r="J377" s="19">
        <v>1</v>
      </c>
    </row>
    <row r="378" spans="1:11" ht="24" customHeight="1">
      <c r="A378" s="13"/>
      <c r="B378" s="100" t="s">
        <v>121</v>
      </c>
      <c r="C378" s="25"/>
      <c r="D378" s="21" t="s">
        <v>13</v>
      </c>
      <c r="E378" s="22"/>
      <c r="F378" s="22">
        <v>11786</v>
      </c>
      <c r="G378" s="54">
        <f>F378*E378</f>
        <v>0</v>
      </c>
      <c r="H378" s="13"/>
    </row>
    <row r="379" spans="1:11" ht="24" customHeight="1">
      <c r="A379" s="13"/>
      <c r="B379" s="101"/>
      <c r="C379" s="25"/>
      <c r="D379" s="21" t="s">
        <v>14</v>
      </c>
      <c r="E379" s="22"/>
      <c r="F379" s="22"/>
      <c r="G379" s="54">
        <f>F379*E379</f>
        <v>0</v>
      </c>
      <c r="H379" s="13"/>
    </row>
    <row r="380" spans="1:11" s="19" customFormat="1" ht="24" customHeight="1">
      <c r="A380" s="14"/>
      <c r="B380" s="93" t="s">
        <v>15</v>
      </c>
      <c r="C380" s="94"/>
      <c r="D380" s="15"/>
      <c r="E380" s="16">
        <f>SUM(E378:E379)</f>
        <v>0</v>
      </c>
      <c r="F380" s="17"/>
      <c r="G380" s="23">
        <f>SUM(G378:G379)</f>
        <v>0</v>
      </c>
      <c r="H380" s="14"/>
      <c r="J380" s="19">
        <v>1</v>
      </c>
    </row>
    <row r="381" spans="1:11" ht="24" customHeight="1">
      <c r="A381" s="13"/>
      <c r="B381" s="100" t="s">
        <v>122</v>
      </c>
      <c r="C381" s="25">
        <v>44491</v>
      </c>
      <c r="D381" s="21" t="s">
        <v>13</v>
      </c>
      <c r="E381" s="22">
        <v>213</v>
      </c>
      <c r="F381" s="22">
        <v>105323</v>
      </c>
      <c r="G381" s="54">
        <f>F381*E381</f>
        <v>22433799</v>
      </c>
      <c r="H381" s="13"/>
    </row>
    <row r="382" spans="1:11" ht="24" customHeight="1">
      <c r="A382" s="13"/>
      <c r="B382" s="101"/>
      <c r="C382" s="25"/>
      <c r="D382" s="21" t="s">
        <v>14</v>
      </c>
      <c r="E382" s="22"/>
      <c r="F382" s="22">
        <v>105323</v>
      </c>
      <c r="G382" s="54">
        <f>F382*E382</f>
        <v>0</v>
      </c>
      <c r="H382" s="13"/>
    </row>
    <row r="383" spans="1:11" ht="24" customHeight="1">
      <c r="A383" s="13"/>
      <c r="B383" s="101"/>
      <c r="C383" s="25"/>
      <c r="D383" s="21" t="s">
        <v>14</v>
      </c>
      <c r="E383" s="22"/>
      <c r="F383" s="22">
        <v>105323</v>
      </c>
      <c r="G383" s="54">
        <f>F383*E383</f>
        <v>0</v>
      </c>
      <c r="H383" s="13"/>
    </row>
    <row r="384" spans="1:11" ht="24" customHeight="1">
      <c r="A384" s="13"/>
      <c r="B384" s="101"/>
      <c r="C384" s="25"/>
      <c r="D384" s="21" t="s">
        <v>14</v>
      </c>
      <c r="E384" s="22"/>
      <c r="F384" s="22">
        <v>105323</v>
      </c>
      <c r="G384" s="54">
        <f>F384*E384</f>
        <v>0</v>
      </c>
      <c r="H384" s="13"/>
    </row>
    <row r="385" spans="1:10" s="19" customFormat="1" ht="24" customHeight="1">
      <c r="A385" s="14"/>
      <c r="B385" s="93" t="s">
        <v>15</v>
      </c>
      <c r="C385" s="94"/>
      <c r="D385" s="15"/>
      <c r="E385" s="16">
        <f>SUM(E381:E384)</f>
        <v>213</v>
      </c>
      <c r="F385" s="17"/>
      <c r="G385" s="23">
        <f>SUM(G381:G384)</f>
        <v>22433799</v>
      </c>
      <c r="H385" s="14"/>
      <c r="J385" s="19">
        <v>1</v>
      </c>
    </row>
    <row r="386" spans="1:10" s="55" customFormat="1" ht="24" customHeight="1">
      <c r="A386" s="50"/>
      <c r="B386" s="103" t="s">
        <v>123</v>
      </c>
      <c r="C386" s="51">
        <v>44487</v>
      </c>
      <c r="D386" s="52" t="s">
        <v>13</v>
      </c>
      <c r="E386" s="53">
        <v>550</v>
      </c>
      <c r="F386" s="53">
        <v>95346</v>
      </c>
      <c r="G386" s="54">
        <f>F386*E386</f>
        <v>52440300</v>
      </c>
      <c r="H386" s="50"/>
    </row>
    <row r="387" spans="1:10" s="55" customFormat="1" ht="24" customHeight="1">
      <c r="A387" s="50"/>
      <c r="B387" s="106"/>
      <c r="C387" s="51">
        <v>44494</v>
      </c>
      <c r="D387" s="52" t="s">
        <v>14</v>
      </c>
      <c r="E387" s="53">
        <v>200</v>
      </c>
      <c r="F387" s="53">
        <v>95346</v>
      </c>
      <c r="G387" s="54">
        <f>F387*E387</f>
        <v>19069200</v>
      </c>
      <c r="H387" s="50"/>
    </row>
    <row r="388" spans="1:10" s="55" customFormat="1" ht="24" hidden="1" customHeight="1">
      <c r="A388" s="50"/>
      <c r="B388" s="106"/>
      <c r="C388" s="51"/>
      <c r="D388" s="52" t="s">
        <v>14</v>
      </c>
      <c r="E388" s="53"/>
      <c r="F388" s="53">
        <v>95346</v>
      </c>
      <c r="G388" s="54">
        <f>F388*E388</f>
        <v>0</v>
      </c>
      <c r="H388" s="50"/>
    </row>
    <row r="389" spans="1:10" s="55" customFormat="1" ht="24" hidden="1" customHeight="1">
      <c r="A389" s="50"/>
      <c r="B389" s="106"/>
      <c r="C389" s="51"/>
      <c r="D389" s="52" t="s">
        <v>14</v>
      </c>
      <c r="E389" s="53"/>
      <c r="F389" s="53">
        <v>95346</v>
      </c>
      <c r="G389" s="54">
        <f>F389*E389</f>
        <v>0</v>
      </c>
      <c r="H389" s="50"/>
    </row>
    <row r="390" spans="1:10" s="37" customFormat="1" ht="24" customHeight="1">
      <c r="A390" s="34"/>
      <c r="B390" s="107" t="s">
        <v>15</v>
      </c>
      <c r="C390" s="108"/>
      <c r="D390" s="35"/>
      <c r="E390" s="16">
        <f>SUM(E386:E389)</f>
        <v>750</v>
      </c>
      <c r="F390" s="17"/>
      <c r="G390" s="23">
        <f>SUM(G386:G389)</f>
        <v>71509500</v>
      </c>
      <c r="H390" s="34"/>
      <c r="J390" s="37">
        <v>1</v>
      </c>
    </row>
    <row r="391" spans="1:10" ht="24" customHeight="1">
      <c r="A391" s="13"/>
      <c r="B391" s="100" t="s">
        <v>124</v>
      </c>
      <c r="C391" s="25"/>
      <c r="D391" s="21" t="s">
        <v>13</v>
      </c>
      <c r="E391" s="22"/>
      <c r="F391" s="22">
        <v>6354</v>
      </c>
      <c r="G391" s="54">
        <f>F391*E391</f>
        <v>0</v>
      </c>
      <c r="H391" s="13"/>
    </row>
    <row r="392" spans="1:10" ht="24" customHeight="1">
      <c r="A392" s="13"/>
      <c r="B392" s="101"/>
      <c r="C392" s="25"/>
      <c r="D392" s="21" t="s">
        <v>14</v>
      </c>
      <c r="E392" s="22"/>
      <c r="F392" s="22"/>
      <c r="G392" s="54">
        <f>F392*E392</f>
        <v>0</v>
      </c>
      <c r="H392" s="13"/>
    </row>
    <row r="393" spans="1:10" s="19" customFormat="1" ht="24" customHeight="1">
      <c r="A393" s="14"/>
      <c r="B393" s="93" t="s">
        <v>15</v>
      </c>
      <c r="C393" s="94"/>
      <c r="D393" s="15"/>
      <c r="E393" s="16">
        <f>SUM(E391:E392)</f>
        <v>0</v>
      </c>
      <c r="F393" s="17"/>
      <c r="G393" s="23">
        <f>SUM(G391:G392)</f>
        <v>0</v>
      </c>
      <c r="H393" s="14"/>
      <c r="J393" s="19">
        <v>1</v>
      </c>
    </row>
    <row r="394" spans="1:10" ht="24" customHeight="1">
      <c r="A394" s="13"/>
      <c r="B394" s="100" t="s">
        <v>125</v>
      </c>
      <c r="C394" s="25"/>
      <c r="D394" s="21" t="s">
        <v>13</v>
      </c>
      <c r="E394" s="22"/>
      <c r="F394" s="80">
        <v>6354</v>
      </c>
      <c r="G394" s="54">
        <f>F394*E394</f>
        <v>0</v>
      </c>
      <c r="H394" s="13"/>
    </row>
    <row r="395" spans="1:10" ht="24" customHeight="1">
      <c r="A395" s="13"/>
      <c r="B395" s="101"/>
      <c r="C395" s="25"/>
      <c r="D395" s="21" t="s">
        <v>14</v>
      </c>
      <c r="E395" s="22"/>
      <c r="F395" s="22"/>
      <c r="G395" s="54">
        <f>F395*E395</f>
        <v>0</v>
      </c>
      <c r="H395" s="13"/>
    </row>
    <row r="396" spans="1:10" s="19" customFormat="1" ht="24" customHeight="1">
      <c r="A396" s="14"/>
      <c r="B396" s="93" t="s">
        <v>15</v>
      </c>
      <c r="C396" s="94"/>
      <c r="D396" s="15"/>
      <c r="E396" s="16">
        <f>SUM(E394:E395)</f>
        <v>0</v>
      </c>
      <c r="F396" s="17"/>
      <c r="G396" s="23">
        <f>SUM(G394:G395)</f>
        <v>0</v>
      </c>
      <c r="H396" s="14"/>
      <c r="J396" s="19">
        <v>1</v>
      </c>
    </row>
    <row r="397" spans="1:10" ht="24" customHeight="1">
      <c r="A397" s="13"/>
      <c r="B397" s="100" t="s">
        <v>126</v>
      </c>
      <c r="C397" s="25"/>
      <c r="D397" s="21" t="s">
        <v>13</v>
      </c>
      <c r="E397" s="22"/>
      <c r="F397" s="22">
        <v>30131</v>
      </c>
      <c r="G397" s="54">
        <f>F397*E397</f>
        <v>0</v>
      </c>
      <c r="H397" s="13"/>
    </row>
    <row r="398" spans="1:10" ht="24" customHeight="1">
      <c r="A398" s="13"/>
      <c r="B398" s="101"/>
      <c r="C398" s="25"/>
      <c r="D398" s="21" t="s">
        <v>14</v>
      </c>
      <c r="E398" s="22"/>
      <c r="F398" s="22"/>
      <c r="G398" s="54">
        <f>F398*E398</f>
        <v>0</v>
      </c>
      <c r="H398" s="13"/>
    </row>
    <row r="399" spans="1:10" s="19" customFormat="1" ht="24" customHeight="1">
      <c r="A399" s="14"/>
      <c r="B399" s="93" t="s">
        <v>15</v>
      </c>
      <c r="C399" s="94"/>
      <c r="D399" s="15"/>
      <c r="E399" s="16">
        <f>SUM(E397:E398)</f>
        <v>0</v>
      </c>
      <c r="F399" s="17"/>
      <c r="G399" s="23">
        <f>SUM(G397:G398)</f>
        <v>0</v>
      </c>
      <c r="H399" s="14"/>
      <c r="J399" s="19">
        <v>1</v>
      </c>
    </row>
    <row r="400" spans="1:10" ht="24" customHeight="1">
      <c r="A400" s="13"/>
      <c r="B400" s="103" t="s">
        <v>127</v>
      </c>
      <c r="C400" s="25"/>
      <c r="D400" s="21" t="s">
        <v>13</v>
      </c>
      <c r="E400" s="22"/>
      <c r="F400" s="22">
        <v>9681</v>
      </c>
      <c r="G400" s="54">
        <f>F400*E400</f>
        <v>0</v>
      </c>
      <c r="H400" s="13"/>
    </row>
    <row r="401" spans="1:10" ht="24" customHeight="1">
      <c r="A401" s="13"/>
      <c r="B401" s="105"/>
      <c r="C401" s="25"/>
      <c r="D401" s="21" t="s">
        <v>14</v>
      </c>
      <c r="E401" s="22"/>
      <c r="F401" s="22">
        <v>9681</v>
      </c>
      <c r="G401" s="54">
        <f>F401*E401</f>
        <v>0</v>
      </c>
      <c r="H401" s="13"/>
    </row>
    <row r="402" spans="1:10" s="19" customFormat="1" ht="24" customHeight="1">
      <c r="A402" s="14"/>
      <c r="B402" s="81" t="s">
        <v>15</v>
      </c>
      <c r="C402" s="82"/>
      <c r="D402" s="15"/>
      <c r="E402" s="16">
        <f>SUM(E400:E401)</f>
        <v>0</v>
      </c>
      <c r="F402" s="17"/>
      <c r="G402" s="23">
        <f>SUM(G400:G401)</f>
        <v>0</v>
      </c>
      <c r="H402" s="14"/>
      <c r="J402" s="19">
        <v>1</v>
      </c>
    </row>
    <row r="403" spans="1:10" ht="24" customHeight="1">
      <c r="A403" s="13"/>
      <c r="B403" s="100" t="s">
        <v>128</v>
      </c>
      <c r="C403" s="25"/>
      <c r="D403" s="21" t="s">
        <v>13</v>
      </c>
      <c r="E403" s="22"/>
      <c r="F403" s="22">
        <v>27693</v>
      </c>
      <c r="G403" s="54">
        <f>F403*E403</f>
        <v>0</v>
      </c>
      <c r="H403" s="13"/>
    </row>
    <row r="404" spans="1:10" ht="24" customHeight="1">
      <c r="A404" s="13"/>
      <c r="B404" s="102"/>
      <c r="C404" s="25"/>
      <c r="D404" s="21" t="s">
        <v>14</v>
      </c>
      <c r="E404" s="22"/>
      <c r="F404" s="22">
        <v>27693</v>
      </c>
      <c r="G404" s="54">
        <f>F404*E404</f>
        <v>0</v>
      </c>
      <c r="H404" s="13"/>
    </row>
    <row r="405" spans="1:10" s="19" customFormat="1" ht="24" customHeight="1">
      <c r="A405" s="14"/>
      <c r="B405" s="81" t="s">
        <v>15</v>
      </c>
      <c r="C405" s="82"/>
      <c r="D405" s="15"/>
      <c r="E405" s="16">
        <f>SUM(E403:E404)</f>
        <v>0</v>
      </c>
      <c r="F405" s="17"/>
      <c r="G405" s="23">
        <f>SUM(G403:G404)</f>
        <v>0</v>
      </c>
      <c r="H405" s="14"/>
      <c r="J405" s="19">
        <v>1</v>
      </c>
    </row>
    <row r="406" spans="1:10" ht="24" customHeight="1">
      <c r="A406" s="13"/>
      <c r="B406" s="100" t="s">
        <v>129</v>
      </c>
      <c r="C406" s="25"/>
      <c r="D406" s="21" t="s">
        <v>13</v>
      </c>
      <c r="E406" s="22"/>
      <c r="F406" s="22">
        <v>38455</v>
      </c>
      <c r="G406" s="54">
        <f>F406*E406</f>
        <v>0</v>
      </c>
      <c r="H406" s="13"/>
    </row>
    <row r="407" spans="1:10" ht="24" customHeight="1">
      <c r="A407" s="13"/>
      <c r="B407" s="102"/>
      <c r="C407" s="25"/>
      <c r="D407" s="21" t="s">
        <v>14</v>
      </c>
      <c r="E407" s="22"/>
      <c r="F407" s="22">
        <v>38455</v>
      </c>
      <c r="G407" s="54">
        <f>F407*E407</f>
        <v>0</v>
      </c>
      <c r="H407" s="13"/>
    </row>
    <row r="408" spans="1:10" s="19" customFormat="1" ht="24" customHeight="1">
      <c r="A408" s="14"/>
      <c r="B408" s="81" t="s">
        <v>15</v>
      </c>
      <c r="C408" s="82"/>
      <c r="D408" s="15"/>
      <c r="E408" s="16">
        <f>SUM(E406:E407)</f>
        <v>0</v>
      </c>
      <c r="F408" s="17"/>
      <c r="G408" s="23">
        <f>SUM(G406:G407)</f>
        <v>0</v>
      </c>
      <c r="H408" s="14"/>
      <c r="J408" s="19">
        <v>1</v>
      </c>
    </row>
    <row r="409" spans="1:10" ht="24" customHeight="1">
      <c r="A409" s="13"/>
      <c r="B409" s="100" t="s">
        <v>130</v>
      </c>
      <c r="C409" s="25"/>
      <c r="D409" s="21" t="s">
        <v>13</v>
      </c>
      <c r="E409" s="22"/>
      <c r="F409" s="22">
        <v>38455</v>
      </c>
      <c r="G409" s="54">
        <f>F409*E409</f>
        <v>0</v>
      </c>
      <c r="H409" s="13"/>
    </row>
    <row r="410" spans="1:10" ht="24" customHeight="1">
      <c r="A410" s="13"/>
      <c r="B410" s="102"/>
      <c r="C410" s="25"/>
      <c r="D410" s="21" t="s">
        <v>14</v>
      </c>
      <c r="E410" s="22"/>
      <c r="F410" s="22">
        <v>38455</v>
      </c>
      <c r="G410" s="54">
        <f>F410*E410</f>
        <v>0</v>
      </c>
      <c r="H410" s="13"/>
    </row>
    <row r="411" spans="1:10" s="19" customFormat="1" ht="24" customHeight="1">
      <c r="A411" s="14"/>
      <c r="B411" s="81" t="s">
        <v>15</v>
      </c>
      <c r="C411" s="25"/>
      <c r="D411" s="15"/>
      <c r="E411" s="16">
        <f>SUM(E409:E410)</f>
        <v>0</v>
      </c>
      <c r="F411" s="17"/>
      <c r="G411" s="23">
        <f>SUM(G409:G410)</f>
        <v>0</v>
      </c>
      <c r="H411" s="14"/>
      <c r="J411" s="19">
        <v>1</v>
      </c>
    </row>
    <row r="412" spans="1:10" ht="24" customHeight="1">
      <c r="A412" s="13"/>
      <c r="B412" s="100" t="s">
        <v>131</v>
      </c>
      <c r="C412" s="25">
        <v>44499</v>
      </c>
      <c r="D412" s="21" t="s">
        <v>13</v>
      </c>
      <c r="E412" s="22">
        <v>182</v>
      </c>
      <c r="F412" s="22">
        <v>21827</v>
      </c>
      <c r="G412" s="54">
        <f>F412*E412</f>
        <v>3972514</v>
      </c>
      <c r="H412" s="13"/>
    </row>
    <row r="413" spans="1:10" ht="24" customHeight="1">
      <c r="A413" s="13"/>
      <c r="B413" s="102"/>
      <c r="C413" s="25"/>
      <c r="D413" s="21" t="s">
        <v>14</v>
      </c>
      <c r="E413" s="22"/>
      <c r="F413" s="22">
        <v>21827</v>
      </c>
      <c r="G413" s="54">
        <f>F413*E413</f>
        <v>0</v>
      </c>
      <c r="H413" s="13"/>
    </row>
    <row r="414" spans="1:10" s="19" customFormat="1" ht="24" customHeight="1">
      <c r="A414" s="14"/>
      <c r="B414" s="81" t="s">
        <v>15</v>
      </c>
      <c r="C414" s="82"/>
      <c r="D414" s="15"/>
      <c r="E414" s="16">
        <f>SUM(E412:E413)</f>
        <v>182</v>
      </c>
      <c r="F414" s="17"/>
      <c r="G414" s="23">
        <f>SUM(G412:G413)</f>
        <v>3972514</v>
      </c>
      <c r="H414" s="14"/>
      <c r="J414" s="19">
        <v>1</v>
      </c>
    </row>
    <row r="415" spans="1:10" ht="24" customHeight="1">
      <c r="A415" s="13"/>
      <c r="B415" s="103" t="s">
        <v>132</v>
      </c>
      <c r="C415" s="25"/>
      <c r="D415" s="21" t="s">
        <v>13</v>
      </c>
      <c r="E415" s="22"/>
      <c r="F415" s="22">
        <v>3311</v>
      </c>
      <c r="G415" s="54">
        <f>F415*E415</f>
        <v>0</v>
      </c>
      <c r="H415" s="13"/>
    </row>
    <row r="416" spans="1:10" ht="24" customHeight="1">
      <c r="A416" s="13"/>
      <c r="B416" s="104"/>
      <c r="C416" s="25"/>
      <c r="D416" s="21" t="s">
        <v>14</v>
      </c>
      <c r="E416" s="22"/>
      <c r="F416" s="22">
        <v>3311</v>
      </c>
      <c r="G416" s="54">
        <f>F416*E416</f>
        <v>0</v>
      </c>
      <c r="H416" s="13"/>
    </row>
    <row r="417" spans="1:11" s="19" customFormat="1" ht="24" customHeight="1">
      <c r="A417" s="14"/>
      <c r="B417" s="83" t="s">
        <v>15</v>
      </c>
      <c r="C417" s="82"/>
      <c r="D417" s="15"/>
      <c r="E417" s="16">
        <f>SUM(E415:E416)</f>
        <v>0</v>
      </c>
      <c r="F417" s="17"/>
      <c r="G417" s="23">
        <f>SUM(G415:G416)</f>
        <v>0</v>
      </c>
      <c r="H417" s="14"/>
      <c r="J417" s="19">
        <v>1</v>
      </c>
    </row>
    <row r="418" spans="1:11" ht="24" customHeight="1">
      <c r="A418" s="13"/>
      <c r="B418" s="100" t="s">
        <v>133</v>
      </c>
      <c r="C418" s="25"/>
      <c r="D418" s="21" t="s">
        <v>13</v>
      </c>
      <c r="E418" s="22"/>
      <c r="F418" s="22">
        <v>40897</v>
      </c>
      <c r="G418" s="54">
        <f>F418*E418</f>
        <v>0</v>
      </c>
      <c r="H418" s="13"/>
    </row>
    <row r="419" spans="1:11" ht="24" customHeight="1">
      <c r="A419" s="13"/>
      <c r="B419" s="102"/>
      <c r="C419" s="25"/>
      <c r="D419" s="21" t="s">
        <v>14</v>
      </c>
      <c r="E419" s="22"/>
      <c r="F419" s="22">
        <v>40897</v>
      </c>
      <c r="G419" s="54">
        <f>F419*E419</f>
        <v>0</v>
      </c>
      <c r="H419" s="13"/>
    </row>
    <row r="420" spans="1:11" s="19" customFormat="1" ht="24" customHeight="1">
      <c r="A420" s="14"/>
      <c r="B420" s="81" t="s">
        <v>15</v>
      </c>
      <c r="C420" s="82"/>
      <c r="D420" s="15"/>
      <c r="E420" s="16">
        <f>SUM(E418:E419)</f>
        <v>0</v>
      </c>
      <c r="F420" s="17"/>
      <c r="G420" s="23">
        <f>SUM(G418:G419)</f>
        <v>0</v>
      </c>
      <c r="H420" s="14"/>
      <c r="J420" s="19">
        <v>1</v>
      </c>
    </row>
    <row r="421" spans="1:11" ht="24" customHeight="1">
      <c r="A421" s="13"/>
      <c r="B421" s="100" t="s">
        <v>134</v>
      </c>
      <c r="C421" s="25">
        <v>44499</v>
      </c>
      <c r="D421" s="21" t="s">
        <v>13</v>
      </c>
      <c r="E421" s="22">
        <v>414</v>
      </c>
      <c r="F421" s="22">
        <v>21398</v>
      </c>
      <c r="G421" s="54">
        <f>F421*E421</f>
        <v>8858772</v>
      </c>
      <c r="H421" s="13"/>
    </row>
    <row r="422" spans="1:11" ht="24" customHeight="1">
      <c r="A422" s="13"/>
      <c r="B422" s="102"/>
      <c r="C422" s="25"/>
      <c r="D422" s="21" t="s">
        <v>14</v>
      </c>
      <c r="E422" s="22"/>
      <c r="F422" s="22">
        <v>21398</v>
      </c>
      <c r="G422" s="54">
        <f>F422*E422</f>
        <v>0</v>
      </c>
      <c r="H422" s="13"/>
    </row>
    <row r="423" spans="1:11" s="19" customFormat="1" ht="24" customHeight="1">
      <c r="A423" s="14"/>
      <c r="B423" s="81" t="s">
        <v>15</v>
      </c>
      <c r="C423" s="82"/>
      <c r="D423" s="15"/>
      <c r="E423" s="16">
        <f>SUM(E421:E422)</f>
        <v>414</v>
      </c>
      <c r="F423" s="17"/>
      <c r="G423" s="23">
        <f>SUM(G421:G422)</f>
        <v>8858772</v>
      </c>
      <c r="H423" s="14"/>
      <c r="J423" s="19">
        <v>1</v>
      </c>
    </row>
    <row r="424" spans="1:11" ht="24" customHeight="1">
      <c r="A424" s="13"/>
      <c r="B424" s="100" t="s">
        <v>135</v>
      </c>
      <c r="C424" s="8">
        <v>44487</v>
      </c>
      <c r="D424" s="21" t="s">
        <v>13</v>
      </c>
      <c r="E424" s="43">
        <v>1370</v>
      </c>
      <c r="F424" s="22">
        <v>51939</v>
      </c>
      <c r="G424" s="54">
        <f>F424*E424</f>
        <v>71156430</v>
      </c>
      <c r="H424" s="13"/>
    </row>
    <row r="425" spans="1:11" ht="24" customHeight="1">
      <c r="A425" s="13"/>
      <c r="B425" s="101"/>
      <c r="C425" s="8">
        <v>44491</v>
      </c>
      <c r="D425" s="21" t="s">
        <v>14</v>
      </c>
      <c r="E425" s="43">
        <v>365</v>
      </c>
      <c r="F425" s="22">
        <v>51939</v>
      </c>
      <c r="G425" s="54">
        <f>F425*E425</f>
        <v>18957735</v>
      </c>
      <c r="H425" s="13"/>
    </row>
    <row r="426" spans="1:11" ht="24" customHeight="1">
      <c r="A426" s="13"/>
      <c r="B426" s="101"/>
      <c r="C426" s="8">
        <v>44494</v>
      </c>
      <c r="D426" s="21" t="s">
        <v>14</v>
      </c>
      <c r="E426" s="43">
        <v>360</v>
      </c>
      <c r="F426" s="22">
        <v>51939</v>
      </c>
      <c r="G426" s="54">
        <f>F426*E426</f>
        <v>18698040</v>
      </c>
      <c r="H426" s="13"/>
    </row>
    <row r="427" spans="1:11" ht="24" customHeight="1">
      <c r="A427" s="13"/>
      <c r="B427" s="101"/>
      <c r="C427" s="8">
        <v>44499</v>
      </c>
      <c r="D427" s="21" t="s">
        <v>14</v>
      </c>
      <c r="E427" s="43">
        <v>518</v>
      </c>
      <c r="F427" s="22">
        <v>51939</v>
      </c>
      <c r="G427" s="54">
        <f>F427*E427</f>
        <v>26904402</v>
      </c>
      <c r="H427" s="13"/>
    </row>
    <row r="428" spans="1:11" ht="24" customHeight="1">
      <c r="A428" s="13"/>
      <c r="B428" s="101"/>
      <c r="C428" s="8"/>
      <c r="D428" s="21" t="s">
        <v>14</v>
      </c>
      <c r="E428" s="43"/>
      <c r="F428" s="22">
        <v>51939</v>
      </c>
      <c r="G428" s="54">
        <f>F428*E428</f>
        <v>0</v>
      </c>
      <c r="H428" s="13"/>
    </row>
    <row r="429" spans="1:11" s="19" customFormat="1" ht="24" customHeight="1">
      <c r="A429" s="14"/>
      <c r="B429" s="93" t="s">
        <v>15</v>
      </c>
      <c r="C429" s="94"/>
      <c r="D429" s="15"/>
      <c r="E429" s="16">
        <f>SUM(E424:E428)</f>
        <v>2613</v>
      </c>
      <c r="F429" s="17"/>
      <c r="G429" s="23">
        <f>SUM(G424:G428)</f>
        <v>135716607</v>
      </c>
      <c r="H429" s="14"/>
      <c r="J429" s="19">
        <v>1</v>
      </c>
      <c r="K429" s="26"/>
    </row>
    <row r="430" spans="1:11" ht="24" customHeight="1">
      <c r="A430" s="13"/>
      <c r="B430" s="100" t="s">
        <v>136</v>
      </c>
      <c r="C430" s="25">
        <v>44491</v>
      </c>
      <c r="D430" s="21" t="s">
        <v>13</v>
      </c>
      <c r="E430" s="22">
        <v>374</v>
      </c>
      <c r="F430" s="22">
        <v>52089</v>
      </c>
      <c r="G430" s="54">
        <f>F430*E430</f>
        <v>19481286</v>
      </c>
      <c r="H430" s="13"/>
    </row>
    <row r="431" spans="1:11" ht="24" customHeight="1">
      <c r="A431" s="13"/>
      <c r="B431" s="101"/>
      <c r="C431" s="25"/>
      <c r="D431" s="21" t="s">
        <v>14</v>
      </c>
      <c r="E431" s="22"/>
      <c r="F431" s="22">
        <v>52089</v>
      </c>
      <c r="G431" s="54">
        <f>F431*E431</f>
        <v>0</v>
      </c>
      <c r="H431" s="13"/>
    </row>
    <row r="432" spans="1:11" s="19" customFormat="1" ht="24" customHeight="1">
      <c r="A432" s="14"/>
      <c r="B432" s="93" t="s">
        <v>15</v>
      </c>
      <c r="C432" s="94"/>
      <c r="D432" s="15"/>
      <c r="E432" s="17">
        <f>SUM(E430:E431)</f>
        <v>374</v>
      </c>
      <c r="F432" s="17"/>
      <c r="G432" s="23">
        <f>SUM(G430:G431)</f>
        <v>19481286</v>
      </c>
      <c r="H432" s="14"/>
      <c r="J432" s="19">
        <v>1</v>
      </c>
    </row>
    <row r="433" spans="1:11" ht="24" customHeight="1">
      <c r="A433" s="13"/>
      <c r="B433" s="100" t="s">
        <v>137</v>
      </c>
      <c r="C433" s="8"/>
      <c r="D433" s="21" t="s">
        <v>13</v>
      </c>
      <c r="E433" s="43"/>
      <c r="F433" s="22">
        <v>115714</v>
      </c>
      <c r="G433" s="54">
        <f>F433*E433</f>
        <v>0</v>
      </c>
      <c r="H433" s="13"/>
    </row>
    <row r="434" spans="1:11" ht="24" customHeight="1">
      <c r="A434" s="13"/>
      <c r="B434" s="101"/>
      <c r="C434" s="8"/>
      <c r="D434" s="21" t="s">
        <v>14</v>
      </c>
      <c r="E434" s="43"/>
      <c r="F434" s="22">
        <v>115714</v>
      </c>
      <c r="G434" s="54">
        <f>F434*E434</f>
        <v>0</v>
      </c>
      <c r="H434" s="13"/>
    </row>
    <row r="435" spans="1:11" s="19" customFormat="1" ht="24" customHeight="1">
      <c r="A435" s="14"/>
      <c r="B435" s="93" t="s">
        <v>15</v>
      </c>
      <c r="C435" s="94"/>
      <c r="D435" s="15"/>
      <c r="E435" s="17">
        <f>SUM(E433:E434)</f>
        <v>0</v>
      </c>
      <c r="F435" s="17"/>
      <c r="G435" s="23">
        <f>SUM(G433:G434)</f>
        <v>0</v>
      </c>
      <c r="H435" s="14"/>
      <c r="J435" s="19">
        <v>1</v>
      </c>
    </row>
    <row r="436" spans="1:11" ht="24" customHeight="1">
      <c r="A436" s="13"/>
      <c r="B436" s="100" t="s">
        <v>138</v>
      </c>
      <c r="C436" s="8">
        <v>44482</v>
      </c>
      <c r="D436" s="21" t="s">
        <v>13</v>
      </c>
      <c r="E436" s="43">
        <v>1600</v>
      </c>
      <c r="F436" s="22">
        <v>21629</v>
      </c>
      <c r="G436" s="54">
        <f>F436*E436</f>
        <v>34606400</v>
      </c>
      <c r="H436" s="13"/>
    </row>
    <row r="437" spans="1:11" ht="24" customHeight="1">
      <c r="A437" s="13"/>
      <c r="B437" s="101"/>
      <c r="C437" s="8">
        <v>44494</v>
      </c>
      <c r="D437" s="21" t="s">
        <v>14</v>
      </c>
      <c r="E437" s="43">
        <v>600</v>
      </c>
      <c r="F437" s="22">
        <v>21629</v>
      </c>
      <c r="G437" s="54">
        <f>F437*E437</f>
        <v>12977400</v>
      </c>
      <c r="H437" s="13"/>
    </row>
    <row r="438" spans="1:11" ht="24" customHeight="1">
      <c r="A438" s="13"/>
      <c r="B438" s="101"/>
      <c r="C438" s="8"/>
      <c r="D438" s="21" t="s">
        <v>14</v>
      </c>
      <c r="E438" s="43"/>
      <c r="F438" s="22">
        <v>21629</v>
      </c>
      <c r="G438" s="54">
        <f>F438*E438</f>
        <v>0</v>
      </c>
      <c r="H438" s="13"/>
    </row>
    <row r="439" spans="1:11" ht="24" customHeight="1">
      <c r="A439" s="13"/>
      <c r="B439" s="101"/>
      <c r="C439" s="8"/>
      <c r="D439" s="21" t="s">
        <v>14</v>
      </c>
      <c r="E439" s="43"/>
      <c r="F439" s="22">
        <v>21629</v>
      </c>
      <c r="G439" s="54">
        <f>F439*E439</f>
        <v>0</v>
      </c>
      <c r="H439" s="13"/>
    </row>
    <row r="440" spans="1:11" s="19" customFormat="1" ht="24" customHeight="1">
      <c r="A440" s="14"/>
      <c r="B440" s="93" t="s">
        <v>15</v>
      </c>
      <c r="C440" s="94"/>
      <c r="D440" s="15"/>
      <c r="E440" s="16">
        <f>SUM(E436:E439)</f>
        <v>2200</v>
      </c>
      <c r="F440" s="17"/>
      <c r="G440" s="23">
        <f>SUM(G436:G439)</f>
        <v>47583800</v>
      </c>
      <c r="H440" s="14"/>
      <c r="J440" s="19">
        <v>1</v>
      </c>
      <c r="K440" s="26"/>
    </row>
    <row r="441" spans="1:11" ht="37.5" customHeight="1">
      <c r="A441" s="13"/>
      <c r="B441" s="100" t="s">
        <v>139</v>
      </c>
      <c r="C441" s="8"/>
      <c r="D441" s="21" t="s">
        <v>13</v>
      </c>
      <c r="E441" s="43"/>
      <c r="F441" s="22">
        <v>4306</v>
      </c>
      <c r="G441" s="54">
        <f>F441*E441</f>
        <v>0</v>
      </c>
      <c r="H441" s="13"/>
    </row>
    <row r="442" spans="1:11" ht="30" customHeight="1">
      <c r="A442" s="13"/>
      <c r="B442" s="101"/>
      <c r="C442" s="8"/>
      <c r="D442" s="21" t="s">
        <v>14</v>
      </c>
      <c r="E442" s="43"/>
      <c r="F442" s="22">
        <v>4306</v>
      </c>
      <c r="G442" s="54">
        <f>F442*E442</f>
        <v>0</v>
      </c>
      <c r="H442" s="13"/>
    </row>
    <row r="443" spans="1:11" ht="24" customHeight="1">
      <c r="A443" s="13"/>
      <c r="B443" s="101"/>
      <c r="C443" s="8"/>
      <c r="D443" s="21" t="s">
        <v>14</v>
      </c>
      <c r="E443" s="43"/>
      <c r="F443" s="22">
        <v>4306</v>
      </c>
      <c r="G443" s="54">
        <f>F443*E443</f>
        <v>0</v>
      </c>
      <c r="H443" s="13"/>
    </row>
    <row r="444" spans="1:11" s="19" customFormat="1" ht="24" customHeight="1">
      <c r="A444" s="14"/>
      <c r="B444" s="93" t="s">
        <v>15</v>
      </c>
      <c r="C444" s="94"/>
      <c r="D444" s="15"/>
      <c r="E444" s="16">
        <f>SUM(E441:E443)</f>
        <v>0</v>
      </c>
      <c r="F444" s="17"/>
      <c r="G444" s="23">
        <f>SUM(G441:G443)</f>
        <v>0</v>
      </c>
      <c r="H444" s="14"/>
    </row>
    <row r="445" spans="1:11" ht="40.5" customHeight="1">
      <c r="A445" s="13"/>
      <c r="B445" s="100" t="s">
        <v>140</v>
      </c>
      <c r="C445" s="25"/>
      <c r="D445" s="21" t="s">
        <v>13</v>
      </c>
      <c r="E445" s="22"/>
      <c r="F445" s="22">
        <v>4733</v>
      </c>
      <c r="G445" s="54">
        <f>F445*E445</f>
        <v>0</v>
      </c>
      <c r="H445" s="13"/>
    </row>
    <row r="446" spans="1:11" ht="24" customHeight="1">
      <c r="A446" s="13"/>
      <c r="B446" s="101"/>
      <c r="C446" s="25"/>
      <c r="D446" s="21" t="s">
        <v>14</v>
      </c>
      <c r="E446" s="22"/>
      <c r="F446" s="22"/>
      <c r="G446" s="54">
        <f>F446*E446</f>
        <v>0</v>
      </c>
      <c r="H446" s="13"/>
    </row>
    <row r="447" spans="1:11" s="19" customFormat="1" ht="24" customHeight="1">
      <c r="A447" s="14"/>
      <c r="B447" s="93" t="s">
        <v>15</v>
      </c>
      <c r="C447" s="94"/>
      <c r="D447" s="15"/>
      <c r="E447" s="16">
        <f>SUM(E445:E446)</f>
        <v>0</v>
      </c>
      <c r="F447" s="17"/>
      <c r="G447" s="23">
        <f>SUM(G445:G446)</f>
        <v>0</v>
      </c>
      <c r="H447" s="14"/>
    </row>
    <row r="448" spans="1:11" ht="28.5" customHeight="1">
      <c r="A448" s="13"/>
      <c r="B448" s="91" t="s">
        <v>141</v>
      </c>
      <c r="C448" s="25"/>
      <c r="D448" s="21" t="s">
        <v>13</v>
      </c>
      <c r="E448" s="22"/>
      <c r="F448" s="22">
        <v>10591</v>
      </c>
      <c r="G448" s="54">
        <f>F448*E448</f>
        <v>0</v>
      </c>
      <c r="H448" s="13"/>
    </row>
    <row r="449" spans="1:9" ht="27.75" customHeight="1">
      <c r="A449" s="13"/>
      <c r="B449" s="92"/>
      <c r="C449" s="25"/>
      <c r="D449" s="21" t="s">
        <v>14</v>
      </c>
      <c r="E449" s="22"/>
      <c r="F449" s="22"/>
      <c r="G449" s="54">
        <f>F449*E449</f>
        <v>0</v>
      </c>
      <c r="H449" s="13"/>
    </row>
    <row r="450" spans="1:9" s="19" customFormat="1" ht="24" customHeight="1">
      <c r="A450" s="14"/>
      <c r="B450" s="93" t="s">
        <v>15</v>
      </c>
      <c r="C450" s="94"/>
      <c r="D450" s="15"/>
      <c r="E450" s="16">
        <f>SUM(E448:E449)</f>
        <v>0</v>
      </c>
      <c r="F450" s="17"/>
      <c r="G450" s="23">
        <f>SUM(G448:G449)</f>
        <v>0</v>
      </c>
      <c r="H450" s="14"/>
    </row>
    <row r="451" spans="1:9" ht="34.5" customHeight="1">
      <c r="A451" s="13"/>
      <c r="B451" s="91" t="s">
        <v>142</v>
      </c>
      <c r="C451" s="25"/>
      <c r="D451" s="21" t="s">
        <v>13</v>
      </c>
      <c r="E451" s="22"/>
      <c r="F451" s="22">
        <v>1195</v>
      </c>
      <c r="G451" s="54">
        <f>F451*E451</f>
        <v>0</v>
      </c>
      <c r="H451" s="13"/>
    </row>
    <row r="452" spans="1:9" ht="24" customHeight="1">
      <c r="A452" s="13"/>
      <c r="B452" s="92"/>
      <c r="C452" s="77"/>
      <c r="D452" s="21" t="s">
        <v>14</v>
      </c>
      <c r="E452" s="22"/>
      <c r="F452" s="22">
        <v>1195</v>
      </c>
      <c r="G452" s="54">
        <f>F452*E452</f>
        <v>0</v>
      </c>
      <c r="H452" s="13"/>
    </row>
    <row r="453" spans="1:9" s="19" customFormat="1" ht="24" customHeight="1">
      <c r="A453" s="14"/>
      <c r="B453" s="95" t="s">
        <v>15</v>
      </c>
      <c r="C453" s="96"/>
      <c r="D453" s="15"/>
      <c r="E453" s="16">
        <f>SUM(E451:E452)</f>
        <v>0</v>
      </c>
      <c r="F453" s="17"/>
      <c r="G453" s="23">
        <f>SUM(G451:G452)</f>
        <v>0</v>
      </c>
      <c r="H453" s="14"/>
    </row>
    <row r="454" spans="1:9" ht="42.75" customHeight="1">
      <c r="A454" s="13"/>
      <c r="B454" s="91" t="s">
        <v>143</v>
      </c>
      <c r="C454" s="25"/>
      <c r="D454" s="21" t="s">
        <v>13</v>
      </c>
      <c r="E454" s="22"/>
      <c r="F454" s="22">
        <v>1195</v>
      </c>
      <c r="G454" s="54">
        <f>F454*E454</f>
        <v>0</v>
      </c>
      <c r="H454" s="13"/>
    </row>
    <row r="455" spans="1:9" ht="24" hidden="1" customHeight="1">
      <c r="A455" s="13"/>
      <c r="B455" s="92"/>
      <c r="C455" s="77"/>
      <c r="D455" s="21" t="s">
        <v>14</v>
      </c>
      <c r="E455" s="22"/>
      <c r="F455" s="22">
        <v>1195</v>
      </c>
      <c r="G455" s="54">
        <f>F455*E455</f>
        <v>0</v>
      </c>
      <c r="H455" s="13"/>
    </row>
    <row r="456" spans="1:9" s="19" customFormat="1" ht="24" customHeight="1">
      <c r="A456" s="14"/>
      <c r="B456" s="95" t="s">
        <v>15</v>
      </c>
      <c r="C456" s="96"/>
      <c r="D456" s="15"/>
      <c r="E456" s="16">
        <f>SUM(E454:E455)</f>
        <v>0</v>
      </c>
      <c r="F456" s="17"/>
      <c r="G456" s="23">
        <f>SUM(G454:G455)</f>
        <v>0</v>
      </c>
      <c r="H456" s="14"/>
    </row>
    <row r="457" spans="1:9" ht="24" customHeight="1">
      <c r="A457" s="13"/>
      <c r="B457" s="91" t="s">
        <v>144</v>
      </c>
      <c r="C457" s="77"/>
      <c r="D457" s="21" t="s">
        <v>13</v>
      </c>
      <c r="E457" s="22"/>
      <c r="F457" s="73">
        <v>15864</v>
      </c>
      <c r="G457" s="54">
        <f>F457*E457</f>
        <v>0</v>
      </c>
      <c r="H457" s="13"/>
    </row>
    <row r="458" spans="1:9" ht="24" customHeight="1">
      <c r="A458" s="13"/>
      <c r="B458" s="92"/>
      <c r="C458" s="77"/>
      <c r="D458" s="21" t="s">
        <v>14</v>
      </c>
      <c r="E458" s="22"/>
      <c r="F458" s="73"/>
      <c r="G458" s="54">
        <f>F458*E458</f>
        <v>0</v>
      </c>
      <c r="H458" s="13"/>
    </row>
    <row r="459" spans="1:9" s="19" customFormat="1" ht="24" customHeight="1">
      <c r="A459" s="14"/>
      <c r="B459" s="95" t="s">
        <v>15</v>
      </c>
      <c r="C459" s="96"/>
      <c r="D459" s="15"/>
      <c r="E459" s="16">
        <f>SUM(E457:E458)</f>
        <v>0</v>
      </c>
      <c r="F459" s="84"/>
      <c r="G459" s="85">
        <f>SUM(G457:G458)</f>
        <v>0</v>
      </c>
      <c r="H459" s="14"/>
      <c r="I459" s="37"/>
    </row>
    <row r="460" spans="1:9" ht="39" customHeight="1">
      <c r="A460" s="13"/>
      <c r="B460" s="91" t="s">
        <v>145</v>
      </c>
      <c r="C460" s="77"/>
      <c r="D460" s="21" t="s">
        <v>13</v>
      </c>
      <c r="E460" s="22"/>
      <c r="F460" s="22">
        <v>1329</v>
      </c>
      <c r="G460" s="54">
        <f>F460*E460</f>
        <v>0</v>
      </c>
      <c r="H460" s="13"/>
    </row>
    <row r="461" spans="1:9" ht="24" customHeight="1">
      <c r="A461" s="13"/>
      <c r="B461" s="92"/>
      <c r="C461" s="77"/>
      <c r="D461" s="21" t="s">
        <v>14</v>
      </c>
      <c r="E461" s="22"/>
      <c r="F461" s="22">
        <v>1329</v>
      </c>
      <c r="G461" s="54">
        <f>F461*E461</f>
        <v>0</v>
      </c>
      <c r="H461" s="13"/>
    </row>
    <row r="462" spans="1:9" s="19" customFormat="1" ht="24" customHeight="1">
      <c r="A462" s="14"/>
      <c r="B462" s="95" t="s">
        <v>15</v>
      </c>
      <c r="C462" s="96"/>
      <c r="D462" s="15"/>
      <c r="E462" s="16">
        <f>SUM(E460:E461)</f>
        <v>0</v>
      </c>
      <c r="F462" s="17"/>
      <c r="G462" s="23">
        <f>SUM(G460:G461)</f>
        <v>0</v>
      </c>
      <c r="H462" s="14"/>
    </row>
    <row r="463" spans="1:9" ht="24" hidden="1" customHeight="1">
      <c r="A463" s="13"/>
      <c r="B463" s="91" t="s">
        <v>146</v>
      </c>
      <c r="C463" s="77"/>
      <c r="D463" s="21" t="s">
        <v>13</v>
      </c>
      <c r="E463" s="22"/>
      <c r="F463" s="22">
        <v>165256</v>
      </c>
      <c r="G463" s="54">
        <f t="shared" ref="G463:G468" si="3">F463*E463</f>
        <v>0</v>
      </c>
      <c r="H463" s="13"/>
    </row>
    <row r="464" spans="1:9" ht="24" hidden="1" customHeight="1">
      <c r="A464" s="13"/>
      <c r="B464" s="92"/>
      <c r="C464" s="77"/>
      <c r="D464" s="21" t="s">
        <v>14</v>
      </c>
      <c r="E464" s="22"/>
      <c r="F464" s="22">
        <v>165256</v>
      </c>
      <c r="G464" s="54">
        <f t="shared" si="3"/>
        <v>0</v>
      </c>
      <c r="H464" s="13"/>
    </row>
    <row r="465" spans="1:11" ht="24" hidden="1" customHeight="1">
      <c r="A465" s="13"/>
      <c r="B465" s="92"/>
      <c r="C465" s="77"/>
      <c r="D465" s="21" t="s">
        <v>14</v>
      </c>
      <c r="E465" s="22"/>
      <c r="F465" s="22">
        <v>165256</v>
      </c>
      <c r="G465" s="54">
        <f t="shared" si="3"/>
        <v>0</v>
      </c>
      <c r="H465" s="13"/>
    </row>
    <row r="466" spans="1:11" ht="24" hidden="1" customHeight="1">
      <c r="A466" s="13"/>
      <c r="B466" s="92"/>
      <c r="C466" s="77"/>
      <c r="D466" s="21" t="s">
        <v>14</v>
      </c>
      <c r="E466" s="22"/>
      <c r="F466" s="22">
        <v>165256</v>
      </c>
      <c r="G466" s="54">
        <f t="shared" si="3"/>
        <v>0</v>
      </c>
      <c r="H466" s="13"/>
    </row>
    <row r="467" spans="1:11" ht="24" hidden="1" customHeight="1">
      <c r="A467" s="13"/>
      <c r="B467" s="92"/>
      <c r="C467" s="77"/>
      <c r="D467" s="21" t="s">
        <v>14</v>
      </c>
      <c r="E467" s="22"/>
      <c r="F467" s="22">
        <v>165256</v>
      </c>
      <c r="G467" s="54">
        <f t="shared" si="3"/>
        <v>0</v>
      </c>
      <c r="H467" s="13"/>
    </row>
    <row r="468" spans="1:11" ht="24" hidden="1" customHeight="1">
      <c r="A468" s="13"/>
      <c r="B468" s="92"/>
      <c r="C468" s="77"/>
      <c r="D468" s="21" t="s">
        <v>14</v>
      </c>
      <c r="E468" s="22"/>
      <c r="F468" s="22">
        <v>165256</v>
      </c>
      <c r="G468" s="54">
        <f t="shared" si="3"/>
        <v>0</v>
      </c>
      <c r="H468" s="13"/>
    </row>
    <row r="469" spans="1:11" ht="24" hidden="1" customHeight="1">
      <c r="A469" s="13"/>
      <c r="B469" s="98" t="s">
        <v>15</v>
      </c>
      <c r="C469" s="99"/>
      <c r="D469" s="21"/>
      <c r="E469" s="28">
        <f>SUM(E463:E468)</f>
        <v>0</v>
      </c>
      <c r="F469" s="28"/>
      <c r="G469" s="29">
        <f>SUM(G463:G468)</f>
        <v>0</v>
      </c>
      <c r="H469" s="13"/>
      <c r="J469" s="2">
        <v>1</v>
      </c>
      <c r="K469" s="30"/>
    </row>
    <row r="470" spans="1:11" ht="35.25" customHeight="1">
      <c r="A470" s="13"/>
      <c r="B470" s="91" t="s">
        <v>147</v>
      </c>
      <c r="C470" s="25">
        <v>44491</v>
      </c>
      <c r="D470" s="21" t="s">
        <v>13</v>
      </c>
      <c r="E470" s="22">
        <v>1329</v>
      </c>
      <c r="F470" s="22">
        <v>9519</v>
      </c>
      <c r="G470" s="54">
        <f>F470*E470</f>
        <v>12650751</v>
      </c>
      <c r="H470" s="13"/>
      <c r="K470" s="30"/>
    </row>
    <row r="471" spans="1:11" ht="24" hidden="1" customHeight="1">
      <c r="A471" s="13"/>
      <c r="B471" s="92"/>
      <c r="C471" s="25"/>
      <c r="D471" s="21" t="s">
        <v>14</v>
      </c>
      <c r="E471" s="22"/>
      <c r="F471" s="22">
        <v>9519</v>
      </c>
      <c r="G471" s="54">
        <f t="shared" ref="G471:G475" si="4">F471*E471</f>
        <v>0</v>
      </c>
      <c r="H471" s="13"/>
      <c r="K471" s="30"/>
    </row>
    <row r="472" spans="1:11" ht="24" hidden="1" customHeight="1">
      <c r="A472" s="13"/>
      <c r="B472" s="92"/>
      <c r="C472" s="25"/>
      <c r="D472" s="21" t="s">
        <v>14</v>
      </c>
      <c r="E472" s="22"/>
      <c r="F472" s="22">
        <v>9519</v>
      </c>
      <c r="G472" s="54">
        <f t="shared" si="4"/>
        <v>0</v>
      </c>
      <c r="H472" s="13"/>
      <c r="K472" s="30"/>
    </row>
    <row r="473" spans="1:11" ht="24" hidden="1" customHeight="1">
      <c r="A473" s="13"/>
      <c r="B473" s="92"/>
      <c r="C473" s="25"/>
      <c r="D473" s="21" t="s">
        <v>14</v>
      </c>
      <c r="E473" s="22"/>
      <c r="F473" s="22">
        <v>9519</v>
      </c>
      <c r="G473" s="54">
        <f t="shared" si="4"/>
        <v>0</v>
      </c>
      <c r="H473" s="13"/>
      <c r="K473" s="30"/>
    </row>
    <row r="474" spans="1:11" ht="24" hidden="1" customHeight="1">
      <c r="A474" s="13"/>
      <c r="B474" s="92"/>
      <c r="C474" s="25"/>
      <c r="D474" s="21" t="s">
        <v>14</v>
      </c>
      <c r="E474" s="22"/>
      <c r="F474" s="22">
        <v>9519</v>
      </c>
      <c r="G474" s="54">
        <f t="shared" si="4"/>
        <v>0</v>
      </c>
      <c r="H474" s="13"/>
      <c r="K474" s="30"/>
    </row>
    <row r="475" spans="1:11" ht="32.25" customHeight="1">
      <c r="A475" s="13"/>
      <c r="B475" s="129"/>
      <c r="C475" s="130">
        <v>44488</v>
      </c>
      <c r="D475" s="21" t="s">
        <v>14</v>
      </c>
      <c r="E475" s="22">
        <v>282</v>
      </c>
      <c r="F475" s="22">
        <v>9519</v>
      </c>
      <c r="G475" s="54">
        <f t="shared" si="4"/>
        <v>2684358</v>
      </c>
      <c r="H475" s="13"/>
      <c r="K475" s="30"/>
    </row>
    <row r="476" spans="1:11" s="19" customFormat="1" ht="24" customHeight="1">
      <c r="A476" s="14"/>
      <c r="B476" s="93" t="s">
        <v>15</v>
      </c>
      <c r="C476" s="94"/>
      <c r="D476" s="15"/>
      <c r="E476" s="17">
        <f>SUM(E470:E475)</f>
        <v>1611</v>
      </c>
      <c r="F476" s="17"/>
      <c r="G476" s="23">
        <f>SUM(G470:G475)</f>
        <v>15335109</v>
      </c>
      <c r="H476" s="14"/>
      <c r="J476" s="19">
        <v>1</v>
      </c>
      <c r="K476" s="26"/>
    </row>
    <row r="477" spans="1:11" ht="30.75" customHeight="1">
      <c r="A477" s="13"/>
      <c r="B477" s="91" t="s">
        <v>148</v>
      </c>
      <c r="C477" s="25">
        <v>44491</v>
      </c>
      <c r="D477" s="21" t="s">
        <v>13</v>
      </c>
      <c r="E477" s="22">
        <v>1338</v>
      </c>
      <c r="F477" s="22">
        <v>10898</v>
      </c>
      <c r="G477" s="54">
        <f>F477*E477</f>
        <v>14581524</v>
      </c>
      <c r="H477" s="13"/>
      <c r="K477" s="30"/>
    </row>
    <row r="478" spans="1:11" ht="30.75" customHeight="1">
      <c r="A478" s="13"/>
      <c r="B478" s="92"/>
      <c r="C478" s="25">
        <v>44498</v>
      </c>
      <c r="D478" s="21" t="s">
        <v>14</v>
      </c>
      <c r="E478" s="22">
        <v>282</v>
      </c>
      <c r="F478" s="22">
        <v>10898</v>
      </c>
      <c r="G478" s="54">
        <f>F478*E478</f>
        <v>3073236</v>
      </c>
      <c r="H478" s="13"/>
      <c r="K478" s="30"/>
    </row>
    <row r="479" spans="1:11" ht="24" customHeight="1">
      <c r="A479" s="13"/>
      <c r="B479" s="92"/>
      <c r="C479" s="25"/>
      <c r="D479" s="21" t="s">
        <v>14</v>
      </c>
      <c r="E479" s="22"/>
      <c r="F479" s="22">
        <v>10898</v>
      </c>
      <c r="G479" s="54">
        <f>F479*E479</f>
        <v>0</v>
      </c>
      <c r="H479" s="13"/>
      <c r="K479" s="30"/>
    </row>
    <row r="480" spans="1:11" ht="24" customHeight="1">
      <c r="A480" s="13"/>
      <c r="B480" s="92"/>
      <c r="C480" s="25"/>
      <c r="D480" s="21" t="s">
        <v>14</v>
      </c>
      <c r="E480" s="22"/>
      <c r="F480" s="22">
        <v>10898</v>
      </c>
      <c r="G480" s="54">
        <f>F480*E480</f>
        <v>0</v>
      </c>
      <c r="H480" s="13"/>
      <c r="K480" s="30"/>
    </row>
    <row r="481" spans="1:12" ht="16.5" customHeight="1">
      <c r="A481" s="13"/>
      <c r="B481" s="92"/>
      <c r="C481" s="25"/>
      <c r="D481" s="21" t="s">
        <v>14</v>
      </c>
      <c r="E481" s="22"/>
      <c r="F481" s="22">
        <v>10898</v>
      </c>
      <c r="G481" s="54">
        <f>F481*E481</f>
        <v>0</v>
      </c>
      <c r="H481" s="13"/>
      <c r="K481" s="30"/>
    </row>
    <row r="482" spans="1:12" s="19" customFormat="1" ht="24" customHeight="1">
      <c r="A482" s="14"/>
      <c r="B482" s="93" t="s">
        <v>15</v>
      </c>
      <c r="C482" s="94"/>
      <c r="D482" s="15"/>
      <c r="E482" s="17">
        <f>SUM(E477:E481)</f>
        <v>1620</v>
      </c>
      <c r="F482" s="17"/>
      <c r="G482" s="23">
        <f>SUM(G477:G481)</f>
        <v>17654760</v>
      </c>
      <c r="H482" s="14"/>
      <c r="J482" s="19">
        <v>1</v>
      </c>
      <c r="K482" s="26">
        <f>G374+G385+G390+G429+G432+G435+G440+G469+G476+G482</f>
        <v>349270653</v>
      </c>
    </row>
    <row r="483" spans="1:12" ht="39" customHeight="1">
      <c r="A483" s="13"/>
      <c r="B483" s="91" t="s">
        <v>102</v>
      </c>
      <c r="C483" s="77"/>
      <c r="D483" s="21" t="s">
        <v>149</v>
      </c>
      <c r="E483" s="22"/>
      <c r="F483" s="22">
        <v>5368</v>
      </c>
      <c r="G483" s="54">
        <f>+E483*F483</f>
        <v>0</v>
      </c>
      <c r="H483" s="13"/>
    </row>
    <row r="484" spans="1:12" ht="24" customHeight="1">
      <c r="A484" s="13"/>
      <c r="B484" s="92"/>
      <c r="C484" s="77"/>
      <c r="D484" s="21"/>
      <c r="E484" s="22"/>
      <c r="F484" s="22">
        <v>5368</v>
      </c>
      <c r="G484" s="54"/>
      <c r="H484" s="13"/>
    </row>
    <row r="485" spans="1:12" s="19" customFormat="1" ht="24" customHeight="1">
      <c r="A485" s="14"/>
      <c r="B485" s="95" t="s">
        <v>15</v>
      </c>
      <c r="C485" s="96"/>
      <c r="D485" s="15"/>
      <c r="E485" s="16">
        <f>SUM(E483:E484)</f>
        <v>0</v>
      </c>
      <c r="F485" s="17"/>
      <c r="G485" s="23">
        <f>SUM(G483:G484)</f>
        <v>0</v>
      </c>
      <c r="H485" s="14"/>
    </row>
    <row r="486" spans="1:12" ht="24" customHeight="1">
      <c r="A486" s="13"/>
      <c r="B486" s="86" t="s">
        <v>15</v>
      </c>
      <c r="C486" s="86"/>
      <c r="D486" s="21"/>
      <c r="E486" s="32"/>
      <c r="F486" s="22"/>
      <c r="G486" s="85">
        <f>SUM(G8:G485)/2</f>
        <v>445334239</v>
      </c>
      <c r="H486" s="13" t="s">
        <v>150</v>
      </c>
      <c r="J486" s="2">
        <v>1</v>
      </c>
      <c r="K486" s="30">
        <f>SUM(K8:K485)</f>
        <v>429385453</v>
      </c>
      <c r="L486" s="30">
        <f>K486-G486</f>
        <v>-15948786</v>
      </c>
    </row>
    <row r="487" spans="1:12" ht="24" customHeight="1">
      <c r="A487" s="70"/>
      <c r="B487" s="70" t="s">
        <v>151</v>
      </c>
      <c r="C487" s="70"/>
      <c r="D487" s="21"/>
      <c r="E487" s="70"/>
      <c r="F487" s="13"/>
      <c r="G487" s="85">
        <f>G486*10%</f>
        <v>44533423.900000006</v>
      </c>
      <c r="H487" s="13" t="s">
        <v>150</v>
      </c>
      <c r="J487" s="2">
        <v>1</v>
      </c>
    </row>
    <row r="488" spans="1:12" ht="24" customHeight="1">
      <c r="A488" s="87"/>
      <c r="B488" s="87" t="s">
        <v>152</v>
      </c>
      <c r="C488" s="87"/>
      <c r="D488" s="88"/>
      <c r="E488" s="87"/>
      <c r="F488" s="87"/>
      <c r="G488" s="85">
        <f>SUM(G486+G487)</f>
        <v>489867662.89999998</v>
      </c>
      <c r="H488" s="87" t="s">
        <v>150</v>
      </c>
      <c r="I488" s="30"/>
      <c r="J488" s="2">
        <v>1</v>
      </c>
    </row>
    <row r="489" spans="1:12">
      <c r="D489" s="89"/>
    </row>
    <row r="490" spans="1:12">
      <c r="A490" s="2" t="s">
        <v>153</v>
      </c>
      <c r="B490" s="2" t="s">
        <v>154</v>
      </c>
      <c r="D490" s="90"/>
    </row>
    <row r="491" spans="1:12">
      <c r="D491" s="90"/>
    </row>
    <row r="492" spans="1:12" ht="23.25" customHeight="1">
      <c r="A492" s="97" t="s">
        <v>155</v>
      </c>
      <c r="B492" s="97"/>
      <c r="C492" s="97"/>
      <c r="F492" s="2" t="s">
        <v>156</v>
      </c>
      <c r="H492" s="30"/>
    </row>
    <row r="498" spans="6:7">
      <c r="F498" s="97" t="s">
        <v>157</v>
      </c>
      <c r="G498" s="97"/>
    </row>
  </sheetData>
  <mergeCells count="270">
    <mergeCell ref="A1:G1"/>
    <mergeCell ref="A2:G2"/>
    <mergeCell ref="A3:G3"/>
    <mergeCell ref="A4:H4"/>
    <mergeCell ref="A5:G5"/>
    <mergeCell ref="B8:B9"/>
    <mergeCell ref="B21:C21"/>
    <mergeCell ref="B22:B23"/>
    <mergeCell ref="B24:C24"/>
    <mergeCell ref="B25:B26"/>
    <mergeCell ref="B27:C27"/>
    <mergeCell ref="B28:B30"/>
    <mergeCell ref="B10:C10"/>
    <mergeCell ref="B11:B13"/>
    <mergeCell ref="B14:C14"/>
    <mergeCell ref="B15:B16"/>
    <mergeCell ref="B17:C17"/>
    <mergeCell ref="B18:B20"/>
    <mergeCell ref="B42:C42"/>
    <mergeCell ref="B43:B44"/>
    <mergeCell ref="B45:C45"/>
    <mergeCell ref="B46:B47"/>
    <mergeCell ref="B48:C48"/>
    <mergeCell ref="B49:B50"/>
    <mergeCell ref="B31:C31"/>
    <mergeCell ref="B32:B34"/>
    <mergeCell ref="B35:C35"/>
    <mergeCell ref="B36:B38"/>
    <mergeCell ref="B39:C39"/>
    <mergeCell ref="B40:B41"/>
    <mergeCell ref="B61:C61"/>
    <mergeCell ref="B62:B66"/>
    <mergeCell ref="B67:C67"/>
    <mergeCell ref="B68:B69"/>
    <mergeCell ref="B70:C70"/>
    <mergeCell ref="B71:B76"/>
    <mergeCell ref="B51:C51"/>
    <mergeCell ref="B52:B53"/>
    <mergeCell ref="B54:C54"/>
    <mergeCell ref="B55:B56"/>
    <mergeCell ref="B57:C57"/>
    <mergeCell ref="B58:B60"/>
    <mergeCell ref="B90:C90"/>
    <mergeCell ref="B91:B96"/>
    <mergeCell ref="B97:C97"/>
    <mergeCell ref="B98:B104"/>
    <mergeCell ref="B105:C105"/>
    <mergeCell ref="B106:B107"/>
    <mergeCell ref="B77:C77"/>
    <mergeCell ref="B78:B79"/>
    <mergeCell ref="B80:C80"/>
    <mergeCell ref="B81:B85"/>
    <mergeCell ref="B86:C86"/>
    <mergeCell ref="B87:B89"/>
    <mergeCell ref="B117:C117"/>
    <mergeCell ref="B118:B119"/>
    <mergeCell ref="B120:C120"/>
    <mergeCell ref="B121:B122"/>
    <mergeCell ref="B123:C123"/>
    <mergeCell ref="B124:B125"/>
    <mergeCell ref="B108:C108"/>
    <mergeCell ref="B109:B110"/>
    <mergeCell ref="B111:C111"/>
    <mergeCell ref="B112:B113"/>
    <mergeCell ref="B114:C114"/>
    <mergeCell ref="B115:B116"/>
    <mergeCell ref="B136:C136"/>
    <mergeCell ref="B137:B139"/>
    <mergeCell ref="B140:C140"/>
    <mergeCell ref="B141:B142"/>
    <mergeCell ref="B143:C143"/>
    <mergeCell ref="B144:B146"/>
    <mergeCell ref="B126:C126"/>
    <mergeCell ref="B127:B128"/>
    <mergeCell ref="B129:C129"/>
    <mergeCell ref="B130:B132"/>
    <mergeCell ref="B133:C133"/>
    <mergeCell ref="B134:B135"/>
    <mergeCell ref="B159:C159"/>
    <mergeCell ref="B160:B162"/>
    <mergeCell ref="B163:C163"/>
    <mergeCell ref="B164:B166"/>
    <mergeCell ref="B167:C167"/>
    <mergeCell ref="B168:B169"/>
    <mergeCell ref="B147:C147"/>
    <mergeCell ref="B148:B150"/>
    <mergeCell ref="B151:C151"/>
    <mergeCell ref="B152:B154"/>
    <mergeCell ref="B155:C155"/>
    <mergeCell ref="B156:B158"/>
    <mergeCell ref="B179:C179"/>
    <mergeCell ref="B180:B182"/>
    <mergeCell ref="B183:C183"/>
    <mergeCell ref="B184:B185"/>
    <mergeCell ref="B186:C186"/>
    <mergeCell ref="B187:B189"/>
    <mergeCell ref="B170:C170"/>
    <mergeCell ref="B171:B172"/>
    <mergeCell ref="B173:C173"/>
    <mergeCell ref="B174:B175"/>
    <mergeCell ref="B176:C176"/>
    <mergeCell ref="B177:B178"/>
    <mergeCell ref="B200:C200"/>
    <mergeCell ref="B201:B203"/>
    <mergeCell ref="B204:C204"/>
    <mergeCell ref="B205:B207"/>
    <mergeCell ref="B208:C208"/>
    <mergeCell ref="B209:B210"/>
    <mergeCell ref="B190:C190"/>
    <mergeCell ref="B191:B192"/>
    <mergeCell ref="B193:C193"/>
    <mergeCell ref="B194:B195"/>
    <mergeCell ref="B196:C196"/>
    <mergeCell ref="B197:B199"/>
    <mergeCell ref="B220:C220"/>
    <mergeCell ref="B221:B222"/>
    <mergeCell ref="B224:C224"/>
    <mergeCell ref="B225:B226"/>
    <mergeCell ref="B227:C227"/>
    <mergeCell ref="B228:B229"/>
    <mergeCell ref="B211:C211"/>
    <mergeCell ref="B212:B213"/>
    <mergeCell ref="B214:C214"/>
    <mergeCell ref="B215:B216"/>
    <mergeCell ref="B217:C217"/>
    <mergeCell ref="B218:B219"/>
    <mergeCell ref="B240:C240"/>
    <mergeCell ref="B241:B242"/>
    <mergeCell ref="B243:C243"/>
    <mergeCell ref="B244:B245"/>
    <mergeCell ref="B246:C246"/>
    <mergeCell ref="B247:B248"/>
    <mergeCell ref="B230:C230"/>
    <mergeCell ref="B231:B233"/>
    <mergeCell ref="B234:C234"/>
    <mergeCell ref="B235:B236"/>
    <mergeCell ref="B237:C237"/>
    <mergeCell ref="B238:B239"/>
    <mergeCell ref="B258:C258"/>
    <mergeCell ref="B259:B260"/>
    <mergeCell ref="B261:C261"/>
    <mergeCell ref="B262:B263"/>
    <mergeCell ref="B264:C264"/>
    <mergeCell ref="B265:B266"/>
    <mergeCell ref="B249:C249"/>
    <mergeCell ref="B250:B251"/>
    <mergeCell ref="B252:C252"/>
    <mergeCell ref="B253:B254"/>
    <mergeCell ref="B255:C255"/>
    <mergeCell ref="B256:B257"/>
    <mergeCell ref="B277:C277"/>
    <mergeCell ref="B278:B282"/>
    <mergeCell ref="B283:C283"/>
    <mergeCell ref="B284:B285"/>
    <mergeCell ref="B286:C286"/>
    <mergeCell ref="B287:B289"/>
    <mergeCell ref="B267:C267"/>
    <mergeCell ref="B268:B269"/>
    <mergeCell ref="B270:C270"/>
    <mergeCell ref="B271:B273"/>
    <mergeCell ref="B274:C274"/>
    <mergeCell ref="B275:B276"/>
    <mergeCell ref="B300:C300"/>
    <mergeCell ref="B301:B302"/>
    <mergeCell ref="B303:C303"/>
    <mergeCell ref="B304:B305"/>
    <mergeCell ref="B306:C306"/>
    <mergeCell ref="B307:B308"/>
    <mergeCell ref="B290:C290"/>
    <mergeCell ref="B291:B293"/>
    <mergeCell ref="B294:C294"/>
    <mergeCell ref="B295:B296"/>
    <mergeCell ref="B297:C297"/>
    <mergeCell ref="B298:B299"/>
    <mergeCell ref="B319:C319"/>
    <mergeCell ref="B320:B321"/>
    <mergeCell ref="B322:C322"/>
    <mergeCell ref="B323:B324"/>
    <mergeCell ref="B325:C325"/>
    <mergeCell ref="B326:B327"/>
    <mergeCell ref="B309:C309"/>
    <mergeCell ref="B310:B311"/>
    <mergeCell ref="B312:C312"/>
    <mergeCell ref="B313:B314"/>
    <mergeCell ref="B315:C315"/>
    <mergeCell ref="B316:B318"/>
    <mergeCell ref="B335:B336"/>
    <mergeCell ref="B337:C337"/>
    <mergeCell ref="B338:B339"/>
    <mergeCell ref="B340:C340"/>
    <mergeCell ref="B341:B342"/>
    <mergeCell ref="B343:C343"/>
    <mergeCell ref="B328:C328"/>
    <mergeCell ref="B329:B330"/>
    <mergeCell ref="H329:H330"/>
    <mergeCell ref="B331:C331"/>
    <mergeCell ref="B332:B333"/>
    <mergeCell ref="B334:C334"/>
    <mergeCell ref="B353:B354"/>
    <mergeCell ref="B355:C355"/>
    <mergeCell ref="B356:B357"/>
    <mergeCell ref="B358:C358"/>
    <mergeCell ref="B359:B360"/>
    <mergeCell ref="B361:C361"/>
    <mergeCell ref="B344:B345"/>
    <mergeCell ref="B346:C346"/>
    <mergeCell ref="B347:B348"/>
    <mergeCell ref="B349:C349"/>
    <mergeCell ref="B350:B351"/>
    <mergeCell ref="B352:C352"/>
    <mergeCell ref="B375:B376"/>
    <mergeCell ref="B377:C377"/>
    <mergeCell ref="B378:B379"/>
    <mergeCell ref="B380:C380"/>
    <mergeCell ref="B381:B384"/>
    <mergeCell ref="B385:C385"/>
    <mergeCell ref="B362:B363"/>
    <mergeCell ref="B364:C364"/>
    <mergeCell ref="B365:B368"/>
    <mergeCell ref="B369:C369"/>
    <mergeCell ref="B370:B373"/>
    <mergeCell ref="B374:C374"/>
    <mergeCell ref="B397:B398"/>
    <mergeCell ref="B399:C399"/>
    <mergeCell ref="B400:B401"/>
    <mergeCell ref="B403:B404"/>
    <mergeCell ref="B406:B407"/>
    <mergeCell ref="B409:B410"/>
    <mergeCell ref="B386:B389"/>
    <mergeCell ref="B390:C390"/>
    <mergeCell ref="B391:B392"/>
    <mergeCell ref="B393:C393"/>
    <mergeCell ref="B394:B395"/>
    <mergeCell ref="B396:C396"/>
    <mergeCell ref="B430:B431"/>
    <mergeCell ref="B432:C432"/>
    <mergeCell ref="B433:B434"/>
    <mergeCell ref="B435:C435"/>
    <mergeCell ref="B436:B439"/>
    <mergeCell ref="B440:C440"/>
    <mergeCell ref="B412:B413"/>
    <mergeCell ref="B415:B416"/>
    <mergeCell ref="B418:B419"/>
    <mergeCell ref="B421:B422"/>
    <mergeCell ref="B424:B428"/>
    <mergeCell ref="B429:C429"/>
    <mergeCell ref="B451:B452"/>
    <mergeCell ref="B453:C453"/>
    <mergeCell ref="B454:B455"/>
    <mergeCell ref="B456:C456"/>
    <mergeCell ref="B457:B458"/>
    <mergeCell ref="B459:C459"/>
    <mergeCell ref="B441:B443"/>
    <mergeCell ref="B444:C444"/>
    <mergeCell ref="B445:B446"/>
    <mergeCell ref="B447:C447"/>
    <mergeCell ref="B448:B449"/>
    <mergeCell ref="B450:C450"/>
    <mergeCell ref="B477:B481"/>
    <mergeCell ref="B482:C482"/>
    <mergeCell ref="B483:B484"/>
    <mergeCell ref="B485:C485"/>
    <mergeCell ref="A492:C492"/>
    <mergeCell ref="F498:G498"/>
    <mergeCell ref="B460:B461"/>
    <mergeCell ref="B462:C462"/>
    <mergeCell ref="B463:B468"/>
    <mergeCell ref="B469:C469"/>
    <mergeCell ref="B470:B474"/>
    <mergeCell ref="B476:C476"/>
  </mergeCells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T7-21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Win7</cp:lastModifiedBy>
  <dcterms:created xsi:type="dcterms:W3CDTF">2021-08-18T04:30:00Z</dcterms:created>
  <dcterms:modified xsi:type="dcterms:W3CDTF">2021-11-01T12:05:23Z</dcterms:modified>
</cp:coreProperties>
</file>