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nkita/Documents/eclipse-workspace/imsDB/ims_docker/ims/metadata/static/"/>
    </mc:Choice>
  </mc:AlternateContent>
  <xr:revisionPtr revIDLastSave="0" documentId="13_ncr:1_{23AB05AB-1C00-BE4B-912C-6F2487FE4D9E}" xr6:coauthVersionLast="46" xr6:coauthVersionMax="46" xr10:uidLastSave="{00000000-0000-0000-0000-000000000000}"/>
  <bookViews>
    <workbookView xWindow="7040" yWindow="460" windowWidth="28800" windowHeight="19440" xr2:uid="{00000000-000D-0000-FFFF-FFFF00000000}"/>
  </bookViews>
  <sheets>
    <sheet name="Sample_information" sheetId="1" r:id="rId1"/>
    <sheet name="EPI_ONLY!" sheetId="2" state="hidden" r:id="rId2"/>
    <sheet name="ATAC-seq_Lot#" sheetId="4" state="hidden" r:id="rId3"/>
    <sheet name="Cut&amp;Run_Lot#" sheetId="3" state="hidden" r:id="rId4"/>
    <sheet name="ChIP-seq_Lot#" sheetId="5" state="hidden" r:id="rId5"/>
    <sheet name="Density_Gradient_Lot#" sheetId="6" state="hidden" r:id="rId6"/>
    <sheet name="Hi-ChIP_Lot#" sheetId="8" state="hidden" r:id="rId7"/>
    <sheet name="hMeSeal_Lot#" sheetId="11" state="hidden" r:id="rId8"/>
    <sheet name="Low-C_Lot#" sheetId="7" state="hidden" r:id="rId9"/>
    <sheet name="MeDIP_Lot#" sheetId="10" state="hidden" r:id="rId10"/>
    <sheet name="RRBS_Lot#" sheetId="9" state="hidden" r:id="rId11"/>
  </sheets>
  <externalReferences>
    <externalReference r:id="rId12"/>
  </externalReferences>
  <definedNames>
    <definedName name="ATAC">[1]Sheet1!$C$2</definedName>
    <definedName name="CNR">[1]Sheet1!$C$3</definedName>
    <definedName name="DNA">Sample_information!#REF!</definedName>
    <definedName name="Hiseq">Sample_information!$W$19:$W$19</definedName>
    <definedName name="LOWC">[1]Sheet1!$C$4</definedName>
    <definedName name="Miseq">Sample_information!$U$19:$U$19</definedName>
    <definedName name="Nextseq">Sample_information!$V$19:$V$19</definedName>
    <definedName name="Novaseq">Sample_information!$X$19:$X$19</definedName>
    <definedName name="ProjectID">'EPI_ONLY!'!#REF!</definedName>
    <definedName name="RNA">Sample_information!#REF!</definedName>
    <definedName name="Z_10CC3C36_0584_184B_82C4_29242E4062B2_.wvu.Cols" localSheetId="2" hidden="1">'ATAC-seq_Lot#'!$E:$E</definedName>
    <definedName name="Z_10CC3C36_0584_184B_82C4_29242E4062B2_.wvu.Cols" localSheetId="4" hidden="1">'ChIP-seq_Lot#'!$E:$E</definedName>
    <definedName name="Z_10CC3C36_0584_184B_82C4_29242E4062B2_.wvu.Cols" localSheetId="3" hidden="1">'Cut&amp;Run_Lot#'!$E:$E</definedName>
    <definedName name="Z_10CC3C36_0584_184B_82C4_29242E4062B2_.wvu.Cols" localSheetId="1" hidden="1">'EPI_ONLY!'!$J:$J,'EPI_ONLY!'!$O:$O,'EPI_ONLY!'!$AJ:$AR</definedName>
    <definedName name="Z_10CC3C36_0584_184B_82C4_29242E4062B2_.wvu.Cols" localSheetId="0" hidden="1">Sample_information!$Q:$R</definedName>
    <definedName name="Z_17B9C19A_4C6B_F040_9F7E_61B1DF867E8C_.wvu.Cols" localSheetId="2" hidden="1">'ATAC-seq_Lot#'!$E:$E</definedName>
    <definedName name="Z_17B9C19A_4C6B_F040_9F7E_61B1DF867E8C_.wvu.Cols" localSheetId="4" hidden="1">'ChIP-seq_Lot#'!$E:$E</definedName>
    <definedName name="Z_17B9C19A_4C6B_F040_9F7E_61B1DF867E8C_.wvu.Cols" localSheetId="3" hidden="1">'Cut&amp;Run_Lot#'!$E:$E</definedName>
    <definedName name="Z_17B9C19A_4C6B_F040_9F7E_61B1DF867E8C_.wvu.Cols" localSheetId="1" hidden="1">'EPI_ONLY!'!$AB:$AR</definedName>
    <definedName name="Z_17B9C19A_4C6B_F040_9F7E_61B1DF867E8C_.wvu.Cols" localSheetId="0" hidden="1">Sample_information!$Q:$R</definedName>
    <definedName name="Z_19D83627_0335_5F4F_BA94_A67D155EB843_.wvu.Cols" localSheetId="2" hidden="1">'ATAC-seq_Lot#'!$E:$E</definedName>
    <definedName name="Z_19D83627_0335_5F4F_BA94_A67D155EB843_.wvu.Cols" localSheetId="4" hidden="1">'ChIP-seq_Lot#'!$E:$E</definedName>
    <definedName name="Z_19D83627_0335_5F4F_BA94_A67D155EB843_.wvu.Cols" localSheetId="3" hidden="1">'Cut&amp;Run_Lot#'!$E:$E</definedName>
    <definedName name="Z_19D83627_0335_5F4F_BA94_A67D155EB843_.wvu.Cols" localSheetId="0" hidden="1">Sample_information!$Q:$R</definedName>
    <definedName name="Z_1D7026A2_55EA_304C_B0E0_32F4468756EE_.wvu.Cols" localSheetId="2" hidden="1">'ATAC-seq_Lot#'!$E:$E</definedName>
    <definedName name="Z_1D7026A2_55EA_304C_B0E0_32F4468756EE_.wvu.Cols" localSheetId="4" hidden="1">'ChIP-seq_Lot#'!$E:$E</definedName>
    <definedName name="Z_1D7026A2_55EA_304C_B0E0_32F4468756EE_.wvu.Cols" localSheetId="3" hidden="1">'Cut&amp;Run_Lot#'!$E:$E</definedName>
    <definedName name="Z_1D7026A2_55EA_304C_B0E0_32F4468756EE_.wvu.Cols" localSheetId="1" hidden="1">'EPI_ONLY!'!$AB:$AN,'EPI_ONLY!'!$AR:$AR</definedName>
    <definedName name="Z_1D7026A2_55EA_304C_B0E0_32F4468756EE_.wvu.Cols" localSheetId="0" hidden="1">Sample_information!$Q:$R</definedName>
    <definedName name="Z_75DF6CB3_D46F_7A45_825E_46ACBC8358D8_.wvu.Cols" localSheetId="2" hidden="1">'ATAC-seq_Lot#'!$E:$E</definedName>
    <definedName name="Z_75DF6CB3_D46F_7A45_825E_46ACBC8358D8_.wvu.Cols" localSheetId="4" hidden="1">'ChIP-seq_Lot#'!$E:$E</definedName>
    <definedName name="Z_75DF6CB3_D46F_7A45_825E_46ACBC8358D8_.wvu.Cols" localSheetId="3" hidden="1">'Cut&amp;Run_Lot#'!$E:$E</definedName>
    <definedName name="Z_75DF6CB3_D46F_7A45_825E_46ACBC8358D8_.wvu.Cols" localSheetId="0" hidden="1">Sample_information!$Q:$R</definedName>
    <definedName name="Z_8053CCBA_1385_3043_9E52_6E2C63A058DB_.wvu.Cols" localSheetId="2" hidden="1">'ATAC-seq_Lot#'!$E:$E</definedName>
    <definedName name="Z_8053CCBA_1385_3043_9E52_6E2C63A058DB_.wvu.Cols" localSheetId="4" hidden="1">'ChIP-seq_Lot#'!$E:$E</definedName>
    <definedName name="Z_8053CCBA_1385_3043_9E52_6E2C63A058DB_.wvu.Cols" localSheetId="3" hidden="1">'Cut&amp;Run_Lot#'!$E:$E</definedName>
    <definedName name="Z_8053CCBA_1385_3043_9E52_6E2C63A058DB_.wvu.Cols" localSheetId="0" hidden="1">Sample_information!$Q:$R</definedName>
    <definedName name="Z_92CE759B_4804_3741_95C2_9ECE7599B796_.wvu.Cols" localSheetId="2" hidden="1">'ATAC-seq_Lot#'!$E:$E</definedName>
    <definedName name="Z_92CE759B_4804_3741_95C2_9ECE7599B796_.wvu.Cols" localSheetId="4" hidden="1">'ChIP-seq_Lot#'!$E:$E</definedName>
    <definedName name="Z_92CE759B_4804_3741_95C2_9ECE7599B796_.wvu.Cols" localSheetId="3" hidden="1">'Cut&amp;Run_Lot#'!$E:$E</definedName>
    <definedName name="Z_92CE759B_4804_3741_95C2_9ECE7599B796_.wvu.Cols" localSheetId="1" hidden="1">'EPI_ONLY!'!$J:$J,'EPI_ONLY!'!$AB:$AQ</definedName>
    <definedName name="Z_92CE759B_4804_3741_95C2_9ECE7599B796_.wvu.Cols" localSheetId="0" hidden="1">Sample_information!$Q:$R</definedName>
    <definedName name="Z_FC198A9D_71F8_7F46_9D24_A33DA15C8EB9_.wvu.Cols" localSheetId="2" hidden="1">'ATAC-seq_Lot#'!$E:$E</definedName>
    <definedName name="Z_FC198A9D_71F8_7F46_9D24_A33DA15C8EB9_.wvu.Cols" localSheetId="4" hidden="1">'ChIP-seq_Lot#'!$E:$E</definedName>
    <definedName name="Z_FC198A9D_71F8_7F46_9D24_A33DA15C8EB9_.wvu.Cols" localSheetId="3" hidden="1">'Cut&amp;Run_Lot#'!$E:$E</definedName>
    <definedName name="Z_FC198A9D_71F8_7F46_9D24_A33DA15C8EB9_.wvu.Cols" localSheetId="1" hidden="1">'EPI_ONLY!'!$AB:$AI,'EPI_ONLY!'!$AO:$AR</definedName>
    <definedName name="Z_FC198A9D_71F8_7F46_9D24_A33DA15C8EB9_.wvu.Cols" localSheetId="0" hidden="1">Sample_information!$Q:$R</definedName>
  </definedNames>
  <calcPr calcId="191028" iterateCount="1"/>
  <customWorkbookViews>
    <customWorkbookView name="EPI_ONLY" guid="{8053CCBA-1385-3043-9E52-6E2C63A058DB}" xWindow="89" yWindow="94" windowWidth="1694" windowHeight="761" activeSheetId="2"/>
    <customWorkbookView name="RRBS-MeDIP-hMeSeal" guid="{17B9C19A-4C6B-F040-9F7E-61B1DF867E8C}" xWindow="7" yWindow="23" windowWidth="1694" windowHeight="761" activeSheetId="10"/>
    <customWorkbookView name="Low-C" guid="{92CE759B-4804-3741-95C2-9ECE7599B796}" xWindow="7" yWindow="23" windowWidth="1694" windowHeight="761" activeSheetId="7"/>
    <customWorkbookView name="Hi-ChIP" guid="{1D7026A2-55EA-304C-B0E0-32F4468756EE}" xWindow="7" yWindow="23" windowWidth="1694" windowHeight="761" activeSheetId="8"/>
    <customWorkbookView name="Cut&amp;Run/ChIP-seq" guid="{FC198A9D-71F8-7F46-9D24-A33DA15C8EB9}" xWindow="7" yWindow="23" windowWidth="1694" windowHeight="761" activeSheetId="5"/>
    <customWorkbookView name="ATAC-seq" guid="{10CC3C36-0584-184B-82C4-29242E4062B2}" xWindow="7" yWindow="23" windowWidth="1694" windowHeight="761" activeSheetId="2"/>
    <customWorkbookView name="All" guid="{75DF6CB3-D46F-7A45-825E-46ACBC8358D8}" xWindow="407" yWindow="108" windowWidth="1694" windowHeight="761" activeSheetId="2"/>
    <customWorkbookView name="Customer" guid="{19D83627-0335-5F4F-BA94-A67D155EB843}" xWindow="407" yWindow="108" windowWidth="1694" windowHeight="76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F7" i="2"/>
  <c r="A19" i="2"/>
  <c r="F8" i="2"/>
  <c r="F9" i="2"/>
  <c r="F10" i="2"/>
  <c r="F11" i="2"/>
  <c r="F12" i="2"/>
  <c r="F13" i="2"/>
  <c r="F14" i="2"/>
  <c r="E8" i="2"/>
  <c r="E9" i="2"/>
  <c r="E10" i="2"/>
  <c r="E11" i="2"/>
  <c r="E12" i="2"/>
  <c r="E13" i="2"/>
  <c r="E14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B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C18" i="2" l="1"/>
  <c r="A18" i="2"/>
  <c r="B18" i="2"/>
  <c r="C17" i="2"/>
  <c r="B17" i="2"/>
  <c r="A17" i="2"/>
  <c r="B16" i="2"/>
  <c r="C16" i="2"/>
  <c r="A16" i="2"/>
  <c r="B15" i="2"/>
  <c r="A15" i="2"/>
  <c r="C15" i="2"/>
  <c r="E10" i="4"/>
  <c r="E11" i="4"/>
  <c r="E12" i="4"/>
  <c r="E13" i="4"/>
  <c r="E14" i="4"/>
  <c r="E15" i="4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4" i="3"/>
  <c r="E15" i="3"/>
  <c r="E16" i="3"/>
  <c r="E17" i="3"/>
  <c r="E18" i="3"/>
  <c r="E19" i="3"/>
  <c r="E9" i="4"/>
  <c r="E8" i="4"/>
  <c r="E7" i="4"/>
  <c r="E6" i="4"/>
  <c r="E5" i="4"/>
  <c r="E4" i="4"/>
  <c r="E3" i="4"/>
  <c r="E13" i="3"/>
  <c r="E12" i="3"/>
  <c r="E11" i="3"/>
  <c r="E10" i="3"/>
  <c r="E9" i="3"/>
  <c r="E8" i="3"/>
  <c r="E7" i="3"/>
  <c r="B101" i="2" l="1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A7" i="2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7" i="2"/>
  <c r="P69" i="2" l="1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Q7" i="2"/>
  <c r="P215" i="2" l="1"/>
  <c r="P216" i="2"/>
  <c r="P217" i="2"/>
  <c r="P7" i="2"/>
  <c r="B3" i="2" l="1"/>
  <c r="B7" i="2"/>
  <c r="B19" i="2" l="1"/>
  <c r="AI6" i="2"/>
  <c r="AH6" i="2"/>
  <c r="AG6" i="2"/>
  <c r="AF6" i="2"/>
  <c r="AE6" i="2"/>
  <c r="AD6" i="2"/>
  <c r="AC6" i="2"/>
  <c r="AB6" i="2"/>
  <c r="G8" i="2"/>
  <c r="D8" i="2"/>
  <c r="H8" i="2"/>
  <c r="I8" i="2"/>
  <c r="L8" i="2"/>
  <c r="G9" i="2"/>
  <c r="D9" i="2"/>
  <c r="H9" i="2"/>
  <c r="I9" i="2"/>
  <c r="L9" i="2"/>
  <c r="G10" i="2"/>
  <c r="D10" i="2"/>
  <c r="H10" i="2"/>
  <c r="I10" i="2"/>
  <c r="L10" i="2"/>
  <c r="G11" i="2"/>
  <c r="D11" i="2"/>
  <c r="H11" i="2"/>
  <c r="I11" i="2"/>
  <c r="L11" i="2"/>
  <c r="G12" i="2"/>
  <c r="D12" i="2"/>
  <c r="H12" i="2"/>
  <c r="I12" i="2"/>
  <c r="L12" i="2"/>
  <c r="G13" i="2"/>
  <c r="D13" i="2"/>
  <c r="H13" i="2"/>
  <c r="I13" i="2"/>
  <c r="L13" i="2"/>
  <c r="G14" i="2"/>
  <c r="D14" i="2"/>
  <c r="H14" i="2"/>
  <c r="I14" i="2"/>
  <c r="L14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17" i="2"/>
  <c r="M18" i="2" s="1"/>
  <c r="M19" i="2" s="1"/>
  <c r="M20" i="2"/>
  <c r="M21" i="2"/>
  <c r="M22" i="2" s="1"/>
  <c r="M23" i="2" s="1"/>
  <c r="M24" i="2" s="1"/>
  <c r="M25" i="2" s="1"/>
  <c r="M26" i="2" s="1"/>
  <c r="M27" i="2" s="1"/>
  <c r="M28" i="2"/>
  <c r="M29" i="2"/>
  <c r="M30" i="2"/>
  <c r="M31" i="2"/>
  <c r="M32" i="2"/>
  <c r="M33" i="2"/>
  <c r="M8" i="2"/>
  <c r="M9" i="2" s="1"/>
  <c r="M10" i="2" s="1"/>
  <c r="M11" i="2" s="1"/>
  <c r="M12" i="2" s="1"/>
  <c r="M13" i="2" s="1"/>
  <c r="M14" i="2" s="1"/>
  <c r="M15" i="2" s="1"/>
  <c r="M16" i="2" s="1"/>
  <c r="B14" i="2" l="1"/>
  <c r="A14" i="2"/>
  <c r="A13" i="2"/>
  <c r="B13" i="2"/>
  <c r="A12" i="2"/>
  <c r="B12" i="2"/>
  <c r="C12" i="2"/>
  <c r="B11" i="2"/>
  <c r="A11" i="2"/>
  <c r="A10" i="2"/>
  <c r="B10" i="2"/>
  <c r="B9" i="2"/>
  <c r="A9" i="2"/>
  <c r="A8" i="2"/>
  <c r="B8" i="2"/>
  <c r="D7" i="2"/>
  <c r="E7" i="2"/>
  <c r="H7" i="2"/>
  <c r="I7" i="2"/>
  <c r="L7" i="2"/>
  <c r="C8" i="2" l="1"/>
  <c r="C19" i="2"/>
  <c r="C13" i="2"/>
  <c r="C14" i="2"/>
  <c r="C10" i="2"/>
  <c r="C9" i="2"/>
  <c r="C11" i="2"/>
  <c r="G7" i="2"/>
</calcChain>
</file>

<file path=xl/sharedStrings.xml><?xml version="1.0" encoding="utf-8"?>
<sst xmlns="http://schemas.openxmlformats.org/spreadsheetml/2006/main" count="142" uniqueCount="114">
  <si>
    <t>Please fill in all fields that are yellow</t>
  </si>
  <si>
    <t>Ignore any field that is gray</t>
  </si>
  <si>
    <t>Principal Investigator</t>
  </si>
  <si>
    <t>Date (YYYY-MM-DD):</t>
  </si>
  <si>
    <t>Institute / University / Company</t>
  </si>
  <si>
    <t>Lab / Business Contact Name</t>
  </si>
  <si>
    <t>Billing Contact Name</t>
  </si>
  <si>
    <t>Lab / Business Contact Phone/Email</t>
  </si>
  <si>
    <t>Billing Contact Email</t>
  </si>
  <si>
    <t>Data Recipient Contact Name</t>
  </si>
  <si>
    <t>Approval Signature</t>
  </si>
  <si>
    <t>Data Recipient Email</t>
  </si>
  <si>
    <t>Please indicate funding source from list below:</t>
  </si>
  <si>
    <t>(PM Grant / Adjust PO / Outside Academic PO / Outside Non-Academic PO / Credit Card)</t>
  </si>
  <si>
    <t>Grant or PO Number*:</t>
  </si>
  <si>
    <t>*please contact us if paying with a credit card</t>
  </si>
  <si>
    <t>Sample Tube Label - Character limit of 25</t>
  </si>
  <si>
    <t>Bioinformatic Name/ID 
*only alphanumeric, _ or -</t>
  </si>
  <si>
    <t>Assay 
(ATAC-seq, ChIP-seq Cut&amp;Run, Low-C, Hi-ChIP, RRBS, MeDIP-seq, Nano-hMeSeal)</t>
  </si>
  <si>
    <t>Species 
(Human, Mouse, etc)</t>
  </si>
  <si>
    <t>Sample Type 
(Fresh cells, Frozen tissue, DNA, Libraries)</t>
  </si>
  <si>
    <t>Sample Quantity
(number of cells, tissue weight)</t>
  </si>
  <si>
    <t>Library Construction Protocol (NEBNext  , Takara, etc)</t>
  </si>
  <si>
    <t>Index (i7)</t>
  </si>
  <si>
    <t>Index (i5)</t>
  </si>
  <si>
    <t>Concentration of sample (ng/ul)</t>
  </si>
  <si>
    <t>Sample volume (uL or pellet)</t>
  </si>
  <si>
    <t>Buffer/Media (EB, PBS, Water, etc)</t>
  </si>
  <si>
    <t>Mark(s) of interest</t>
  </si>
  <si>
    <t>ATAC-seq</t>
  </si>
  <si>
    <t>Fresh cells</t>
  </si>
  <si>
    <t>ChIP-seq</t>
  </si>
  <si>
    <t>Frozen tissue</t>
  </si>
  <si>
    <t>Cut&amp;Run</t>
  </si>
  <si>
    <t>DNA</t>
  </si>
  <si>
    <t>Hi-ChIP</t>
  </si>
  <si>
    <t>Libraries</t>
  </si>
  <si>
    <t>Low-C</t>
  </si>
  <si>
    <t>MeDIP-seq</t>
  </si>
  <si>
    <t>Nano-hMeSeal</t>
  </si>
  <si>
    <t>RRBS</t>
  </si>
  <si>
    <t>Date Received:</t>
  </si>
  <si>
    <t>EPI Project ID:</t>
  </si>
  <si>
    <t>P200000</t>
  </si>
  <si>
    <t>To be copied to Master Sample Sheet</t>
  </si>
  <si>
    <t>ATAC- QC - HUMAN</t>
  </si>
  <si>
    <t>ATAC- QC - MOUSE</t>
  </si>
  <si>
    <t>CUT&amp;RUN - QC</t>
  </si>
  <si>
    <t>EPI Project ID</t>
  </si>
  <si>
    <t>PMGC ID</t>
  </si>
  <si>
    <t>Contact</t>
  </si>
  <si>
    <t>Assay 
(ATAC-seq, ChIP-seq, Cut&amp;Run, Low-C, Hi-ChIP, RRBS, MeDIP-seq, Nano-hMeSeal)</t>
  </si>
  <si>
    <t>Sample/Name</t>
  </si>
  <si>
    <t>Bioinformatics Name</t>
  </si>
  <si>
    <t>Sample Type 
(Fresh cells, Frozen tissue, gDNA, Libraries)</t>
  </si>
  <si>
    <t>Additional Notes</t>
  </si>
  <si>
    <t>Epi Sample ID</t>
  </si>
  <si>
    <t>Cell Count</t>
  </si>
  <si>
    <t>Qubit</t>
  </si>
  <si>
    <t>Assigned Sequencing Index (i7)</t>
  </si>
  <si>
    <t>Assigned Sequencing Index (i5)</t>
  </si>
  <si>
    <t># of library amplification cycles</t>
  </si>
  <si>
    <t>BioA concentration</t>
  </si>
  <si>
    <t>BioA average size</t>
  </si>
  <si>
    <t>dimer? (blank = no dimer)</t>
  </si>
  <si>
    <t>reamp? (blank = no reamp)</t>
  </si>
  <si>
    <t>qPCR (nM)</t>
  </si>
  <si>
    <t>Miseq Flowcell ID</t>
  </si>
  <si>
    <t>Sequence Date</t>
  </si>
  <si>
    <t>Flowcell ID</t>
  </si>
  <si>
    <t>Platform</t>
  </si>
  <si>
    <t>Antibody</t>
  </si>
  <si>
    <t>Antibody Lot #</t>
  </si>
  <si>
    <t>Protein</t>
  </si>
  <si>
    <t>Protein Lot #</t>
  </si>
  <si>
    <t>Library Prep Kit Lot#:</t>
  </si>
  <si>
    <t>LOT #</t>
  </si>
  <si>
    <t>Reagents</t>
  </si>
  <si>
    <t>Date made or received</t>
  </si>
  <si>
    <t>Freeze thaws</t>
  </si>
  <si>
    <t>Lot #</t>
  </si>
  <si>
    <t>Date information added</t>
  </si>
  <si>
    <t>ATAC RSB Stock</t>
  </si>
  <si>
    <t>1% Digitonin</t>
  </si>
  <si>
    <t>10% Tween 20</t>
  </si>
  <si>
    <t>10% NP40</t>
  </si>
  <si>
    <t>2xTD Buffer</t>
  </si>
  <si>
    <t>Illumina Transposase</t>
  </si>
  <si>
    <t>MinElute Reaction Cleanup Kit</t>
  </si>
  <si>
    <t>NEBNext HiFi 2x PCR Mastermix</t>
  </si>
  <si>
    <t>AMPure XP Beads</t>
  </si>
  <si>
    <t>KAPA SYBR Mastermix</t>
  </si>
  <si>
    <t>Digitonin Optimization</t>
  </si>
  <si>
    <t>Nuclear Binding Buffer</t>
  </si>
  <si>
    <t>2M Spermidine</t>
  </si>
  <si>
    <t>100x Protease Inhibitor</t>
  </si>
  <si>
    <t>5% Digitonin Buffer stock</t>
  </si>
  <si>
    <t xml:space="preserve">0.5M EDTA  </t>
  </si>
  <si>
    <t>Concanavalin A-coated beads</t>
  </si>
  <si>
    <t>Antibody:</t>
  </si>
  <si>
    <t>IgG - type:</t>
  </si>
  <si>
    <t>Protein used:</t>
  </si>
  <si>
    <t>Rnase A</t>
  </si>
  <si>
    <t>Glycogen</t>
  </si>
  <si>
    <t>ThruPLEX Library Prep Kit</t>
  </si>
  <si>
    <t>Mathieu Lupien</t>
  </si>
  <si>
    <t>UHN</t>
  </si>
  <si>
    <t>mathieu.lupien@uhnresearch.ca</t>
  </si>
  <si>
    <t>Please indicate choice in each Sequencing Category</t>
  </si>
  <si>
    <t>bp length ( 36bp / 50bp / 75bp / 100bp )</t>
  </si>
  <si>
    <t>Low diversity sample(Yes / No)</t>
  </si>
  <si>
    <t>Sequencing Type (Single Read / Paired-end)</t>
  </si>
  <si>
    <t>Multiplexing Sequencing? (Yes / No)</t>
  </si>
  <si>
    <t>Experimental Conditions and special Sequencing 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</si>
</sst>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\.mm\.dd"/>
  </numFmts>
  <fonts count="21" x14ac:knownFonts="1">
    <font>
      <sz val="10"/>
      <color rgb="FF000000"/>
      <name val="Arial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3" fillId="2" borderId="1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1" fillId="2" borderId="4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" fillId="3" borderId="3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7" fillId="0" borderId="0" xfId="0" applyFont="1" applyFill="1" applyBorder="1" applyAlignment="1"/>
    <xf numFmtId="0" fontId="5" fillId="3" borderId="3" xfId="0" applyFont="1" applyFill="1" applyBorder="1" applyAlignment="1"/>
    <xf numFmtId="0" fontId="0" fillId="0" borderId="0" xfId="0" applyFont="1" applyAlignment="1"/>
    <xf numFmtId="14" fontId="4" fillId="0" borderId="0" xfId="0" applyNumberFormat="1" applyFont="1" applyFill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1" xfId="0" applyFont="1" applyBorder="1" applyAlignment="1"/>
    <xf numFmtId="0" fontId="10" fillId="0" borderId="4" xfId="0" applyFont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10" fillId="0" borderId="1" xfId="0" applyFont="1" applyBorder="1" applyAlignment="1">
      <alignment horizontal="left"/>
    </xf>
    <xf numFmtId="0" fontId="11" fillId="0" borderId="0" xfId="0" applyFont="1" applyAlignment="1"/>
    <xf numFmtId="0" fontId="10" fillId="0" borderId="3" xfId="0" applyFont="1" applyBorder="1" applyAlignment="1"/>
    <xf numFmtId="0" fontId="10" fillId="0" borderId="2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/>
    <xf numFmtId="14" fontId="3" fillId="0" borderId="0" xfId="0" applyNumberFormat="1" applyFont="1" applyAlignment="1"/>
    <xf numFmtId="0" fontId="10" fillId="0" borderId="1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0" borderId="0" xfId="0" applyFont="1" applyAlignment="1"/>
    <xf numFmtId="0" fontId="10" fillId="0" borderId="5" xfId="0" applyFont="1" applyBorder="1" applyAlignment="1">
      <alignment horizontal="center" wrapText="1"/>
    </xf>
    <xf numFmtId="0" fontId="10" fillId="0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Border="1" applyAlignment="1"/>
    <xf numFmtId="0" fontId="13" fillId="0" borderId="3" xfId="0" applyFont="1" applyBorder="1" applyAlignment="1">
      <alignment wrapText="1"/>
    </xf>
    <xf numFmtId="0" fontId="13" fillId="5" borderId="10" xfId="0" applyFont="1" applyFill="1" applyBorder="1" applyAlignment="1">
      <alignment wrapText="1"/>
    </xf>
    <xf numFmtId="0" fontId="13" fillId="5" borderId="11" xfId="0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 applyBorder="1" applyAlignment="1"/>
    <xf numFmtId="0" fontId="1" fillId="0" borderId="0" xfId="0" applyFont="1" applyBorder="1" applyAlignment="1">
      <alignment wrapText="1"/>
    </xf>
    <xf numFmtId="0" fontId="4" fillId="3" borderId="0" xfId="0" applyFont="1" applyFill="1" applyBorder="1" applyAlignment="1"/>
    <xf numFmtId="0" fontId="11" fillId="2" borderId="2" xfId="0" applyFont="1" applyFill="1" applyBorder="1" applyAlignment="1"/>
    <xf numFmtId="0" fontId="9" fillId="3" borderId="3" xfId="0" applyFont="1" applyFill="1" applyBorder="1" applyAlignment="1"/>
    <xf numFmtId="0" fontId="11" fillId="2" borderId="5" xfId="0" applyFont="1" applyFill="1" applyBorder="1" applyAlignment="1"/>
    <xf numFmtId="0" fontId="11" fillId="2" borderId="3" xfId="0" applyFont="1" applyFill="1" applyBorder="1" applyAlignment="1"/>
    <xf numFmtId="0" fontId="9" fillId="0" borderId="3" xfId="0" applyFont="1" applyBorder="1" applyAlignment="1"/>
    <xf numFmtId="0" fontId="15" fillId="0" borderId="0" xfId="0" applyFont="1" applyAlignment="1"/>
    <xf numFmtId="164" fontId="6" fillId="3" borderId="0" xfId="0" applyNumberFormat="1" applyFont="1" applyFill="1" applyAlignment="1"/>
    <xf numFmtId="0" fontId="1" fillId="0" borderId="3" xfId="0" applyFont="1" applyBorder="1" applyAlignment="1">
      <alignment wrapText="1"/>
    </xf>
    <xf numFmtId="0" fontId="0" fillId="0" borderId="0" xfId="0"/>
    <xf numFmtId="14" fontId="16" fillId="0" borderId="0" xfId="0" applyNumberFormat="1" applyFont="1"/>
    <xf numFmtId="0" fontId="0" fillId="0" borderId="3" xfId="0" applyBorder="1"/>
    <xf numFmtId="0" fontId="17" fillId="0" borderId="3" xfId="0" applyFont="1" applyBorder="1"/>
    <xf numFmtId="0" fontId="6" fillId="0" borderId="3" xfId="0" applyFont="1" applyFill="1" applyBorder="1"/>
    <xf numFmtId="0" fontId="0" fillId="0" borderId="3" xfId="0" applyFont="1" applyBorder="1" applyAlignment="1"/>
    <xf numFmtId="0" fontId="0" fillId="0" borderId="12" xfId="0" applyBorder="1"/>
    <xf numFmtId="0" fontId="6" fillId="0" borderId="3" xfId="0" applyFont="1" applyBorder="1"/>
    <xf numFmtId="0" fontId="0" fillId="0" borderId="3" xfId="0" applyBorder="1" applyAlignment="1">
      <alignment wrapText="1"/>
    </xf>
    <xf numFmtId="0" fontId="8" fillId="3" borderId="0" xfId="0" applyFont="1" applyFill="1" applyAlignment="1"/>
    <xf numFmtId="0" fontId="0" fillId="3" borderId="0" xfId="0" applyFont="1" applyFill="1" applyAlignment="1"/>
    <xf numFmtId="0" fontId="6" fillId="0" borderId="12" xfId="0" applyFont="1" applyBorder="1"/>
    <xf numFmtId="0" fontId="6" fillId="0" borderId="13" xfId="0" applyFont="1" applyFill="1" applyBorder="1" applyAlignment="1"/>
    <xf numFmtId="0" fontId="18" fillId="3" borderId="0" xfId="0" applyFont="1" applyFill="1" applyAlignment="1"/>
    <xf numFmtId="0" fontId="19" fillId="4" borderId="0" xfId="0" applyFont="1" applyFill="1" applyAlignment="1"/>
    <xf numFmtId="49" fontId="2" fillId="0" borderId="0" xfId="0" applyNumberFormat="1" applyFont="1" applyFill="1" applyBorder="1" applyAlignment="1"/>
    <xf numFmtId="0" fontId="14" fillId="5" borderId="8" xfId="0" applyFont="1" applyFill="1" applyBorder="1" applyAlignment="1">
      <alignment horizontal="center"/>
    </xf>
    <xf numFmtId="0" fontId="20" fillId="2" borderId="1" xfId="1" applyFill="1" applyBorder="1" applyAlignment="1"/>
    <xf numFmtId="0" fontId="20" fillId="3" borderId="3" xfId="1" applyFill="1" applyBorder="1" applyAlignment="1"/>
    <xf numFmtId="0" fontId="1" fillId="3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0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3690504</xdr:colOff>
      <xdr:row>2</xdr:row>
      <xdr:rowOff>8467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C413C4-C39C-2D4C-940F-5305D8C54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90504" cy="749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xana/Desktop/Epigenetic%20Initiative/Projects/Random/Random-sheet-with-stu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mathieu.lupien@uhnresearch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G39"/>
  <sheetViews>
    <sheetView tabSelected="1" topLeftCell="A6" zoomScale="75" workbookViewId="0">
      <selection activeCell="B32" sqref="B32"/>
    </sheetView>
  </sheetViews>
  <sheetFormatPr baseColWidth="10" defaultColWidth="14.5" defaultRowHeight="15.75" customHeight="1" x14ac:dyDescent="0.15"/>
  <cols>
    <col min="1" max="1" width="56.1640625" style="6" customWidth="1"/>
    <col min="2" max="2" width="46.33203125" customWidth="1"/>
    <col min="3" max="3" width="21.6640625" style="13" customWidth="1"/>
    <col min="4" max="4" width="31.33203125" customWidth="1"/>
    <col min="5" max="5" width="42.83203125" style="9" customWidth="1"/>
    <col min="6" max="6" width="17.83203125" style="18" customWidth="1"/>
    <col min="7" max="7" width="18.5" style="9" customWidth="1"/>
    <col min="8" max="9" width="18.5" style="23" customWidth="1"/>
    <col min="10" max="10" width="20.5" style="18" customWidth="1"/>
    <col min="11" max="11" width="16.83203125" customWidth="1"/>
    <col min="12" max="12" width="23.83203125" customWidth="1"/>
    <col min="13" max="13" width="17.33203125" customWidth="1"/>
    <col min="14" max="14" width="15.6640625" style="10" customWidth="1"/>
    <col min="15" max="15" width="15.5" customWidth="1"/>
    <col min="16" max="16" width="12.5" customWidth="1"/>
    <col min="17" max="18" width="14.5" hidden="1" customWidth="1"/>
    <col min="19" max="25" width="14.5" customWidth="1"/>
  </cols>
  <sheetData>
    <row r="1" spans="1:14" s="23" customFormat="1" ht="30" customHeight="1" x14ac:dyDescent="0.2">
      <c r="B1" s="74" t="s">
        <v>0</v>
      </c>
      <c r="C1" s="13"/>
    </row>
    <row r="2" spans="1:14" s="23" customFormat="1" ht="27" customHeight="1" x14ac:dyDescent="0.2">
      <c r="B2" s="75" t="s">
        <v>1</v>
      </c>
      <c r="C2" s="13"/>
    </row>
    <row r="3" spans="1:14" s="23" customFormat="1" ht="15.75" customHeight="1" x14ac:dyDescent="0.15">
      <c r="C3" s="13"/>
    </row>
    <row r="4" spans="1:14" s="23" customFormat="1" ht="15.75" customHeight="1" x14ac:dyDescent="0.15">
      <c r="C4" s="13"/>
    </row>
    <row r="5" spans="1:14" ht="25" customHeight="1" x14ac:dyDescent="0.2">
      <c r="A5" s="24" t="s">
        <v>2</v>
      </c>
      <c r="B5" s="32" t="s">
        <v>105</v>
      </c>
      <c r="C5" s="12"/>
      <c r="D5" s="27" t="s">
        <v>3</v>
      </c>
      <c r="E5" s="33"/>
      <c r="F5" s="76"/>
      <c r="G5" s="2"/>
      <c r="H5" s="2"/>
      <c r="I5" s="2"/>
      <c r="J5" s="2"/>
      <c r="K5" s="23"/>
      <c r="L5" s="23"/>
      <c r="M5" s="23"/>
      <c r="N5" s="23"/>
    </row>
    <row r="6" spans="1:14" ht="25" customHeight="1" x14ac:dyDescent="0.2">
      <c r="A6" s="24" t="s">
        <v>4</v>
      </c>
      <c r="B6" s="32" t="s">
        <v>106</v>
      </c>
      <c r="C6" s="12"/>
      <c r="D6" s="28"/>
      <c r="E6" s="34"/>
      <c r="F6" s="19"/>
      <c r="G6" s="2"/>
      <c r="H6" s="2"/>
      <c r="I6" s="2"/>
      <c r="J6" s="2"/>
      <c r="K6" s="2"/>
      <c r="L6" s="2"/>
      <c r="M6" s="23"/>
      <c r="N6" s="23"/>
    </row>
    <row r="7" spans="1:14" ht="25" customHeight="1" x14ac:dyDescent="0.2">
      <c r="A7" s="24" t="s">
        <v>5</v>
      </c>
      <c r="B7" s="32"/>
      <c r="C7" s="12"/>
      <c r="D7" s="29" t="s">
        <v>6</v>
      </c>
      <c r="E7" s="11" t="s">
        <v>105</v>
      </c>
      <c r="F7" s="20"/>
      <c r="G7" s="2"/>
      <c r="H7" s="2"/>
      <c r="I7" s="2"/>
      <c r="J7" s="2"/>
      <c r="K7" s="23"/>
      <c r="L7" s="23"/>
      <c r="M7" s="23"/>
      <c r="N7" s="23"/>
    </row>
    <row r="8" spans="1:14" ht="25" customHeight="1" x14ac:dyDescent="0.2">
      <c r="A8" s="24" t="s">
        <v>7</v>
      </c>
      <c r="B8" s="78"/>
      <c r="C8" s="12"/>
      <c r="D8" s="29" t="s">
        <v>8</v>
      </c>
      <c r="E8" s="79" t="s">
        <v>107</v>
      </c>
      <c r="F8" s="20"/>
      <c r="G8" s="2"/>
      <c r="H8" s="2"/>
      <c r="I8" s="2"/>
      <c r="J8" s="2"/>
      <c r="K8" s="23"/>
      <c r="L8" s="23"/>
      <c r="M8" s="23"/>
      <c r="N8" s="23"/>
    </row>
    <row r="9" spans="1:14" s="23" customFormat="1" ht="25" customHeight="1" x14ac:dyDescent="0.2">
      <c r="A9" s="25" t="s">
        <v>9</v>
      </c>
      <c r="B9" s="8"/>
      <c r="C9" s="12"/>
      <c r="D9" s="24" t="s">
        <v>10</v>
      </c>
      <c r="E9" s="5"/>
      <c r="F9" s="20"/>
      <c r="G9" s="2"/>
      <c r="H9" s="2"/>
      <c r="I9" s="2"/>
      <c r="J9" s="2"/>
    </row>
    <row r="10" spans="1:14" s="23" customFormat="1" ht="25" customHeight="1" x14ac:dyDescent="0.2">
      <c r="A10" s="26" t="s">
        <v>11</v>
      </c>
      <c r="B10" s="79"/>
      <c r="C10" s="12"/>
      <c r="F10" s="20"/>
      <c r="G10" s="2"/>
      <c r="H10" s="2"/>
      <c r="I10" s="2"/>
      <c r="J10" s="2"/>
    </row>
    <row r="11" spans="1:14" ht="25" customHeight="1" x14ac:dyDescent="0.2">
      <c r="A11" s="24" t="s">
        <v>12</v>
      </c>
      <c r="B11" s="32"/>
      <c r="C11" s="12"/>
      <c r="D11" s="23"/>
      <c r="E11" s="23"/>
      <c r="F11" s="21"/>
      <c r="G11" s="3"/>
      <c r="H11" s="3"/>
      <c r="I11" s="3"/>
      <c r="J11" s="3"/>
      <c r="K11" s="2"/>
      <c r="L11" s="2"/>
      <c r="M11" s="2"/>
      <c r="N11" s="2"/>
    </row>
    <row r="12" spans="1:14" ht="25" customHeight="1" x14ac:dyDescent="0.2">
      <c r="A12" s="87" t="s">
        <v>13</v>
      </c>
      <c r="B12" s="88"/>
      <c r="D12" s="3"/>
      <c r="E12" s="3"/>
      <c r="F12" s="3"/>
      <c r="G12" s="3"/>
      <c r="H12" s="3"/>
      <c r="I12" s="3"/>
      <c r="J12" s="3"/>
      <c r="K12" s="2"/>
      <c r="L12" s="2"/>
      <c r="M12" s="2"/>
      <c r="N12" s="2"/>
    </row>
    <row r="13" spans="1:14" ht="25" customHeight="1" x14ac:dyDescent="0.2">
      <c r="A13" s="1"/>
      <c r="B13" s="3"/>
      <c r="C13" s="14"/>
      <c r="D13" s="3"/>
      <c r="E13" s="3"/>
      <c r="F13" s="3"/>
      <c r="G13" s="3"/>
      <c r="H13" s="3"/>
      <c r="I13" s="3"/>
      <c r="J13" s="3"/>
      <c r="K13" s="2"/>
      <c r="L13" s="2"/>
      <c r="M13" s="2"/>
      <c r="N13" s="2"/>
    </row>
    <row r="14" spans="1:14" ht="25" customHeight="1" x14ac:dyDescent="0.2">
      <c r="A14" s="30" t="s">
        <v>14</v>
      </c>
      <c r="B14" s="17"/>
      <c r="C14" s="31" t="s">
        <v>15</v>
      </c>
      <c r="D14" s="3"/>
      <c r="E14" s="3"/>
      <c r="F14" s="3"/>
      <c r="G14" s="3"/>
      <c r="H14" s="3"/>
      <c r="I14" s="3"/>
      <c r="J14" s="3"/>
      <c r="K14" s="2"/>
      <c r="L14" s="2"/>
      <c r="M14" s="2"/>
      <c r="N14" s="2"/>
    </row>
    <row r="15" spans="1:14" ht="16" x14ac:dyDescent="0.2">
      <c r="A15" s="23"/>
      <c r="B15" s="2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6" x14ac:dyDescent="0.2">
      <c r="A16" s="4"/>
      <c r="B16" s="2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33" s="38" customFormat="1" ht="133" x14ac:dyDescent="0.2">
      <c r="A17" s="35" t="s">
        <v>16</v>
      </c>
      <c r="B17" s="35" t="s">
        <v>17</v>
      </c>
      <c r="C17" s="36" t="s">
        <v>18</v>
      </c>
      <c r="D17" s="36" t="s">
        <v>19</v>
      </c>
      <c r="E17" s="36" t="s">
        <v>20</v>
      </c>
      <c r="F17" s="36" t="s">
        <v>21</v>
      </c>
      <c r="G17" s="26" t="s">
        <v>22</v>
      </c>
      <c r="H17" s="26" t="s">
        <v>23</v>
      </c>
      <c r="I17" s="26" t="s">
        <v>24</v>
      </c>
      <c r="J17" s="26" t="s">
        <v>25</v>
      </c>
      <c r="K17" s="39" t="s">
        <v>26</v>
      </c>
      <c r="L17" s="37" t="s">
        <v>27</v>
      </c>
      <c r="M17" s="37" t="s">
        <v>28</v>
      </c>
    </row>
    <row r="18" spans="1:33" s="38" customFormat="1" ht="40" customHeight="1" x14ac:dyDescent="0.2">
      <c r="A18" s="53"/>
      <c r="B18" s="53"/>
      <c r="C18" s="54"/>
      <c r="D18" s="54"/>
      <c r="E18" s="54"/>
      <c r="F18" s="54"/>
      <c r="G18" s="75"/>
      <c r="H18" s="75"/>
      <c r="I18" s="75"/>
      <c r="J18" s="54"/>
      <c r="K18" s="55"/>
      <c r="L18" s="56"/>
      <c r="M18" s="57"/>
    </row>
    <row r="19" spans="1:33" ht="16" x14ac:dyDescent="0.2">
      <c r="A19" s="23"/>
      <c r="B19" s="23"/>
      <c r="D19" s="2"/>
      <c r="E19" s="2"/>
      <c r="F19" s="2"/>
      <c r="G19" s="2"/>
      <c r="H19" s="2"/>
      <c r="I19" s="2"/>
      <c r="J19" s="2"/>
      <c r="K19" s="2"/>
      <c r="L19" s="2"/>
      <c r="M19" s="23"/>
      <c r="N19" s="23"/>
      <c r="O19" s="23"/>
      <c r="P19" s="23"/>
      <c r="Q19" s="7"/>
      <c r="R19" s="23"/>
      <c r="S19" s="7"/>
      <c r="T19" s="23"/>
      <c r="U19" s="7"/>
      <c r="V19" s="7"/>
      <c r="W19" s="7"/>
      <c r="X19" s="7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s="23" customFormat="1" ht="16" x14ac:dyDescent="0.2">
      <c r="C20" s="13"/>
      <c r="D20" s="2"/>
      <c r="E20" s="2"/>
      <c r="F20" s="2"/>
      <c r="G20" s="2"/>
      <c r="H20" s="2"/>
      <c r="I20" s="2"/>
      <c r="J20" s="2"/>
      <c r="K20" s="2"/>
      <c r="L20" s="2"/>
      <c r="Q20" s="7"/>
      <c r="S20" s="7"/>
      <c r="U20" s="7"/>
      <c r="V20" s="7"/>
      <c r="W20" s="7"/>
      <c r="X20" s="7"/>
    </row>
    <row r="21" spans="1:33" ht="13" x14ac:dyDescent="0.15">
      <c r="A21" s="23"/>
      <c r="B21" s="13"/>
      <c r="C21" s="23"/>
      <c r="D21" s="23"/>
      <c r="E21" s="13"/>
      <c r="F21" s="23"/>
      <c r="G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3" ht="18" customHeight="1" x14ac:dyDescent="0.2">
      <c r="A22" s="86" t="s">
        <v>108</v>
      </c>
      <c r="B22" s="86"/>
      <c r="C22" s="81"/>
      <c r="D22" s="23"/>
      <c r="E22" s="13"/>
      <c r="F22" s="23"/>
      <c r="G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ht="19" x14ac:dyDescent="0.2">
      <c r="A23" s="35" t="s">
        <v>109</v>
      </c>
      <c r="B23" s="82"/>
      <c r="C23" s="61"/>
      <c r="D23" s="23"/>
      <c r="E23" s="13"/>
      <c r="F23" s="23"/>
      <c r="G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33" ht="19" x14ac:dyDescent="0.2">
      <c r="A24" s="35" t="s">
        <v>110</v>
      </c>
      <c r="B24" s="83"/>
      <c r="C24" s="84"/>
      <c r="D24" s="23"/>
      <c r="E24" s="13"/>
      <c r="F24" s="23"/>
      <c r="G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33" ht="19" x14ac:dyDescent="0.2">
      <c r="A25" s="35" t="s">
        <v>111</v>
      </c>
      <c r="B25" s="83"/>
      <c r="C25" s="84"/>
      <c r="D25" s="23"/>
      <c r="E25" s="13"/>
      <c r="F25" s="23"/>
      <c r="G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33" ht="19" x14ac:dyDescent="0.2">
      <c r="A26" s="35" t="s">
        <v>112</v>
      </c>
      <c r="B26" s="83"/>
      <c r="C26" s="85"/>
      <c r="D26" s="23"/>
      <c r="E26" s="13"/>
      <c r="F26" s="23"/>
      <c r="G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33" ht="18" x14ac:dyDescent="0.2">
      <c r="A27" s="40" t="s">
        <v>113</v>
      </c>
      <c r="B27" s="16"/>
      <c r="D27" s="23"/>
      <c r="E27" s="23"/>
      <c r="F27" s="23"/>
      <c r="G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3" ht="15.75" customHeight="1" x14ac:dyDescent="0.15">
      <c r="A28" s="80"/>
      <c r="B28" s="13"/>
      <c r="C28" s="23"/>
      <c r="D28" s="23"/>
      <c r="E28" s="13"/>
      <c r="F28" s="23"/>
      <c r="G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3" ht="15.75" customHeight="1" x14ac:dyDescent="0.15">
      <c r="A29" s="23"/>
      <c r="B29" s="23"/>
      <c r="D29" s="23"/>
      <c r="E29" s="23"/>
      <c r="F29" s="23"/>
      <c r="G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33" ht="15.75" customHeight="1" x14ac:dyDescent="0.15">
      <c r="A30" s="23"/>
      <c r="B30" s="23"/>
      <c r="D30" s="23"/>
      <c r="E30" s="23"/>
      <c r="F30" s="23"/>
      <c r="G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2" spans="1:33" ht="15.75" customHeight="1" x14ac:dyDescent="0.15">
      <c r="A32" s="23"/>
      <c r="B32" s="23"/>
      <c r="D32" s="23"/>
      <c r="E32" s="23"/>
      <c r="F32" s="23"/>
      <c r="G32" s="23"/>
      <c r="J32" s="23"/>
      <c r="K32" s="23"/>
      <c r="L32" s="23"/>
      <c r="M32" s="23"/>
      <c r="N32" s="23"/>
      <c r="O32" s="23"/>
      <c r="P32" s="23"/>
      <c r="Q32" s="7" t="s">
        <v>29</v>
      </c>
      <c r="R32" s="7" t="s">
        <v>30</v>
      </c>
      <c r="S32" s="23"/>
      <c r="T32" s="23"/>
      <c r="U32" s="23"/>
      <c r="V32" s="23"/>
      <c r="W32" s="23"/>
      <c r="X32" s="23"/>
    </row>
    <row r="33" spans="1:24" ht="15.75" customHeight="1" x14ac:dyDescent="0.15">
      <c r="A33" s="23"/>
      <c r="B33" s="23"/>
      <c r="D33" s="23"/>
      <c r="E33" s="23"/>
      <c r="F33" s="23"/>
      <c r="G33" s="23"/>
      <c r="J33" s="23"/>
      <c r="K33" s="23"/>
      <c r="L33" s="23"/>
      <c r="M33" s="23"/>
      <c r="N33" s="23"/>
      <c r="O33" s="23"/>
      <c r="P33" s="23"/>
      <c r="Q33" s="7" t="s">
        <v>31</v>
      </c>
      <c r="R33" s="7" t="s">
        <v>32</v>
      </c>
      <c r="S33" s="23"/>
      <c r="T33" s="23"/>
      <c r="U33" s="23"/>
      <c r="V33" s="23"/>
      <c r="W33" s="23"/>
      <c r="X33" s="23"/>
    </row>
    <row r="34" spans="1:24" ht="15.75" customHeight="1" x14ac:dyDescent="0.15">
      <c r="A34" s="23"/>
      <c r="B34" s="23"/>
      <c r="D34" s="23"/>
      <c r="E34" s="23"/>
      <c r="F34" s="23"/>
      <c r="G34" s="23"/>
      <c r="J34" s="23"/>
      <c r="K34" s="23"/>
      <c r="L34" s="23"/>
      <c r="M34" s="23"/>
      <c r="N34" s="23"/>
      <c r="O34" s="23"/>
      <c r="P34" s="23"/>
      <c r="Q34" s="7" t="s">
        <v>33</v>
      </c>
      <c r="R34" s="7" t="s">
        <v>34</v>
      </c>
      <c r="S34" s="23"/>
      <c r="T34" s="23"/>
      <c r="U34" s="23"/>
      <c r="V34" s="23"/>
      <c r="W34" s="23"/>
      <c r="X34" s="23"/>
    </row>
    <row r="35" spans="1:24" ht="15.75" customHeight="1" x14ac:dyDescent="0.15">
      <c r="A35" s="23"/>
      <c r="B35" s="23"/>
      <c r="D35" s="23"/>
      <c r="E35" s="23"/>
      <c r="F35" s="23"/>
      <c r="G35" s="23"/>
      <c r="J35" s="23"/>
      <c r="K35" s="23"/>
      <c r="L35" s="23"/>
      <c r="M35" s="23"/>
      <c r="N35" s="23"/>
      <c r="O35" s="23"/>
      <c r="P35" s="23"/>
      <c r="Q35" s="7" t="s">
        <v>35</v>
      </c>
      <c r="R35" s="7" t="s">
        <v>36</v>
      </c>
      <c r="S35" s="23"/>
      <c r="T35" s="23"/>
      <c r="U35" s="23"/>
      <c r="V35" s="23"/>
      <c r="W35" s="23"/>
      <c r="X35" s="23"/>
    </row>
    <row r="36" spans="1:24" ht="15.75" customHeight="1" x14ac:dyDescent="0.15">
      <c r="A36" s="23"/>
      <c r="B36" s="23"/>
      <c r="D36" s="23"/>
      <c r="E36" s="23"/>
      <c r="F36" s="23"/>
      <c r="G36" s="23"/>
      <c r="J36" s="23"/>
      <c r="K36" s="23"/>
      <c r="L36" s="23"/>
      <c r="M36" s="23"/>
      <c r="N36" s="23"/>
      <c r="O36" s="23"/>
      <c r="P36" s="23"/>
      <c r="Q36" s="7" t="s">
        <v>37</v>
      </c>
      <c r="R36" s="23"/>
      <c r="S36" s="23"/>
      <c r="T36" s="23"/>
      <c r="U36" s="23"/>
      <c r="V36" s="23"/>
      <c r="W36" s="23"/>
      <c r="X36" s="23"/>
    </row>
    <row r="37" spans="1:24" ht="15.75" customHeight="1" x14ac:dyDescent="0.15">
      <c r="A37" s="23"/>
      <c r="B37" s="23"/>
      <c r="D37" s="23"/>
      <c r="E37" s="23"/>
      <c r="F37" s="23"/>
      <c r="G37" s="23"/>
      <c r="J37" s="23"/>
      <c r="K37" s="23"/>
      <c r="L37" s="23"/>
      <c r="M37" s="23"/>
      <c r="N37" s="23"/>
      <c r="O37" s="23"/>
      <c r="P37" s="23"/>
      <c r="Q37" s="7" t="s">
        <v>38</v>
      </c>
      <c r="R37" s="23"/>
      <c r="S37" s="23"/>
      <c r="T37" s="23"/>
      <c r="U37" s="23"/>
      <c r="V37" s="23"/>
      <c r="W37" s="23"/>
      <c r="X37" s="23"/>
    </row>
    <row r="38" spans="1:24" ht="15.75" customHeight="1" x14ac:dyDescent="0.15">
      <c r="A38" s="23"/>
      <c r="B38" s="23"/>
      <c r="D38" s="23"/>
      <c r="E38" s="23"/>
      <c r="F38" s="23"/>
      <c r="G38" s="23"/>
      <c r="J38" s="23"/>
      <c r="K38" s="23"/>
      <c r="L38" s="23"/>
      <c r="M38" s="23"/>
      <c r="N38" s="23"/>
      <c r="O38" s="23"/>
      <c r="P38" s="23"/>
      <c r="Q38" s="7" t="s">
        <v>39</v>
      </c>
      <c r="R38" s="23"/>
      <c r="S38" s="23"/>
      <c r="T38" s="23"/>
      <c r="U38" s="23"/>
      <c r="V38" s="23"/>
      <c r="W38" s="23"/>
      <c r="X38" s="23"/>
    </row>
    <row r="39" spans="1:24" ht="15.75" customHeight="1" x14ac:dyDescent="0.15">
      <c r="Q39" s="7" t="s">
        <v>40</v>
      </c>
    </row>
  </sheetData>
  <sortState xmlns:xlrd2="http://schemas.microsoft.com/office/spreadsheetml/2017/richdata2" ref="Q32:Q39">
    <sortCondition ref="Q32"/>
  </sortState>
  <customSheetViews>
    <customSheetView guid="{8053CCBA-1385-3043-9E52-6E2C63A058DB}" scale="75" fitToPage="1" hiddenColumns="1" topLeftCell="A4">
      <selection activeCell="A23" sqref="A23"/>
      <pageMargins left="0" right="0" top="0" bottom="0" header="0" footer="0"/>
      <pageSetup scale="40" orientation="landscape" r:id="rId1"/>
    </customSheetView>
    <customSheetView guid="{17B9C19A-4C6B-F040-9F7E-61B1DF867E8C}" scale="75" fitToPage="1" hiddenColumns="1">
      <selection activeCell="J18" sqref="J18"/>
      <pageMargins left="0" right="0" top="0" bottom="0" header="0" footer="0"/>
      <pageSetup scale="40" orientation="landscape" r:id="rId2"/>
    </customSheetView>
    <customSheetView guid="{92CE759B-4804-3741-95C2-9ECE7599B796}" scale="75" fitToPage="1" hiddenColumns="1">
      <selection activeCell="A23" sqref="A23"/>
      <pageMargins left="0" right="0" top="0" bottom="0" header="0" footer="0"/>
      <pageSetup scale="40" orientation="landscape" r:id="rId3"/>
    </customSheetView>
    <customSheetView guid="{1D7026A2-55EA-304C-B0E0-32F4468756EE}" scale="75" fitToPage="1" hiddenColumns="1">
      <selection activeCell="A23" sqref="A23"/>
      <pageMargins left="0" right="0" top="0" bottom="0" header="0" footer="0"/>
      <pageSetup scale="40" orientation="landscape" r:id="rId4"/>
    </customSheetView>
    <customSheetView guid="{FC198A9D-71F8-7F46-9D24-A33DA15C8EB9}" scale="75" fitToPage="1" hiddenColumns="1">
      <selection activeCell="A23" sqref="A23"/>
      <pageMargins left="0" right="0" top="0" bottom="0" header="0" footer="0"/>
      <pageSetup scale="40" orientation="landscape" r:id="rId5"/>
    </customSheetView>
    <customSheetView guid="{10CC3C36-0584-184B-82C4-29242E4062B2}" scale="75" fitToPage="1" hiddenColumns="1">
      <selection activeCell="A23" sqref="A23"/>
      <pageMargins left="0" right="0" top="0" bottom="0" header="0" footer="0"/>
      <pageSetup scale="40" orientation="landscape" r:id="rId6"/>
    </customSheetView>
    <customSheetView guid="{75DF6CB3-D46F-7A45-825E-46ACBC8358D8}" scale="75" fitToPage="1" hiddenColumns="1" topLeftCell="A4">
      <selection activeCell="A23" sqref="A23"/>
      <pageMargins left="0" right="0" top="0" bottom="0" header="0" footer="0"/>
      <pageSetup scale="40" orientation="landscape" r:id="rId7"/>
    </customSheetView>
    <customSheetView guid="{19D83627-0335-5F4F-BA94-A67D155EB843}" scale="75" fitToPage="1" hiddenColumns="1" topLeftCell="A4">
      <selection activeCell="A23" sqref="A23"/>
      <pageMargins left="0" right="0" top="0" bottom="0" header="0" footer="0"/>
      <pageSetup scale="40" orientation="landscape" r:id="rId8"/>
    </customSheetView>
  </customSheetViews>
  <mergeCells count="1">
    <mergeCell ref="A12:B12"/>
  </mergeCells>
  <phoneticPr fontId="12" type="noConversion"/>
  <conditionalFormatting sqref="F18">
    <cfRule type="expression" dxfId="17" priority="28">
      <formula>OR($E18="Libraries",$E18="DNA")</formula>
    </cfRule>
    <cfRule type="expression" dxfId="16" priority="29">
      <formula>OR($E18&lt;&gt;"Libraries",$E18&lt;&gt;"DNA")</formula>
    </cfRule>
  </conditionalFormatting>
  <conditionalFormatting sqref="J18">
    <cfRule type="expression" dxfId="15" priority="18">
      <formula>OR($E18="Libraries",$E18="DNA")</formula>
    </cfRule>
    <cfRule type="expression" dxfId="14" priority="19">
      <formula>OR($E18&lt;&gt;"Libraries",$E18&lt;&gt;"DNA")</formula>
    </cfRule>
  </conditionalFormatting>
  <conditionalFormatting sqref="K18">
    <cfRule type="expression" dxfId="13" priority="12">
      <formula>$E18&lt;&gt;"Frozen tissue"</formula>
    </cfRule>
  </conditionalFormatting>
  <conditionalFormatting sqref="L18">
    <cfRule type="expression" dxfId="12" priority="10">
      <formula>$E18&lt;&gt;"Frozen tissue"</formula>
    </cfRule>
    <cfRule type="expression" dxfId="11" priority="11">
      <formula>$E18="Frozen tissue"</formula>
    </cfRule>
  </conditionalFormatting>
  <conditionalFormatting sqref="F18 J18:L18">
    <cfRule type="expression" dxfId="10" priority="9">
      <formula>ISBLANK($E18)</formula>
    </cfRule>
  </conditionalFormatting>
  <conditionalFormatting sqref="K18">
    <cfRule type="expression" dxfId="9" priority="13">
      <formula>$E18="Frozen tissue"</formula>
    </cfRule>
  </conditionalFormatting>
  <conditionalFormatting sqref="M18">
    <cfRule type="expression" dxfId="8" priority="1">
      <formula>ISBLANK($C18)</formula>
    </cfRule>
    <cfRule type="expression" dxfId="7" priority="2">
      <formula>AND($C18&lt;&gt;"Cut&amp;Run",$C18&lt;&gt;"Hi-ChIP",$C18&lt;&gt;"ChIP-seq")</formula>
    </cfRule>
    <cfRule type="expression" dxfId="6" priority="3">
      <formula>C18="Cut&amp;Run"</formula>
    </cfRule>
    <cfRule type="expression" dxfId="5" priority="4">
      <formula>C18="Hi-ChIP"</formula>
    </cfRule>
    <cfRule type="expression" dxfId="4" priority="5">
      <formula>C18="ChIP-seq"</formula>
    </cfRule>
  </conditionalFormatting>
  <dataValidations count="20">
    <dataValidation type="custom" allowBlank="1" showInputMessage="1" showErrorMessage="1" sqref="B18" xr:uid="{00000000-0002-0000-0000-000000000000}">
      <formula1>ISNUMBER(SUMPRODUCT(SEARCH(MID(B18,ROW(INDIRECT("1:"&amp;LEN(B18))),1),"0123456789abcdefghijklmnopqrstuvwxyzABCDEFGHIJKLMNOPQRSTUVWXYZ-_")))</formula1>
    </dataValidation>
    <dataValidation type="textLength" operator="lessThanOrEqual" allowBlank="1" showInputMessage="1" showErrorMessage="1" errorTitle="Error" error="If you keep trying to make your labels longer than 25 characters you'll make this bunny cry _x000a_                         ()_()_x000a_                        (o.o)" sqref="A18" xr:uid="{00000000-0002-0000-0000-000002000000}">
      <formula1>25</formula1>
    </dataValidation>
    <dataValidation type="list" allowBlank="1" showInputMessage="1" showErrorMessage="1" error="Please choose from dropdown" sqref="C18" xr:uid="{00000000-0002-0000-0000-000005000000}">
      <formula1>$Q$32:$Q$39</formula1>
    </dataValidation>
    <dataValidation type="list" allowBlank="1" showInputMessage="1" showErrorMessage="1" sqref="E18" xr:uid="{00000000-0002-0000-0000-000006000000}">
      <formula1>$R$32:$R$35</formula1>
    </dataValidation>
    <dataValidation allowBlank="1" showInputMessage="1" showErrorMessage="1" prompt="Only fill this column out, if you are submitting completed libraries for sequencing." sqref="G17:I17" xr:uid="{00000000-0002-0000-0000-00000E000000}"/>
    <dataValidation allowBlank="1" showInputMessage="1" showErrorMessage="1" prompt="For alternative name you would like your sample to be labeled as (for easier data analysis/pipelines processing), please indicate below. Otherwise, just copy over your sample tube label (please omit spaces, using only alphanumeric, _ or -)" sqref="B17" xr:uid="{00000000-0002-0000-0000-00000F000000}"/>
    <dataValidation allowBlank="1" showInputMessage="1" showErrorMessage="1" prompt="Only needed for ChIP-seq, Cut&amp;Run or Hi-ChIP samples" sqref="M17" xr:uid="{00000000-0002-0000-0000-000010000000}"/>
    <dataValidation allowBlank="1" showInputMessage="1" showErrorMessage="1" prompt="Only applicable for DNA and Libraries" sqref="J17" xr:uid="{00000000-0002-0000-0000-000011000000}"/>
    <dataValidation allowBlank="1" showInputMessage="1" showErrorMessage="1" prompt="Applicable for fresh cells, DNA and libraries" sqref="K17" xr:uid="{00000000-0002-0000-0000-000012000000}"/>
    <dataValidation allowBlank="1" showInputMessage="1" showErrorMessage="1" prompt="what buffer/media is your sample in?" sqref="L17" xr:uid="{00000000-0002-0000-0000-000013000000}"/>
    <dataValidation allowBlank="1" showInputMessage="1" showErrorMessage="1" prompt="Only if you are working with fresh cells or frozen tissue" sqref="F17" xr:uid="{00000000-0002-0000-0000-000014000000}"/>
    <dataValidation allowBlank="1" showInputMessage="1" showErrorMessage="1" prompt="Please provide name on your sample tube label" sqref="A17" xr:uid="{00000000-0002-0000-0000-000015000000}"/>
    <dataValidation type="custom" allowBlank="1" showInputMessage="1" showErrorMessage="1" error="This information is not required" prompt="what buffer/media is your sample in?" sqref="L18" xr:uid="{00000000-0002-0000-0000-000003000000}">
      <formula1>E18&lt;&gt;"Frozen tissue"</formula1>
    </dataValidation>
    <dataValidation type="custom" allowBlank="1" showInputMessage="1" showErrorMessage="1" error="This information is not required" prompt="Only if you are working with fresh cells or frozen tissue" sqref="F18" xr:uid="{00000000-0002-0000-0000-000007000000}">
      <formula1>AND(E18&lt;&gt;"gDNA",E18&lt;&gt;"Libraries")</formula1>
    </dataValidation>
    <dataValidation type="custom" allowBlank="1" showInputMessage="1" showErrorMessage="1" error="This information is not required" prompt="Only applicable for DNA and Libraries" sqref="J18" xr:uid="{00000000-0002-0000-0000-000008000000}">
      <formula1>AND(E18&lt;&gt;"Frozen tissue",E18&lt;&gt;"Fresh cells")</formula1>
    </dataValidation>
    <dataValidation type="custom" allowBlank="1" showInputMessage="1" showErrorMessage="1" error="This information is not required" prompt="Only needed if submitting finished libraries" sqref="H18" xr:uid="{00000000-0002-0000-0000-000009000000}">
      <formula1>AND(E18&lt;&gt;"Frozen tissue",E18&lt;&gt;"Fresh cells",E18&lt;&gt;"gDNA")</formula1>
    </dataValidation>
    <dataValidation type="custom" allowBlank="1" showInputMessage="1" showErrorMessage="1" error="This information is not required" prompt="Applicable for fresh cells, DNA and libraries" sqref="K18" xr:uid="{00000000-0002-0000-0000-00000A000000}">
      <formula1>E18&lt;&gt;"Frozen tissue"</formula1>
    </dataValidation>
    <dataValidation type="custom" allowBlank="1" showInputMessage="1" showErrorMessage="1" error="This information is not required" prompt="Only applicable to finished libraries" sqref="G18" xr:uid="{00000000-0002-0000-0000-00000B000000}">
      <formula1>AND(E18&lt;&gt;"Frozen tissue",E18&lt;&gt;"Fresh cells",E18&lt;&gt;"gDNA")</formula1>
    </dataValidation>
    <dataValidation type="custom" allowBlank="1" showInputMessage="1" showErrorMessage="1" error="This information is not required" prompt="Only needed if submitting finished libraries" sqref="I18" xr:uid="{00000000-0002-0000-0000-00000C000000}">
      <formula1>AND(E18&lt;&gt;"Frozen tissue",E18&lt;&gt;"Fresh cells",E18&lt;&gt;"gDNA")</formula1>
    </dataValidation>
    <dataValidation type="custom" allowBlank="1" showInputMessage="1" showErrorMessage="1" error="This is not required" prompt="Only needed for ChIP-seq, Cut&amp;Run or Hi-ChIP samples" sqref="M18" xr:uid="{00000000-0002-0000-0000-00000D000000}">
      <formula1>OR(C18="Cut&amp;Run", C18="Hi-ChIP",C18="ChIP-seq")</formula1>
    </dataValidation>
  </dataValidations>
  <hyperlinks>
    <hyperlink ref="E8" r:id="rId9" xr:uid="{BEF016BB-7D31-F244-A316-5BB9B4F43ECB}"/>
  </hyperlinks>
  <pageMargins left="0.7" right="0.7" top="0.75" bottom="0.75" header="0.3" footer="0.3"/>
  <pageSetup scale="40" orientation="landscape" r:id="rId10"/>
  <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17"/>
  <sheetViews>
    <sheetView topLeftCell="K1" zoomScale="125" zoomScaleNormal="100" workbookViewId="0">
      <selection activeCell="V7" sqref="V7"/>
    </sheetView>
  </sheetViews>
  <sheetFormatPr baseColWidth="10" defaultColWidth="8.83203125" defaultRowHeight="13" x14ac:dyDescent="0.15"/>
  <cols>
    <col min="1" max="3" width="19" style="23" customWidth="1"/>
    <col min="4" max="4" width="17.5" style="6" customWidth="1"/>
    <col min="5" max="5" width="17.83203125" customWidth="1"/>
    <col min="6" max="6" width="19.6640625" bestFit="1" customWidth="1"/>
    <col min="7" max="7" width="22" customWidth="1"/>
    <col min="8" max="8" width="16.33203125" style="22" customWidth="1"/>
    <col min="9" max="9" width="14.33203125" style="6" customWidth="1"/>
    <col min="10" max="11" width="14.33203125" style="23" customWidth="1"/>
    <col min="12" max="12" width="13.83203125" style="6" customWidth="1"/>
    <col min="13" max="13" width="18.83203125" customWidth="1"/>
    <col min="14" max="15" width="18.83203125" style="23" customWidth="1"/>
    <col min="16" max="16" width="13.1640625" customWidth="1"/>
    <col min="17" max="17" width="13.1640625" style="23" customWidth="1"/>
    <col min="21" max="24" width="8.83203125" style="23"/>
    <col min="25" max="25" width="10.5" customWidth="1"/>
    <col min="28" max="28" width="11.1640625" customWidth="1"/>
    <col min="29" max="29" width="10.5" customWidth="1"/>
    <col min="30" max="30" width="12.1640625" customWidth="1"/>
    <col min="31" max="31" width="12.83203125" customWidth="1"/>
    <col min="32" max="32" width="13" customWidth="1"/>
    <col min="33" max="33" width="11.83203125" customWidth="1"/>
    <col min="34" max="34" width="13.33203125" customWidth="1"/>
    <col min="35" max="35" width="13.6640625" customWidth="1"/>
    <col min="36" max="36" width="15" customWidth="1"/>
    <col min="37" max="37" width="10.33203125" customWidth="1"/>
    <col min="38" max="38" width="8.83203125" customWidth="1"/>
    <col min="39" max="39" width="10.1640625" customWidth="1"/>
    <col min="40" max="40" width="8.83203125" customWidth="1"/>
    <col min="41" max="41" width="11.6640625" customWidth="1"/>
    <col min="42" max="42" width="11.5" customWidth="1"/>
    <col min="43" max="44" width="8.83203125" customWidth="1"/>
  </cols>
  <sheetData>
    <row r="1" spans="1:44" ht="18" x14ac:dyDescent="0.2">
      <c r="A1" s="58" t="s">
        <v>41</v>
      </c>
      <c r="B1" s="59">
        <v>43907</v>
      </c>
      <c r="C1" s="7"/>
      <c r="D1" s="7"/>
      <c r="E1" s="23"/>
      <c r="F1" s="7"/>
      <c r="G1" s="23"/>
      <c r="H1" s="23"/>
      <c r="I1" s="23"/>
      <c r="L1" s="23"/>
      <c r="M1" s="23"/>
      <c r="P1" s="23"/>
      <c r="R1" s="23"/>
      <c r="S1" s="23"/>
      <c r="T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44" s="42" customFormat="1" ht="34" x14ac:dyDescent="0.2">
      <c r="A2" s="51" t="s">
        <v>2</v>
      </c>
      <c r="B2" s="52" t="str">
        <f>IF(Sample_information!B5=0,"",Sample_information!B5)</f>
        <v>Mathieu Lupien</v>
      </c>
    </row>
    <row r="3" spans="1:44" s="13" customFormat="1" ht="51" x14ac:dyDescent="0.2">
      <c r="A3" s="51" t="s">
        <v>4</v>
      </c>
      <c r="B3" s="21" t="str">
        <f>IF(Sample_information!B6=0,"",Sample_information!B6)</f>
        <v>UHN</v>
      </c>
      <c r="C3" s="21"/>
      <c r="E3" s="23"/>
      <c r="H3" s="23"/>
    </row>
    <row r="4" spans="1:44" s="13" customFormat="1" ht="19" thickBot="1" x14ac:dyDescent="0.25">
      <c r="A4" s="40" t="s">
        <v>42</v>
      </c>
      <c r="B4" s="52" t="s">
        <v>43</v>
      </c>
      <c r="C4" s="21"/>
      <c r="E4" s="23"/>
      <c r="F4" s="21"/>
      <c r="H4" s="23"/>
    </row>
    <row r="5" spans="1:44" s="49" customFormat="1" ht="16" x14ac:dyDescent="0.2">
      <c r="A5" s="7" t="s">
        <v>44</v>
      </c>
      <c r="B5" s="7"/>
      <c r="C5" s="7"/>
      <c r="F5" s="7"/>
      <c r="M5" s="50"/>
      <c r="N5" s="50"/>
      <c r="O5" s="50"/>
      <c r="P5" s="50"/>
      <c r="Q5" s="50"/>
      <c r="AB5" s="89" t="s">
        <v>45</v>
      </c>
      <c r="AC5" s="90"/>
      <c r="AD5" s="90"/>
      <c r="AE5" s="91"/>
      <c r="AF5" s="89" t="s">
        <v>46</v>
      </c>
      <c r="AG5" s="90"/>
      <c r="AH5" s="90"/>
      <c r="AI5" s="91"/>
      <c r="AJ5" s="89" t="s">
        <v>47</v>
      </c>
      <c r="AK5" s="90"/>
      <c r="AL5" s="90"/>
      <c r="AM5" s="90"/>
      <c r="AN5" s="91"/>
      <c r="AO5" s="89" t="s">
        <v>35</v>
      </c>
      <c r="AP5" s="90"/>
      <c r="AQ5" s="91"/>
      <c r="AR5" s="77" t="s">
        <v>37</v>
      </c>
    </row>
    <row r="6" spans="1:44" s="48" customFormat="1" ht="92" thickBot="1" x14ac:dyDescent="0.25">
      <c r="A6" s="44" t="s">
        <v>48</v>
      </c>
      <c r="B6" s="44" t="s">
        <v>49</v>
      </c>
      <c r="C6" s="60" t="s">
        <v>50</v>
      </c>
      <c r="D6" s="44" t="s">
        <v>51</v>
      </c>
      <c r="E6" s="44" t="s">
        <v>19</v>
      </c>
      <c r="F6" s="44" t="s">
        <v>52</v>
      </c>
      <c r="G6" s="44" t="s">
        <v>53</v>
      </c>
      <c r="H6" s="44" t="s">
        <v>54</v>
      </c>
      <c r="I6" s="44" t="s">
        <v>21</v>
      </c>
      <c r="J6" s="44" t="s">
        <v>28</v>
      </c>
      <c r="K6" s="44" t="s">
        <v>55</v>
      </c>
      <c r="L6" s="44" t="s">
        <v>22</v>
      </c>
      <c r="M6" s="44" t="s">
        <v>56</v>
      </c>
      <c r="N6" s="44" t="s">
        <v>57</v>
      </c>
      <c r="O6" s="44" t="s">
        <v>58</v>
      </c>
      <c r="P6" s="44" t="s">
        <v>59</v>
      </c>
      <c r="Q6" s="44" t="s">
        <v>60</v>
      </c>
      <c r="R6" s="44" t="s">
        <v>61</v>
      </c>
      <c r="S6" s="44" t="s">
        <v>62</v>
      </c>
      <c r="T6" s="44" t="s">
        <v>63</v>
      </c>
      <c r="U6" s="44" t="s">
        <v>64</v>
      </c>
      <c r="V6" s="44" t="s">
        <v>65</v>
      </c>
      <c r="W6" s="44" t="s">
        <v>66</v>
      </c>
      <c r="X6" s="44" t="s">
        <v>67</v>
      </c>
      <c r="Y6" s="44" t="s">
        <v>68</v>
      </c>
      <c r="Z6" s="44" t="s">
        <v>69</v>
      </c>
      <c r="AA6" s="44" t="s">
        <v>70</v>
      </c>
      <c r="AB6" s="45" t="str">
        <f>TEXT("KAT6/SLC",0)</f>
        <v>KAT6/SLC</v>
      </c>
      <c r="AC6" s="45" t="str">
        <f>TEXT("KAT6/QML",0)</f>
        <v>KAT6/QML</v>
      </c>
      <c r="AD6" s="45" t="str">
        <f>TEXT("GAPDH/SLC",0)</f>
        <v>GAPDH/SLC</v>
      </c>
      <c r="AE6" s="46" t="str">
        <f>TEXT("GAPDH/QML",0)</f>
        <v>GAPDH/QML</v>
      </c>
      <c r="AF6" s="47" t="str">
        <f>TEXT("KAT6/QML5",0)</f>
        <v>KAT6/QML5</v>
      </c>
      <c r="AG6" s="45" t="str">
        <f>TEXT("KAT6/QML5",0)</f>
        <v>KAT6/QML5</v>
      </c>
      <c r="AH6" s="45" t="str">
        <f>TEXT("GAPDH/QML5",0)</f>
        <v>GAPDH/QML5</v>
      </c>
      <c r="AI6" s="46" t="str">
        <f>TEXT("GAPDH/QML7",0)</f>
        <v>GAPDH/QML7</v>
      </c>
      <c r="AJ6" s="47" t="s">
        <v>71</v>
      </c>
      <c r="AK6" s="45" t="s">
        <v>72</v>
      </c>
      <c r="AL6" s="45" t="s">
        <v>73</v>
      </c>
      <c r="AM6" s="45" t="s">
        <v>74</v>
      </c>
      <c r="AN6" s="46" t="s">
        <v>75</v>
      </c>
      <c r="AO6" s="47" t="s">
        <v>71</v>
      </c>
      <c r="AP6" s="45" t="s">
        <v>72</v>
      </c>
      <c r="AQ6" s="46" t="s">
        <v>75</v>
      </c>
      <c r="AR6" s="46" t="s">
        <v>75</v>
      </c>
    </row>
    <row r="7" spans="1:44" ht="14" x14ac:dyDescent="0.15">
      <c r="A7" s="23" t="str">
        <f>IF($B$4="","",$B$4)</f>
        <v>P200000</v>
      </c>
      <c r="B7" s="23" t="str">
        <f>_xlfn.CONCAT(PROPER(RIGHT(B2,LEN(B2)-SEARCH(" ",B2,SEARCH(" ",B2,SEARCH(" ",B2)))))," ",TEXT(B1,"yy.mm.dd"))</f>
        <v>Lupien 20.03.17</v>
      </c>
      <c r="C7" s="21" t="str">
        <f>IF(Sample_information!B7="","",Sample_information!B7)</f>
        <v/>
      </c>
      <c r="D7" s="23" t="str">
        <f>IF(Sample_information!C18&lt;&gt;0,Sample_information!C18,"")</f>
        <v/>
      </c>
      <c r="E7" s="23" t="str">
        <f>IF(Sample_information!D18&lt;&gt;0,Sample_information!D18,"")</f>
        <v/>
      </c>
      <c r="F7" s="23" t="str">
        <f>IF(Sample_information!A18&lt;&gt;0,Sample_information!A18,"")</f>
        <v/>
      </c>
      <c r="G7" s="23" t="str">
        <f>IF(Sample_information!B18&lt;&gt;0,Sample_information!B18,"")</f>
        <v/>
      </c>
      <c r="H7" s="23" t="str">
        <f>IF(Sample_information!E18&lt;&gt;0,Sample_information!E18,"")</f>
        <v/>
      </c>
      <c r="I7" s="23" t="str">
        <f>IF(Sample_information!F18&lt;&gt;0,Sample_information!F18,"")</f>
        <v/>
      </c>
      <c r="J7" s="23" t="str">
        <f>IF(Sample_information!M18&lt;&gt;0,Sample_information!M18,"")</f>
        <v/>
      </c>
      <c r="L7" s="23" t="str">
        <f>IF(Sample_information!G18&lt;&gt;0,Sample_information!G18,"")</f>
        <v/>
      </c>
      <c r="M7" s="43"/>
      <c r="N7" s="43"/>
      <c r="O7" s="43"/>
      <c r="P7" s="41" t="str">
        <f>IF(Sample_information!H18&lt;&gt;0,Sample_information!H18,"")</f>
        <v/>
      </c>
      <c r="Q7" s="41" t="str">
        <f>IF(Sample_information!I18&lt;&gt;0,Sample_information!I18,"")</f>
        <v/>
      </c>
      <c r="R7" s="23"/>
      <c r="S7" s="23"/>
      <c r="T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spans="1:44" x14ac:dyDescent="0.15">
      <c r="A8" s="23" t="e">
        <f>IF(IF(F8="","",$A$7)="","",$A$7)</f>
        <v>#REF!</v>
      </c>
      <c r="B8" s="23" t="e">
        <f>IF(IF(F8="","",$B$7)="","",$B$7)</f>
        <v>#REF!</v>
      </c>
      <c r="C8" s="23" t="e">
        <f>IF(IF(F8="","",$C$7)="","",$C$7)</f>
        <v>#REF!</v>
      </c>
      <c r="D8" s="23" t="e">
        <f>IF(Sample_information!#REF!&lt;&gt;0,Sample_information!#REF!,"")</f>
        <v>#REF!</v>
      </c>
      <c r="E8" s="23" t="e">
        <f>IF(Sample_information!#REF!&lt;&gt;0,Sample_information!#REF!,"")</f>
        <v>#REF!</v>
      </c>
      <c r="F8" s="23" t="e">
        <f>IF(Sample_information!#REF!&lt;&gt;0,Sample_information!#REF!,"")</f>
        <v>#REF!</v>
      </c>
      <c r="G8" s="23" t="e">
        <f>IF(Sample_information!#REF!&lt;&gt;0,Sample_information!#REF!,"")</f>
        <v>#REF!</v>
      </c>
      <c r="H8" s="23" t="e">
        <f>IF(Sample_information!#REF!&lt;&gt;0,Sample_information!#REF!,"")</f>
        <v>#REF!</v>
      </c>
      <c r="I8" s="23" t="e">
        <f>IF(Sample_information!#REF!&lt;&gt;0,Sample_information!#REF!,"")</f>
        <v>#REF!</v>
      </c>
      <c r="J8" s="23" t="e">
        <f>IF(Sample_information!#REF!&lt;&gt;0,Sample_information!#REF!,"")</f>
        <v>#REF!</v>
      </c>
      <c r="L8" s="23" t="e">
        <f>IF(Sample_information!#REF!&lt;&gt;0,Sample_information!#REF!,"")</f>
        <v>#REF!</v>
      </c>
      <c r="M8" s="41" t="str">
        <f>IF(Sample_information!A18&lt;&gt;0,IFERROR(IF(M7&lt;&gt;0,("C"&amp;TEXT(RIGHT(M7,4)+1,"0000")),""),""),"")</f>
        <v/>
      </c>
      <c r="N8" s="41"/>
      <c r="O8" s="41"/>
      <c r="P8" s="41" t="e">
        <f>IF(Sample_information!#REF!&lt;&gt;0,Sample_information!#REF!,"")</f>
        <v>#REF!</v>
      </c>
      <c r="Q8" s="41" t="e">
        <f>IF(Sample_information!#REF!&lt;&gt;0,Sample_information!#REF!,"")</f>
        <v>#REF!</v>
      </c>
      <c r="R8" s="23"/>
      <c r="S8" s="23"/>
      <c r="T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spans="1:44" x14ac:dyDescent="0.15">
      <c r="A9" s="23" t="e">
        <f t="shared" ref="A9:A72" si="0">IF(IF(F9="","",$A$7)="","",$A$7)</f>
        <v>#REF!</v>
      </c>
      <c r="B9" s="23" t="e">
        <f t="shared" ref="B9:B72" si="1">IF(IF(F9="","",$B$7)="","",$B$7)</f>
        <v>#REF!</v>
      </c>
      <c r="C9" s="23" t="e">
        <f t="shared" ref="C9:C72" si="2">IF(IF(F9="","",$C$7)="","",$C$7)</f>
        <v>#REF!</v>
      </c>
      <c r="D9" s="23" t="e">
        <f>IF(Sample_information!#REF!&lt;&gt;0,Sample_information!#REF!,"")</f>
        <v>#REF!</v>
      </c>
      <c r="E9" s="23" t="e">
        <f>IF(Sample_information!#REF!&lt;&gt;0,Sample_information!#REF!,"")</f>
        <v>#REF!</v>
      </c>
      <c r="F9" s="23" t="e">
        <f>IF(Sample_information!#REF!&lt;&gt;0,Sample_information!#REF!,"")</f>
        <v>#REF!</v>
      </c>
      <c r="G9" s="23" t="e">
        <f>IF(Sample_information!#REF!&lt;&gt;0,Sample_information!#REF!,"")</f>
        <v>#REF!</v>
      </c>
      <c r="H9" s="23" t="e">
        <f>IF(Sample_information!#REF!&lt;&gt;0,Sample_information!#REF!,"")</f>
        <v>#REF!</v>
      </c>
      <c r="I9" s="23" t="e">
        <f>IF(Sample_information!#REF!&lt;&gt;0,Sample_information!#REF!,"")</f>
        <v>#REF!</v>
      </c>
      <c r="J9" s="23" t="e">
        <f>IF(Sample_information!#REF!&lt;&gt;0,Sample_information!#REF!,"")</f>
        <v>#REF!</v>
      </c>
      <c r="L9" s="23" t="e">
        <f>IF(Sample_information!#REF!&lt;&gt;0,Sample_information!#REF!,"")</f>
        <v>#REF!</v>
      </c>
      <c r="M9" s="41" t="e">
        <f>IF(Sample_information!#REF!&lt;&gt;0,IFERROR(IF(M8&lt;&gt;0,("C"&amp;TEXT(RIGHT(M8,4)+1,"0000")),""),""),"")</f>
        <v>#REF!</v>
      </c>
      <c r="N9" s="41"/>
      <c r="O9" s="41"/>
      <c r="P9" s="41" t="e">
        <f>IF(Sample_information!#REF!&lt;&gt;0,Sample_information!#REF!,"")</f>
        <v>#REF!</v>
      </c>
      <c r="Q9" s="41" t="e">
        <f>IF(Sample_information!#REF!&lt;&gt;0,Sample_information!#REF!,"")</f>
        <v>#REF!</v>
      </c>
      <c r="R9" s="23"/>
      <c r="S9" s="23"/>
      <c r="T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spans="1:44" x14ac:dyDescent="0.15">
      <c r="A10" s="23" t="e">
        <f t="shared" si="0"/>
        <v>#REF!</v>
      </c>
      <c r="B10" s="23" t="e">
        <f t="shared" si="1"/>
        <v>#REF!</v>
      </c>
      <c r="C10" s="23" t="e">
        <f t="shared" si="2"/>
        <v>#REF!</v>
      </c>
      <c r="D10" s="23" t="e">
        <f>IF(Sample_information!#REF!&lt;&gt;0,Sample_information!#REF!,"")</f>
        <v>#REF!</v>
      </c>
      <c r="E10" s="23" t="e">
        <f>IF(Sample_information!#REF!&lt;&gt;0,Sample_information!#REF!,"")</f>
        <v>#REF!</v>
      </c>
      <c r="F10" s="23" t="e">
        <f>IF(Sample_information!#REF!&lt;&gt;0,Sample_information!#REF!,"")</f>
        <v>#REF!</v>
      </c>
      <c r="G10" s="23" t="e">
        <f>IF(Sample_information!#REF!&lt;&gt;0,Sample_information!#REF!,"")</f>
        <v>#REF!</v>
      </c>
      <c r="H10" s="23" t="e">
        <f>IF(Sample_information!#REF!&lt;&gt;0,Sample_information!#REF!,"")</f>
        <v>#REF!</v>
      </c>
      <c r="I10" s="23" t="e">
        <f>IF(Sample_information!#REF!&lt;&gt;0,Sample_information!#REF!,"")</f>
        <v>#REF!</v>
      </c>
      <c r="J10" s="23" t="e">
        <f>IF(Sample_information!#REF!&lt;&gt;0,Sample_information!#REF!,"")</f>
        <v>#REF!</v>
      </c>
      <c r="L10" s="23" t="e">
        <f>IF(Sample_information!#REF!&lt;&gt;0,Sample_information!#REF!,"")</f>
        <v>#REF!</v>
      </c>
      <c r="M10" s="41" t="e">
        <f>IF(Sample_information!#REF!&lt;&gt;0,IFERROR(IF(M9&lt;&gt;0,("C"&amp;TEXT(RIGHT(M9,4)+1,"0000")),""),""),"")</f>
        <v>#REF!</v>
      </c>
      <c r="N10" s="41"/>
      <c r="O10" s="41"/>
      <c r="P10" s="41" t="e">
        <f>IF(Sample_information!#REF!&lt;&gt;0,Sample_information!#REF!,"")</f>
        <v>#REF!</v>
      </c>
      <c r="Q10" s="41" t="e">
        <f>IF(Sample_information!#REF!&lt;&gt;0,Sample_information!#REF!,"")</f>
        <v>#REF!</v>
      </c>
      <c r="R10" s="23"/>
      <c r="S10" s="23"/>
      <c r="T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4" x14ac:dyDescent="0.15">
      <c r="A11" s="23" t="e">
        <f t="shared" si="0"/>
        <v>#REF!</v>
      </c>
      <c r="B11" s="23" t="e">
        <f t="shared" si="1"/>
        <v>#REF!</v>
      </c>
      <c r="C11" s="23" t="e">
        <f t="shared" si="2"/>
        <v>#REF!</v>
      </c>
      <c r="D11" s="23" t="e">
        <f>IF(Sample_information!#REF!&lt;&gt;0,Sample_information!#REF!,"")</f>
        <v>#REF!</v>
      </c>
      <c r="E11" s="23" t="e">
        <f>IF(Sample_information!#REF!&lt;&gt;0,Sample_information!#REF!,"")</f>
        <v>#REF!</v>
      </c>
      <c r="F11" s="23" t="e">
        <f>IF(Sample_information!#REF!&lt;&gt;0,Sample_information!#REF!,"")</f>
        <v>#REF!</v>
      </c>
      <c r="G11" s="23" t="e">
        <f>IF(Sample_information!#REF!&lt;&gt;0,Sample_information!#REF!,"")</f>
        <v>#REF!</v>
      </c>
      <c r="H11" s="23" t="e">
        <f>IF(Sample_information!#REF!&lt;&gt;0,Sample_information!#REF!,"")</f>
        <v>#REF!</v>
      </c>
      <c r="I11" s="23" t="e">
        <f>IF(Sample_information!#REF!&lt;&gt;0,Sample_information!#REF!,"")</f>
        <v>#REF!</v>
      </c>
      <c r="J11" s="23" t="e">
        <f>IF(Sample_information!#REF!&lt;&gt;0,Sample_information!#REF!,"")</f>
        <v>#REF!</v>
      </c>
      <c r="L11" s="23" t="e">
        <f>IF(Sample_information!#REF!&lt;&gt;0,Sample_information!#REF!,"")</f>
        <v>#REF!</v>
      </c>
      <c r="M11" s="41" t="e">
        <f>IF(Sample_information!#REF!&lt;&gt;0,IFERROR(IF(M10&lt;&gt;0,("C"&amp;TEXT(RIGHT(M10,4)+1,"0000")),""),""),"")</f>
        <v>#REF!</v>
      </c>
      <c r="N11" s="41"/>
      <c r="O11" s="41"/>
      <c r="P11" s="41" t="e">
        <f>IF(Sample_information!#REF!&lt;&gt;0,Sample_information!#REF!,"")</f>
        <v>#REF!</v>
      </c>
      <c r="Q11" s="41" t="e">
        <f>IF(Sample_information!#REF!&lt;&gt;0,Sample_information!#REF!,"")</f>
        <v>#REF!</v>
      </c>
      <c r="R11" s="23"/>
      <c r="S11" s="23"/>
      <c r="T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x14ac:dyDescent="0.15">
      <c r="A12" s="23" t="e">
        <f t="shared" si="0"/>
        <v>#REF!</v>
      </c>
      <c r="B12" s="23" t="e">
        <f t="shared" si="1"/>
        <v>#REF!</v>
      </c>
      <c r="C12" s="23" t="e">
        <f t="shared" si="2"/>
        <v>#REF!</v>
      </c>
      <c r="D12" s="23" t="e">
        <f>IF(Sample_information!#REF!&lt;&gt;0,Sample_information!#REF!,"")</f>
        <v>#REF!</v>
      </c>
      <c r="E12" s="23" t="e">
        <f>IF(Sample_information!#REF!&lt;&gt;0,Sample_information!#REF!,"")</f>
        <v>#REF!</v>
      </c>
      <c r="F12" s="23" t="e">
        <f>IF(Sample_information!#REF!&lt;&gt;0,Sample_information!#REF!,"")</f>
        <v>#REF!</v>
      </c>
      <c r="G12" s="23" t="e">
        <f>IF(Sample_information!#REF!&lt;&gt;0,Sample_information!#REF!,"")</f>
        <v>#REF!</v>
      </c>
      <c r="H12" s="23" t="e">
        <f>IF(Sample_information!#REF!&lt;&gt;0,Sample_information!#REF!,"")</f>
        <v>#REF!</v>
      </c>
      <c r="I12" s="23" t="e">
        <f>IF(Sample_information!#REF!&lt;&gt;0,Sample_information!#REF!,"")</f>
        <v>#REF!</v>
      </c>
      <c r="J12" s="23" t="e">
        <f>IF(Sample_information!#REF!&lt;&gt;0,Sample_information!#REF!,"")</f>
        <v>#REF!</v>
      </c>
      <c r="L12" s="23" t="e">
        <f>IF(Sample_information!#REF!&lt;&gt;0,Sample_information!#REF!,"")</f>
        <v>#REF!</v>
      </c>
      <c r="M12" s="41" t="e">
        <f>IF(Sample_information!#REF!&lt;&gt;0,IFERROR(IF(M11&lt;&gt;0,("C"&amp;TEXT(RIGHT(M11,4)+1,"0000")),""),""),"")</f>
        <v>#REF!</v>
      </c>
      <c r="N12" s="41"/>
      <c r="O12" s="41"/>
      <c r="P12" s="41" t="e">
        <f>IF(Sample_information!#REF!&lt;&gt;0,Sample_information!#REF!,"")</f>
        <v>#REF!</v>
      </c>
      <c r="Q12" s="41" t="e">
        <f>IF(Sample_information!#REF!&lt;&gt;0,Sample_information!#REF!,"")</f>
        <v>#REF!</v>
      </c>
      <c r="R12" s="23"/>
      <c r="S12" s="23"/>
      <c r="T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spans="1:44" x14ac:dyDescent="0.15">
      <c r="A13" s="23" t="e">
        <f t="shared" si="0"/>
        <v>#REF!</v>
      </c>
      <c r="B13" s="23" t="e">
        <f t="shared" si="1"/>
        <v>#REF!</v>
      </c>
      <c r="C13" s="23" t="e">
        <f t="shared" si="2"/>
        <v>#REF!</v>
      </c>
      <c r="D13" s="23" t="e">
        <f>IF(Sample_information!#REF!&lt;&gt;0,Sample_information!#REF!,"")</f>
        <v>#REF!</v>
      </c>
      <c r="E13" s="23" t="e">
        <f>IF(Sample_information!#REF!&lt;&gt;0,Sample_information!#REF!,"")</f>
        <v>#REF!</v>
      </c>
      <c r="F13" s="23" t="e">
        <f>IF(Sample_information!#REF!&lt;&gt;0,Sample_information!#REF!,"")</f>
        <v>#REF!</v>
      </c>
      <c r="G13" s="23" t="e">
        <f>IF(Sample_information!#REF!&lt;&gt;0,Sample_information!#REF!,"")</f>
        <v>#REF!</v>
      </c>
      <c r="H13" s="23" t="e">
        <f>IF(Sample_information!#REF!&lt;&gt;0,Sample_information!#REF!,"")</f>
        <v>#REF!</v>
      </c>
      <c r="I13" s="23" t="e">
        <f>IF(Sample_information!#REF!&lt;&gt;0,Sample_information!#REF!,"")</f>
        <v>#REF!</v>
      </c>
      <c r="J13" s="23" t="e">
        <f>IF(Sample_information!#REF!&lt;&gt;0,Sample_information!#REF!,"")</f>
        <v>#REF!</v>
      </c>
      <c r="L13" s="23" t="e">
        <f>IF(Sample_information!#REF!&lt;&gt;0,Sample_information!#REF!,"")</f>
        <v>#REF!</v>
      </c>
      <c r="M13" s="41" t="e">
        <f>IF(Sample_information!#REF!&lt;&gt;0,IFERROR(IF(M12&lt;&gt;0,("C"&amp;TEXT(RIGHT(M12,4)+1,"0000")),""),""),"")</f>
        <v>#REF!</v>
      </c>
      <c r="N13" s="41"/>
      <c r="O13" s="41"/>
      <c r="P13" s="41" t="e">
        <f>IF(Sample_information!#REF!&lt;&gt;0,Sample_information!#REF!,"")</f>
        <v>#REF!</v>
      </c>
      <c r="Q13" s="41" t="e">
        <f>IF(Sample_information!#REF!&lt;&gt;0,Sample_information!#REF!,"")</f>
        <v>#REF!</v>
      </c>
      <c r="R13" s="23"/>
      <c r="S13" s="23"/>
      <c r="T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spans="1:44" x14ac:dyDescent="0.15">
      <c r="A14" s="23" t="e">
        <f t="shared" si="0"/>
        <v>#REF!</v>
      </c>
      <c r="B14" s="23" t="e">
        <f t="shared" si="1"/>
        <v>#REF!</v>
      </c>
      <c r="C14" s="23" t="e">
        <f t="shared" si="2"/>
        <v>#REF!</v>
      </c>
      <c r="D14" s="23" t="e">
        <f>IF(Sample_information!#REF!&lt;&gt;0,Sample_information!#REF!,"")</f>
        <v>#REF!</v>
      </c>
      <c r="E14" s="23" t="e">
        <f>IF(Sample_information!#REF!&lt;&gt;0,Sample_information!#REF!,"")</f>
        <v>#REF!</v>
      </c>
      <c r="F14" s="23" t="e">
        <f>IF(Sample_information!#REF!&lt;&gt;0,Sample_information!#REF!,"")</f>
        <v>#REF!</v>
      </c>
      <c r="G14" s="23" t="e">
        <f>IF(Sample_information!#REF!&lt;&gt;0,Sample_information!#REF!,"")</f>
        <v>#REF!</v>
      </c>
      <c r="H14" s="23" t="e">
        <f>IF(Sample_information!#REF!&lt;&gt;0,Sample_information!#REF!,"")</f>
        <v>#REF!</v>
      </c>
      <c r="I14" s="23" t="e">
        <f>IF(Sample_information!#REF!&lt;&gt;0,Sample_information!#REF!,"")</f>
        <v>#REF!</v>
      </c>
      <c r="J14" s="23" t="e">
        <f>IF(Sample_information!#REF!&lt;&gt;0,Sample_information!#REF!,"")</f>
        <v>#REF!</v>
      </c>
      <c r="L14" s="23" t="e">
        <f>IF(Sample_information!#REF!&lt;&gt;0,Sample_information!#REF!,"")</f>
        <v>#REF!</v>
      </c>
      <c r="M14" s="41" t="e">
        <f>IF(Sample_information!#REF!&lt;&gt;0,IFERROR(IF(M13&lt;&gt;0,("C"&amp;TEXT(RIGHT(M13,4)+1,"0000")),""),""),"")</f>
        <v>#REF!</v>
      </c>
      <c r="N14" s="41"/>
      <c r="O14" s="41"/>
      <c r="P14" s="41" t="e">
        <f>IF(Sample_information!#REF!&lt;&gt;0,Sample_information!#REF!,"")</f>
        <v>#REF!</v>
      </c>
      <c r="Q14" s="41" t="e">
        <f>IF(Sample_information!#REF!&lt;&gt;0,Sample_information!#REF!,"")</f>
        <v>#REF!</v>
      </c>
      <c r="R14" s="23"/>
      <c r="S14" s="23"/>
      <c r="T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spans="1:44" x14ac:dyDescent="0.15">
      <c r="A15" s="23" t="str">
        <f t="shared" si="0"/>
        <v/>
      </c>
      <c r="B15" s="23" t="str">
        <f t="shared" si="1"/>
        <v/>
      </c>
      <c r="C15" s="23" t="str">
        <f t="shared" si="2"/>
        <v/>
      </c>
      <c r="D15" s="23"/>
      <c r="E15" s="23"/>
      <c r="F15" s="23"/>
      <c r="G15" s="23"/>
      <c r="H15" s="23"/>
      <c r="I15" s="23"/>
      <c r="J15" s="23" t="e">
        <f>IF(Sample_information!#REF!&lt;&gt;0,Sample_information!#REF!,"")</f>
        <v>#REF!</v>
      </c>
      <c r="L15" s="23"/>
      <c r="M15" s="41" t="e">
        <f>IF(Sample_information!#REF!&lt;&gt;0,IFERROR(IF(M14&lt;&gt;0,("C"&amp;TEXT(RIGHT(M14,4)+1,"0000")),""),""),"")</f>
        <v>#REF!</v>
      </c>
      <c r="N15" s="41"/>
      <c r="O15" s="41"/>
      <c r="P15" s="41" t="e">
        <f>IF(Sample_information!#REF!&lt;&gt;0,Sample_information!#REF!,"")</f>
        <v>#REF!</v>
      </c>
      <c r="Q15" s="41" t="e">
        <f>IF(Sample_information!#REF!&lt;&gt;0,Sample_information!#REF!,"")</f>
        <v>#REF!</v>
      </c>
      <c r="R15" s="23"/>
      <c r="S15" s="23"/>
      <c r="T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spans="1:44" x14ac:dyDescent="0.15">
      <c r="A16" s="23" t="str">
        <f t="shared" si="0"/>
        <v/>
      </c>
      <c r="B16" s="23" t="str">
        <f t="shared" si="1"/>
        <v/>
      </c>
      <c r="C16" s="23" t="str">
        <f t="shared" si="2"/>
        <v/>
      </c>
      <c r="D16" s="23"/>
      <c r="E16" s="23"/>
      <c r="F16" s="23"/>
      <c r="G16" s="23"/>
      <c r="H16" s="23"/>
      <c r="I16" s="23"/>
      <c r="J16" s="23" t="str">
        <f>IF(Sample_information!M19&lt;&gt;0,Sample_information!M19,"")</f>
        <v/>
      </c>
      <c r="L16" s="23"/>
      <c r="M16" s="41" t="e">
        <f>IF(Sample_information!#REF!&lt;&gt;0,IFERROR(IF(M15&lt;&gt;0,("C"&amp;TEXT(RIGHT(M15,4)+1,"0000")),""),""),"")</f>
        <v>#REF!</v>
      </c>
      <c r="N16" s="41"/>
      <c r="O16" s="41"/>
      <c r="P16" s="41" t="str">
        <f>IF(Sample_information!H19&lt;&gt;0,Sample_information!H19,"")</f>
        <v/>
      </c>
      <c r="Q16" s="41" t="str">
        <f>IF(Sample_information!I19&lt;&gt;0,Sample_information!I19,"")</f>
        <v/>
      </c>
      <c r="R16" s="23"/>
      <c r="S16" s="23"/>
      <c r="T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spans="1:17" x14ac:dyDescent="0.15">
      <c r="A17" s="23" t="str">
        <f t="shared" si="0"/>
        <v/>
      </c>
      <c r="B17" s="23" t="str">
        <f t="shared" si="1"/>
        <v/>
      </c>
      <c r="C17" s="23" t="str">
        <f t="shared" si="2"/>
        <v/>
      </c>
      <c r="D17" s="23"/>
      <c r="E17" s="23"/>
      <c r="F17" s="23"/>
      <c r="G17" s="23"/>
      <c r="H17" s="23"/>
      <c r="I17" s="23"/>
      <c r="J17" s="23" t="str">
        <f>IF(Sample_information!M27&lt;&gt;0,Sample_information!M27,"")</f>
        <v/>
      </c>
      <c r="L17" s="23"/>
      <c r="M17" s="41" t="str">
        <f>IF(Sample_information!A19&lt;&gt;0,IFERROR(IF(M16&lt;&gt;0,("C"&amp;TEXT(RIGHT(M16,4)+1,"0000")),""),""),"")</f>
        <v/>
      </c>
      <c r="N17" s="41"/>
      <c r="O17" s="41"/>
      <c r="P17" s="41" t="str">
        <f>IF(Sample_information!H27&lt;&gt;0,Sample_information!H27,"")</f>
        <v/>
      </c>
      <c r="Q17" s="41" t="str">
        <f>IF(Sample_information!I27&lt;&gt;0,Sample_information!I27,"")</f>
        <v/>
      </c>
    </row>
    <row r="18" spans="1:17" x14ac:dyDescent="0.15">
      <c r="A18" s="23" t="str">
        <f t="shared" si="0"/>
        <v/>
      </c>
      <c r="B18" s="23" t="str">
        <f t="shared" si="1"/>
        <v/>
      </c>
      <c r="C18" s="23" t="str">
        <f t="shared" si="2"/>
        <v/>
      </c>
      <c r="D18" s="23"/>
      <c r="E18" s="23"/>
      <c r="F18" s="23"/>
      <c r="G18" s="23"/>
      <c r="H18" s="23"/>
      <c r="I18" s="23"/>
      <c r="J18" s="23" t="str">
        <f>IF(Sample_information!M28&lt;&gt;0,Sample_information!M28,"")</f>
        <v/>
      </c>
      <c r="L18" s="23"/>
      <c r="M18" s="41" t="str">
        <f>IF(Sample_information!A27&lt;&gt;0,IFERROR(IF(M17&lt;&gt;0,("C"&amp;TEXT(RIGHT(M17,4)+1,"0000")),""),""),"")</f>
        <v/>
      </c>
      <c r="N18" s="41"/>
      <c r="O18" s="41"/>
      <c r="P18" s="41" t="str">
        <f>IF(Sample_information!H28&lt;&gt;0,Sample_information!H28,"")</f>
        <v/>
      </c>
      <c r="Q18" s="41" t="str">
        <f>IF(Sample_information!I28&lt;&gt;0,Sample_information!I28,"")</f>
        <v/>
      </c>
    </row>
    <row r="19" spans="1:17" x14ac:dyDescent="0.15">
      <c r="A19" s="23" t="str">
        <f t="shared" si="0"/>
        <v/>
      </c>
      <c r="B19" s="23" t="str">
        <f t="shared" si="1"/>
        <v/>
      </c>
      <c r="C19" s="23" t="str">
        <f t="shared" si="2"/>
        <v/>
      </c>
      <c r="D19" s="23"/>
      <c r="E19" s="23"/>
      <c r="F19" s="23"/>
      <c r="G19" s="23"/>
      <c r="H19" s="23"/>
      <c r="I19" s="23"/>
      <c r="J19" s="23" t="str">
        <f>IF(Sample_information!M21&lt;&gt;0,Sample_information!M21,"")</f>
        <v/>
      </c>
      <c r="L19" s="23"/>
      <c r="M19" s="41" t="str">
        <f>IF(Sample_information!A28&lt;&gt;0,IFERROR(IF(M18&lt;&gt;0,("C"&amp;TEXT(RIGHT(M18,4)+1,"0000")),""),""),"")</f>
        <v/>
      </c>
      <c r="N19" s="41"/>
      <c r="O19" s="41"/>
      <c r="P19" s="41" t="str">
        <f>IF(Sample_information!H21&lt;&gt;0,Sample_information!H21,"")</f>
        <v/>
      </c>
      <c r="Q19" s="41" t="str">
        <f>IF(Sample_information!I21&lt;&gt;0,Sample_information!I21,"")</f>
        <v/>
      </c>
    </row>
    <row r="20" spans="1:17" x14ac:dyDescent="0.15">
      <c r="A20" s="23" t="str">
        <f t="shared" si="0"/>
        <v/>
      </c>
      <c r="B20" s="23" t="str">
        <f t="shared" si="1"/>
        <v/>
      </c>
      <c r="C20" s="23" t="str">
        <f t="shared" si="2"/>
        <v/>
      </c>
      <c r="D20" s="23"/>
      <c r="E20" s="23"/>
      <c r="F20" s="23"/>
      <c r="G20" s="23"/>
      <c r="H20" s="23"/>
      <c r="I20" s="23"/>
      <c r="J20" s="23" t="e">
        <f>IF(Sample_information!#REF!&lt;&gt;0,Sample_information!#REF!,"")</f>
        <v>#REF!</v>
      </c>
      <c r="L20" s="23"/>
      <c r="M20" s="41" t="str">
        <f>IF(Sample_information!A21&lt;&gt;0,IFERROR(IF(M19&lt;&gt;0,("C"&amp;TEXT(RIGHT(M19,4)+1,"0000")),""),""),"")</f>
        <v/>
      </c>
      <c r="N20" s="41"/>
      <c r="O20" s="41"/>
      <c r="P20" s="41" t="e">
        <f>IF(Sample_information!#REF!&lt;&gt;0,Sample_information!#REF!,"")</f>
        <v>#REF!</v>
      </c>
      <c r="Q20" s="41" t="e">
        <f>IF(Sample_information!#REF!&lt;&gt;0,Sample_information!#REF!,"")</f>
        <v>#REF!</v>
      </c>
    </row>
    <row r="21" spans="1:17" x14ac:dyDescent="0.15">
      <c r="A21" s="23" t="str">
        <f t="shared" si="0"/>
        <v/>
      </c>
      <c r="B21" s="23" t="str">
        <f t="shared" si="1"/>
        <v/>
      </c>
      <c r="C21" s="23" t="str">
        <f t="shared" si="2"/>
        <v/>
      </c>
      <c r="D21" s="23"/>
      <c r="E21" s="23"/>
      <c r="F21" s="23"/>
      <c r="G21" s="23"/>
      <c r="H21" s="23"/>
      <c r="I21" s="23"/>
      <c r="J21" s="23" t="str">
        <f>IF(Sample_information!M22&lt;&gt;0,Sample_information!M22,"")</f>
        <v/>
      </c>
      <c r="L21" s="23"/>
      <c r="M21" s="41" t="e">
        <f>IF(Sample_information!#REF!&lt;&gt;0,IFERROR(IF(M20&lt;&gt;0,("C"&amp;TEXT(RIGHT(M20,4)+1,"0000")),""),""),"")</f>
        <v>#REF!</v>
      </c>
      <c r="N21" s="41"/>
      <c r="O21" s="41"/>
      <c r="P21" s="41" t="str">
        <f>IF(Sample_information!H22&lt;&gt;0,Sample_information!H22,"")</f>
        <v/>
      </c>
      <c r="Q21" s="41" t="str">
        <f>IF(Sample_information!I22&lt;&gt;0,Sample_information!I22,"")</f>
        <v/>
      </c>
    </row>
    <row r="22" spans="1:17" x14ac:dyDescent="0.15">
      <c r="A22" s="23" t="str">
        <f t="shared" si="0"/>
        <v/>
      </c>
      <c r="B22" s="23" t="str">
        <f t="shared" si="1"/>
        <v/>
      </c>
      <c r="C22" s="23" t="str">
        <f t="shared" si="2"/>
        <v/>
      </c>
      <c r="D22" s="23"/>
      <c r="E22" s="23"/>
      <c r="F22" s="23"/>
      <c r="G22" s="23"/>
      <c r="H22" s="23"/>
      <c r="I22" s="23"/>
      <c r="J22" s="23" t="str">
        <f>IF(Sample_information!M23&lt;&gt;0,Sample_information!M23,"")</f>
        <v/>
      </c>
      <c r="L22" s="23"/>
      <c r="M22" s="41" t="str">
        <f>IF(Sample_information!A22&lt;&gt;0,IFERROR(IF(M21&lt;&gt;0,("C"&amp;TEXT(RIGHT(M21,4)+1,"0000")),""),""),"")</f>
        <v/>
      </c>
      <c r="N22" s="41"/>
      <c r="O22" s="41"/>
      <c r="P22" s="41" t="str">
        <f>IF(Sample_information!H23&lt;&gt;0,Sample_information!H23,"")</f>
        <v/>
      </c>
      <c r="Q22" s="41" t="str">
        <f>IF(Sample_information!I23&lt;&gt;0,Sample_information!I23,"")</f>
        <v/>
      </c>
    </row>
    <row r="23" spans="1:17" x14ac:dyDescent="0.15">
      <c r="A23" s="23" t="str">
        <f t="shared" si="0"/>
        <v/>
      </c>
      <c r="B23" s="23" t="str">
        <f t="shared" si="1"/>
        <v/>
      </c>
      <c r="C23" s="23" t="str">
        <f t="shared" si="2"/>
        <v/>
      </c>
      <c r="D23" s="23"/>
      <c r="E23" s="23"/>
      <c r="F23" s="23"/>
      <c r="G23" s="23"/>
      <c r="H23" s="23"/>
      <c r="I23" s="23"/>
      <c r="J23" s="23" t="str">
        <f>IF(Sample_information!M24&lt;&gt;0,Sample_information!M24,"")</f>
        <v/>
      </c>
      <c r="L23" s="23"/>
      <c r="M23" s="41" t="str">
        <f>IF(Sample_information!A23&lt;&gt;0,IFERROR(IF(M22&lt;&gt;0,("C"&amp;TEXT(RIGHT(M22,4)+1,"0000")),""),""),"")</f>
        <v/>
      </c>
      <c r="N23" s="41"/>
      <c r="O23" s="41"/>
      <c r="P23" s="41" t="str">
        <f>IF(Sample_information!H24&lt;&gt;0,Sample_information!H24,"")</f>
        <v/>
      </c>
      <c r="Q23" s="41" t="str">
        <f>IF(Sample_information!I24&lt;&gt;0,Sample_information!I24,"")</f>
        <v/>
      </c>
    </row>
    <row r="24" spans="1:17" x14ac:dyDescent="0.15">
      <c r="A24" s="23" t="str">
        <f t="shared" si="0"/>
        <v/>
      </c>
      <c r="B24" s="23" t="str">
        <f t="shared" si="1"/>
        <v/>
      </c>
      <c r="C24" s="23" t="str">
        <f t="shared" si="2"/>
        <v/>
      </c>
      <c r="D24" s="23"/>
      <c r="E24" s="23"/>
      <c r="F24" s="23"/>
      <c r="G24" s="23"/>
      <c r="H24" s="23"/>
      <c r="I24" s="23"/>
      <c r="J24" s="23" t="str">
        <f>IF(Sample_information!M25&lt;&gt;0,Sample_information!M25,"")</f>
        <v/>
      </c>
      <c r="L24" s="23"/>
      <c r="M24" s="41" t="str">
        <f>IF(Sample_information!A24&lt;&gt;0,IFERROR(IF(M23&lt;&gt;0,("C"&amp;TEXT(RIGHT(M23,4)+1,"0000")),""),""),"")</f>
        <v/>
      </c>
      <c r="N24" s="41"/>
      <c r="O24" s="41"/>
      <c r="P24" s="41" t="str">
        <f>IF(Sample_information!H25&lt;&gt;0,Sample_information!H25,"")</f>
        <v/>
      </c>
      <c r="Q24" s="41" t="str">
        <f>IF(Sample_information!I25&lt;&gt;0,Sample_information!I25,"")</f>
        <v/>
      </c>
    </row>
    <row r="25" spans="1:17" x14ac:dyDescent="0.15">
      <c r="A25" s="23" t="str">
        <f t="shared" si="0"/>
        <v/>
      </c>
      <c r="B25" s="23" t="str">
        <f t="shared" si="1"/>
        <v/>
      </c>
      <c r="C25" s="23" t="str">
        <f t="shared" si="2"/>
        <v/>
      </c>
      <c r="D25" s="23"/>
      <c r="E25" s="23"/>
      <c r="F25" s="23"/>
      <c r="G25" s="23"/>
      <c r="H25" s="23"/>
      <c r="I25" s="23"/>
      <c r="J25" s="23" t="str">
        <f>IF(Sample_information!M26&lt;&gt;0,Sample_information!M26,"")</f>
        <v/>
      </c>
      <c r="L25" s="23"/>
      <c r="M25" s="41" t="str">
        <f>IF(Sample_information!A25&lt;&gt;0,IFERROR(IF(M24&lt;&gt;0,("C"&amp;TEXT(RIGHT(M24,4)+1,"0000")),""),""),"")</f>
        <v/>
      </c>
      <c r="N25" s="41"/>
      <c r="O25" s="41"/>
      <c r="P25" s="41" t="str">
        <f>IF(Sample_information!H26&lt;&gt;0,Sample_information!H26,"")</f>
        <v/>
      </c>
      <c r="Q25" s="41" t="str">
        <f>IF(Sample_information!I26&lt;&gt;0,Sample_information!I26,"")</f>
        <v/>
      </c>
    </row>
    <row r="26" spans="1:17" x14ac:dyDescent="0.15">
      <c r="A26" s="23" t="str">
        <f t="shared" si="0"/>
        <v/>
      </c>
      <c r="B26" s="23" t="str">
        <f t="shared" si="1"/>
        <v/>
      </c>
      <c r="C26" s="23" t="str">
        <f t="shared" si="2"/>
        <v/>
      </c>
      <c r="D26" s="23"/>
      <c r="E26" s="23"/>
      <c r="F26" s="23"/>
      <c r="G26" s="23"/>
      <c r="H26" s="23"/>
      <c r="I26" s="23"/>
      <c r="J26" s="23" t="e">
        <f>IF(Sample_information!#REF!&lt;&gt;0,Sample_information!#REF!,"")</f>
        <v>#REF!</v>
      </c>
      <c r="L26" s="23"/>
      <c r="M26" s="41" t="str">
        <f>IF(Sample_information!A26&lt;&gt;0,IFERROR(IF(M25&lt;&gt;0,("C"&amp;TEXT(RIGHT(M25,4)+1,"0000")),""),""),"")</f>
        <v/>
      </c>
      <c r="N26" s="41"/>
      <c r="O26" s="41"/>
      <c r="P26" s="41" t="e">
        <f>IF(Sample_information!#REF!&lt;&gt;0,Sample_information!#REF!,"")</f>
        <v>#REF!</v>
      </c>
      <c r="Q26" s="41" t="e">
        <f>IF(Sample_information!#REF!&lt;&gt;0,Sample_information!#REF!,"")</f>
        <v>#REF!</v>
      </c>
    </row>
    <row r="27" spans="1:17" x14ac:dyDescent="0.15">
      <c r="A27" s="23" t="str">
        <f t="shared" si="0"/>
        <v/>
      </c>
      <c r="B27" s="23" t="str">
        <f t="shared" si="1"/>
        <v/>
      </c>
      <c r="C27" s="23" t="str">
        <f t="shared" si="2"/>
        <v/>
      </c>
      <c r="D27" s="23"/>
      <c r="E27" s="23"/>
      <c r="F27" s="23"/>
      <c r="G27" s="23"/>
      <c r="H27" s="23"/>
      <c r="I27" s="23"/>
      <c r="J27" s="23" t="e">
        <f>IF(Sample_information!#REF!&lt;&gt;0,Sample_information!#REF!,"")</f>
        <v>#REF!</v>
      </c>
      <c r="L27" s="23"/>
      <c r="M27" s="41" t="e">
        <f>IF(Sample_information!#REF!&lt;&gt;0,IFERROR(IF(M26&lt;&gt;0,("C"&amp;TEXT(RIGHT(M26,4)+1,"0000")),""),""),"")</f>
        <v>#REF!</v>
      </c>
      <c r="N27" s="41"/>
      <c r="O27" s="41"/>
      <c r="P27" s="41" t="e">
        <f>IF(Sample_information!#REF!&lt;&gt;0,Sample_information!#REF!,"")</f>
        <v>#REF!</v>
      </c>
      <c r="Q27" s="41" t="e">
        <f>IF(Sample_information!#REF!&lt;&gt;0,Sample_information!#REF!,"")</f>
        <v>#REF!</v>
      </c>
    </row>
    <row r="28" spans="1:17" x14ac:dyDescent="0.15">
      <c r="A28" s="23" t="str">
        <f t="shared" si="0"/>
        <v/>
      </c>
      <c r="B28" s="23" t="str">
        <f t="shared" si="1"/>
        <v/>
      </c>
      <c r="C28" s="23" t="str">
        <f t="shared" si="2"/>
        <v/>
      </c>
      <c r="D28" s="23"/>
      <c r="E28" s="23"/>
      <c r="F28" s="23"/>
      <c r="G28" s="23"/>
      <c r="H28" s="23"/>
      <c r="I28" s="23"/>
      <c r="J28" s="23" t="str">
        <f>IF(Sample_information!M29&lt;&gt;0,Sample_information!M29,"")</f>
        <v/>
      </c>
      <c r="L28" s="23"/>
      <c r="M28" s="41" t="e">
        <f>IF(Sample_information!#REF!&lt;&gt;0,IFERROR(IF(M27&lt;&gt;0,("C"&amp;TEXT(RIGHT(M27,4)+1,"0000")),""),""),"")</f>
        <v>#REF!</v>
      </c>
      <c r="N28" s="41"/>
      <c r="O28" s="41"/>
      <c r="P28" s="41" t="str">
        <f>IF(Sample_information!H29&lt;&gt;0,Sample_information!H29,"")</f>
        <v/>
      </c>
      <c r="Q28" s="41" t="str">
        <f>IF(Sample_information!I29&lt;&gt;0,Sample_information!I29,"")</f>
        <v/>
      </c>
    </row>
    <row r="29" spans="1:17" x14ac:dyDescent="0.15">
      <c r="A29" s="23" t="str">
        <f t="shared" si="0"/>
        <v/>
      </c>
      <c r="B29" s="23" t="str">
        <f t="shared" si="1"/>
        <v/>
      </c>
      <c r="C29" s="23" t="str">
        <f t="shared" si="2"/>
        <v/>
      </c>
      <c r="D29" s="23"/>
      <c r="E29" s="23"/>
      <c r="F29" s="23"/>
      <c r="G29" s="23"/>
      <c r="H29" s="23"/>
      <c r="I29" s="23"/>
      <c r="J29" s="23" t="str">
        <f>IF(Sample_information!M30&lt;&gt;0,Sample_information!M30,"")</f>
        <v/>
      </c>
      <c r="L29" s="23"/>
      <c r="M29" s="41" t="str">
        <f>IF(Sample_information!A29&lt;&gt;0,IFERROR(IF(M28&lt;&gt;0,("C"&amp;TEXT(RIGHT(M28,4)+1,"0000")),""),""),"")</f>
        <v/>
      </c>
      <c r="N29" s="41"/>
      <c r="O29" s="41"/>
      <c r="P29" s="41" t="str">
        <f>IF(Sample_information!H30&lt;&gt;0,Sample_information!H30,"")</f>
        <v/>
      </c>
      <c r="Q29" s="41" t="str">
        <f>IF(Sample_information!I30&lt;&gt;0,Sample_information!I30,"")</f>
        <v/>
      </c>
    </row>
    <row r="30" spans="1:17" x14ac:dyDescent="0.15">
      <c r="A30" s="23" t="str">
        <f t="shared" si="0"/>
        <v/>
      </c>
      <c r="B30" s="23" t="str">
        <f t="shared" si="1"/>
        <v/>
      </c>
      <c r="C30" s="23" t="str">
        <f t="shared" si="2"/>
        <v/>
      </c>
      <c r="D30" s="23"/>
      <c r="E30" s="23"/>
      <c r="F30" s="23"/>
      <c r="G30" s="23"/>
      <c r="H30" s="23"/>
      <c r="I30" s="23"/>
      <c r="J30" s="23" t="str">
        <f>IF(Sample_information!M31&lt;&gt;0,Sample_information!M31,"")</f>
        <v/>
      </c>
      <c r="L30" s="23"/>
      <c r="M30" s="41" t="str">
        <f>IF(Sample_information!A30&lt;&gt;0,IFERROR(IF(M29&lt;&gt;0,("C"&amp;TEXT(RIGHT(M29,4)+1,"0000")),""),""),"")</f>
        <v/>
      </c>
      <c r="N30" s="41"/>
      <c r="O30" s="41"/>
      <c r="P30" s="41" t="str">
        <f>IF(Sample_information!H31&lt;&gt;0,Sample_information!H31,"")</f>
        <v/>
      </c>
      <c r="Q30" s="41" t="str">
        <f>IF(Sample_information!I31&lt;&gt;0,Sample_information!I31,"")</f>
        <v/>
      </c>
    </row>
    <row r="31" spans="1:17" x14ac:dyDescent="0.15">
      <c r="A31" s="23" t="str">
        <f t="shared" si="0"/>
        <v/>
      </c>
      <c r="B31" s="23" t="str">
        <f t="shared" si="1"/>
        <v/>
      </c>
      <c r="C31" s="23" t="str">
        <f t="shared" si="2"/>
        <v/>
      </c>
      <c r="D31" s="23"/>
      <c r="E31" s="23"/>
      <c r="F31" s="23"/>
      <c r="G31" s="23"/>
      <c r="H31" s="23"/>
      <c r="I31" s="23"/>
      <c r="J31" s="23" t="str">
        <f>IF(Sample_information!M32&lt;&gt;0,Sample_information!M32,"")</f>
        <v/>
      </c>
      <c r="L31" s="23"/>
      <c r="M31" s="41" t="str">
        <f>IF(Sample_information!A31&lt;&gt;0,IFERROR(IF(M30&lt;&gt;0,("C"&amp;TEXT(RIGHT(M30,4)+1,"0000")),""),""),"")</f>
        <v/>
      </c>
      <c r="N31" s="41"/>
      <c r="O31" s="41"/>
      <c r="P31" s="41" t="str">
        <f>IF(Sample_information!H32&lt;&gt;0,Sample_information!H32,"")</f>
        <v/>
      </c>
      <c r="Q31" s="41" t="str">
        <f>IF(Sample_information!I32&lt;&gt;0,Sample_information!I32,"")</f>
        <v/>
      </c>
    </row>
    <row r="32" spans="1:17" x14ac:dyDescent="0.15">
      <c r="A32" s="23" t="str">
        <f t="shared" si="0"/>
        <v/>
      </c>
      <c r="B32" s="23" t="str">
        <f t="shared" si="1"/>
        <v/>
      </c>
      <c r="C32" s="23" t="str">
        <f t="shared" si="2"/>
        <v/>
      </c>
      <c r="D32" s="23"/>
      <c r="E32" s="23"/>
      <c r="F32" s="23"/>
      <c r="G32" s="23"/>
      <c r="H32" s="23"/>
      <c r="I32" s="23"/>
      <c r="J32" s="23" t="str">
        <f>IF(Sample_information!M33&lt;&gt;0,Sample_information!M33,"")</f>
        <v/>
      </c>
      <c r="L32" s="23"/>
      <c r="M32" s="41" t="str">
        <f>IF(Sample_information!A32&lt;&gt;0,IFERROR(IF(M31&lt;&gt;0,("C"&amp;TEXT(RIGHT(M31,4)+1,"0000")),""),""),"")</f>
        <v/>
      </c>
      <c r="N32" s="41"/>
      <c r="O32" s="41"/>
      <c r="P32" s="41" t="str">
        <f>IF(Sample_information!H33&lt;&gt;0,Sample_information!H33,"")</f>
        <v/>
      </c>
      <c r="Q32" s="41" t="str">
        <f>IF(Sample_information!I33&lt;&gt;0,Sample_information!I33,"")</f>
        <v/>
      </c>
    </row>
    <row r="33" spans="1:17" x14ac:dyDescent="0.15">
      <c r="A33" s="23" t="str">
        <f t="shared" si="0"/>
        <v/>
      </c>
      <c r="B33" s="23" t="str">
        <f t="shared" si="1"/>
        <v/>
      </c>
      <c r="C33" s="23" t="str">
        <f t="shared" si="2"/>
        <v/>
      </c>
      <c r="D33" s="23"/>
      <c r="E33" s="23"/>
      <c r="F33" s="23"/>
      <c r="G33" s="23"/>
      <c r="H33" s="23"/>
      <c r="I33" s="23"/>
      <c r="J33" s="23" t="str">
        <f>IF(Sample_information!M34&lt;&gt;0,Sample_information!M34,"")</f>
        <v/>
      </c>
      <c r="L33" s="23"/>
      <c r="M33" s="41" t="str">
        <f>IF(Sample_information!A33&lt;&gt;0,IFERROR(IF(M32&lt;&gt;0,("C"&amp;TEXT(RIGHT(M32,4)+1,"0000")),""),""),"")</f>
        <v/>
      </c>
      <c r="N33" s="41"/>
      <c r="O33" s="41"/>
      <c r="P33" s="41" t="str">
        <f>IF(Sample_information!H34&lt;&gt;0,Sample_information!H34,"")</f>
        <v/>
      </c>
      <c r="Q33" s="41" t="str">
        <f>IF(Sample_information!I34&lt;&gt;0,Sample_information!I34,"")</f>
        <v/>
      </c>
    </row>
    <row r="34" spans="1:17" x14ac:dyDescent="0.15">
      <c r="A34" s="23" t="str">
        <f t="shared" si="0"/>
        <v/>
      </c>
      <c r="B34" s="23" t="str">
        <f t="shared" si="1"/>
        <v/>
      </c>
      <c r="C34" s="23" t="str">
        <f t="shared" si="2"/>
        <v/>
      </c>
      <c r="D34" s="23"/>
      <c r="E34" s="23"/>
      <c r="F34" s="23"/>
      <c r="G34" s="23"/>
      <c r="H34" s="23"/>
      <c r="I34" s="23"/>
      <c r="J34" s="23" t="str">
        <f>IF(Sample_information!M35&lt;&gt;0,Sample_information!M35,"")</f>
        <v/>
      </c>
      <c r="L34" s="23"/>
      <c r="M34" s="41" t="str">
        <f>IF(Sample_information!A34&lt;&gt;0,IFERROR(IF(M33&lt;&gt;0,("C"&amp;TEXT(RIGHT(M33,4)+1,"0000")),""),""),"")</f>
        <v/>
      </c>
      <c r="N34" s="41"/>
      <c r="O34" s="41"/>
      <c r="P34" s="41" t="str">
        <f>IF(Sample_information!H35&lt;&gt;0,Sample_information!H35,"")</f>
        <v/>
      </c>
      <c r="Q34" s="41" t="str">
        <f>IF(Sample_information!I35&lt;&gt;0,Sample_information!I35,"")</f>
        <v/>
      </c>
    </row>
    <row r="35" spans="1:17" x14ac:dyDescent="0.15">
      <c r="A35" s="23" t="str">
        <f t="shared" si="0"/>
        <v/>
      </c>
      <c r="B35" s="23" t="str">
        <f t="shared" si="1"/>
        <v/>
      </c>
      <c r="C35" s="23" t="str">
        <f t="shared" si="2"/>
        <v/>
      </c>
      <c r="D35" s="23"/>
      <c r="E35" s="23"/>
      <c r="F35" s="23"/>
      <c r="G35" s="23"/>
      <c r="H35" s="23"/>
      <c r="I35" s="23"/>
      <c r="J35" s="23" t="str">
        <f>IF(Sample_information!M36&lt;&gt;0,Sample_information!M36,"")</f>
        <v/>
      </c>
      <c r="L35" s="23"/>
      <c r="M35" s="41" t="str">
        <f>IF(Sample_information!A35&lt;&gt;0,IFERROR(IF(M34&lt;&gt;0,("C"&amp;TEXT(RIGHT(M34,4)+1,"0000")),""),""),"")</f>
        <v/>
      </c>
      <c r="N35" s="41"/>
      <c r="O35" s="41"/>
      <c r="P35" s="41" t="str">
        <f>IF(Sample_information!H36&lt;&gt;0,Sample_information!H36,"")</f>
        <v/>
      </c>
      <c r="Q35" s="41" t="str">
        <f>IF(Sample_information!I36&lt;&gt;0,Sample_information!I36,"")</f>
        <v/>
      </c>
    </row>
    <row r="36" spans="1:17" x14ac:dyDescent="0.15">
      <c r="A36" s="23" t="str">
        <f t="shared" si="0"/>
        <v/>
      </c>
      <c r="B36" s="23" t="str">
        <f t="shared" si="1"/>
        <v/>
      </c>
      <c r="C36" s="23" t="str">
        <f t="shared" si="2"/>
        <v/>
      </c>
      <c r="D36" s="23"/>
      <c r="E36" s="23"/>
      <c r="F36" s="23"/>
      <c r="G36" s="23"/>
      <c r="H36" s="23"/>
      <c r="I36" s="23"/>
      <c r="J36" s="23" t="str">
        <f>IF(Sample_information!M37&lt;&gt;0,Sample_information!M37,"")</f>
        <v/>
      </c>
      <c r="L36" s="23"/>
      <c r="M36" s="41" t="str">
        <f>IF(Sample_information!A36&lt;&gt;0,IFERROR(IF(M35&lt;&gt;0,("C"&amp;TEXT(RIGHT(M35,4)+1,"0000")),""),""),"")</f>
        <v/>
      </c>
      <c r="N36" s="41"/>
      <c r="O36" s="41"/>
      <c r="P36" s="41" t="str">
        <f>IF(Sample_information!H37&lt;&gt;0,Sample_information!H37,"")</f>
        <v/>
      </c>
      <c r="Q36" s="41" t="str">
        <f>IF(Sample_information!I37&lt;&gt;0,Sample_information!I37,"")</f>
        <v/>
      </c>
    </row>
    <row r="37" spans="1:17" x14ac:dyDescent="0.15">
      <c r="A37" s="23" t="str">
        <f t="shared" si="0"/>
        <v/>
      </c>
      <c r="B37" s="23" t="str">
        <f t="shared" si="1"/>
        <v/>
      </c>
      <c r="C37" s="23" t="str">
        <f t="shared" si="2"/>
        <v/>
      </c>
      <c r="D37" s="23"/>
      <c r="E37" s="23"/>
      <c r="F37" s="23"/>
      <c r="G37" s="23"/>
      <c r="H37" s="23"/>
      <c r="I37" s="23"/>
      <c r="J37" s="23" t="str">
        <f>IF(Sample_information!M38&lt;&gt;0,Sample_information!M38,"")</f>
        <v/>
      </c>
      <c r="L37" s="23"/>
      <c r="M37" s="41" t="str">
        <f>IF(Sample_information!A37&lt;&gt;0,IFERROR(IF(M36&lt;&gt;0,("C"&amp;TEXT(RIGHT(M36,4)+1,"0000")),""),""),"")</f>
        <v/>
      </c>
      <c r="N37" s="41"/>
      <c r="O37" s="41"/>
      <c r="P37" s="41" t="str">
        <f>IF(Sample_information!H38&lt;&gt;0,Sample_information!H38,"")</f>
        <v/>
      </c>
      <c r="Q37" s="41" t="str">
        <f>IF(Sample_information!I38&lt;&gt;0,Sample_information!I38,"")</f>
        <v/>
      </c>
    </row>
    <row r="38" spans="1:17" x14ac:dyDescent="0.15">
      <c r="A38" s="23" t="str">
        <f t="shared" si="0"/>
        <v/>
      </c>
      <c r="B38" s="23" t="str">
        <f t="shared" si="1"/>
        <v/>
      </c>
      <c r="C38" s="23" t="str">
        <f t="shared" si="2"/>
        <v/>
      </c>
      <c r="D38" s="23"/>
      <c r="E38" s="23"/>
      <c r="F38" s="23"/>
      <c r="G38" s="23"/>
      <c r="H38" s="23"/>
      <c r="I38" s="23"/>
      <c r="J38" s="23" t="str">
        <f>IF(Sample_information!M39&lt;&gt;0,Sample_information!M39,"")</f>
        <v/>
      </c>
      <c r="L38" s="23"/>
      <c r="M38" s="41" t="str">
        <f>IF(Sample_information!A38&lt;&gt;0,IFERROR(IF(M37&lt;&gt;0,("C"&amp;TEXT(RIGHT(M37,4)+1,"0000")),""),""),"")</f>
        <v/>
      </c>
      <c r="N38" s="41"/>
      <c r="O38" s="41"/>
      <c r="P38" s="41" t="str">
        <f>IF(Sample_information!H39&lt;&gt;0,Sample_information!H39,"")</f>
        <v/>
      </c>
      <c r="Q38" s="41" t="str">
        <f>IF(Sample_information!I39&lt;&gt;0,Sample_information!I39,"")</f>
        <v/>
      </c>
    </row>
    <row r="39" spans="1:17" x14ac:dyDescent="0.15">
      <c r="A39" s="23" t="str">
        <f t="shared" si="0"/>
        <v/>
      </c>
      <c r="B39" s="23" t="str">
        <f t="shared" si="1"/>
        <v/>
      </c>
      <c r="C39" s="23" t="str">
        <f t="shared" si="2"/>
        <v/>
      </c>
      <c r="D39" s="23"/>
      <c r="E39" s="23"/>
      <c r="F39" s="23"/>
      <c r="G39" s="23"/>
      <c r="H39" s="23"/>
      <c r="I39" s="23"/>
      <c r="J39" s="23" t="str">
        <f>IF(Sample_information!M40&lt;&gt;0,Sample_information!M40,"")</f>
        <v/>
      </c>
      <c r="L39" s="23"/>
      <c r="M39" s="41" t="str">
        <f>IF(Sample_information!A39&lt;&gt;0,IFERROR(IF(M38&lt;&gt;0,("C"&amp;TEXT(RIGHT(M38,4)+1,"0000")),""),""),"")</f>
        <v/>
      </c>
      <c r="N39" s="41"/>
      <c r="O39" s="41"/>
      <c r="P39" s="41" t="str">
        <f>IF(Sample_information!H40&lt;&gt;0,Sample_information!H40,"")</f>
        <v/>
      </c>
      <c r="Q39" s="41" t="str">
        <f>IF(Sample_information!I40&lt;&gt;0,Sample_information!I40,"")</f>
        <v/>
      </c>
    </row>
    <row r="40" spans="1:17" x14ac:dyDescent="0.15">
      <c r="A40" s="23" t="str">
        <f t="shared" si="0"/>
        <v/>
      </c>
      <c r="B40" s="23" t="str">
        <f t="shared" si="1"/>
        <v/>
      </c>
      <c r="C40" s="23" t="str">
        <f t="shared" si="2"/>
        <v/>
      </c>
      <c r="D40" s="23"/>
      <c r="E40" s="23"/>
      <c r="F40" s="23"/>
      <c r="G40" s="23"/>
      <c r="H40" s="23"/>
      <c r="I40" s="23"/>
      <c r="J40" s="23" t="str">
        <f>IF(Sample_information!M41&lt;&gt;0,Sample_information!M41,"")</f>
        <v/>
      </c>
      <c r="L40" s="23"/>
      <c r="M40" s="41" t="str">
        <f>IF(Sample_information!A40&lt;&gt;0,IFERROR(IF(M39&lt;&gt;0,("C"&amp;TEXT(RIGHT(M39,4)+1,"0000")),""),""),"")</f>
        <v/>
      </c>
      <c r="N40" s="41"/>
      <c r="O40" s="41"/>
      <c r="P40" s="41" t="str">
        <f>IF(Sample_information!H41&lt;&gt;0,Sample_information!H41,"")</f>
        <v/>
      </c>
      <c r="Q40" s="41" t="str">
        <f>IF(Sample_information!I41&lt;&gt;0,Sample_information!I41,"")</f>
        <v/>
      </c>
    </row>
    <row r="41" spans="1:17" x14ac:dyDescent="0.15">
      <c r="A41" s="23" t="str">
        <f t="shared" si="0"/>
        <v/>
      </c>
      <c r="B41" s="23" t="str">
        <f t="shared" si="1"/>
        <v/>
      </c>
      <c r="C41" s="23" t="str">
        <f t="shared" si="2"/>
        <v/>
      </c>
      <c r="D41" s="23"/>
      <c r="E41" s="23"/>
      <c r="F41" s="23"/>
      <c r="G41" s="23"/>
      <c r="H41" s="23"/>
      <c r="I41" s="23"/>
      <c r="J41" s="23" t="str">
        <f>IF(Sample_information!M42&lt;&gt;0,Sample_information!M42,"")</f>
        <v/>
      </c>
      <c r="L41" s="23"/>
      <c r="M41" s="41" t="str">
        <f>IF(Sample_information!A41&lt;&gt;0,IFERROR(IF(M40&lt;&gt;0,("C"&amp;TEXT(RIGHT(M40,4)+1,"0000")),""),""),"")</f>
        <v/>
      </c>
      <c r="N41" s="41"/>
      <c r="O41" s="41"/>
      <c r="P41" s="41" t="str">
        <f>IF(Sample_information!H42&lt;&gt;0,Sample_information!H42,"")</f>
        <v/>
      </c>
      <c r="Q41" s="41" t="str">
        <f>IF(Sample_information!I42&lt;&gt;0,Sample_information!I42,"")</f>
        <v/>
      </c>
    </row>
    <row r="42" spans="1:17" x14ac:dyDescent="0.15">
      <c r="A42" s="23" t="str">
        <f t="shared" si="0"/>
        <v/>
      </c>
      <c r="B42" s="23" t="str">
        <f t="shared" si="1"/>
        <v/>
      </c>
      <c r="C42" s="23" t="str">
        <f t="shared" si="2"/>
        <v/>
      </c>
      <c r="D42" s="23"/>
      <c r="E42" s="23"/>
      <c r="F42" s="23"/>
      <c r="G42" s="23"/>
      <c r="H42" s="23"/>
      <c r="I42" s="23"/>
      <c r="J42" s="23" t="str">
        <f>IF(Sample_information!M43&lt;&gt;0,Sample_information!M43,"")</f>
        <v/>
      </c>
      <c r="L42" s="23"/>
      <c r="M42" s="41" t="str">
        <f>IF(Sample_information!A42&lt;&gt;0,IFERROR(IF(M41&lt;&gt;0,("C"&amp;TEXT(RIGHT(M41,4)+1,"0000")),""),""),"")</f>
        <v/>
      </c>
      <c r="N42" s="41"/>
      <c r="O42" s="41"/>
      <c r="P42" s="41" t="str">
        <f>IF(Sample_information!H43&lt;&gt;0,Sample_information!H43,"")</f>
        <v/>
      </c>
      <c r="Q42" s="41" t="str">
        <f>IF(Sample_information!I43&lt;&gt;0,Sample_information!I43,"")</f>
        <v/>
      </c>
    </row>
    <row r="43" spans="1:17" x14ac:dyDescent="0.15">
      <c r="A43" s="23" t="str">
        <f t="shared" si="0"/>
        <v/>
      </c>
      <c r="B43" s="23" t="str">
        <f t="shared" si="1"/>
        <v/>
      </c>
      <c r="C43" s="23" t="str">
        <f t="shared" si="2"/>
        <v/>
      </c>
      <c r="D43" s="23"/>
      <c r="E43" s="23"/>
      <c r="F43" s="23"/>
      <c r="G43" s="23"/>
      <c r="H43" s="23"/>
      <c r="I43" s="23"/>
      <c r="J43" s="23" t="str">
        <f>IF(Sample_information!M44&lt;&gt;0,Sample_information!M44,"")</f>
        <v/>
      </c>
      <c r="L43" s="23"/>
      <c r="M43" s="41" t="str">
        <f>IF(Sample_information!A43&lt;&gt;0,IFERROR(IF(M42&lt;&gt;0,("C"&amp;TEXT(RIGHT(M42,4)+1,"0000")),""),""),"")</f>
        <v/>
      </c>
      <c r="N43" s="41"/>
      <c r="O43" s="41"/>
      <c r="P43" s="41" t="str">
        <f>IF(Sample_information!H44&lt;&gt;0,Sample_information!H44,"")</f>
        <v/>
      </c>
      <c r="Q43" s="41" t="str">
        <f>IF(Sample_information!I44&lt;&gt;0,Sample_information!I44,"")</f>
        <v/>
      </c>
    </row>
    <row r="44" spans="1:17" x14ac:dyDescent="0.15">
      <c r="A44" s="23" t="str">
        <f t="shared" si="0"/>
        <v/>
      </c>
      <c r="B44" s="23" t="str">
        <f t="shared" si="1"/>
        <v/>
      </c>
      <c r="C44" s="23" t="str">
        <f t="shared" si="2"/>
        <v/>
      </c>
      <c r="D44" s="23"/>
      <c r="E44" s="23"/>
      <c r="F44" s="23"/>
      <c r="G44" s="23"/>
      <c r="H44" s="23"/>
      <c r="I44" s="23"/>
      <c r="J44" s="23" t="str">
        <f>IF(Sample_information!M45&lt;&gt;0,Sample_information!M45,"")</f>
        <v/>
      </c>
      <c r="L44" s="23"/>
      <c r="M44" s="41" t="str">
        <f>IF(Sample_information!A44&lt;&gt;0,IFERROR(IF(M43&lt;&gt;0,("C"&amp;TEXT(RIGHT(M43,4)+1,"0000")),""),""),"")</f>
        <v/>
      </c>
      <c r="N44" s="41"/>
      <c r="O44" s="41"/>
      <c r="P44" s="41" t="str">
        <f>IF(Sample_information!H45&lt;&gt;0,Sample_information!H45,"")</f>
        <v/>
      </c>
      <c r="Q44" s="41" t="str">
        <f>IF(Sample_information!I45&lt;&gt;0,Sample_information!I45,"")</f>
        <v/>
      </c>
    </row>
    <row r="45" spans="1:17" x14ac:dyDescent="0.15">
      <c r="A45" s="23" t="str">
        <f t="shared" si="0"/>
        <v/>
      </c>
      <c r="B45" s="23" t="str">
        <f t="shared" si="1"/>
        <v/>
      </c>
      <c r="C45" s="23" t="str">
        <f t="shared" si="2"/>
        <v/>
      </c>
      <c r="D45" s="23"/>
      <c r="E45" s="23"/>
      <c r="F45" s="23"/>
      <c r="G45" s="23"/>
      <c r="H45" s="23"/>
      <c r="I45" s="23"/>
      <c r="J45" s="23" t="str">
        <f>IF(Sample_information!M46&lt;&gt;0,Sample_information!M46,"")</f>
        <v/>
      </c>
      <c r="L45" s="23"/>
      <c r="M45" s="41" t="str">
        <f>IF(Sample_information!A45&lt;&gt;0,IFERROR(IF(M44&lt;&gt;0,("C"&amp;TEXT(RIGHT(M44,4)+1,"0000")),""),""),"")</f>
        <v/>
      </c>
      <c r="N45" s="41"/>
      <c r="O45" s="41"/>
      <c r="P45" s="41" t="str">
        <f>IF(Sample_information!H46&lt;&gt;0,Sample_information!H46,"")</f>
        <v/>
      </c>
      <c r="Q45" s="41" t="str">
        <f>IF(Sample_information!I46&lt;&gt;0,Sample_information!I46,"")</f>
        <v/>
      </c>
    </row>
    <row r="46" spans="1:17" x14ac:dyDescent="0.15">
      <c r="A46" s="23" t="str">
        <f t="shared" si="0"/>
        <v/>
      </c>
      <c r="B46" s="23" t="str">
        <f t="shared" si="1"/>
        <v/>
      </c>
      <c r="C46" s="23" t="str">
        <f t="shared" si="2"/>
        <v/>
      </c>
      <c r="D46" s="23"/>
      <c r="E46" s="23"/>
      <c r="F46" s="23"/>
      <c r="G46" s="23"/>
      <c r="H46" s="23"/>
      <c r="I46" s="23"/>
      <c r="J46" s="23" t="str">
        <f>IF(Sample_information!M47&lt;&gt;0,Sample_information!M47,"")</f>
        <v/>
      </c>
      <c r="L46" s="23"/>
      <c r="M46" s="41" t="str">
        <f>IF(Sample_information!A46&lt;&gt;0,IFERROR(IF(M45&lt;&gt;0,("C"&amp;TEXT(RIGHT(M45,4)+1,"0000")),""),""),"")</f>
        <v/>
      </c>
      <c r="N46" s="41"/>
      <c r="O46" s="41"/>
      <c r="P46" s="41" t="str">
        <f>IF(Sample_information!H47&lt;&gt;0,Sample_information!H47,"")</f>
        <v/>
      </c>
      <c r="Q46" s="41" t="str">
        <f>IF(Sample_information!I47&lt;&gt;0,Sample_information!I47,"")</f>
        <v/>
      </c>
    </row>
    <row r="47" spans="1:17" x14ac:dyDescent="0.15">
      <c r="A47" s="23" t="str">
        <f t="shared" si="0"/>
        <v/>
      </c>
      <c r="B47" s="23" t="str">
        <f t="shared" si="1"/>
        <v/>
      </c>
      <c r="C47" s="23" t="str">
        <f t="shared" si="2"/>
        <v/>
      </c>
      <c r="D47" s="23"/>
      <c r="E47" s="23"/>
      <c r="F47" s="23"/>
      <c r="G47" s="23"/>
      <c r="H47" s="23"/>
      <c r="I47" s="23"/>
      <c r="J47" s="23" t="str">
        <f>IF(Sample_information!M48&lt;&gt;0,Sample_information!M48,"")</f>
        <v/>
      </c>
      <c r="L47" s="23"/>
      <c r="M47" s="41" t="str">
        <f>IF(Sample_information!A47&lt;&gt;0,IFERROR(IF(M46&lt;&gt;0,("C"&amp;TEXT(RIGHT(M46,4)+1,"0000")),""),""),"")</f>
        <v/>
      </c>
      <c r="N47" s="41"/>
      <c r="O47" s="41"/>
      <c r="P47" s="41" t="str">
        <f>IF(Sample_information!H48&lt;&gt;0,Sample_information!H48,"")</f>
        <v/>
      </c>
      <c r="Q47" s="41" t="str">
        <f>IF(Sample_information!I48&lt;&gt;0,Sample_information!I48,"")</f>
        <v/>
      </c>
    </row>
    <row r="48" spans="1:17" x14ac:dyDescent="0.15">
      <c r="A48" s="23" t="str">
        <f t="shared" si="0"/>
        <v/>
      </c>
      <c r="B48" s="23" t="str">
        <f t="shared" si="1"/>
        <v/>
      </c>
      <c r="C48" s="23" t="str">
        <f t="shared" si="2"/>
        <v/>
      </c>
      <c r="D48" s="23"/>
      <c r="E48" s="23"/>
      <c r="F48" s="23"/>
      <c r="G48" s="23"/>
      <c r="H48" s="23"/>
      <c r="I48" s="23"/>
      <c r="J48" s="23" t="str">
        <f>IF(Sample_information!M49&lt;&gt;0,Sample_information!M49,"")</f>
        <v/>
      </c>
      <c r="L48" s="23"/>
      <c r="M48" s="41" t="str">
        <f>IF(Sample_information!A48&lt;&gt;0,IFERROR(IF(M47&lt;&gt;0,("C"&amp;TEXT(RIGHT(M47,4)+1,"0000")),""),""),"")</f>
        <v/>
      </c>
      <c r="N48" s="41"/>
      <c r="O48" s="41"/>
      <c r="P48" s="41" t="str">
        <f>IF(Sample_information!H49&lt;&gt;0,Sample_information!H49,"")</f>
        <v/>
      </c>
      <c r="Q48" s="41" t="str">
        <f>IF(Sample_information!I49&lt;&gt;0,Sample_information!I49,"")</f>
        <v/>
      </c>
    </row>
    <row r="49" spans="1:17" x14ac:dyDescent="0.15">
      <c r="A49" s="23" t="str">
        <f t="shared" si="0"/>
        <v/>
      </c>
      <c r="B49" s="23" t="str">
        <f t="shared" si="1"/>
        <v/>
      </c>
      <c r="C49" s="23" t="str">
        <f t="shared" si="2"/>
        <v/>
      </c>
      <c r="D49" s="23"/>
      <c r="E49" s="23"/>
      <c r="F49" s="23"/>
      <c r="G49" s="23"/>
      <c r="H49" s="23"/>
      <c r="I49" s="23"/>
      <c r="J49" s="23" t="str">
        <f>IF(Sample_information!M50&lt;&gt;0,Sample_information!M50,"")</f>
        <v/>
      </c>
      <c r="L49" s="23"/>
      <c r="M49" s="41" t="str">
        <f>IF(Sample_information!A49&lt;&gt;0,IFERROR(IF(M48&lt;&gt;0,("C"&amp;TEXT(RIGHT(M48,4)+1,"0000")),""),""),"")</f>
        <v/>
      </c>
      <c r="N49" s="41"/>
      <c r="O49" s="41"/>
      <c r="P49" s="41" t="str">
        <f>IF(Sample_information!H50&lt;&gt;0,Sample_information!H50,"")</f>
        <v/>
      </c>
      <c r="Q49" s="41" t="str">
        <f>IF(Sample_information!I50&lt;&gt;0,Sample_information!I50,"")</f>
        <v/>
      </c>
    </row>
    <row r="50" spans="1:17" x14ac:dyDescent="0.15">
      <c r="A50" s="23" t="str">
        <f t="shared" si="0"/>
        <v/>
      </c>
      <c r="B50" s="23" t="str">
        <f t="shared" si="1"/>
        <v/>
      </c>
      <c r="C50" s="23" t="str">
        <f t="shared" si="2"/>
        <v/>
      </c>
      <c r="D50" s="23"/>
      <c r="E50" s="23"/>
      <c r="F50" s="23"/>
      <c r="G50" s="23"/>
      <c r="H50" s="23"/>
      <c r="I50" s="23"/>
      <c r="J50" s="23" t="str">
        <f>IF(Sample_information!M51&lt;&gt;0,Sample_information!M51,"")</f>
        <v/>
      </c>
      <c r="L50" s="23"/>
      <c r="M50" s="41" t="str">
        <f>IF(Sample_information!A50&lt;&gt;0,IFERROR(IF(M49&lt;&gt;0,("C"&amp;TEXT(RIGHT(M49,4)+1,"0000")),""),""),"")</f>
        <v/>
      </c>
      <c r="N50" s="41"/>
      <c r="O50" s="41"/>
      <c r="P50" s="41" t="str">
        <f>IF(Sample_information!H51&lt;&gt;0,Sample_information!H51,"")</f>
        <v/>
      </c>
      <c r="Q50" s="41" t="str">
        <f>IF(Sample_information!I51&lt;&gt;0,Sample_information!I51,"")</f>
        <v/>
      </c>
    </row>
    <row r="51" spans="1:17" x14ac:dyDescent="0.15">
      <c r="A51" s="23" t="str">
        <f t="shared" si="0"/>
        <v/>
      </c>
      <c r="B51" s="23" t="str">
        <f t="shared" si="1"/>
        <v/>
      </c>
      <c r="C51" s="23" t="str">
        <f t="shared" si="2"/>
        <v/>
      </c>
      <c r="D51" s="23"/>
      <c r="E51" s="23"/>
      <c r="F51" s="23"/>
      <c r="G51" s="23"/>
      <c r="H51" s="23"/>
      <c r="I51" s="23"/>
      <c r="J51" s="23" t="str">
        <f>IF(Sample_information!M52&lt;&gt;0,Sample_information!M52,"")</f>
        <v/>
      </c>
      <c r="L51" s="23"/>
      <c r="M51" s="41" t="str">
        <f>IF(Sample_information!A51&lt;&gt;0,IFERROR(IF(M50&lt;&gt;0,("C"&amp;TEXT(RIGHT(M50,4)+1,"0000")),""),""),"")</f>
        <v/>
      </c>
      <c r="N51" s="41"/>
      <c r="O51" s="41"/>
      <c r="P51" s="41" t="str">
        <f>IF(Sample_information!H52&lt;&gt;0,Sample_information!H52,"")</f>
        <v/>
      </c>
      <c r="Q51" s="41" t="str">
        <f>IF(Sample_information!I52&lt;&gt;0,Sample_information!I52,"")</f>
        <v/>
      </c>
    </row>
    <row r="52" spans="1:17" x14ac:dyDescent="0.15">
      <c r="A52" s="23" t="str">
        <f t="shared" si="0"/>
        <v/>
      </c>
      <c r="B52" s="23" t="str">
        <f t="shared" si="1"/>
        <v/>
      </c>
      <c r="C52" s="23" t="str">
        <f t="shared" si="2"/>
        <v/>
      </c>
      <c r="D52" s="23"/>
      <c r="E52" s="23"/>
      <c r="F52" s="23"/>
      <c r="G52" s="23"/>
      <c r="H52" s="23"/>
      <c r="I52" s="23"/>
      <c r="J52" s="23" t="str">
        <f>IF(Sample_information!M53&lt;&gt;0,Sample_information!M53,"")</f>
        <v/>
      </c>
      <c r="L52" s="23"/>
      <c r="M52" s="41" t="str">
        <f>IF(Sample_information!A52&lt;&gt;0,IFERROR(IF(M51&lt;&gt;0,("C"&amp;TEXT(RIGHT(M51,4)+1,"0000")),""),""),"")</f>
        <v/>
      </c>
      <c r="N52" s="41"/>
      <c r="O52" s="41"/>
      <c r="P52" s="41" t="str">
        <f>IF(Sample_information!H53&lt;&gt;0,Sample_information!H53,"")</f>
        <v/>
      </c>
      <c r="Q52" s="41" t="str">
        <f>IF(Sample_information!I53&lt;&gt;0,Sample_information!I53,"")</f>
        <v/>
      </c>
    </row>
    <row r="53" spans="1:17" x14ac:dyDescent="0.15">
      <c r="A53" s="23" t="str">
        <f t="shared" si="0"/>
        <v/>
      </c>
      <c r="B53" s="23" t="str">
        <f t="shared" si="1"/>
        <v/>
      </c>
      <c r="C53" s="23" t="str">
        <f t="shared" si="2"/>
        <v/>
      </c>
      <c r="D53" s="23"/>
      <c r="E53" s="23"/>
      <c r="F53" s="23"/>
      <c r="G53" s="23"/>
      <c r="H53" s="23"/>
      <c r="I53" s="23"/>
      <c r="J53" s="23" t="str">
        <f>IF(Sample_information!M54&lt;&gt;0,Sample_information!M54,"")</f>
        <v/>
      </c>
      <c r="L53" s="23"/>
      <c r="M53" s="41" t="str">
        <f>IF(Sample_information!A53&lt;&gt;0,IFERROR(IF(M52&lt;&gt;0,("C"&amp;TEXT(RIGHT(M52,4)+1,"0000")),""),""),"")</f>
        <v/>
      </c>
      <c r="N53" s="41"/>
      <c r="O53" s="41"/>
      <c r="P53" s="41" t="str">
        <f>IF(Sample_information!H54&lt;&gt;0,Sample_information!H54,"")</f>
        <v/>
      </c>
      <c r="Q53" s="41" t="str">
        <f>IF(Sample_information!I54&lt;&gt;0,Sample_information!I54,"")</f>
        <v/>
      </c>
    </row>
    <row r="54" spans="1:17" x14ac:dyDescent="0.15">
      <c r="A54" s="23" t="str">
        <f t="shared" si="0"/>
        <v/>
      </c>
      <c r="B54" s="23" t="str">
        <f t="shared" si="1"/>
        <v/>
      </c>
      <c r="C54" s="23" t="str">
        <f t="shared" si="2"/>
        <v/>
      </c>
      <c r="D54" s="23"/>
      <c r="E54" s="23"/>
      <c r="F54" s="23"/>
      <c r="G54" s="23"/>
      <c r="H54" s="23"/>
      <c r="I54" s="23"/>
      <c r="J54" s="23" t="str">
        <f>IF(Sample_information!M55&lt;&gt;0,Sample_information!M55,"")</f>
        <v/>
      </c>
      <c r="L54" s="23"/>
      <c r="M54" s="41" t="str">
        <f>IF(Sample_information!A54&lt;&gt;0,IFERROR(IF(M53&lt;&gt;0,("C"&amp;TEXT(RIGHT(M53,4)+1,"0000")),""),""),"")</f>
        <v/>
      </c>
      <c r="N54" s="41"/>
      <c r="O54" s="41"/>
      <c r="P54" s="41" t="str">
        <f>IF(Sample_information!H55&lt;&gt;0,Sample_information!H55,"")</f>
        <v/>
      </c>
      <c r="Q54" s="41" t="str">
        <f>IF(Sample_information!I55&lt;&gt;0,Sample_information!I55,"")</f>
        <v/>
      </c>
    </row>
    <row r="55" spans="1:17" x14ac:dyDescent="0.15">
      <c r="A55" s="23" t="str">
        <f t="shared" si="0"/>
        <v/>
      </c>
      <c r="B55" s="23" t="str">
        <f t="shared" si="1"/>
        <v/>
      </c>
      <c r="C55" s="23" t="str">
        <f t="shared" si="2"/>
        <v/>
      </c>
      <c r="D55" s="23"/>
      <c r="E55" s="23"/>
      <c r="F55" s="23"/>
      <c r="G55" s="23"/>
      <c r="H55" s="23"/>
      <c r="I55" s="23"/>
      <c r="J55" s="23" t="str">
        <f>IF(Sample_information!M56&lt;&gt;0,Sample_information!M56,"")</f>
        <v/>
      </c>
      <c r="L55" s="23"/>
      <c r="M55" s="41" t="str">
        <f>IF(Sample_information!A55&lt;&gt;0,IFERROR(IF(M54&lt;&gt;0,("C"&amp;TEXT(RIGHT(M54,4)+1,"0000")),""),""),"")</f>
        <v/>
      </c>
      <c r="N55" s="41"/>
      <c r="O55" s="41"/>
      <c r="P55" s="41" t="str">
        <f>IF(Sample_information!H56&lt;&gt;0,Sample_information!H56,"")</f>
        <v/>
      </c>
      <c r="Q55" s="41" t="str">
        <f>IF(Sample_information!I56&lt;&gt;0,Sample_information!I56,"")</f>
        <v/>
      </c>
    </row>
    <row r="56" spans="1:17" x14ac:dyDescent="0.15">
      <c r="A56" s="23" t="str">
        <f t="shared" si="0"/>
        <v/>
      </c>
      <c r="B56" s="23" t="str">
        <f t="shared" si="1"/>
        <v/>
      </c>
      <c r="C56" s="23" t="str">
        <f t="shared" si="2"/>
        <v/>
      </c>
      <c r="D56" s="23"/>
      <c r="E56" s="23"/>
      <c r="F56" s="23"/>
      <c r="G56" s="23"/>
      <c r="H56" s="23"/>
      <c r="I56" s="23"/>
      <c r="J56" s="23" t="str">
        <f>IF(Sample_information!M57&lt;&gt;0,Sample_information!M57,"")</f>
        <v/>
      </c>
      <c r="L56" s="23"/>
      <c r="M56" s="41" t="str">
        <f>IF(Sample_information!A56&lt;&gt;0,IFERROR(IF(M55&lt;&gt;0,("C"&amp;TEXT(RIGHT(M55,4)+1,"0000")),""),""),"")</f>
        <v/>
      </c>
      <c r="N56" s="41"/>
      <c r="O56" s="41"/>
      <c r="P56" s="41" t="str">
        <f>IF(Sample_information!H57&lt;&gt;0,Sample_information!H57,"")</f>
        <v/>
      </c>
      <c r="Q56" s="41" t="str">
        <f>IF(Sample_information!I57&lt;&gt;0,Sample_information!I57,"")</f>
        <v/>
      </c>
    </row>
    <row r="57" spans="1:17" x14ac:dyDescent="0.15">
      <c r="A57" s="23" t="str">
        <f t="shared" si="0"/>
        <v/>
      </c>
      <c r="B57" s="23" t="str">
        <f t="shared" si="1"/>
        <v/>
      </c>
      <c r="C57" s="23" t="str">
        <f t="shared" si="2"/>
        <v/>
      </c>
      <c r="D57" s="23"/>
      <c r="E57" s="23"/>
      <c r="F57" s="23"/>
      <c r="G57" s="23"/>
      <c r="H57" s="23"/>
      <c r="I57" s="23"/>
      <c r="J57" s="23" t="str">
        <f>IF(Sample_information!M58&lt;&gt;0,Sample_information!M58,"")</f>
        <v/>
      </c>
      <c r="L57" s="23"/>
      <c r="M57" s="41" t="str">
        <f>IF(Sample_information!A57&lt;&gt;0,IFERROR(IF(M56&lt;&gt;0,("C"&amp;TEXT(RIGHT(M56,4)+1,"0000")),""),""),"")</f>
        <v/>
      </c>
      <c r="N57" s="41"/>
      <c r="O57" s="41"/>
      <c r="P57" s="41" t="str">
        <f>IF(Sample_information!H58&lt;&gt;0,Sample_information!H58,"")</f>
        <v/>
      </c>
      <c r="Q57" s="41" t="str">
        <f>IF(Sample_information!I58&lt;&gt;0,Sample_information!I58,"")</f>
        <v/>
      </c>
    </row>
    <row r="58" spans="1:17" x14ac:dyDescent="0.15">
      <c r="A58" s="23" t="str">
        <f t="shared" si="0"/>
        <v/>
      </c>
      <c r="B58" s="23" t="str">
        <f t="shared" si="1"/>
        <v/>
      </c>
      <c r="C58" s="23" t="str">
        <f t="shared" si="2"/>
        <v/>
      </c>
      <c r="D58" s="23"/>
      <c r="E58" s="23"/>
      <c r="F58" s="23"/>
      <c r="G58" s="23"/>
      <c r="H58" s="23"/>
      <c r="I58" s="23"/>
      <c r="J58" s="23" t="str">
        <f>IF(Sample_information!M59&lt;&gt;0,Sample_information!M59,"")</f>
        <v/>
      </c>
      <c r="L58" s="23"/>
      <c r="M58" s="41" t="str">
        <f>IF(Sample_information!A58&lt;&gt;0,IFERROR(IF(M57&lt;&gt;0,("C"&amp;TEXT(RIGHT(M57,4)+1,"0000")),""),""),"")</f>
        <v/>
      </c>
      <c r="N58" s="41"/>
      <c r="O58" s="41"/>
      <c r="P58" s="41" t="str">
        <f>IF(Sample_information!H59&lt;&gt;0,Sample_information!H59,"")</f>
        <v/>
      </c>
      <c r="Q58" s="41" t="str">
        <f>IF(Sample_information!I59&lt;&gt;0,Sample_information!I59,"")</f>
        <v/>
      </c>
    </row>
    <row r="59" spans="1:17" x14ac:dyDescent="0.15">
      <c r="A59" s="23" t="str">
        <f t="shared" si="0"/>
        <v/>
      </c>
      <c r="B59" s="23" t="str">
        <f t="shared" si="1"/>
        <v/>
      </c>
      <c r="C59" s="23" t="str">
        <f t="shared" si="2"/>
        <v/>
      </c>
      <c r="D59" s="23"/>
      <c r="E59" s="23"/>
      <c r="F59" s="23"/>
      <c r="G59" s="23"/>
      <c r="H59" s="23"/>
      <c r="I59" s="23"/>
      <c r="J59" s="23" t="str">
        <f>IF(Sample_information!M60&lt;&gt;0,Sample_information!M60,"")</f>
        <v/>
      </c>
      <c r="L59" s="23"/>
      <c r="M59" s="41" t="str">
        <f>IF(Sample_information!A59&lt;&gt;0,IFERROR(IF(M58&lt;&gt;0,("C"&amp;TEXT(RIGHT(M58,4)+1,"0000")),""),""),"")</f>
        <v/>
      </c>
      <c r="N59" s="41"/>
      <c r="O59" s="41"/>
      <c r="P59" s="41" t="str">
        <f>IF(Sample_information!H60&lt;&gt;0,Sample_information!H60,"")</f>
        <v/>
      </c>
      <c r="Q59" s="41" t="str">
        <f>IF(Sample_information!I60&lt;&gt;0,Sample_information!I60,"")</f>
        <v/>
      </c>
    </row>
    <row r="60" spans="1:17" x14ac:dyDescent="0.15">
      <c r="A60" s="23" t="str">
        <f t="shared" si="0"/>
        <v/>
      </c>
      <c r="B60" s="23" t="str">
        <f t="shared" si="1"/>
        <v/>
      </c>
      <c r="C60" s="23" t="str">
        <f t="shared" si="2"/>
        <v/>
      </c>
      <c r="D60" s="23"/>
      <c r="E60" s="23"/>
      <c r="F60" s="23"/>
      <c r="G60" s="23"/>
      <c r="H60" s="23"/>
      <c r="I60" s="23"/>
      <c r="J60" s="23" t="str">
        <f>IF(Sample_information!M61&lt;&gt;0,Sample_information!M61,"")</f>
        <v/>
      </c>
      <c r="L60" s="23"/>
      <c r="M60" s="41" t="str">
        <f>IF(Sample_information!A60&lt;&gt;0,IFERROR(IF(M59&lt;&gt;0,("C"&amp;TEXT(RIGHT(M59,4)+1,"0000")),""),""),"")</f>
        <v/>
      </c>
      <c r="N60" s="41"/>
      <c r="O60" s="41"/>
      <c r="P60" s="41" t="str">
        <f>IF(Sample_information!H61&lt;&gt;0,Sample_information!H61,"")</f>
        <v/>
      </c>
      <c r="Q60" s="41" t="str">
        <f>IF(Sample_information!I61&lt;&gt;0,Sample_information!I61,"")</f>
        <v/>
      </c>
    </row>
    <row r="61" spans="1:17" x14ac:dyDescent="0.15">
      <c r="A61" s="23" t="str">
        <f t="shared" si="0"/>
        <v/>
      </c>
      <c r="B61" s="23" t="str">
        <f t="shared" si="1"/>
        <v/>
      </c>
      <c r="C61" s="23" t="str">
        <f t="shared" si="2"/>
        <v/>
      </c>
      <c r="D61" s="23"/>
      <c r="E61" s="23"/>
      <c r="F61" s="23"/>
      <c r="G61" s="23"/>
      <c r="H61" s="23"/>
      <c r="I61" s="23"/>
      <c r="J61" s="23" t="str">
        <f>IF(Sample_information!M62&lt;&gt;0,Sample_information!M62,"")</f>
        <v/>
      </c>
      <c r="L61" s="23"/>
      <c r="M61" s="41" t="str">
        <f>IF(Sample_information!A61&lt;&gt;0,IFERROR(IF(M60&lt;&gt;0,("C"&amp;TEXT(RIGHT(M60,4)+1,"0000")),""),""),"")</f>
        <v/>
      </c>
      <c r="N61" s="41"/>
      <c r="O61" s="41"/>
      <c r="P61" s="41" t="str">
        <f>IF(Sample_information!H62&lt;&gt;0,Sample_information!H62,"")</f>
        <v/>
      </c>
      <c r="Q61" s="41" t="str">
        <f>IF(Sample_information!I62&lt;&gt;0,Sample_information!I62,"")</f>
        <v/>
      </c>
    </row>
    <row r="62" spans="1:17" x14ac:dyDescent="0.15">
      <c r="A62" s="23" t="str">
        <f t="shared" si="0"/>
        <v/>
      </c>
      <c r="B62" s="23" t="str">
        <f t="shared" si="1"/>
        <v/>
      </c>
      <c r="C62" s="23" t="str">
        <f t="shared" si="2"/>
        <v/>
      </c>
      <c r="D62" s="23"/>
      <c r="E62" s="23"/>
      <c r="F62" s="23"/>
      <c r="G62" s="23"/>
      <c r="H62" s="23"/>
      <c r="I62" s="23"/>
      <c r="J62" s="23" t="str">
        <f>IF(Sample_information!M63&lt;&gt;0,Sample_information!M63,"")</f>
        <v/>
      </c>
      <c r="L62" s="23"/>
      <c r="M62" s="41" t="str">
        <f>IF(Sample_information!A62&lt;&gt;0,IFERROR(IF(M61&lt;&gt;0,("C"&amp;TEXT(RIGHT(M61,4)+1,"0000")),""),""),"")</f>
        <v/>
      </c>
      <c r="N62" s="41"/>
      <c r="O62" s="41"/>
      <c r="P62" s="41" t="str">
        <f>IF(Sample_information!H63&lt;&gt;0,Sample_information!H63,"")</f>
        <v/>
      </c>
      <c r="Q62" s="41" t="str">
        <f>IF(Sample_information!I63&lt;&gt;0,Sample_information!I63,"")</f>
        <v/>
      </c>
    </row>
    <row r="63" spans="1:17" x14ac:dyDescent="0.15">
      <c r="A63" s="23" t="str">
        <f t="shared" si="0"/>
        <v/>
      </c>
      <c r="B63" s="23" t="str">
        <f t="shared" si="1"/>
        <v/>
      </c>
      <c r="C63" s="23" t="str">
        <f t="shared" si="2"/>
        <v/>
      </c>
      <c r="D63" s="23"/>
      <c r="E63" s="23"/>
      <c r="F63" s="23"/>
      <c r="G63" s="23"/>
      <c r="H63" s="23"/>
      <c r="I63" s="23"/>
      <c r="J63" s="23" t="str">
        <f>IF(Sample_information!M64&lt;&gt;0,Sample_information!M64,"")</f>
        <v/>
      </c>
      <c r="L63" s="23"/>
      <c r="M63" s="41" t="str">
        <f>IF(Sample_information!A63&lt;&gt;0,IFERROR(IF(M62&lt;&gt;0,("C"&amp;TEXT(RIGHT(M62,4)+1,"0000")),""),""),"")</f>
        <v/>
      </c>
      <c r="N63" s="41"/>
      <c r="O63" s="41"/>
      <c r="P63" s="41" t="str">
        <f>IF(Sample_information!H64&lt;&gt;0,Sample_information!H64,"")</f>
        <v/>
      </c>
      <c r="Q63" s="41" t="str">
        <f>IF(Sample_information!I64&lt;&gt;0,Sample_information!I64,"")</f>
        <v/>
      </c>
    </row>
    <row r="64" spans="1:17" x14ac:dyDescent="0.15">
      <c r="A64" s="23" t="str">
        <f t="shared" si="0"/>
        <v/>
      </c>
      <c r="B64" s="23" t="str">
        <f t="shared" si="1"/>
        <v/>
      </c>
      <c r="C64" s="23" t="str">
        <f t="shared" si="2"/>
        <v/>
      </c>
      <c r="D64" s="23"/>
      <c r="E64" s="23"/>
      <c r="F64" s="23"/>
      <c r="G64" s="23"/>
      <c r="H64" s="23"/>
      <c r="I64" s="23"/>
      <c r="J64" s="23" t="str">
        <f>IF(Sample_information!M65&lt;&gt;0,Sample_information!M65,"")</f>
        <v/>
      </c>
      <c r="L64" s="23"/>
      <c r="M64" s="41" t="str">
        <f>IF(Sample_information!A64&lt;&gt;0,IFERROR(IF(M63&lt;&gt;0,("C"&amp;TEXT(RIGHT(M63,4)+1,"0000")),""),""),"")</f>
        <v/>
      </c>
      <c r="N64" s="41"/>
      <c r="O64" s="41"/>
      <c r="P64" s="41" t="str">
        <f>IF(Sample_information!H65&lt;&gt;0,Sample_information!H65,"")</f>
        <v/>
      </c>
      <c r="Q64" s="41" t="str">
        <f>IF(Sample_information!I65&lt;&gt;0,Sample_information!I65,"")</f>
        <v/>
      </c>
    </row>
    <row r="65" spans="1:17" x14ac:dyDescent="0.15">
      <c r="A65" s="23" t="str">
        <f t="shared" si="0"/>
        <v/>
      </c>
      <c r="B65" s="23" t="str">
        <f t="shared" si="1"/>
        <v/>
      </c>
      <c r="C65" s="23" t="str">
        <f t="shared" si="2"/>
        <v/>
      </c>
      <c r="D65" s="23"/>
      <c r="E65" s="23"/>
      <c r="F65" s="23"/>
      <c r="G65" s="23"/>
      <c r="H65" s="23"/>
      <c r="I65" s="23"/>
      <c r="J65" s="23" t="str">
        <f>IF(Sample_information!M66&lt;&gt;0,Sample_information!M66,"")</f>
        <v/>
      </c>
      <c r="L65" s="23"/>
      <c r="M65" s="41" t="str">
        <f>IF(Sample_information!A65&lt;&gt;0,IFERROR(IF(M64&lt;&gt;0,("C"&amp;TEXT(RIGHT(M64,4)+1,"0000")),""),""),"")</f>
        <v/>
      </c>
      <c r="N65" s="41"/>
      <c r="O65" s="41"/>
      <c r="P65" s="41" t="str">
        <f>IF(Sample_information!H66&lt;&gt;0,Sample_information!H66,"")</f>
        <v/>
      </c>
      <c r="Q65" s="41" t="str">
        <f>IF(Sample_information!I66&lt;&gt;0,Sample_information!I66,"")</f>
        <v/>
      </c>
    </row>
    <row r="66" spans="1:17" x14ac:dyDescent="0.15">
      <c r="A66" s="23" t="str">
        <f t="shared" si="0"/>
        <v/>
      </c>
      <c r="B66" s="23" t="str">
        <f t="shared" si="1"/>
        <v/>
      </c>
      <c r="C66" s="23" t="str">
        <f t="shared" si="2"/>
        <v/>
      </c>
      <c r="D66" s="23"/>
      <c r="E66" s="23"/>
      <c r="F66" s="23"/>
      <c r="G66" s="23"/>
      <c r="H66" s="23"/>
      <c r="I66" s="23"/>
      <c r="J66" s="23" t="str">
        <f>IF(Sample_information!M67&lt;&gt;0,Sample_information!M67,"")</f>
        <v/>
      </c>
      <c r="L66" s="23"/>
      <c r="M66" s="41" t="str">
        <f>IF(Sample_information!A66&lt;&gt;0,IFERROR(IF(M65&lt;&gt;0,("C"&amp;TEXT(RIGHT(M65,4)+1,"0000")),""),""),"")</f>
        <v/>
      </c>
      <c r="N66" s="41"/>
      <c r="O66" s="41"/>
      <c r="P66" s="41" t="str">
        <f>IF(Sample_information!H67&lt;&gt;0,Sample_information!H67,"")</f>
        <v/>
      </c>
      <c r="Q66" s="41" t="str">
        <f>IF(Sample_information!I67&lt;&gt;0,Sample_information!I67,"")</f>
        <v/>
      </c>
    </row>
    <row r="67" spans="1:17" x14ac:dyDescent="0.15">
      <c r="A67" s="23" t="str">
        <f t="shared" si="0"/>
        <v/>
      </c>
      <c r="B67" s="23" t="str">
        <f t="shared" si="1"/>
        <v/>
      </c>
      <c r="C67" s="23" t="str">
        <f t="shared" si="2"/>
        <v/>
      </c>
      <c r="D67" s="23"/>
      <c r="E67" s="23"/>
      <c r="F67" s="23"/>
      <c r="G67" s="23"/>
      <c r="H67" s="23"/>
      <c r="I67" s="23"/>
      <c r="J67" s="23" t="str">
        <f>IF(Sample_information!M68&lt;&gt;0,Sample_information!M68,"")</f>
        <v/>
      </c>
      <c r="L67" s="23"/>
      <c r="M67" s="41" t="str">
        <f>IF(Sample_information!A67&lt;&gt;0,IFERROR(IF(M66&lt;&gt;0,("C"&amp;TEXT(RIGHT(M66,4)+1,"0000")),""),""),"")</f>
        <v/>
      </c>
      <c r="N67" s="41"/>
      <c r="O67" s="41"/>
      <c r="P67" s="41" t="str">
        <f>IF(Sample_information!H68&lt;&gt;0,Sample_information!H68,"")</f>
        <v/>
      </c>
      <c r="Q67" s="41" t="str">
        <f>IF(Sample_information!I68&lt;&gt;0,Sample_information!I68,"")</f>
        <v/>
      </c>
    </row>
    <row r="68" spans="1:17" x14ac:dyDescent="0.15">
      <c r="A68" s="23" t="str">
        <f t="shared" si="0"/>
        <v/>
      </c>
      <c r="B68" s="23" t="str">
        <f t="shared" si="1"/>
        <v/>
      </c>
      <c r="C68" s="23" t="str">
        <f t="shared" si="2"/>
        <v/>
      </c>
      <c r="D68" s="23"/>
      <c r="E68" s="23"/>
      <c r="F68" s="23"/>
      <c r="G68" s="23"/>
      <c r="H68" s="23"/>
      <c r="I68" s="23"/>
      <c r="J68" s="23" t="str">
        <f>IF(Sample_information!M69&lt;&gt;0,Sample_information!M69,"")</f>
        <v/>
      </c>
      <c r="L68" s="23"/>
      <c r="M68" s="41" t="str">
        <f>IF(Sample_information!A68&lt;&gt;0,IFERROR(IF(M67&lt;&gt;0,("C"&amp;TEXT(RIGHT(M67,4)+1,"0000")),""),""),"")</f>
        <v/>
      </c>
      <c r="N68" s="41"/>
      <c r="O68" s="41"/>
      <c r="P68" s="41" t="str">
        <f>IF(Sample_information!H69&lt;&gt;0,Sample_information!H69,"")</f>
        <v/>
      </c>
      <c r="Q68" s="41" t="str">
        <f>IF(Sample_information!I69&lt;&gt;0,Sample_information!I69,"")</f>
        <v/>
      </c>
    </row>
    <row r="69" spans="1:17" x14ac:dyDescent="0.15">
      <c r="A69" s="23" t="str">
        <f t="shared" si="0"/>
        <v/>
      </c>
      <c r="B69" s="23" t="str">
        <f t="shared" si="1"/>
        <v/>
      </c>
      <c r="C69" s="23" t="str">
        <f t="shared" si="2"/>
        <v/>
      </c>
      <c r="D69" s="23"/>
      <c r="E69" s="23"/>
      <c r="F69" s="23"/>
      <c r="G69" s="23"/>
      <c r="H69" s="23"/>
      <c r="I69" s="23"/>
      <c r="J69" s="23" t="str">
        <f>IF(Sample_information!M70&lt;&gt;0,Sample_information!M70,"")</f>
        <v/>
      </c>
      <c r="L69" s="23"/>
      <c r="M69" s="41" t="str">
        <f>IF(Sample_information!A69&lt;&gt;0,IFERROR(IF(M68&lt;&gt;0,("C"&amp;TEXT(RIGHT(M68,4)+1,"0000")),""),""),"")</f>
        <v/>
      </c>
      <c r="N69" s="41"/>
      <c r="O69" s="41"/>
      <c r="P69" s="41" t="str">
        <f>IF(Sample_information!H70&lt;&gt;0,Sample_information!H70,"")</f>
        <v/>
      </c>
      <c r="Q69" s="41" t="str">
        <f>IF(Sample_information!I70&lt;&gt;0,Sample_information!I70,"")</f>
        <v/>
      </c>
    </row>
    <row r="70" spans="1:17" x14ac:dyDescent="0.15">
      <c r="A70" s="23" t="str">
        <f t="shared" si="0"/>
        <v/>
      </c>
      <c r="B70" s="23" t="str">
        <f t="shared" si="1"/>
        <v/>
      </c>
      <c r="C70" s="23" t="str">
        <f t="shared" si="2"/>
        <v/>
      </c>
      <c r="D70" s="23"/>
      <c r="E70" s="23"/>
      <c r="F70" s="23"/>
      <c r="G70" s="23"/>
      <c r="H70" s="23"/>
      <c r="I70" s="23"/>
      <c r="J70" s="23" t="str">
        <f>IF(Sample_information!M71&lt;&gt;0,Sample_information!M71,"")</f>
        <v/>
      </c>
      <c r="L70" s="23"/>
      <c r="M70" s="41" t="str">
        <f>IF(Sample_information!A70&lt;&gt;0,IFERROR(IF(M69&lt;&gt;0,("C"&amp;TEXT(RIGHT(M69,4)+1,"0000")),""),""),"")</f>
        <v/>
      </c>
      <c r="N70" s="41"/>
      <c r="O70" s="41"/>
      <c r="P70" s="41" t="str">
        <f>IF(Sample_information!H71&lt;&gt;0,Sample_information!H71,"")</f>
        <v/>
      </c>
      <c r="Q70" s="41" t="str">
        <f>IF(Sample_information!I71&lt;&gt;0,Sample_information!I71,"")</f>
        <v/>
      </c>
    </row>
    <row r="71" spans="1:17" x14ac:dyDescent="0.15">
      <c r="A71" s="23" t="str">
        <f t="shared" si="0"/>
        <v/>
      </c>
      <c r="B71" s="23" t="str">
        <f t="shared" si="1"/>
        <v/>
      </c>
      <c r="C71" s="23" t="str">
        <f t="shared" si="2"/>
        <v/>
      </c>
      <c r="D71" s="23"/>
      <c r="E71" s="23"/>
      <c r="F71" s="23"/>
      <c r="G71" s="23"/>
      <c r="H71" s="23"/>
      <c r="I71" s="23"/>
      <c r="J71" s="23" t="str">
        <f>IF(Sample_information!M72&lt;&gt;0,Sample_information!M72,"")</f>
        <v/>
      </c>
      <c r="L71" s="23"/>
      <c r="M71" s="41" t="str">
        <f>IF(Sample_information!A71&lt;&gt;0,IFERROR(IF(M70&lt;&gt;0,("C"&amp;TEXT(RIGHT(M70,4)+1,"0000")),""),""),"")</f>
        <v/>
      </c>
      <c r="N71" s="41"/>
      <c r="O71" s="41"/>
      <c r="P71" s="41" t="str">
        <f>IF(Sample_information!H72&lt;&gt;0,Sample_information!H72,"")</f>
        <v/>
      </c>
      <c r="Q71" s="41" t="str">
        <f>IF(Sample_information!I72&lt;&gt;0,Sample_information!I72,"")</f>
        <v/>
      </c>
    </row>
    <row r="72" spans="1:17" x14ac:dyDescent="0.15">
      <c r="A72" s="23" t="str">
        <f t="shared" si="0"/>
        <v/>
      </c>
      <c r="B72" s="23" t="str">
        <f t="shared" si="1"/>
        <v/>
      </c>
      <c r="C72" s="23" t="str">
        <f t="shared" si="2"/>
        <v/>
      </c>
      <c r="D72" s="23"/>
      <c r="E72" s="23"/>
      <c r="F72" s="23"/>
      <c r="G72" s="23"/>
      <c r="H72" s="23"/>
      <c r="I72" s="23"/>
      <c r="J72" s="23" t="str">
        <f>IF(Sample_information!M73&lt;&gt;0,Sample_information!M73,"")</f>
        <v/>
      </c>
      <c r="L72" s="23"/>
      <c r="M72" s="41" t="str">
        <f>IF(Sample_information!A72&lt;&gt;0,IFERROR(IF(M71&lt;&gt;0,("C"&amp;TEXT(RIGHT(M71,4)+1,"0000")),""),""),"")</f>
        <v/>
      </c>
      <c r="N72" s="41"/>
      <c r="O72" s="41"/>
      <c r="P72" s="41" t="str">
        <f>IF(Sample_information!H73&lt;&gt;0,Sample_information!H73,"")</f>
        <v/>
      </c>
      <c r="Q72" s="41" t="str">
        <f>IF(Sample_information!I73&lt;&gt;0,Sample_information!I73,"")</f>
        <v/>
      </c>
    </row>
    <row r="73" spans="1:17" x14ac:dyDescent="0.15">
      <c r="A73" s="23" t="str">
        <f t="shared" ref="A73:A100" si="3">IF(IF(F73="","",$A$7)="","",$A$7)</f>
        <v/>
      </c>
      <c r="B73" s="23" t="str">
        <f t="shared" ref="B73:B100" si="4">IF(IF(F73="","",$B$7)="","",$B$7)</f>
        <v/>
      </c>
      <c r="C73" s="23" t="str">
        <f t="shared" ref="C73:C100" si="5">IF(IF(F73="","",$C$7)="","",$C$7)</f>
        <v/>
      </c>
      <c r="D73" s="23"/>
      <c r="E73" s="23"/>
      <c r="F73" s="23"/>
      <c r="G73" s="23"/>
      <c r="H73" s="23"/>
      <c r="I73" s="23"/>
      <c r="J73" s="23" t="str">
        <f>IF(Sample_information!M74&lt;&gt;0,Sample_information!M74,"")</f>
        <v/>
      </c>
      <c r="L73" s="23"/>
      <c r="M73" s="41" t="str">
        <f>IF(Sample_information!A73&lt;&gt;0,IFERROR(IF(M72&lt;&gt;0,("C"&amp;TEXT(RIGHT(M72,4)+1,"0000")),""),""),"")</f>
        <v/>
      </c>
      <c r="N73" s="41"/>
      <c r="O73" s="41"/>
      <c r="P73" s="41" t="str">
        <f>IF(Sample_information!H74&lt;&gt;0,Sample_information!H74,"")</f>
        <v/>
      </c>
      <c r="Q73" s="41" t="str">
        <f>IF(Sample_information!I74&lt;&gt;0,Sample_information!I74,"")</f>
        <v/>
      </c>
    </row>
    <row r="74" spans="1:17" x14ac:dyDescent="0.15">
      <c r="A74" s="23" t="str">
        <f t="shared" si="3"/>
        <v/>
      </c>
      <c r="B74" s="23" t="str">
        <f t="shared" si="4"/>
        <v/>
      </c>
      <c r="C74" s="23" t="str">
        <f t="shared" si="5"/>
        <v/>
      </c>
      <c r="D74" s="23"/>
      <c r="E74" s="23"/>
      <c r="F74" s="23"/>
      <c r="G74" s="23"/>
      <c r="H74" s="23"/>
      <c r="I74" s="23"/>
      <c r="J74" s="23" t="str">
        <f>IF(Sample_information!M75&lt;&gt;0,Sample_information!M75,"")</f>
        <v/>
      </c>
      <c r="L74" s="23"/>
      <c r="M74" s="41" t="str">
        <f>IF(Sample_information!A74&lt;&gt;0,IFERROR(IF(M73&lt;&gt;0,("C"&amp;TEXT(RIGHT(M73,4)+1,"0000")),""),""),"")</f>
        <v/>
      </c>
      <c r="N74" s="41"/>
      <c r="O74" s="41"/>
      <c r="P74" s="41" t="str">
        <f>IF(Sample_information!H75&lt;&gt;0,Sample_information!H75,"")</f>
        <v/>
      </c>
      <c r="Q74" s="41" t="str">
        <f>IF(Sample_information!I75&lt;&gt;0,Sample_information!I75,"")</f>
        <v/>
      </c>
    </row>
    <row r="75" spans="1:17" x14ac:dyDescent="0.15">
      <c r="A75" s="23" t="str">
        <f t="shared" si="3"/>
        <v/>
      </c>
      <c r="B75" s="23" t="str">
        <f t="shared" si="4"/>
        <v/>
      </c>
      <c r="C75" s="23" t="str">
        <f t="shared" si="5"/>
        <v/>
      </c>
      <c r="D75" s="23"/>
      <c r="E75" s="23"/>
      <c r="F75" s="23"/>
      <c r="G75" s="23"/>
      <c r="H75" s="23"/>
      <c r="I75" s="23"/>
      <c r="J75" s="23" t="str">
        <f>IF(Sample_information!M76&lt;&gt;0,Sample_information!M76,"")</f>
        <v/>
      </c>
      <c r="L75" s="23"/>
      <c r="M75" s="41" t="str">
        <f>IF(Sample_information!A75&lt;&gt;0,IFERROR(IF(M74&lt;&gt;0,("C"&amp;TEXT(RIGHT(M74,4)+1,"0000")),""),""),"")</f>
        <v/>
      </c>
      <c r="N75" s="41"/>
      <c r="O75" s="41"/>
      <c r="P75" s="41" t="str">
        <f>IF(Sample_information!H76&lt;&gt;0,Sample_information!H76,"")</f>
        <v/>
      </c>
      <c r="Q75" s="41" t="str">
        <f>IF(Sample_information!I76&lt;&gt;0,Sample_information!I76,"")</f>
        <v/>
      </c>
    </row>
    <row r="76" spans="1:17" x14ac:dyDescent="0.15">
      <c r="A76" s="23" t="str">
        <f t="shared" si="3"/>
        <v/>
      </c>
      <c r="B76" s="23" t="str">
        <f t="shared" si="4"/>
        <v/>
      </c>
      <c r="C76" s="23" t="str">
        <f t="shared" si="5"/>
        <v/>
      </c>
      <c r="D76" s="23"/>
      <c r="E76" s="23"/>
      <c r="F76" s="23"/>
      <c r="G76" s="23"/>
      <c r="H76" s="23"/>
      <c r="I76" s="23"/>
      <c r="J76" s="23" t="str">
        <f>IF(Sample_information!M77&lt;&gt;0,Sample_information!M77,"")</f>
        <v/>
      </c>
      <c r="L76" s="23"/>
      <c r="M76" s="41" t="str">
        <f>IF(Sample_information!A76&lt;&gt;0,IFERROR(IF(M75&lt;&gt;0,("C"&amp;TEXT(RIGHT(M75,4)+1,"0000")),""),""),"")</f>
        <v/>
      </c>
      <c r="N76" s="41"/>
      <c r="O76" s="41"/>
      <c r="P76" s="41" t="str">
        <f>IF(Sample_information!H77&lt;&gt;0,Sample_information!H77,"")</f>
        <v/>
      </c>
      <c r="Q76" s="41" t="str">
        <f>IF(Sample_information!I77&lt;&gt;0,Sample_information!I77,"")</f>
        <v/>
      </c>
    </row>
    <row r="77" spans="1:17" x14ac:dyDescent="0.15">
      <c r="A77" s="23" t="str">
        <f t="shared" si="3"/>
        <v/>
      </c>
      <c r="B77" s="23" t="str">
        <f t="shared" si="4"/>
        <v/>
      </c>
      <c r="C77" s="23" t="str">
        <f t="shared" si="5"/>
        <v/>
      </c>
      <c r="D77" s="23"/>
      <c r="E77" s="23"/>
      <c r="F77" s="23"/>
      <c r="G77" s="23"/>
      <c r="H77" s="23"/>
      <c r="I77" s="23"/>
      <c r="J77" s="23" t="str">
        <f>IF(Sample_information!M78&lt;&gt;0,Sample_information!M78,"")</f>
        <v/>
      </c>
      <c r="L77" s="23"/>
      <c r="M77" s="41" t="str">
        <f>IF(Sample_information!A77&lt;&gt;0,IFERROR(IF(M76&lt;&gt;0,("C"&amp;TEXT(RIGHT(M76,4)+1,"0000")),""),""),"")</f>
        <v/>
      </c>
      <c r="N77" s="41"/>
      <c r="O77" s="41"/>
      <c r="P77" s="41" t="str">
        <f>IF(Sample_information!H78&lt;&gt;0,Sample_information!H78,"")</f>
        <v/>
      </c>
      <c r="Q77" s="41" t="str">
        <f>IF(Sample_information!I78&lt;&gt;0,Sample_information!I78,"")</f>
        <v/>
      </c>
    </row>
    <row r="78" spans="1:17" x14ac:dyDescent="0.15">
      <c r="A78" s="23" t="str">
        <f t="shared" si="3"/>
        <v/>
      </c>
      <c r="B78" s="23" t="str">
        <f t="shared" si="4"/>
        <v/>
      </c>
      <c r="C78" s="23" t="str">
        <f t="shared" si="5"/>
        <v/>
      </c>
      <c r="D78" s="23"/>
      <c r="E78" s="23"/>
      <c r="F78" s="23"/>
      <c r="G78" s="23"/>
      <c r="H78" s="23"/>
      <c r="I78" s="23"/>
      <c r="J78" s="23" t="str">
        <f>IF(Sample_information!M79&lt;&gt;0,Sample_information!M79,"")</f>
        <v/>
      </c>
      <c r="L78" s="23"/>
      <c r="M78" s="41" t="str">
        <f>IF(Sample_information!A78&lt;&gt;0,IFERROR(IF(M77&lt;&gt;0,("C"&amp;TEXT(RIGHT(M77,4)+1,"0000")),""),""),"")</f>
        <v/>
      </c>
      <c r="N78" s="41"/>
      <c r="O78" s="41"/>
      <c r="P78" s="41" t="str">
        <f>IF(Sample_information!H79&lt;&gt;0,Sample_information!H79,"")</f>
        <v/>
      </c>
      <c r="Q78" s="41" t="str">
        <f>IF(Sample_information!I79&lt;&gt;0,Sample_information!I79,"")</f>
        <v/>
      </c>
    </row>
    <row r="79" spans="1:17" x14ac:dyDescent="0.15">
      <c r="A79" s="23" t="str">
        <f t="shared" si="3"/>
        <v/>
      </c>
      <c r="B79" s="23" t="str">
        <f t="shared" si="4"/>
        <v/>
      </c>
      <c r="C79" s="23" t="str">
        <f t="shared" si="5"/>
        <v/>
      </c>
      <c r="D79" s="23"/>
      <c r="E79" s="23"/>
      <c r="F79" s="23"/>
      <c r="G79" s="23"/>
      <c r="H79" s="23"/>
      <c r="I79" s="23"/>
      <c r="J79" s="23" t="str">
        <f>IF(Sample_information!M80&lt;&gt;0,Sample_information!M80,"")</f>
        <v/>
      </c>
      <c r="L79" s="23"/>
      <c r="M79" s="41" t="str">
        <f>IF(Sample_information!A79&lt;&gt;0,IFERROR(IF(M78&lt;&gt;0,("C"&amp;TEXT(RIGHT(M78,4)+1,"0000")),""),""),"")</f>
        <v/>
      </c>
      <c r="N79" s="41"/>
      <c r="O79" s="41"/>
      <c r="P79" s="41" t="str">
        <f>IF(Sample_information!H80&lt;&gt;0,Sample_information!H80,"")</f>
        <v/>
      </c>
      <c r="Q79" s="41" t="str">
        <f>IF(Sample_information!I80&lt;&gt;0,Sample_information!I80,"")</f>
        <v/>
      </c>
    </row>
    <row r="80" spans="1:17" x14ac:dyDescent="0.15">
      <c r="A80" s="23" t="str">
        <f t="shared" si="3"/>
        <v/>
      </c>
      <c r="B80" s="23" t="str">
        <f t="shared" si="4"/>
        <v/>
      </c>
      <c r="C80" s="23" t="str">
        <f t="shared" si="5"/>
        <v/>
      </c>
      <c r="D80" s="23"/>
      <c r="E80" s="23"/>
      <c r="F80" s="23"/>
      <c r="G80" s="23"/>
      <c r="H80" s="23"/>
      <c r="I80" s="23"/>
      <c r="J80" s="23" t="str">
        <f>IF(Sample_information!M81&lt;&gt;0,Sample_information!M81,"")</f>
        <v/>
      </c>
      <c r="L80" s="23"/>
      <c r="M80" s="41" t="str">
        <f>IF(Sample_information!A80&lt;&gt;0,IFERROR(IF(M79&lt;&gt;0,("C"&amp;TEXT(RIGHT(M79,4)+1,"0000")),""),""),"")</f>
        <v/>
      </c>
      <c r="N80" s="41"/>
      <c r="O80" s="41"/>
      <c r="P80" s="41" t="str">
        <f>IF(Sample_information!H81&lt;&gt;0,Sample_information!H81,"")</f>
        <v/>
      </c>
      <c r="Q80" s="41" t="str">
        <f>IF(Sample_information!I81&lt;&gt;0,Sample_information!I81,"")</f>
        <v/>
      </c>
    </row>
    <row r="81" spans="1:17" x14ac:dyDescent="0.15">
      <c r="A81" s="23" t="str">
        <f t="shared" si="3"/>
        <v/>
      </c>
      <c r="B81" s="23" t="str">
        <f t="shared" si="4"/>
        <v/>
      </c>
      <c r="C81" s="23" t="str">
        <f t="shared" si="5"/>
        <v/>
      </c>
      <c r="D81" s="23"/>
      <c r="E81" s="23"/>
      <c r="F81" s="23"/>
      <c r="G81" s="23"/>
      <c r="H81" s="23"/>
      <c r="I81" s="23"/>
      <c r="J81" s="23" t="str">
        <f>IF(Sample_information!M82&lt;&gt;0,Sample_information!M82,"")</f>
        <v/>
      </c>
      <c r="L81" s="23"/>
      <c r="M81" s="41" t="str">
        <f>IF(Sample_information!A81&lt;&gt;0,IFERROR(IF(M80&lt;&gt;0,("C"&amp;TEXT(RIGHT(M80,4)+1,"0000")),""),""),"")</f>
        <v/>
      </c>
      <c r="N81" s="41"/>
      <c r="O81" s="41"/>
      <c r="P81" s="41" t="str">
        <f>IF(Sample_information!H82&lt;&gt;0,Sample_information!H82,"")</f>
        <v/>
      </c>
      <c r="Q81" s="41" t="str">
        <f>IF(Sample_information!I82&lt;&gt;0,Sample_information!I82,"")</f>
        <v/>
      </c>
    </row>
    <row r="82" spans="1:17" x14ac:dyDescent="0.15">
      <c r="A82" s="23" t="str">
        <f t="shared" si="3"/>
        <v/>
      </c>
      <c r="B82" s="23" t="str">
        <f t="shared" si="4"/>
        <v/>
      </c>
      <c r="C82" s="23" t="str">
        <f t="shared" si="5"/>
        <v/>
      </c>
      <c r="D82" s="23"/>
      <c r="E82" s="23"/>
      <c r="F82" s="23"/>
      <c r="G82" s="23"/>
      <c r="H82" s="23"/>
      <c r="I82" s="23"/>
      <c r="J82" s="23" t="str">
        <f>IF(Sample_information!M83&lt;&gt;0,Sample_information!M83,"")</f>
        <v/>
      </c>
      <c r="L82" s="23"/>
      <c r="M82" s="41" t="str">
        <f>IF(Sample_information!A82&lt;&gt;0,IFERROR(IF(M81&lt;&gt;0,("C"&amp;TEXT(RIGHT(M81,4)+1,"0000")),""),""),"")</f>
        <v/>
      </c>
      <c r="N82" s="41"/>
      <c r="O82" s="41"/>
      <c r="P82" s="41" t="str">
        <f>IF(Sample_information!H83&lt;&gt;0,Sample_information!H83,"")</f>
        <v/>
      </c>
      <c r="Q82" s="41" t="str">
        <f>IF(Sample_information!I83&lt;&gt;0,Sample_information!I83,"")</f>
        <v/>
      </c>
    </row>
    <row r="83" spans="1:17" x14ac:dyDescent="0.15">
      <c r="A83" s="23" t="str">
        <f t="shared" si="3"/>
        <v/>
      </c>
      <c r="B83" s="23" t="str">
        <f t="shared" si="4"/>
        <v/>
      </c>
      <c r="C83" s="23" t="str">
        <f t="shared" si="5"/>
        <v/>
      </c>
      <c r="D83" s="23"/>
      <c r="E83" s="23"/>
      <c r="F83" s="23"/>
      <c r="G83" s="23"/>
      <c r="H83" s="23"/>
      <c r="I83" s="23"/>
      <c r="J83" s="23" t="str">
        <f>IF(Sample_information!M84&lt;&gt;0,Sample_information!M84,"")</f>
        <v/>
      </c>
      <c r="L83" s="23"/>
      <c r="M83" s="41" t="str">
        <f>IF(Sample_information!A83&lt;&gt;0,IFERROR(IF(M82&lt;&gt;0,("C"&amp;TEXT(RIGHT(M82,4)+1,"0000")),""),""),"")</f>
        <v/>
      </c>
      <c r="N83" s="41"/>
      <c r="O83" s="41"/>
      <c r="P83" s="41" t="str">
        <f>IF(Sample_information!H84&lt;&gt;0,Sample_information!H84,"")</f>
        <v/>
      </c>
      <c r="Q83" s="41" t="str">
        <f>IF(Sample_information!I84&lt;&gt;0,Sample_information!I84,"")</f>
        <v/>
      </c>
    </row>
    <row r="84" spans="1:17" x14ac:dyDescent="0.15">
      <c r="A84" s="23" t="str">
        <f t="shared" si="3"/>
        <v/>
      </c>
      <c r="B84" s="23" t="str">
        <f t="shared" si="4"/>
        <v/>
      </c>
      <c r="C84" s="23" t="str">
        <f t="shared" si="5"/>
        <v/>
      </c>
      <c r="D84" s="23"/>
      <c r="E84" s="23"/>
      <c r="F84" s="23"/>
      <c r="G84" s="23"/>
      <c r="H84" s="23"/>
      <c r="I84" s="23"/>
      <c r="J84" s="23" t="str">
        <f>IF(Sample_information!M85&lt;&gt;0,Sample_information!M85,"")</f>
        <v/>
      </c>
      <c r="L84" s="23"/>
      <c r="M84" s="41" t="str">
        <f>IF(Sample_information!A84&lt;&gt;0,IFERROR(IF(M83&lt;&gt;0,("C"&amp;TEXT(RIGHT(M83,4)+1,"0000")),""),""),"")</f>
        <v/>
      </c>
      <c r="N84" s="41"/>
      <c r="O84" s="41"/>
      <c r="P84" s="41" t="str">
        <f>IF(Sample_information!H85&lt;&gt;0,Sample_information!H85,"")</f>
        <v/>
      </c>
      <c r="Q84" s="41" t="str">
        <f>IF(Sample_information!I85&lt;&gt;0,Sample_information!I85,"")</f>
        <v/>
      </c>
    </row>
    <row r="85" spans="1:17" x14ac:dyDescent="0.15">
      <c r="A85" s="23" t="str">
        <f t="shared" si="3"/>
        <v/>
      </c>
      <c r="B85" s="23" t="str">
        <f t="shared" si="4"/>
        <v/>
      </c>
      <c r="C85" s="23" t="str">
        <f t="shared" si="5"/>
        <v/>
      </c>
      <c r="D85" s="23"/>
      <c r="E85" s="23"/>
      <c r="F85" s="23"/>
      <c r="G85" s="23"/>
      <c r="H85" s="23"/>
      <c r="I85" s="23"/>
      <c r="J85" s="23" t="str">
        <f>IF(Sample_information!M86&lt;&gt;0,Sample_information!M86,"")</f>
        <v/>
      </c>
      <c r="L85" s="23"/>
      <c r="M85" s="41" t="str">
        <f>IF(Sample_information!A85&lt;&gt;0,IFERROR(IF(M84&lt;&gt;0,("C"&amp;TEXT(RIGHT(M84,4)+1,"0000")),""),""),"")</f>
        <v/>
      </c>
      <c r="N85" s="41"/>
      <c r="O85" s="41"/>
      <c r="P85" s="41" t="str">
        <f>IF(Sample_information!H86&lt;&gt;0,Sample_information!H86,"")</f>
        <v/>
      </c>
      <c r="Q85" s="41" t="str">
        <f>IF(Sample_information!I86&lt;&gt;0,Sample_information!I86,"")</f>
        <v/>
      </c>
    </row>
    <row r="86" spans="1:17" x14ac:dyDescent="0.15">
      <c r="A86" s="23" t="str">
        <f t="shared" si="3"/>
        <v/>
      </c>
      <c r="B86" s="23" t="str">
        <f t="shared" si="4"/>
        <v/>
      </c>
      <c r="C86" s="23" t="str">
        <f t="shared" si="5"/>
        <v/>
      </c>
      <c r="D86" s="23"/>
      <c r="E86" s="23"/>
      <c r="F86" s="23"/>
      <c r="G86" s="23"/>
      <c r="H86" s="23"/>
      <c r="I86" s="23"/>
      <c r="J86" s="23" t="str">
        <f>IF(Sample_information!M87&lt;&gt;0,Sample_information!M87,"")</f>
        <v/>
      </c>
      <c r="L86" s="23"/>
      <c r="M86" s="41" t="str">
        <f>IF(Sample_information!A86&lt;&gt;0,IFERROR(IF(M85&lt;&gt;0,("C"&amp;TEXT(RIGHT(M85,4)+1,"0000")),""),""),"")</f>
        <v/>
      </c>
      <c r="N86" s="41"/>
      <c r="O86" s="41"/>
      <c r="P86" s="41" t="str">
        <f>IF(Sample_information!H87&lt;&gt;0,Sample_information!H87,"")</f>
        <v/>
      </c>
      <c r="Q86" s="41" t="str">
        <f>IF(Sample_information!I87&lt;&gt;0,Sample_information!I87,"")</f>
        <v/>
      </c>
    </row>
    <row r="87" spans="1:17" x14ac:dyDescent="0.15">
      <c r="A87" s="23" t="str">
        <f t="shared" si="3"/>
        <v/>
      </c>
      <c r="B87" s="23" t="str">
        <f t="shared" si="4"/>
        <v/>
      </c>
      <c r="C87" s="23" t="str">
        <f t="shared" si="5"/>
        <v/>
      </c>
      <c r="D87" s="23"/>
      <c r="E87" s="23"/>
      <c r="F87" s="23"/>
      <c r="G87" s="23"/>
      <c r="H87" s="23"/>
      <c r="I87" s="23"/>
      <c r="J87" s="23" t="str">
        <f>IF(Sample_information!M88&lt;&gt;0,Sample_information!M88,"")</f>
        <v/>
      </c>
      <c r="L87" s="23"/>
      <c r="M87" s="41" t="str">
        <f>IF(Sample_information!A87&lt;&gt;0,IFERROR(IF(M86&lt;&gt;0,("C"&amp;TEXT(RIGHT(M86,4)+1,"0000")),""),""),"")</f>
        <v/>
      </c>
      <c r="N87" s="41"/>
      <c r="O87" s="41"/>
      <c r="P87" s="41" t="str">
        <f>IF(Sample_information!H88&lt;&gt;0,Sample_information!H88,"")</f>
        <v/>
      </c>
      <c r="Q87" s="41" t="str">
        <f>IF(Sample_information!I88&lt;&gt;0,Sample_information!I88,"")</f>
        <v/>
      </c>
    </row>
    <row r="88" spans="1:17" x14ac:dyDescent="0.15">
      <c r="A88" s="23" t="str">
        <f t="shared" si="3"/>
        <v/>
      </c>
      <c r="B88" s="23" t="str">
        <f t="shared" si="4"/>
        <v/>
      </c>
      <c r="C88" s="23" t="str">
        <f t="shared" si="5"/>
        <v/>
      </c>
      <c r="D88" s="23"/>
      <c r="E88" s="23"/>
      <c r="F88" s="23"/>
      <c r="G88" s="23"/>
      <c r="H88" s="23"/>
      <c r="I88" s="23"/>
      <c r="J88" s="23" t="str">
        <f>IF(Sample_information!M89&lt;&gt;0,Sample_information!M89,"")</f>
        <v/>
      </c>
      <c r="L88" s="23"/>
      <c r="M88" s="41" t="str">
        <f>IF(Sample_information!A88&lt;&gt;0,IFERROR(IF(M87&lt;&gt;0,("C"&amp;TEXT(RIGHT(M87,4)+1,"0000")),""),""),"")</f>
        <v/>
      </c>
      <c r="N88" s="41"/>
      <c r="O88" s="41"/>
      <c r="P88" s="41" t="str">
        <f>IF(Sample_information!H89&lt;&gt;0,Sample_information!H89,"")</f>
        <v/>
      </c>
      <c r="Q88" s="41" t="str">
        <f>IF(Sample_information!I89&lt;&gt;0,Sample_information!I89,"")</f>
        <v/>
      </c>
    </row>
    <row r="89" spans="1:17" x14ac:dyDescent="0.15">
      <c r="A89" s="23" t="str">
        <f t="shared" si="3"/>
        <v/>
      </c>
      <c r="B89" s="23" t="str">
        <f t="shared" si="4"/>
        <v/>
      </c>
      <c r="C89" s="23" t="str">
        <f t="shared" si="5"/>
        <v/>
      </c>
      <c r="D89" s="23"/>
      <c r="E89" s="23"/>
      <c r="F89" s="23"/>
      <c r="G89" s="23"/>
      <c r="H89" s="23"/>
      <c r="I89" s="23"/>
      <c r="J89" s="23" t="str">
        <f>IF(Sample_information!M90&lt;&gt;0,Sample_information!M90,"")</f>
        <v/>
      </c>
      <c r="L89" s="23"/>
      <c r="M89" s="41" t="str">
        <f>IF(Sample_information!A89&lt;&gt;0,IFERROR(IF(M88&lt;&gt;0,("C"&amp;TEXT(RIGHT(M88,4)+1,"0000")),""),""),"")</f>
        <v/>
      </c>
      <c r="N89" s="41"/>
      <c r="O89" s="41"/>
      <c r="P89" s="41" t="str">
        <f>IF(Sample_information!H90&lt;&gt;0,Sample_information!H90,"")</f>
        <v/>
      </c>
      <c r="Q89" s="41" t="str">
        <f>IF(Sample_information!I90&lt;&gt;0,Sample_information!I90,"")</f>
        <v/>
      </c>
    </row>
    <row r="90" spans="1:17" x14ac:dyDescent="0.15">
      <c r="A90" s="23" t="str">
        <f t="shared" si="3"/>
        <v/>
      </c>
      <c r="B90" s="23" t="str">
        <f t="shared" si="4"/>
        <v/>
      </c>
      <c r="C90" s="23" t="str">
        <f t="shared" si="5"/>
        <v/>
      </c>
      <c r="D90" s="23"/>
      <c r="E90" s="23"/>
      <c r="F90" s="23"/>
      <c r="G90" s="23"/>
      <c r="H90" s="23"/>
      <c r="I90" s="23"/>
      <c r="J90" s="23" t="str">
        <f>IF(Sample_information!M91&lt;&gt;0,Sample_information!M91,"")</f>
        <v/>
      </c>
      <c r="L90" s="23"/>
      <c r="M90" s="41" t="str">
        <f>IF(Sample_information!A90&lt;&gt;0,IFERROR(IF(M89&lt;&gt;0,("C"&amp;TEXT(RIGHT(M89,4)+1,"0000")),""),""),"")</f>
        <v/>
      </c>
      <c r="N90" s="41"/>
      <c r="O90" s="41"/>
      <c r="P90" s="41" t="str">
        <f>IF(Sample_information!H91&lt;&gt;0,Sample_information!H91,"")</f>
        <v/>
      </c>
      <c r="Q90" s="41" t="str">
        <f>IF(Sample_information!I91&lt;&gt;0,Sample_information!I91,"")</f>
        <v/>
      </c>
    </row>
    <row r="91" spans="1:17" x14ac:dyDescent="0.15">
      <c r="A91" s="23" t="str">
        <f t="shared" si="3"/>
        <v/>
      </c>
      <c r="B91" s="23" t="str">
        <f t="shared" si="4"/>
        <v/>
      </c>
      <c r="C91" s="23" t="str">
        <f t="shared" si="5"/>
        <v/>
      </c>
      <c r="D91" s="23"/>
      <c r="E91" s="23"/>
      <c r="F91" s="23"/>
      <c r="G91" s="23"/>
      <c r="H91" s="23"/>
      <c r="I91" s="23"/>
      <c r="J91" s="23" t="str">
        <f>IF(Sample_information!M92&lt;&gt;0,Sample_information!M92,"")</f>
        <v/>
      </c>
      <c r="L91" s="23"/>
      <c r="M91" s="41" t="str">
        <f>IF(Sample_information!A91&lt;&gt;0,IFERROR(IF(M90&lt;&gt;0,("C"&amp;TEXT(RIGHT(M90,4)+1,"0000")),""),""),"")</f>
        <v/>
      </c>
      <c r="N91" s="41"/>
      <c r="O91" s="41"/>
      <c r="P91" s="41" t="str">
        <f>IF(Sample_information!H92&lt;&gt;0,Sample_information!H92,"")</f>
        <v/>
      </c>
      <c r="Q91" s="41" t="str">
        <f>IF(Sample_information!I92&lt;&gt;0,Sample_information!I92,"")</f>
        <v/>
      </c>
    </row>
    <row r="92" spans="1:17" x14ac:dyDescent="0.15">
      <c r="A92" s="23" t="str">
        <f t="shared" si="3"/>
        <v/>
      </c>
      <c r="B92" s="23" t="str">
        <f t="shared" si="4"/>
        <v/>
      </c>
      <c r="C92" s="23" t="str">
        <f t="shared" si="5"/>
        <v/>
      </c>
      <c r="D92" s="23"/>
      <c r="E92" s="23"/>
      <c r="F92" s="23"/>
      <c r="G92" s="23"/>
      <c r="H92" s="23"/>
      <c r="I92" s="23"/>
      <c r="J92" s="23" t="str">
        <f>IF(Sample_information!M93&lt;&gt;0,Sample_information!M93,"")</f>
        <v/>
      </c>
      <c r="L92" s="23"/>
      <c r="M92" s="41" t="str">
        <f>IF(Sample_information!A92&lt;&gt;0,IFERROR(IF(M91&lt;&gt;0,("C"&amp;TEXT(RIGHT(M91,4)+1,"0000")),""),""),"")</f>
        <v/>
      </c>
      <c r="N92" s="41"/>
      <c r="O92" s="41"/>
      <c r="P92" s="41" t="str">
        <f>IF(Sample_information!H93&lt;&gt;0,Sample_information!H93,"")</f>
        <v/>
      </c>
      <c r="Q92" s="41" t="str">
        <f>IF(Sample_information!I93&lt;&gt;0,Sample_information!I93,"")</f>
        <v/>
      </c>
    </row>
    <row r="93" spans="1:17" x14ac:dyDescent="0.15">
      <c r="A93" s="23" t="str">
        <f t="shared" si="3"/>
        <v/>
      </c>
      <c r="B93" s="23" t="str">
        <f t="shared" si="4"/>
        <v/>
      </c>
      <c r="C93" s="23" t="str">
        <f t="shared" si="5"/>
        <v/>
      </c>
      <c r="D93" s="23"/>
      <c r="E93" s="23"/>
      <c r="F93" s="23"/>
      <c r="G93" s="23"/>
      <c r="H93" s="23"/>
      <c r="I93" s="23"/>
      <c r="J93" s="23" t="str">
        <f>IF(Sample_information!M94&lt;&gt;0,Sample_information!M94,"")</f>
        <v/>
      </c>
      <c r="L93" s="23"/>
      <c r="M93" s="41" t="str">
        <f>IF(Sample_information!A93&lt;&gt;0,IFERROR(IF(M92&lt;&gt;0,("C"&amp;TEXT(RIGHT(M92,4)+1,"0000")),""),""),"")</f>
        <v/>
      </c>
      <c r="N93" s="41"/>
      <c r="O93" s="41"/>
      <c r="P93" s="41" t="str">
        <f>IF(Sample_information!H94&lt;&gt;0,Sample_information!H94,"")</f>
        <v/>
      </c>
      <c r="Q93" s="41" t="str">
        <f>IF(Sample_information!I94&lt;&gt;0,Sample_information!I94,"")</f>
        <v/>
      </c>
    </row>
    <row r="94" spans="1:17" x14ac:dyDescent="0.15">
      <c r="A94" s="23" t="str">
        <f t="shared" si="3"/>
        <v/>
      </c>
      <c r="B94" s="23" t="str">
        <f t="shared" si="4"/>
        <v/>
      </c>
      <c r="C94" s="23" t="str">
        <f t="shared" si="5"/>
        <v/>
      </c>
      <c r="D94" s="23"/>
      <c r="E94" s="23"/>
      <c r="F94" s="23"/>
      <c r="G94" s="23"/>
      <c r="H94" s="23"/>
      <c r="I94" s="23"/>
      <c r="J94" s="23" t="str">
        <f>IF(Sample_information!M95&lt;&gt;0,Sample_information!M95,"")</f>
        <v/>
      </c>
      <c r="L94" s="23"/>
      <c r="M94" s="41" t="str">
        <f>IF(Sample_information!A94&lt;&gt;0,IFERROR(IF(M93&lt;&gt;0,("C"&amp;TEXT(RIGHT(M93,4)+1,"0000")),""),""),"")</f>
        <v/>
      </c>
      <c r="N94" s="41"/>
      <c r="O94" s="41"/>
      <c r="P94" s="41" t="str">
        <f>IF(Sample_information!H95&lt;&gt;0,Sample_information!H95,"")</f>
        <v/>
      </c>
      <c r="Q94" s="41" t="str">
        <f>IF(Sample_information!I95&lt;&gt;0,Sample_information!I95,"")</f>
        <v/>
      </c>
    </row>
    <row r="95" spans="1:17" x14ac:dyDescent="0.15">
      <c r="A95" s="23" t="str">
        <f t="shared" si="3"/>
        <v/>
      </c>
      <c r="B95" s="23" t="str">
        <f t="shared" si="4"/>
        <v/>
      </c>
      <c r="C95" s="23" t="str">
        <f t="shared" si="5"/>
        <v/>
      </c>
      <c r="D95" s="23"/>
      <c r="E95" s="23"/>
      <c r="F95" s="23"/>
      <c r="G95" s="23"/>
      <c r="H95" s="23"/>
      <c r="I95" s="23"/>
      <c r="J95" s="23" t="str">
        <f>IF(Sample_information!M96&lt;&gt;0,Sample_information!M96,"")</f>
        <v/>
      </c>
      <c r="L95" s="23"/>
      <c r="M95" s="41" t="str">
        <f>IF(Sample_information!A95&lt;&gt;0,IFERROR(IF(M94&lt;&gt;0,("C"&amp;TEXT(RIGHT(M94,4)+1,"0000")),""),""),"")</f>
        <v/>
      </c>
      <c r="N95" s="41"/>
      <c r="O95" s="41"/>
      <c r="P95" s="41" t="str">
        <f>IF(Sample_information!H96&lt;&gt;0,Sample_information!H96,"")</f>
        <v/>
      </c>
      <c r="Q95" s="41" t="str">
        <f>IF(Sample_information!I96&lt;&gt;0,Sample_information!I96,"")</f>
        <v/>
      </c>
    </row>
    <row r="96" spans="1:17" x14ac:dyDescent="0.15">
      <c r="A96" s="23" t="str">
        <f t="shared" si="3"/>
        <v/>
      </c>
      <c r="B96" s="23" t="str">
        <f t="shared" si="4"/>
        <v/>
      </c>
      <c r="C96" s="23" t="str">
        <f t="shared" si="5"/>
        <v/>
      </c>
      <c r="D96" s="23"/>
      <c r="E96" s="23"/>
      <c r="F96" s="23"/>
      <c r="G96" s="23"/>
      <c r="H96" s="23"/>
      <c r="I96" s="23"/>
      <c r="J96" s="23" t="str">
        <f>IF(Sample_information!M97&lt;&gt;0,Sample_information!M97,"")</f>
        <v/>
      </c>
      <c r="L96" s="23"/>
      <c r="M96" s="41" t="str">
        <f>IF(Sample_information!A96&lt;&gt;0,IFERROR(IF(M95&lt;&gt;0,("C"&amp;TEXT(RIGHT(M95,4)+1,"0000")),""),""),"")</f>
        <v/>
      </c>
      <c r="N96" s="41"/>
      <c r="O96" s="41"/>
      <c r="P96" s="41" t="str">
        <f>IF(Sample_information!H97&lt;&gt;0,Sample_information!H97,"")</f>
        <v/>
      </c>
      <c r="Q96" s="41" t="str">
        <f>IF(Sample_information!I97&lt;&gt;0,Sample_information!I97,"")</f>
        <v/>
      </c>
    </row>
    <row r="97" spans="1:17" x14ac:dyDescent="0.15">
      <c r="A97" s="23" t="str">
        <f t="shared" si="3"/>
        <v/>
      </c>
      <c r="B97" s="23" t="str">
        <f t="shared" si="4"/>
        <v/>
      </c>
      <c r="C97" s="23" t="str">
        <f t="shared" si="5"/>
        <v/>
      </c>
      <c r="D97" s="23"/>
      <c r="E97" s="23"/>
      <c r="F97" s="23"/>
      <c r="G97" s="23"/>
      <c r="H97" s="23"/>
      <c r="I97" s="23"/>
      <c r="J97" s="23" t="str">
        <f>IF(Sample_information!M98&lt;&gt;0,Sample_information!M98,"")</f>
        <v/>
      </c>
      <c r="L97" s="23"/>
      <c r="M97" s="41" t="str">
        <f>IF(Sample_information!A97&lt;&gt;0,IFERROR(IF(M96&lt;&gt;0,("C"&amp;TEXT(RIGHT(M96,4)+1,"0000")),""),""),"")</f>
        <v/>
      </c>
      <c r="N97" s="41"/>
      <c r="O97" s="41"/>
      <c r="P97" s="41" t="str">
        <f>IF(Sample_information!H98&lt;&gt;0,Sample_information!H98,"")</f>
        <v/>
      </c>
      <c r="Q97" s="41" t="str">
        <f>IF(Sample_information!I98&lt;&gt;0,Sample_information!I98,"")</f>
        <v/>
      </c>
    </row>
    <row r="98" spans="1:17" x14ac:dyDescent="0.15">
      <c r="A98" s="23" t="str">
        <f t="shared" si="3"/>
        <v/>
      </c>
      <c r="B98" s="23" t="str">
        <f t="shared" si="4"/>
        <v/>
      </c>
      <c r="C98" s="23" t="str">
        <f t="shared" si="5"/>
        <v/>
      </c>
      <c r="D98" s="23"/>
      <c r="E98" s="23"/>
      <c r="F98" s="23"/>
      <c r="G98" s="23"/>
      <c r="H98" s="23"/>
      <c r="I98" s="23"/>
      <c r="J98" s="23" t="str">
        <f>IF(Sample_information!M99&lt;&gt;0,Sample_information!M99,"")</f>
        <v/>
      </c>
      <c r="L98" s="23"/>
      <c r="M98" s="41" t="str">
        <f>IF(Sample_information!A98&lt;&gt;0,IFERROR(IF(M97&lt;&gt;0,("C"&amp;TEXT(RIGHT(M97,4)+1,"0000")),""),""),"")</f>
        <v/>
      </c>
      <c r="N98" s="41"/>
      <c r="O98" s="41"/>
      <c r="P98" s="41" t="str">
        <f>IF(Sample_information!H99&lt;&gt;0,Sample_information!H99,"")</f>
        <v/>
      </c>
      <c r="Q98" s="41" t="str">
        <f>IF(Sample_information!I99&lt;&gt;0,Sample_information!I99,"")</f>
        <v/>
      </c>
    </row>
    <row r="99" spans="1:17" x14ac:dyDescent="0.15">
      <c r="A99" s="23" t="str">
        <f t="shared" si="3"/>
        <v/>
      </c>
      <c r="B99" s="23" t="str">
        <f t="shared" si="4"/>
        <v/>
      </c>
      <c r="C99" s="23" t="str">
        <f t="shared" si="5"/>
        <v/>
      </c>
      <c r="D99" s="23"/>
      <c r="E99" s="23"/>
      <c r="F99" s="23"/>
      <c r="G99" s="23"/>
      <c r="H99" s="23"/>
      <c r="I99" s="23"/>
      <c r="J99" s="23" t="str">
        <f>IF(Sample_information!M100&lt;&gt;0,Sample_information!M100,"")</f>
        <v/>
      </c>
      <c r="L99" s="23"/>
      <c r="M99" s="41" t="str">
        <f>IF(Sample_information!A99&lt;&gt;0,IFERROR(IF(M98&lt;&gt;0,("C"&amp;TEXT(RIGHT(M98,4)+1,"0000")),""),""),"")</f>
        <v/>
      </c>
      <c r="N99" s="41"/>
      <c r="O99" s="41"/>
      <c r="P99" s="41" t="str">
        <f>IF(Sample_information!H100&lt;&gt;0,Sample_information!H100,"")</f>
        <v/>
      </c>
      <c r="Q99" s="41" t="str">
        <f>IF(Sample_information!I100&lt;&gt;0,Sample_information!I100,"")</f>
        <v/>
      </c>
    </row>
    <row r="100" spans="1:17" x14ac:dyDescent="0.15">
      <c r="A100" s="23" t="str">
        <f t="shared" si="3"/>
        <v/>
      </c>
      <c r="B100" s="23" t="str">
        <f t="shared" si="4"/>
        <v/>
      </c>
      <c r="C100" s="23" t="str">
        <f t="shared" si="5"/>
        <v/>
      </c>
      <c r="D100" s="23"/>
      <c r="E100" s="23"/>
      <c r="F100" s="23"/>
      <c r="G100" s="23"/>
      <c r="H100" s="23"/>
      <c r="I100" s="23"/>
      <c r="J100" s="23" t="str">
        <f>IF(Sample_information!M101&lt;&gt;0,Sample_information!M101,"")</f>
        <v/>
      </c>
      <c r="L100" s="23"/>
      <c r="M100" s="41" t="str">
        <f>IF(Sample_information!A100&lt;&gt;0,IFERROR(IF(M99&lt;&gt;0,("C"&amp;TEXT(RIGHT(M99,4)+1,"0000")),""),""),"")</f>
        <v/>
      </c>
      <c r="N100" s="41"/>
      <c r="O100" s="41"/>
      <c r="P100" s="41" t="str">
        <f>IF(Sample_information!H101&lt;&gt;0,Sample_information!H101,"")</f>
        <v/>
      </c>
      <c r="Q100" s="41" t="str">
        <f>IF(Sample_information!I101&lt;&gt;0,Sample_information!I101,"")</f>
        <v/>
      </c>
    </row>
    <row r="101" spans="1:17" x14ac:dyDescent="0.15">
      <c r="B101" s="23" t="str">
        <f t="shared" ref="B101:B136" si="6">IF(IF(F101="","",$B$7)="","",$B$7)</f>
        <v/>
      </c>
      <c r="D101" s="23"/>
      <c r="E101" s="23"/>
      <c r="F101" s="23"/>
      <c r="G101" s="23"/>
      <c r="H101" s="23"/>
      <c r="I101" s="23"/>
      <c r="J101" s="23" t="str">
        <f>IF(Sample_information!M102&lt;&gt;0,Sample_information!M102,"")</f>
        <v/>
      </c>
      <c r="L101" s="23"/>
      <c r="M101" s="41" t="str">
        <f>IF(Sample_information!A101&lt;&gt;0,IFERROR(IF(M100&lt;&gt;0,("C"&amp;TEXT(RIGHT(M100,4)+1,"0000")),""),""),"")</f>
        <v/>
      </c>
      <c r="N101" s="41"/>
      <c r="O101" s="41"/>
      <c r="P101" s="41" t="str">
        <f>IF(Sample_information!H102&lt;&gt;0,Sample_information!H102,"")</f>
        <v/>
      </c>
      <c r="Q101" s="41" t="str">
        <f>IF(Sample_information!I102&lt;&gt;0,Sample_information!I102,"")</f>
        <v/>
      </c>
    </row>
    <row r="102" spans="1:17" x14ac:dyDescent="0.15">
      <c r="B102" s="23" t="str">
        <f t="shared" si="6"/>
        <v/>
      </c>
      <c r="D102" s="23"/>
      <c r="E102" s="23"/>
      <c r="F102" s="23"/>
      <c r="G102" s="23"/>
      <c r="H102" s="23"/>
      <c r="I102" s="23"/>
      <c r="J102" s="23" t="str">
        <f>IF(Sample_information!M103&lt;&gt;0,Sample_information!M103,"")</f>
        <v/>
      </c>
      <c r="L102" s="23"/>
      <c r="M102" s="41" t="str">
        <f>IF(Sample_information!A102&lt;&gt;0,IFERROR(IF(M101&lt;&gt;0,("C"&amp;TEXT(RIGHT(M101,4)+1,"0000")),""),""),"")</f>
        <v/>
      </c>
      <c r="N102" s="41"/>
      <c r="O102" s="41"/>
      <c r="P102" s="41" t="str">
        <f>IF(Sample_information!H103&lt;&gt;0,Sample_information!H103,"")</f>
        <v/>
      </c>
      <c r="Q102" s="41" t="str">
        <f>IF(Sample_information!I103&lt;&gt;0,Sample_information!I103,"")</f>
        <v/>
      </c>
    </row>
    <row r="103" spans="1:17" x14ac:dyDescent="0.15">
      <c r="B103" s="23" t="str">
        <f t="shared" si="6"/>
        <v/>
      </c>
      <c r="D103" s="23"/>
      <c r="E103" s="23"/>
      <c r="F103" s="23"/>
      <c r="G103" s="23"/>
      <c r="H103" s="23"/>
      <c r="I103" s="23"/>
      <c r="J103" s="23" t="str">
        <f>IF(Sample_information!M104&lt;&gt;0,Sample_information!M104,"")</f>
        <v/>
      </c>
      <c r="L103" s="23"/>
      <c r="M103" s="41" t="str">
        <f>IF(Sample_information!A103&lt;&gt;0,IFERROR(IF(M102&lt;&gt;0,("C"&amp;TEXT(RIGHT(M102,4)+1,"0000")),""),""),"")</f>
        <v/>
      </c>
      <c r="N103" s="41"/>
      <c r="O103" s="41"/>
      <c r="P103" s="41" t="str">
        <f>IF(Sample_information!H104&lt;&gt;0,Sample_information!H104,"")</f>
        <v/>
      </c>
      <c r="Q103" s="41" t="str">
        <f>IF(Sample_information!I104&lt;&gt;0,Sample_information!I104,"")</f>
        <v/>
      </c>
    </row>
    <row r="104" spans="1:17" x14ac:dyDescent="0.15">
      <c r="B104" s="23" t="str">
        <f t="shared" si="6"/>
        <v/>
      </c>
      <c r="D104" s="23"/>
      <c r="E104" s="23"/>
      <c r="F104" s="23"/>
      <c r="G104" s="23"/>
      <c r="H104" s="23"/>
      <c r="I104" s="23"/>
      <c r="J104" s="23" t="str">
        <f>IF(Sample_information!M105&lt;&gt;0,Sample_information!M105,"")</f>
        <v/>
      </c>
      <c r="L104" s="23"/>
      <c r="M104" s="41" t="str">
        <f>IF(Sample_information!A104&lt;&gt;0,IFERROR(IF(M103&lt;&gt;0,("C"&amp;TEXT(RIGHT(M103,4)+1,"0000")),""),""),"")</f>
        <v/>
      </c>
      <c r="N104" s="41"/>
      <c r="O104" s="41"/>
      <c r="P104" s="41" t="str">
        <f>IF(Sample_information!H105&lt;&gt;0,Sample_information!H105,"")</f>
        <v/>
      </c>
      <c r="Q104" s="41" t="str">
        <f>IF(Sample_information!I105&lt;&gt;0,Sample_information!I105,"")</f>
        <v/>
      </c>
    </row>
    <row r="105" spans="1:17" x14ac:dyDescent="0.15">
      <c r="B105" s="23" t="str">
        <f t="shared" si="6"/>
        <v/>
      </c>
      <c r="D105" s="23"/>
      <c r="E105" s="23"/>
      <c r="F105" s="23"/>
      <c r="G105" s="23"/>
      <c r="H105" s="23"/>
      <c r="I105" s="23"/>
      <c r="J105" s="23" t="str">
        <f>IF(Sample_information!M106&lt;&gt;0,Sample_information!M106,"")</f>
        <v/>
      </c>
      <c r="L105" s="23"/>
      <c r="M105" s="41" t="str">
        <f>IF(Sample_information!A105&lt;&gt;0,IFERROR(IF(M104&lt;&gt;0,("C"&amp;TEXT(RIGHT(M104,4)+1,"0000")),""),""),"")</f>
        <v/>
      </c>
      <c r="N105" s="41"/>
      <c r="O105" s="41"/>
      <c r="P105" s="41" t="str">
        <f>IF(Sample_information!H106&lt;&gt;0,Sample_information!H106,"")</f>
        <v/>
      </c>
      <c r="Q105" s="41" t="str">
        <f>IF(Sample_information!I106&lt;&gt;0,Sample_information!I106,"")</f>
        <v/>
      </c>
    </row>
    <row r="106" spans="1:17" x14ac:dyDescent="0.15">
      <c r="B106" s="23" t="str">
        <f t="shared" si="6"/>
        <v/>
      </c>
      <c r="D106" s="23"/>
      <c r="E106" s="23"/>
      <c r="F106" s="23"/>
      <c r="G106" s="23"/>
      <c r="H106" s="23"/>
      <c r="I106" s="23"/>
      <c r="J106" s="23" t="str">
        <f>IF(Sample_information!M107&lt;&gt;0,Sample_information!M107,"")</f>
        <v/>
      </c>
      <c r="L106" s="23"/>
      <c r="M106" s="41" t="str">
        <f>IF(Sample_information!A106&lt;&gt;0,IFERROR(IF(M105&lt;&gt;0,("C"&amp;TEXT(RIGHT(M105,4)+1,"0000")),""),""),"")</f>
        <v/>
      </c>
      <c r="N106" s="41"/>
      <c r="O106" s="41"/>
      <c r="P106" s="41" t="str">
        <f>IF(Sample_information!H107&lt;&gt;0,Sample_information!H107,"")</f>
        <v/>
      </c>
      <c r="Q106" s="41" t="str">
        <f>IF(Sample_information!I107&lt;&gt;0,Sample_information!I107,"")</f>
        <v/>
      </c>
    </row>
    <row r="107" spans="1:17" x14ac:dyDescent="0.15">
      <c r="B107" s="23" t="str">
        <f t="shared" si="6"/>
        <v/>
      </c>
      <c r="D107" s="23"/>
      <c r="E107" s="23"/>
      <c r="F107" s="23"/>
      <c r="G107" s="23"/>
      <c r="H107" s="23"/>
      <c r="I107" s="23"/>
      <c r="J107" s="23" t="str">
        <f>IF(Sample_information!M108&lt;&gt;0,Sample_information!M108,"")</f>
        <v/>
      </c>
      <c r="L107" s="23"/>
      <c r="M107" s="41" t="str">
        <f>IF(Sample_information!A107&lt;&gt;0,IFERROR(IF(M106&lt;&gt;0,("C"&amp;TEXT(RIGHT(M106,4)+1,"0000")),""),""),"")</f>
        <v/>
      </c>
      <c r="N107" s="41"/>
      <c r="O107" s="41"/>
      <c r="P107" s="41" t="str">
        <f>IF(Sample_information!H108&lt;&gt;0,Sample_information!H108,"")</f>
        <v/>
      </c>
      <c r="Q107" s="41" t="str">
        <f>IF(Sample_information!I108&lt;&gt;0,Sample_information!I108,"")</f>
        <v/>
      </c>
    </row>
    <row r="108" spans="1:17" x14ac:dyDescent="0.15">
      <c r="B108" s="23" t="str">
        <f t="shared" si="6"/>
        <v/>
      </c>
      <c r="D108" s="23"/>
      <c r="E108" s="23"/>
      <c r="F108" s="23"/>
      <c r="G108" s="23"/>
      <c r="H108" s="23"/>
      <c r="I108" s="23"/>
      <c r="J108" s="23" t="str">
        <f>IF(Sample_information!M109&lt;&gt;0,Sample_information!M109,"")</f>
        <v/>
      </c>
      <c r="L108" s="23"/>
      <c r="M108" s="41" t="str">
        <f>IF(Sample_information!A108&lt;&gt;0,IFERROR(IF(M107&lt;&gt;0,("C"&amp;TEXT(RIGHT(M107,4)+1,"0000")),""),""),"")</f>
        <v/>
      </c>
      <c r="N108" s="41"/>
      <c r="O108" s="41"/>
      <c r="P108" s="41" t="str">
        <f>IF(Sample_information!H109&lt;&gt;0,Sample_information!H109,"")</f>
        <v/>
      </c>
      <c r="Q108" s="41" t="str">
        <f>IF(Sample_information!I109&lt;&gt;0,Sample_information!I109,"")</f>
        <v/>
      </c>
    </row>
    <row r="109" spans="1:17" x14ac:dyDescent="0.15">
      <c r="B109" s="23" t="str">
        <f t="shared" si="6"/>
        <v/>
      </c>
      <c r="D109" s="23"/>
      <c r="E109" s="23"/>
      <c r="F109" s="23"/>
      <c r="G109" s="23"/>
      <c r="H109" s="23"/>
      <c r="I109" s="23"/>
      <c r="J109" s="23" t="str">
        <f>IF(Sample_information!M110&lt;&gt;0,Sample_information!M110,"")</f>
        <v/>
      </c>
      <c r="L109" s="23"/>
      <c r="M109" s="41" t="str">
        <f>IF(Sample_information!A109&lt;&gt;0,IFERROR(IF(M108&lt;&gt;0,("C"&amp;TEXT(RIGHT(M108,4)+1,"0000")),""),""),"")</f>
        <v/>
      </c>
      <c r="N109" s="41"/>
      <c r="O109" s="41"/>
      <c r="P109" s="41" t="str">
        <f>IF(Sample_information!H110&lt;&gt;0,Sample_information!H110,"")</f>
        <v/>
      </c>
      <c r="Q109" s="41" t="str">
        <f>IF(Sample_information!I110&lt;&gt;0,Sample_information!I110,"")</f>
        <v/>
      </c>
    </row>
    <row r="110" spans="1:17" x14ac:dyDescent="0.15">
      <c r="B110" s="23" t="str">
        <f t="shared" si="6"/>
        <v/>
      </c>
      <c r="D110" s="23"/>
      <c r="E110" s="23"/>
      <c r="F110" s="23"/>
      <c r="G110" s="23"/>
      <c r="H110" s="23"/>
      <c r="I110" s="23"/>
      <c r="J110" s="23" t="str">
        <f>IF(Sample_information!M111&lt;&gt;0,Sample_information!M111,"")</f>
        <v/>
      </c>
      <c r="L110" s="23"/>
      <c r="M110" s="41" t="str">
        <f>IF(Sample_information!A110&lt;&gt;0,IFERROR(IF(M109&lt;&gt;0,("C"&amp;TEXT(RIGHT(M109,4)+1,"0000")),""),""),"")</f>
        <v/>
      </c>
      <c r="N110" s="41"/>
      <c r="O110" s="41"/>
      <c r="P110" s="41" t="str">
        <f>IF(Sample_information!H111&lt;&gt;0,Sample_information!H111,"")</f>
        <v/>
      </c>
      <c r="Q110" s="41" t="str">
        <f>IF(Sample_information!I111&lt;&gt;0,Sample_information!I111,"")</f>
        <v/>
      </c>
    </row>
    <row r="111" spans="1:17" x14ac:dyDescent="0.15">
      <c r="B111" s="23" t="str">
        <f t="shared" si="6"/>
        <v/>
      </c>
      <c r="D111" s="23"/>
      <c r="E111" s="23"/>
      <c r="F111" s="23"/>
      <c r="G111" s="23"/>
      <c r="H111" s="23"/>
      <c r="I111" s="23"/>
      <c r="J111" s="23" t="str">
        <f>IF(Sample_information!M112&lt;&gt;0,Sample_information!M112,"")</f>
        <v/>
      </c>
      <c r="L111" s="23"/>
      <c r="M111" s="41" t="str">
        <f>IF(Sample_information!A111&lt;&gt;0,IFERROR(IF(M110&lt;&gt;0,("C"&amp;TEXT(RIGHT(M110,4)+1,"0000")),""),""),"")</f>
        <v/>
      </c>
      <c r="N111" s="41"/>
      <c r="O111" s="41"/>
      <c r="P111" s="41" t="str">
        <f>IF(Sample_information!H112&lt;&gt;0,Sample_information!H112,"")</f>
        <v/>
      </c>
      <c r="Q111" s="41" t="str">
        <f>IF(Sample_information!I112&lt;&gt;0,Sample_information!I112,"")</f>
        <v/>
      </c>
    </row>
    <row r="112" spans="1:17" x14ac:dyDescent="0.15">
      <c r="B112" s="23" t="str">
        <f t="shared" si="6"/>
        <v/>
      </c>
      <c r="D112" s="23"/>
      <c r="E112" s="23"/>
      <c r="F112" s="23"/>
      <c r="G112" s="23"/>
      <c r="H112" s="23"/>
      <c r="I112" s="23"/>
      <c r="J112" s="23" t="str">
        <f>IF(Sample_information!M113&lt;&gt;0,Sample_information!M113,"")</f>
        <v/>
      </c>
      <c r="L112" s="23"/>
      <c r="M112" s="41" t="str">
        <f>IF(Sample_information!A112&lt;&gt;0,IFERROR(IF(M111&lt;&gt;0,("C"&amp;TEXT(RIGHT(M111,4)+1,"0000")),""),""),"")</f>
        <v/>
      </c>
      <c r="N112" s="41"/>
      <c r="O112" s="41"/>
      <c r="P112" s="41" t="str">
        <f>IF(Sample_information!H113&lt;&gt;0,Sample_information!H113,"")</f>
        <v/>
      </c>
      <c r="Q112" s="41" t="str">
        <f>IF(Sample_information!I113&lt;&gt;0,Sample_information!I113,"")</f>
        <v/>
      </c>
    </row>
    <row r="113" spans="2:17" x14ac:dyDescent="0.15">
      <c r="B113" s="23" t="str">
        <f t="shared" si="6"/>
        <v/>
      </c>
      <c r="D113" s="23"/>
      <c r="E113" s="23"/>
      <c r="F113" s="23"/>
      <c r="G113" s="23"/>
      <c r="H113" s="23"/>
      <c r="I113" s="23"/>
      <c r="J113" s="23" t="str">
        <f>IF(Sample_information!M114&lt;&gt;0,Sample_information!M114,"")</f>
        <v/>
      </c>
      <c r="L113" s="23"/>
      <c r="M113" s="41" t="str">
        <f>IF(Sample_information!A113&lt;&gt;0,IFERROR(IF(M112&lt;&gt;0,("C"&amp;TEXT(RIGHT(M112,4)+1,"0000")),""),""),"")</f>
        <v/>
      </c>
      <c r="N113" s="41"/>
      <c r="O113" s="41"/>
      <c r="P113" s="41" t="str">
        <f>IF(Sample_information!H114&lt;&gt;0,Sample_information!H114,"")</f>
        <v/>
      </c>
      <c r="Q113" s="41" t="str">
        <f>IF(Sample_information!I114&lt;&gt;0,Sample_information!I114,"")</f>
        <v/>
      </c>
    </row>
    <row r="114" spans="2:17" x14ac:dyDescent="0.15">
      <c r="B114" s="23" t="str">
        <f t="shared" si="6"/>
        <v/>
      </c>
      <c r="D114" s="23"/>
      <c r="E114" s="23"/>
      <c r="F114" s="23"/>
      <c r="G114" s="23"/>
      <c r="H114" s="23"/>
      <c r="I114" s="23"/>
      <c r="J114" s="23" t="str">
        <f>IF(Sample_information!M115&lt;&gt;0,Sample_information!M115,"")</f>
        <v/>
      </c>
      <c r="L114" s="23"/>
      <c r="M114" s="41" t="str">
        <f>IF(Sample_information!A114&lt;&gt;0,IFERROR(IF(M113&lt;&gt;0,("C"&amp;TEXT(RIGHT(M113,4)+1,"0000")),""),""),"")</f>
        <v/>
      </c>
      <c r="N114" s="41"/>
      <c r="O114" s="41"/>
      <c r="P114" s="41" t="str">
        <f>IF(Sample_information!H115&lt;&gt;0,Sample_information!H115,"")</f>
        <v/>
      </c>
      <c r="Q114" s="41" t="str">
        <f>IF(Sample_information!I115&lt;&gt;0,Sample_information!I115,"")</f>
        <v/>
      </c>
    </row>
    <row r="115" spans="2:17" x14ac:dyDescent="0.15">
      <c r="B115" s="23" t="str">
        <f t="shared" si="6"/>
        <v/>
      </c>
      <c r="D115" s="23"/>
      <c r="E115" s="23"/>
      <c r="F115" s="23"/>
      <c r="G115" s="23"/>
      <c r="H115" s="23"/>
      <c r="I115" s="23"/>
      <c r="J115" s="23" t="str">
        <f>IF(Sample_information!M116&lt;&gt;0,Sample_information!M116,"")</f>
        <v/>
      </c>
      <c r="L115" s="23"/>
      <c r="M115" s="41" t="str">
        <f>IF(Sample_information!A115&lt;&gt;0,IFERROR(IF(M114&lt;&gt;0,("C"&amp;TEXT(RIGHT(M114,4)+1,"0000")),""),""),"")</f>
        <v/>
      </c>
      <c r="N115" s="41"/>
      <c r="O115" s="41"/>
      <c r="P115" s="41" t="str">
        <f>IF(Sample_information!H116&lt;&gt;0,Sample_information!H116,"")</f>
        <v/>
      </c>
      <c r="Q115" s="41" t="str">
        <f>IF(Sample_information!I116&lt;&gt;0,Sample_information!I116,"")</f>
        <v/>
      </c>
    </row>
    <row r="116" spans="2:17" x14ac:dyDescent="0.15">
      <c r="B116" s="23" t="str">
        <f t="shared" si="6"/>
        <v/>
      </c>
      <c r="D116" s="23"/>
      <c r="E116" s="23"/>
      <c r="F116" s="23"/>
      <c r="G116" s="23"/>
      <c r="H116" s="23"/>
      <c r="I116" s="23"/>
      <c r="J116" s="23" t="str">
        <f>IF(Sample_information!M117&lt;&gt;0,Sample_information!M117,"")</f>
        <v/>
      </c>
      <c r="L116" s="23"/>
      <c r="M116" s="41" t="str">
        <f>IF(Sample_information!A116&lt;&gt;0,IFERROR(IF(M115&lt;&gt;0,("C"&amp;TEXT(RIGHT(M115,4)+1,"0000")),""),""),"")</f>
        <v/>
      </c>
      <c r="N116" s="41"/>
      <c r="O116" s="41"/>
      <c r="P116" s="41" t="str">
        <f>IF(Sample_information!H117&lt;&gt;0,Sample_information!H117,"")</f>
        <v/>
      </c>
      <c r="Q116" s="41" t="str">
        <f>IF(Sample_information!I117&lt;&gt;0,Sample_information!I117,"")</f>
        <v/>
      </c>
    </row>
    <row r="117" spans="2:17" x14ac:dyDescent="0.15">
      <c r="B117" s="23" t="str">
        <f t="shared" si="6"/>
        <v/>
      </c>
      <c r="D117" s="23"/>
      <c r="E117" s="23"/>
      <c r="F117" s="23"/>
      <c r="G117" s="23"/>
      <c r="H117" s="23"/>
      <c r="I117" s="23"/>
      <c r="J117" s="23" t="str">
        <f>IF(Sample_information!M118&lt;&gt;0,Sample_information!M118,"")</f>
        <v/>
      </c>
      <c r="L117" s="23"/>
      <c r="M117" s="41" t="str">
        <f>IF(Sample_information!A117&lt;&gt;0,IFERROR(IF(M116&lt;&gt;0,("C"&amp;TEXT(RIGHT(M116,4)+1,"0000")),""),""),"")</f>
        <v/>
      </c>
      <c r="N117" s="41"/>
      <c r="O117" s="41"/>
      <c r="P117" s="41" t="str">
        <f>IF(Sample_information!H118&lt;&gt;0,Sample_information!H118,"")</f>
        <v/>
      </c>
      <c r="Q117" s="41" t="str">
        <f>IF(Sample_information!I118&lt;&gt;0,Sample_information!I118,"")</f>
        <v/>
      </c>
    </row>
    <row r="118" spans="2:17" x14ac:dyDescent="0.15">
      <c r="B118" s="23" t="str">
        <f t="shared" si="6"/>
        <v/>
      </c>
      <c r="D118" s="23"/>
      <c r="E118" s="23"/>
      <c r="F118" s="23"/>
      <c r="G118" s="23"/>
      <c r="H118" s="23"/>
      <c r="I118" s="23"/>
      <c r="J118" s="23" t="str">
        <f>IF(Sample_information!M119&lt;&gt;0,Sample_information!M119,"")</f>
        <v/>
      </c>
      <c r="L118" s="23"/>
      <c r="M118" s="41" t="str">
        <f>IF(Sample_information!A118&lt;&gt;0,IFERROR(IF(M117&lt;&gt;0,("C"&amp;TEXT(RIGHT(M117,4)+1,"0000")),""),""),"")</f>
        <v/>
      </c>
      <c r="N118" s="41"/>
      <c r="O118" s="41"/>
      <c r="P118" s="41" t="str">
        <f>IF(Sample_information!H119&lt;&gt;0,Sample_information!H119,"")</f>
        <v/>
      </c>
      <c r="Q118" s="41" t="str">
        <f>IF(Sample_information!I119&lt;&gt;0,Sample_information!I119,"")</f>
        <v/>
      </c>
    </row>
    <row r="119" spans="2:17" x14ac:dyDescent="0.15">
      <c r="B119" s="23" t="str">
        <f t="shared" si="6"/>
        <v/>
      </c>
      <c r="D119" s="23"/>
      <c r="E119" s="23"/>
      <c r="F119" s="23"/>
      <c r="G119" s="23"/>
      <c r="H119" s="23"/>
      <c r="I119" s="23"/>
      <c r="J119" s="23" t="str">
        <f>IF(Sample_information!M120&lt;&gt;0,Sample_information!M120,"")</f>
        <v/>
      </c>
      <c r="L119" s="23"/>
      <c r="M119" s="41" t="str">
        <f>IF(Sample_information!A119&lt;&gt;0,IFERROR(IF(M118&lt;&gt;0,("C"&amp;TEXT(RIGHT(M118,4)+1,"0000")),""),""),"")</f>
        <v/>
      </c>
      <c r="N119" s="41"/>
      <c r="O119" s="41"/>
      <c r="P119" s="41" t="str">
        <f>IF(Sample_information!H120&lt;&gt;0,Sample_information!H120,"")</f>
        <v/>
      </c>
      <c r="Q119" s="41" t="str">
        <f>IF(Sample_information!I120&lt;&gt;0,Sample_information!I120,"")</f>
        <v/>
      </c>
    </row>
    <row r="120" spans="2:17" x14ac:dyDescent="0.15">
      <c r="B120" s="23" t="str">
        <f t="shared" si="6"/>
        <v/>
      </c>
      <c r="D120" s="23"/>
      <c r="E120" s="23"/>
      <c r="F120" s="23"/>
      <c r="G120" s="23"/>
      <c r="H120" s="23"/>
      <c r="I120" s="23"/>
      <c r="J120" s="23" t="str">
        <f>IF(Sample_information!M121&lt;&gt;0,Sample_information!M121,"")</f>
        <v/>
      </c>
      <c r="L120" s="23"/>
      <c r="M120" s="41" t="str">
        <f>IF(Sample_information!A120&lt;&gt;0,IFERROR(IF(M119&lt;&gt;0,("C"&amp;TEXT(RIGHT(M119,4)+1,"0000")),""),""),"")</f>
        <v/>
      </c>
      <c r="N120" s="41"/>
      <c r="O120" s="41"/>
      <c r="P120" s="41" t="str">
        <f>IF(Sample_information!H121&lt;&gt;0,Sample_information!H121,"")</f>
        <v/>
      </c>
      <c r="Q120" s="41" t="str">
        <f>IF(Sample_information!I121&lt;&gt;0,Sample_information!I121,"")</f>
        <v/>
      </c>
    </row>
    <row r="121" spans="2:17" x14ac:dyDescent="0.15">
      <c r="B121" s="23" t="str">
        <f t="shared" si="6"/>
        <v/>
      </c>
      <c r="D121" s="23"/>
      <c r="E121" s="23"/>
      <c r="F121" s="23"/>
      <c r="G121" s="23"/>
      <c r="H121" s="23"/>
      <c r="I121" s="23"/>
      <c r="J121" s="23" t="str">
        <f>IF(Sample_information!M122&lt;&gt;0,Sample_information!M122,"")</f>
        <v/>
      </c>
      <c r="L121" s="23"/>
      <c r="M121" s="41" t="str">
        <f>IF(Sample_information!A121&lt;&gt;0,IFERROR(IF(M120&lt;&gt;0,("C"&amp;TEXT(RIGHT(M120,4)+1,"0000")),""),""),"")</f>
        <v/>
      </c>
      <c r="N121" s="41"/>
      <c r="O121" s="41"/>
      <c r="P121" s="41" t="str">
        <f>IF(Sample_information!H122&lt;&gt;0,Sample_information!H122,"")</f>
        <v/>
      </c>
      <c r="Q121" s="41" t="str">
        <f>IF(Sample_information!I122&lt;&gt;0,Sample_information!I122,"")</f>
        <v/>
      </c>
    </row>
    <row r="122" spans="2:17" x14ac:dyDescent="0.15">
      <c r="B122" s="23" t="str">
        <f t="shared" si="6"/>
        <v/>
      </c>
      <c r="D122" s="23"/>
      <c r="E122" s="23"/>
      <c r="F122" s="23"/>
      <c r="G122" s="23"/>
      <c r="H122" s="23"/>
      <c r="I122" s="23"/>
      <c r="J122" s="23" t="str">
        <f>IF(Sample_information!M123&lt;&gt;0,Sample_information!M123,"")</f>
        <v/>
      </c>
      <c r="L122" s="23"/>
      <c r="M122" s="41" t="str">
        <f>IF(Sample_information!A122&lt;&gt;0,IFERROR(IF(M121&lt;&gt;0,("C"&amp;TEXT(RIGHT(M121,4)+1,"0000")),""),""),"")</f>
        <v/>
      </c>
      <c r="N122" s="41"/>
      <c r="O122" s="41"/>
      <c r="P122" s="41" t="str">
        <f>IF(Sample_information!H123&lt;&gt;0,Sample_information!H123,"")</f>
        <v/>
      </c>
      <c r="Q122" s="41" t="str">
        <f>IF(Sample_information!I123&lt;&gt;0,Sample_information!I123,"")</f>
        <v/>
      </c>
    </row>
    <row r="123" spans="2:17" x14ac:dyDescent="0.15">
      <c r="B123" s="23" t="str">
        <f t="shared" si="6"/>
        <v/>
      </c>
      <c r="D123" s="23"/>
      <c r="E123" s="23"/>
      <c r="F123" s="23"/>
      <c r="G123" s="23"/>
      <c r="H123" s="23"/>
      <c r="I123" s="23"/>
      <c r="J123" s="23" t="str">
        <f>IF(Sample_information!M124&lt;&gt;0,Sample_information!M124,"")</f>
        <v/>
      </c>
      <c r="L123" s="23"/>
      <c r="M123" s="41" t="str">
        <f>IF(Sample_information!A123&lt;&gt;0,IFERROR(IF(M122&lt;&gt;0,("C"&amp;TEXT(RIGHT(M122,4)+1,"0000")),""),""),"")</f>
        <v/>
      </c>
      <c r="N123" s="41"/>
      <c r="O123" s="41"/>
      <c r="P123" s="41" t="str">
        <f>IF(Sample_information!H124&lt;&gt;0,Sample_information!H124,"")</f>
        <v/>
      </c>
      <c r="Q123" s="41" t="str">
        <f>IF(Sample_information!I124&lt;&gt;0,Sample_information!I124,"")</f>
        <v/>
      </c>
    </row>
    <row r="124" spans="2:17" x14ac:dyDescent="0.15">
      <c r="B124" s="23" t="str">
        <f t="shared" si="6"/>
        <v/>
      </c>
      <c r="D124" s="23"/>
      <c r="E124" s="23"/>
      <c r="F124" s="23"/>
      <c r="G124" s="23"/>
      <c r="H124" s="23"/>
      <c r="I124" s="23"/>
      <c r="J124" s="23" t="str">
        <f>IF(Sample_information!M125&lt;&gt;0,Sample_information!M125,"")</f>
        <v/>
      </c>
      <c r="L124" s="23"/>
      <c r="M124" s="41" t="str">
        <f>IF(Sample_information!A124&lt;&gt;0,IFERROR(IF(M123&lt;&gt;0,("C"&amp;TEXT(RIGHT(M123,4)+1,"0000")),""),""),"")</f>
        <v/>
      </c>
      <c r="N124" s="41"/>
      <c r="O124" s="41"/>
      <c r="P124" s="41" t="str">
        <f>IF(Sample_information!H125&lt;&gt;0,Sample_information!H125,"")</f>
        <v/>
      </c>
      <c r="Q124" s="41" t="str">
        <f>IF(Sample_information!I125&lt;&gt;0,Sample_information!I125,"")</f>
        <v/>
      </c>
    </row>
    <row r="125" spans="2:17" x14ac:dyDescent="0.15">
      <c r="B125" s="23" t="str">
        <f t="shared" si="6"/>
        <v/>
      </c>
      <c r="D125" s="23"/>
      <c r="E125" s="23"/>
      <c r="F125" s="23"/>
      <c r="G125" s="23"/>
      <c r="H125" s="23"/>
      <c r="I125" s="23"/>
      <c r="J125" s="23" t="str">
        <f>IF(Sample_information!M126&lt;&gt;0,Sample_information!M126,"")</f>
        <v/>
      </c>
      <c r="L125" s="23"/>
      <c r="M125" s="41" t="str">
        <f>IF(Sample_information!A125&lt;&gt;0,IFERROR(IF(M124&lt;&gt;0,("C"&amp;TEXT(RIGHT(M124,4)+1,"0000")),""),""),"")</f>
        <v/>
      </c>
      <c r="N125" s="41"/>
      <c r="O125" s="41"/>
      <c r="P125" s="41" t="str">
        <f>IF(Sample_information!H126&lt;&gt;0,Sample_information!H126,"")</f>
        <v/>
      </c>
      <c r="Q125" s="41" t="str">
        <f>IF(Sample_information!I126&lt;&gt;0,Sample_information!I126,"")</f>
        <v/>
      </c>
    </row>
    <row r="126" spans="2:17" x14ac:dyDescent="0.15">
      <c r="B126" s="23" t="str">
        <f t="shared" si="6"/>
        <v/>
      </c>
      <c r="D126" s="23"/>
      <c r="E126" s="23"/>
      <c r="F126" s="23"/>
      <c r="G126" s="23"/>
      <c r="H126" s="23"/>
      <c r="I126" s="23"/>
      <c r="J126" s="23" t="str">
        <f>IF(Sample_information!M127&lt;&gt;0,Sample_information!M127,"")</f>
        <v/>
      </c>
      <c r="L126" s="23"/>
      <c r="M126" s="41" t="str">
        <f>IF(Sample_information!A126&lt;&gt;0,IFERROR(IF(M125&lt;&gt;0,("C"&amp;TEXT(RIGHT(M125,4)+1,"0000")),""),""),"")</f>
        <v/>
      </c>
      <c r="N126" s="41"/>
      <c r="O126" s="41"/>
      <c r="P126" s="41" t="str">
        <f>IF(Sample_information!H127&lt;&gt;0,Sample_information!H127,"")</f>
        <v/>
      </c>
      <c r="Q126" s="41" t="str">
        <f>IF(Sample_information!I127&lt;&gt;0,Sample_information!I127,"")</f>
        <v/>
      </c>
    </row>
    <row r="127" spans="2:17" x14ac:dyDescent="0.15">
      <c r="B127" s="23" t="str">
        <f t="shared" si="6"/>
        <v/>
      </c>
      <c r="D127" s="23"/>
      <c r="E127" s="23"/>
      <c r="F127" s="23"/>
      <c r="G127" s="23"/>
      <c r="H127" s="23"/>
      <c r="I127" s="23"/>
      <c r="J127" s="23" t="str">
        <f>IF(Sample_information!M128&lt;&gt;0,Sample_information!M128,"")</f>
        <v/>
      </c>
      <c r="L127" s="23"/>
      <c r="M127" s="41" t="str">
        <f>IF(Sample_information!A127&lt;&gt;0,IFERROR(IF(M126&lt;&gt;0,("C"&amp;TEXT(RIGHT(M126,4)+1,"0000")),""),""),"")</f>
        <v/>
      </c>
      <c r="N127" s="41"/>
      <c r="O127" s="41"/>
      <c r="P127" s="41" t="str">
        <f>IF(Sample_information!H128&lt;&gt;0,Sample_information!H128,"")</f>
        <v/>
      </c>
      <c r="Q127" s="41" t="str">
        <f>IF(Sample_information!I128&lt;&gt;0,Sample_information!I128,"")</f>
        <v/>
      </c>
    </row>
    <row r="128" spans="2:17" x14ac:dyDescent="0.15">
      <c r="B128" s="23" t="str">
        <f t="shared" si="6"/>
        <v/>
      </c>
      <c r="D128" s="23"/>
      <c r="E128" s="23"/>
      <c r="F128" s="23"/>
      <c r="G128" s="23"/>
      <c r="H128" s="23"/>
      <c r="I128" s="23"/>
      <c r="J128" s="23" t="str">
        <f>IF(Sample_information!M129&lt;&gt;0,Sample_information!M129,"")</f>
        <v/>
      </c>
      <c r="L128" s="23"/>
      <c r="M128" s="41" t="str">
        <f>IF(Sample_information!A128&lt;&gt;0,IFERROR(IF(M127&lt;&gt;0,("C"&amp;TEXT(RIGHT(M127,4)+1,"0000")),""),""),"")</f>
        <v/>
      </c>
      <c r="N128" s="41"/>
      <c r="O128" s="41"/>
      <c r="P128" s="41" t="str">
        <f>IF(Sample_information!H129&lt;&gt;0,Sample_information!H129,"")</f>
        <v/>
      </c>
      <c r="Q128" s="41" t="str">
        <f>IF(Sample_information!I129&lt;&gt;0,Sample_information!I129,"")</f>
        <v/>
      </c>
    </row>
    <row r="129" spans="2:17" x14ac:dyDescent="0.15">
      <c r="B129" s="23" t="str">
        <f t="shared" si="6"/>
        <v/>
      </c>
      <c r="D129" s="23"/>
      <c r="E129" s="23"/>
      <c r="F129" s="23"/>
      <c r="G129" s="23"/>
      <c r="H129" s="23"/>
      <c r="I129" s="23"/>
      <c r="J129" s="23" t="str">
        <f>IF(Sample_information!M130&lt;&gt;0,Sample_information!M130,"")</f>
        <v/>
      </c>
      <c r="L129" s="23"/>
      <c r="M129" s="41" t="str">
        <f>IF(Sample_information!A129&lt;&gt;0,IFERROR(IF(M128&lt;&gt;0,("C"&amp;TEXT(RIGHT(M128,4)+1,"0000")),""),""),"")</f>
        <v/>
      </c>
      <c r="N129" s="41"/>
      <c r="O129" s="41"/>
      <c r="P129" s="41" t="str">
        <f>IF(Sample_information!H130&lt;&gt;0,Sample_information!H130,"")</f>
        <v/>
      </c>
      <c r="Q129" s="41" t="str">
        <f>IF(Sample_information!I130&lt;&gt;0,Sample_information!I130,"")</f>
        <v/>
      </c>
    </row>
    <row r="130" spans="2:17" x14ac:dyDescent="0.15">
      <c r="B130" s="23" t="str">
        <f t="shared" si="6"/>
        <v/>
      </c>
      <c r="D130" s="23"/>
      <c r="E130" s="23"/>
      <c r="F130" s="23"/>
      <c r="G130" s="23"/>
      <c r="H130" s="23"/>
      <c r="I130" s="23"/>
      <c r="J130" s="23" t="str">
        <f>IF(Sample_information!M131&lt;&gt;0,Sample_information!M131,"")</f>
        <v/>
      </c>
      <c r="L130" s="23"/>
      <c r="M130" s="41" t="str">
        <f>IF(Sample_information!A130&lt;&gt;0,IFERROR(IF(M129&lt;&gt;0,("C"&amp;TEXT(RIGHT(M129,4)+1,"0000")),""),""),"")</f>
        <v/>
      </c>
      <c r="N130" s="41"/>
      <c r="O130" s="41"/>
      <c r="P130" s="41" t="str">
        <f>IF(Sample_information!H131&lt;&gt;0,Sample_information!H131,"")</f>
        <v/>
      </c>
      <c r="Q130" s="41" t="str">
        <f>IF(Sample_information!I131&lt;&gt;0,Sample_information!I131,"")</f>
        <v/>
      </c>
    </row>
    <row r="131" spans="2:17" x14ac:dyDescent="0.15">
      <c r="B131" s="23" t="str">
        <f t="shared" si="6"/>
        <v/>
      </c>
      <c r="D131" s="23"/>
      <c r="E131" s="23"/>
      <c r="F131" s="23"/>
      <c r="G131" s="23"/>
      <c r="H131" s="23"/>
      <c r="I131" s="23"/>
      <c r="J131" s="23" t="str">
        <f>IF(Sample_information!M132&lt;&gt;0,Sample_information!M132,"")</f>
        <v/>
      </c>
      <c r="L131" s="23"/>
      <c r="M131" s="41" t="str">
        <f>IF(Sample_information!A131&lt;&gt;0,IFERROR(IF(M130&lt;&gt;0,("C"&amp;TEXT(RIGHT(M130,4)+1,"0000")),""),""),"")</f>
        <v/>
      </c>
      <c r="N131" s="41"/>
      <c r="O131" s="41"/>
      <c r="P131" s="41" t="str">
        <f>IF(Sample_information!H132&lt;&gt;0,Sample_information!H132,"")</f>
        <v/>
      </c>
      <c r="Q131" s="41" t="str">
        <f>IF(Sample_information!I132&lt;&gt;0,Sample_information!I132,"")</f>
        <v/>
      </c>
    </row>
    <row r="132" spans="2:17" x14ac:dyDescent="0.15">
      <c r="B132" s="23" t="str">
        <f t="shared" si="6"/>
        <v/>
      </c>
      <c r="D132" s="23"/>
      <c r="E132" s="23"/>
      <c r="F132" s="23"/>
      <c r="G132" s="23"/>
      <c r="H132" s="23"/>
      <c r="I132" s="23"/>
      <c r="J132" s="23" t="str">
        <f>IF(Sample_information!M133&lt;&gt;0,Sample_information!M133,"")</f>
        <v/>
      </c>
      <c r="L132" s="23"/>
      <c r="M132" s="41" t="str">
        <f>IF(Sample_information!A132&lt;&gt;0,IFERROR(IF(M131&lt;&gt;0,("C"&amp;TEXT(RIGHT(M131,4)+1,"0000")),""),""),"")</f>
        <v/>
      </c>
      <c r="N132" s="41"/>
      <c r="O132" s="41"/>
      <c r="P132" s="41" t="str">
        <f>IF(Sample_information!H133&lt;&gt;0,Sample_information!H133,"")</f>
        <v/>
      </c>
      <c r="Q132" s="41" t="str">
        <f>IF(Sample_information!I133&lt;&gt;0,Sample_information!I133,"")</f>
        <v/>
      </c>
    </row>
    <row r="133" spans="2:17" x14ac:dyDescent="0.15">
      <c r="B133" s="23" t="str">
        <f t="shared" si="6"/>
        <v/>
      </c>
      <c r="D133" s="23"/>
      <c r="E133" s="23"/>
      <c r="F133" s="23"/>
      <c r="G133" s="23"/>
      <c r="H133" s="23"/>
      <c r="I133" s="23"/>
      <c r="J133" s="23" t="str">
        <f>IF(Sample_information!M134&lt;&gt;0,Sample_information!M134,"")</f>
        <v/>
      </c>
      <c r="L133" s="23"/>
      <c r="M133" s="41" t="str">
        <f>IF(Sample_information!A133&lt;&gt;0,IFERROR(IF(M132&lt;&gt;0,("C"&amp;TEXT(RIGHT(M132,4)+1,"0000")),""),""),"")</f>
        <v/>
      </c>
      <c r="N133" s="41"/>
      <c r="O133" s="41"/>
      <c r="P133" s="41" t="str">
        <f>IF(Sample_information!H134&lt;&gt;0,Sample_information!H134,"")</f>
        <v/>
      </c>
      <c r="Q133" s="41" t="str">
        <f>IF(Sample_information!I134&lt;&gt;0,Sample_information!I134,"")</f>
        <v/>
      </c>
    </row>
    <row r="134" spans="2:17" x14ac:dyDescent="0.15">
      <c r="B134" s="23" t="str">
        <f t="shared" si="6"/>
        <v/>
      </c>
      <c r="D134" s="23"/>
      <c r="E134" s="23"/>
      <c r="F134" s="23"/>
      <c r="G134" s="23"/>
      <c r="H134" s="23"/>
      <c r="I134" s="23"/>
      <c r="J134" s="23" t="str">
        <f>IF(Sample_information!M135&lt;&gt;0,Sample_information!M135,"")</f>
        <v/>
      </c>
      <c r="L134" s="23"/>
      <c r="M134" s="41" t="str">
        <f>IF(Sample_information!A134&lt;&gt;0,IFERROR(IF(M133&lt;&gt;0,("C"&amp;TEXT(RIGHT(M133,4)+1,"0000")),""),""),"")</f>
        <v/>
      </c>
      <c r="N134" s="41"/>
      <c r="O134" s="41"/>
      <c r="P134" s="41" t="str">
        <f>IF(Sample_information!H135&lt;&gt;0,Sample_information!H135,"")</f>
        <v/>
      </c>
      <c r="Q134" s="41" t="str">
        <f>IF(Sample_information!I135&lt;&gt;0,Sample_information!I135,"")</f>
        <v/>
      </c>
    </row>
    <row r="135" spans="2:17" x14ac:dyDescent="0.15">
      <c r="B135" s="23" t="str">
        <f t="shared" si="6"/>
        <v/>
      </c>
      <c r="D135" s="23"/>
      <c r="E135" s="23"/>
      <c r="F135" s="23"/>
      <c r="G135" s="23"/>
      <c r="H135" s="23"/>
      <c r="I135" s="23"/>
      <c r="J135" s="23" t="str">
        <f>IF(Sample_information!M136&lt;&gt;0,Sample_information!M136,"")</f>
        <v/>
      </c>
      <c r="L135" s="23"/>
      <c r="M135" s="41" t="str">
        <f>IF(Sample_information!A135&lt;&gt;0,IFERROR(IF(M134&lt;&gt;0,("C"&amp;TEXT(RIGHT(M134,4)+1,"0000")),""),""),"")</f>
        <v/>
      </c>
      <c r="N135" s="41"/>
      <c r="O135" s="41"/>
      <c r="P135" s="41" t="str">
        <f>IF(Sample_information!H136&lt;&gt;0,Sample_information!H136,"")</f>
        <v/>
      </c>
      <c r="Q135" s="41" t="str">
        <f>IF(Sample_information!I136&lt;&gt;0,Sample_information!I136,"")</f>
        <v/>
      </c>
    </row>
    <row r="136" spans="2:17" x14ac:dyDescent="0.15">
      <c r="B136" s="23" t="str">
        <f t="shared" si="6"/>
        <v/>
      </c>
      <c r="D136" s="23"/>
      <c r="E136" s="23"/>
      <c r="F136" s="23"/>
      <c r="G136" s="23"/>
      <c r="H136" s="23"/>
      <c r="I136" s="23"/>
      <c r="J136" s="23" t="str">
        <f>IF(Sample_information!M137&lt;&gt;0,Sample_information!M137,"")</f>
        <v/>
      </c>
      <c r="L136" s="23"/>
      <c r="M136" s="41" t="str">
        <f>IF(Sample_information!A136&lt;&gt;0,IFERROR(IF(M135&lt;&gt;0,("C"&amp;TEXT(RIGHT(M135,4)+1,"0000")),""),""),"")</f>
        <v/>
      </c>
      <c r="N136" s="41"/>
      <c r="O136" s="41"/>
      <c r="P136" s="41" t="str">
        <f>IF(Sample_information!H137&lt;&gt;0,Sample_information!H137,"")</f>
        <v/>
      </c>
      <c r="Q136" s="41" t="str">
        <f>IF(Sample_information!I137&lt;&gt;0,Sample_information!I137,"")</f>
        <v/>
      </c>
    </row>
    <row r="137" spans="2:17" x14ac:dyDescent="0.15">
      <c r="B137" s="23" t="str">
        <f t="shared" ref="B137:B200" si="7">IF(IF(F137="","",$B$7)="","",$B$7)</f>
        <v/>
      </c>
      <c r="D137" s="23"/>
      <c r="E137" s="23"/>
      <c r="F137" s="23"/>
      <c r="G137" s="23"/>
      <c r="H137" s="23"/>
      <c r="I137" s="23"/>
      <c r="J137" s="23" t="str">
        <f>IF(Sample_information!M138&lt;&gt;0,Sample_information!M138,"")</f>
        <v/>
      </c>
      <c r="L137" s="23"/>
      <c r="M137" s="41" t="str">
        <f>IF(Sample_information!A137&lt;&gt;0,IFERROR(IF(M136&lt;&gt;0,("C"&amp;TEXT(RIGHT(M136,4)+1,"0000")),""),""),"")</f>
        <v/>
      </c>
      <c r="N137" s="41"/>
      <c r="O137" s="41"/>
      <c r="P137" s="41" t="str">
        <f>IF(Sample_information!H138&lt;&gt;0,Sample_information!H138,"")</f>
        <v/>
      </c>
      <c r="Q137" s="41" t="str">
        <f>IF(Sample_information!I138&lt;&gt;0,Sample_information!I138,"")</f>
        <v/>
      </c>
    </row>
    <row r="138" spans="2:17" x14ac:dyDescent="0.15">
      <c r="B138" s="23" t="str">
        <f t="shared" si="7"/>
        <v/>
      </c>
      <c r="D138" s="23"/>
      <c r="E138" s="23"/>
      <c r="F138" s="23"/>
      <c r="G138" s="23"/>
      <c r="H138" s="23"/>
      <c r="I138" s="23"/>
      <c r="J138" s="23" t="str">
        <f>IF(Sample_information!M139&lt;&gt;0,Sample_information!M139,"")</f>
        <v/>
      </c>
      <c r="L138" s="23"/>
      <c r="M138" s="41" t="str">
        <f>IF(Sample_information!A138&lt;&gt;0,IFERROR(IF(M137&lt;&gt;0,("C"&amp;TEXT(RIGHT(M137,4)+1,"0000")),""),""),"")</f>
        <v/>
      </c>
      <c r="N138" s="41"/>
      <c r="O138" s="41"/>
      <c r="P138" s="41" t="str">
        <f>IF(Sample_information!H139&lt;&gt;0,Sample_information!H139,"")</f>
        <v/>
      </c>
      <c r="Q138" s="41" t="str">
        <f>IF(Sample_information!I139&lt;&gt;0,Sample_information!I139,"")</f>
        <v/>
      </c>
    </row>
    <row r="139" spans="2:17" x14ac:dyDescent="0.15">
      <c r="B139" s="23" t="str">
        <f t="shared" si="7"/>
        <v/>
      </c>
      <c r="D139" s="23"/>
      <c r="E139" s="23"/>
      <c r="F139" s="23"/>
      <c r="G139" s="23"/>
      <c r="H139" s="23"/>
      <c r="I139" s="23"/>
      <c r="J139" s="23" t="str">
        <f>IF(Sample_information!M140&lt;&gt;0,Sample_information!M140,"")</f>
        <v/>
      </c>
      <c r="L139" s="23"/>
      <c r="M139" s="41" t="str">
        <f>IF(Sample_information!A139&lt;&gt;0,IFERROR(IF(M138&lt;&gt;0,("C"&amp;TEXT(RIGHT(M138,4)+1,"0000")),""),""),"")</f>
        <v/>
      </c>
      <c r="N139" s="41"/>
      <c r="O139" s="41"/>
      <c r="P139" s="41" t="str">
        <f>IF(Sample_information!H140&lt;&gt;0,Sample_information!H140,"")</f>
        <v/>
      </c>
      <c r="Q139" s="41" t="str">
        <f>IF(Sample_information!I140&lt;&gt;0,Sample_information!I140,"")</f>
        <v/>
      </c>
    </row>
    <row r="140" spans="2:17" x14ac:dyDescent="0.15">
      <c r="B140" s="23" t="str">
        <f t="shared" si="7"/>
        <v/>
      </c>
      <c r="D140" s="23"/>
      <c r="E140" s="23"/>
      <c r="F140" s="23"/>
      <c r="G140" s="23"/>
      <c r="H140" s="23"/>
      <c r="I140" s="23"/>
      <c r="J140" s="23" t="str">
        <f>IF(Sample_information!M141&lt;&gt;0,Sample_information!M141,"")</f>
        <v/>
      </c>
      <c r="L140" s="23"/>
      <c r="M140" s="41" t="str">
        <f>IF(Sample_information!A140&lt;&gt;0,IFERROR(IF(M139&lt;&gt;0,("C"&amp;TEXT(RIGHT(M139,4)+1,"0000")),""),""),"")</f>
        <v/>
      </c>
      <c r="N140" s="41"/>
      <c r="O140" s="41"/>
      <c r="P140" s="41" t="str">
        <f>IF(Sample_information!H141&lt;&gt;0,Sample_information!H141,"")</f>
        <v/>
      </c>
      <c r="Q140" s="41" t="str">
        <f>IF(Sample_information!I141&lt;&gt;0,Sample_information!I141,"")</f>
        <v/>
      </c>
    </row>
    <row r="141" spans="2:17" x14ac:dyDescent="0.15">
      <c r="B141" s="23" t="str">
        <f t="shared" si="7"/>
        <v/>
      </c>
      <c r="D141" s="23"/>
      <c r="E141" s="23"/>
      <c r="F141" s="23"/>
      <c r="G141" s="23"/>
      <c r="H141" s="23"/>
      <c r="I141" s="23"/>
      <c r="J141" s="23" t="str">
        <f>IF(Sample_information!M142&lt;&gt;0,Sample_information!M142,"")</f>
        <v/>
      </c>
      <c r="L141" s="23"/>
      <c r="M141" s="41" t="str">
        <f>IF(Sample_information!A141&lt;&gt;0,IFERROR(IF(M140&lt;&gt;0,("C"&amp;TEXT(RIGHT(M140,4)+1,"0000")),""),""),"")</f>
        <v/>
      </c>
      <c r="N141" s="41"/>
      <c r="O141" s="41"/>
      <c r="P141" s="41" t="str">
        <f>IF(Sample_information!H142&lt;&gt;0,Sample_information!H142,"")</f>
        <v/>
      </c>
      <c r="Q141" s="41" t="str">
        <f>IF(Sample_information!I142&lt;&gt;0,Sample_information!I142,"")</f>
        <v/>
      </c>
    </row>
    <row r="142" spans="2:17" x14ac:dyDescent="0.15">
      <c r="B142" s="23" t="str">
        <f t="shared" si="7"/>
        <v/>
      </c>
      <c r="D142" s="23"/>
      <c r="E142" s="23"/>
      <c r="F142" s="23"/>
      <c r="G142" s="23"/>
      <c r="H142" s="23"/>
      <c r="I142" s="23"/>
      <c r="J142" s="23" t="str">
        <f>IF(Sample_information!M143&lt;&gt;0,Sample_information!M143,"")</f>
        <v/>
      </c>
      <c r="L142" s="23"/>
      <c r="M142" s="41" t="str">
        <f>IF(Sample_information!A142&lt;&gt;0,IFERROR(IF(M141&lt;&gt;0,("C"&amp;TEXT(RIGHT(M141,4)+1,"0000")),""),""),"")</f>
        <v/>
      </c>
      <c r="N142" s="41"/>
      <c r="O142" s="41"/>
      <c r="P142" s="41" t="str">
        <f>IF(Sample_information!H143&lt;&gt;0,Sample_information!H143,"")</f>
        <v/>
      </c>
      <c r="Q142" s="41" t="str">
        <f>IF(Sample_information!I143&lt;&gt;0,Sample_information!I143,"")</f>
        <v/>
      </c>
    </row>
    <row r="143" spans="2:17" x14ac:dyDescent="0.15">
      <c r="B143" s="23" t="str">
        <f t="shared" si="7"/>
        <v/>
      </c>
      <c r="D143" s="23"/>
      <c r="E143" s="23"/>
      <c r="F143" s="23"/>
      <c r="G143" s="23"/>
      <c r="H143" s="23"/>
      <c r="I143" s="23"/>
      <c r="J143" s="23" t="str">
        <f>IF(Sample_information!M144&lt;&gt;0,Sample_information!M144,"")</f>
        <v/>
      </c>
      <c r="L143" s="23"/>
      <c r="M143" s="41" t="str">
        <f>IF(Sample_information!A143&lt;&gt;0,IFERROR(IF(M142&lt;&gt;0,("C"&amp;TEXT(RIGHT(M142,4)+1,"0000")),""),""),"")</f>
        <v/>
      </c>
      <c r="N143" s="41"/>
      <c r="O143" s="41"/>
      <c r="P143" s="41" t="str">
        <f>IF(Sample_information!H144&lt;&gt;0,Sample_information!H144,"")</f>
        <v/>
      </c>
      <c r="Q143" s="41" t="str">
        <f>IF(Sample_information!I144&lt;&gt;0,Sample_information!I144,"")</f>
        <v/>
      </c>
    </row>
    <row r="144" spans="2:17" x14ac:dyDescent="0.15">
      <c r="B144" s="23" t="str">
        <f t="shared" si="7"/>
        <v/>
      </c>
      <c r="D144" s="23"/>
      <c r="E144" s="23"/>
      <c r="F144" s="23"/>
      <c r="G144" s="23"/>
      <c r="H144" s="23"/>
      <c r="I144" s="23"/>
      <c r="J144" s="23" t="str">
        <f>IF(Sample_information!M145&lt;&gt;0,Sample_information!M145,"")</f>
        <v/>
      </c>
      <c r="L144" s="23"/>
      <c r="M144" s="41" t="str">
        <f>IF(Sample_information!A144&lt;&gt;0,IFERROR(IF(M143&lt;&gt;0,("C"&amp;TEXT(RIGHT(M143,4)+1,"0000")),""),""),"")</f>
        <v/>
      </c>
      <c r="N144" s="41"/>
      <c r="O144" s="41"/>
      <c r="P144" s="41" t="str">
        <f>IF(Sample_information!H145&lt;&gt;0,Sample_information!H145,"")</f>
        <v/>
      </c>
      <c r="Q144" s="41" t="str">
        <f>IF(Sample_information!I145&lt;&gt;0,Sample_information!I145,"")</f>
        <v/>
      </c>
    </row>
    <row r="145" spans="2:17" x14ac:dyDescent="0.15">
      <c r="B145" s="23" t="str">
        <f t="shared" si="7"/>
        <v/>
      </c>
      <c r="D145" s="23"/>
      <c r="E145" s="23"/>
      <c r="F145" s="23"/>
      <c r="G145" s="23"/>
      <c r="H145" s="23"/>
      <c r="I145" s="23"/>
      <c r="J145" s="23" t="str">
        <f>IF(Sample_information!M146&lt;&gt;0,Sample_information!M146,"")</f>
        <v/>
      </c>
      <c r="L145" s="23"/>
      <c r="M145" s="41" t="str">
        <f>IF(Sample_information!A145&lt;&gt;0,IFERROR(IF(M144&lt;&gt;0,("C"&amp;TEXT(RIGHT(M144,4)+1,"0000")),""),""),"")</f>
        <v/>
      </c>
      <c r="N145" s="41"/>
      <c r="O145" s="41"/>
      <c r="P145" s="41" t="str">
        <f>IF(Sample_information!H146&lt;&gt;0,Sample_information!H146,"")</f>
        <v/>
      </c>
      <c r="Q145" s="41" t="str">
        <f>IF(Sample_information!I146&lt;&gt;0,Sample_information!I146,"")</f>
        <v/>
      </c>
    </row>
    <row r="146" spans="2:17" x14ac:dyDescent="0.15">
      <c r="B146" s="23" t="str">
        <f t="shared" si="7"/>
        <v/>
      </c>
      <c r="D146" s="23"/>
      <c r="E146" s="23"/>
      <c r="F146" s="23"/>
      <c r="G146" s="23"/>
      <c r="H146" s="23"/>
      <c r="I146" s="23"/>
      <c r="J146" s="23" t="str">
        <f>IF(Sample_information!M147&lt;&gt;0,Sample_information!M147,"")</f>
        <v/>
      </c>
      <c r="L146" s="23"/>
      <c r="M146" s="41" t="str">
        <f>IF(Sample_information!A146&lt;&gt;0,IFERROR(IF(M145&lt;&gt;0,("C"&amp;TEXT(RIGHT(M145,4)+1,"0000")),""),""),"")</f>
        <v/>
      </c>
      <c r="N146" s="41"/>
      <c r="O146" s="41"/>
      <c r="P146" s="41" t="str">
        <f>IF(Sample_information!H147&lt;&gt;0,Sample_information!H147,"")</f>
        <v/>
      </c>
      <c r="Q146" s="41" t="str">
        <f>IF(Sample_information!I147&lt;&gt;0,Sample_information!I147,"")</f>
        <v/>
      </c>
    </row>
    <row r="147" spans="2:17" x14ac:dyDescent="0.15">
      <c r="B147" s="23" t="str">
        <f t="shared" si="7"/>
        <v/>
      </c>
      <c r="D147" s="23"/>
      <c r="E147" s="23"/>
      <c r="F147" s="23"/>
      <c r="G147" s="23"/>
      <c r="H147" s="23"/>
      <c r="I147" s="23"/>
      <c r="J147" s="23" t="str">
        <f>IF(Sample_information!M148&lt;&gt;0,Sample_information!M148,"")</f>
        <v/>
      </c>
      <c r="L147" s="23"/>
      <c r="M147" s="41" t="str">
        <f>IF(Sample_information!A147&lt;&gt;0,IFERROR(IF(M146&lt;&gt;0,("C"&amp;TEXT(RIGHT(M146,4)+1,"0000")),""),""),"")</f>
        <v/>
      </c>
      <c r="N147" s="41"/>
      <c r="O147" s="41"/>
      <c r="P147" s="41" t="str">
        <f>IF(Sample_information!H148&lt;&gt;0,Sample_information!H148,"")</f>
        <v/>
      </c>
      <c r="Q147" s="41" t="str">
        <f>IF(Sample_information!I148&lt;&gt;0,Sample_information!I148,"")</f>
        <v/>
      </c>
    </row>
    <row r="148" spans="2:17" x14ac:dyDescent="0.15">
      <c r="B148" s="23" t="str">
        <f t="shared" si="7"/>
        <v/>
      </c>
      <c r="D148" s="23"/>
      <c r="E148" s="23"/>
      <c r="F148" s="23"/>
      <c r="G148" s="23"/>
      <c r="H148" s="23"/>
      <c r="I148" s="23"/>
      <c r="J148" s="23" t="str">
        <f>IF(Sample_information!M149&lt;&gt;0,Sample_information!M149,"")</f>
        <v/>
      </c>
      <c r="L148" s="23"/>
      <c r="M148" s="41" t="str">
        <f>IF(Sample_information!A148&lt;&gt;0,IFERROR(IF(M147&lt;&gt;0,("C"&amp;TEXT(RIGHT(M147,4)+1,"0000")),""),""),"")</f>
        <v/>
      </c>
      <c r="N148" s="41"/>
      <c r="O148" s="41"/>
      <c r="P148" s="41" t="str">
        <f>IF(Sample_information!H149&lt;&gt;0,Sample_information!H149,"")</f>
        <v/>
      </c>
      <c r="Q148" s="41" t="str">
        <f>IF(Sample_information!I149&lt;&gt;0,Sample_information!I149,"")</f>
        <v/>
      </c>
    </row>
    <row r="149" spans="2:17" x14ac:dyDescent="0.15">
      <c r="B149" s="23" t="str">
        <f t="shared" si="7"/>
        <v/>
      </c>
      <c r="D149" s="23"/>
      <c r="E149" s="23"/>
      <c r="F149" s="23"/>
      <c r="G149" s="23"/>
      <c r="H149" s="23"/>
      <c r="I149" s="23"/>
      <c r="J149" s="23" t="str">
        <f>IF(Sample_information!M150&lt;&gt;0,Sample_information!M150,"")</f>
        <v/>
      </c>
      <c r="L149" s="23"/>
      <c r="M149" s="41" t="str">
        <f>IF(Sample_information!A149&lt;&gt;0,IFERROR(IF(M148&lt;&gt;0,("C"&amp;TEXT(RIGHT(M148,4)+1,"0000")),""),""),"")</f>
        <v/>
      </c>
      <c r="N149" s="41"/>
      <c r="O149" s="41"/>
      <c r="P149" s="41" t="str">
        <f>IF(Sample_information!H150&lt;&gt;0,Sample_information!H150,"")</f>
        <v/>
      </c>
      <c r="Q149" s="41" t="str">
        <f>IF(Sample_information!I150&lt;&gt;0,Sample_information!I150,"")</f>
        <v/>
      </c>
    </row>
    <row r="150" spans="2:17" x14ac:dyDescent="0.15">
      <c r="B150" s="23" t="str">
        <f t="shared" si="7"/>
        <v/>
      </c>
      <c r="D150" s="23"/>
      <c r="E150" s="23"/>
      <c r="F150" s="23"/>
      <c r="G150" s="23"/>
      <c r="H150" s="23"/>
      <c r="I150" s="23"/>
      <c r="J150" s="23" t="str">
        <f>IF(Sample_information!M151&lt;&gt;0,Sample_information!M151,"")</f>
        <v/>
      </c>
      <c r="L150" s="23"/>
      <c r="M150" s="41" t="str">
        <f>IF(Sample_information!A150&lt;&gt;0,IFERROR(IF(M149&lt;&gt;0,("C"&amp;TEXT(RIGHT(M149,4)+1,"0000")),""),""),"")</f>
        <v/>
      </c>
      <c r="N150" s="41"/>
      <c r="O150" s="41"/>
      <c r="P150" s="41" t="str">
        <f>IF(Sample_information!H151&lt;&gt;0,Sample_information!H151,"")</f>
        <v/>
      </c>
      <c r="Q150" s="41" t="str">
        <f>IF(Sample_information!I151&lt;&gt;0,Sample_information!I151,"")</f>
        <v/>
      </c>
    </row>
    <row r="151" spans="2:17" x14ac:dyDescent="0.15">
      <c r="B151" s="23" t="str">
        <f t="shared" si="7"/>
        <v/>
      </c>
      <c r="D151" s="23"/>
      <c r="E151" s="23"/>
      <c r="F151" s="23"/>
      <c r="G151" s="23"/>
      <c r="H151" s="23"/>
      <c r="I151" s="23"/>
      <c r="J151" s="23" t="str">
        <f>IF(Sample_information!M152&lt;&gt;0,Sample_information!M152,"")</f>
        <v/>
      </c>
      <c r="L151" s="23"/>
      <c r="M151" s="41" t="str">
        <f>IF(Sample_information!A151&lt;&gt;0,IFERROR(IF(M150&lt;&gt;0,("C"&amp;TEXT(RIGHT(M150,4)+1,"0000")),""),""),"")</f>
        <v/>
      </c>
      <c r="N151" s="41"/>
      <c r="O151" s="41"/>
      <c r="P151" s="41" t="str">
        <f>IF(Sample_information!H152&lt;&gt;0,Sample_information!H152,"")</f>
        <v/>
      </c>
      <c r="Q151" s="41" t="str">
        <f>IF(Sample_information!I152&lt;&gt;0,Sample_information!I152,"")</f>
        <v/>
      </c>
    </row>
    <row r="152" spans="2:17" x14ac:dyDescent="0.15">
      <c r="B152" s="23" t="str">
        <f t="shared" si="7"/>
        <v/>
      </c>
      <c r="D152" s="23"/>
      <c r="E152" s="23"/>
      <c r="F152" s="23"/>
      <c r="G152" s="23"/>
      <c r="H152" s="23"/>
      <c r="I152" s="23"/>
      <c r="J152" s="23" t="str">
        <f>IF(Sample_information!M153&lt;&gt;0,Sample_information!M153,"")</f>
        <v/>
      </c>
      <c r="L152" s="23"/>
      <c r="M152" s="41" t="str">
        <f>IF(Sample_information!A152&lt;&gt;0,IFERROR(IF(M151&lt;&gt;0,("C"&amp;TEXT(RIGHT(M151,4)+1,"0000")),""),""),"")</f>
        <v/>
      </c>
      <c r="N152" s="41"/>
      <c r="O152" s="41"/>
      <c r="P152" s="41" t="str">
        <f>IF(Sample_information!H153&lt;&gt;0,Sample_information!H153,"")</f>
        <v/>
      </c>
      <c r="Q152" s="41" t="str">
        <f>IF(Sample_information!I153&lt;&gt;0,Sample_information!I153,"")</f>
        <v/>
      </c>
    </row>
    <row r="153" spans="2:17" x14ac:dyDescent="0.15">
      <c r="B153" s="23" t="str">
        <f t="shared" si="7"/>
        <v/>
      </c>
      <c r="D153" s="23"/>
      <c r="E153" s="23"/>
      <c r="F153" s="23"/>
      <c r="G153" s="23"/>
      <c r="H153" s="23"/>
      <c r="I153" s="23"/>
      <c r="J153" s="23" t="str">
        <f>IF(Sample_information!M154&lt;&gt;0,Sample_information!M154,"")</f>
        <v/>
      </c>
      <c r="L153" s="23"/>
      <c r="M153" s="41" t="str">
        <f>IF(Sample_information!A153&lt;&gt;0,IFERROR(IF(M152&lt;&gt;0,("C"&amp;TEXT(RIGHT(M152,4)+1,"0000")),""),""),"")</f>
        <v/>
      </c>
      <c r="N153" s="41"/>
      <c r="O153" s="41"/>
      <c r="P153" s="41" t="str">
        <f>IF(Sample_information!H154&lt;&gt;0,Sample_information!H154,"")</f>
        <v/>
      </c>
      <c r="Q153" s="41" t="str">
        <f>IF(Sample_information!I154&lt;&gt;0,Sample_information!I154,"")</f>
        <v/>
      </c>
    </row>
    <row r="154" spans="2:17" x14ac:dyDescent="0.15">
      <c r="B154" s="23" t="str">
        <f t="shared" si="7"/>
        <v/>
      </c>
      <c r="D154" s="23"/>
      <c r="E154" s="23"/>
      <c r="F154" s="23"/>
      <c r="G154" s="23"/>
      <c r="H154" s="23"/>
      <c r="I154" s="23"/>
      <c r="J154" s="23" t="str">
        <f>IF(Sample_information!M155&lt;&gt;0,Sample_information!M155,"")</f>
        <v/>
      </c>
      <c r="L154" s="23"/>
      <c r="M154" s="41" t="str">
        <f>IF(Sample_information!A154&lt;&gt;0,IFERROR(IF(M153&lt;&gt;0,("C"&amp;TEXT(RIGHT(M153,4)+1,"0000")),""),""),"")</f>
        <v/>
      </c>
      <c r="N154" s="41"/>
      <c r="O154" s="41"/>
      <c r="P154" s="41" t="str">
        <f>IF(Sample_information!H155&lt;&gt;0,Sample_information!H155,"")</f>
        <v/>
      </c>
      <c r="Q154" s="41" t="str">
        <f>IF(Sample_information!I155&lt;&gt;0,Sample_information!I155,"")</f>
        <v/>
      </c>
    </row>
    <row r="155" spans="2:17" x14ac:dyDescent="0.15">
      <c r="B155" s="23" t="str">
        <f t="shared" si="7"/>
        <v/>
      </c>
      <c r="D155" s="23"/>
      <c r="E155" s="23"/>
      <c r="F155" s="23"/>
      <c r="G155" s="23"/>
      <c r="H155" s="23"/>
      <c r="I155" s="23"/>
      <c r="J155" s="23" t="str">
        <f>IF(Sample_information!M156&lt;&gt;0,Sample_information!M156,"")</f>
        <v/>
      </c>
      <c r="L155" s="23"/>
      <c r="M155" s="41" t="str">
        <f>IF(Sample_information!A155&lt;&gt;0,IFERROR(IF(M154&lt;&gt;0,("C"&amp;TEXT(RIGHT(M154,4)+1,"0000")),""),""),"")</f>
        <v/>
      </c>
      <c r="N155" s="41"/>
      <c r="O155" s="41"/>
      <c r="P155" s="41" t="str">
        <f>IF(Sample_information!H156&lt;&gt;0,Sample_information!H156,"")</f>
        <v/>
      </c>
      <c r="Q155" s="41" t="str">
        <f>IF(Sample_information!I156&lt;&gt;0,Sample_information!I156,"")</f>
        <v/>
      </c>
    </row>
    <row r="156" spans="2:17" x14ac:dyDescent="0.15">
      <c r="B156" s="23" t="str">
        <f t="shared" si="7"/>
        <v/>
      </c>
      <c r="D156" s="23"/>
      <c r="E156" s="23"/>
      <c r="F156" s="23"/>
      <c r="G156" s="23"/>
      <c r="H156" s="23"/>
      <c r="I156" s="23"/>
      <c r="J156" s="23" t="str">
        <f>IF(Sample_information!M157&lt;&gt;0,Sample_information!M157,"")</f>
        <v/>
      </c>
      <c r="L156" s="23"/>
      <c r="M156" s="41" t="str">
        <f>IF(Sample_information!A156&lt;&gt;0,IFERROR(IF(M155&lt;&gt;0,("C"&amp;TEXT(RIGHT(M155,4)+1,"0000")),""),""),"")</f>
        <v/>
      </c>
      <c r="N156" s="41"/>
      <c r="O156" s="41"/>
      <c r="P156" s="41" t="str">
        <f>IF(Sample_information!H157&lt;&gt;0,Sample_information!H157,"")</f>
        <v/>
      </c>
      <c r="Q156" s="41" t="str">
        <f>IF(Sample_information!I157&lt;&gt;0,Sample_information!I157,"")</f>
        <v/>
      </c>
    </row>
    <row r="157" spans="2:17" x14ac:dyDescent="0.15">
      <c r="B157" s="23" t="str">
        <f t="shared" si="7"/>
        <v/>
      </c>
      <c r="D157" s="23"/>
      <c r="E157" s="23"/>
      <c r="F157" s="23"/>
      <c r="G157" s="23"/>
      <c r="H157" s="23"/>
      <c r="I157" s="23"/>
      <c r="J157" s="23" t="str">
        <f>IF(Sample_information!M158&lt;&gt;0,Sample_information!M158,"")</f>
        <v/>
      </c>
      <c r="L157" s="23"/>
      <c r="M157" s="41" t="str">
        <f>IF(Sample_information!A157&lt;&gt;0,IFERROR(IF(M156&lt;&gt;0,("C"&amp;TEXT(RIGHT(M156,4)+1,"0000")),""),""),"")</f>
        <v/>
      </c>
      <c r="N157" s="41"/>
      <c r="O157" s="41"/>
      <c r="P157" s="41" t="str">
        <f>IF(Sample_information!H158&lt;&gt;0,Sample_information!H158,"")</f>
        <v/>
      </c>
      <c r="Q157" s="41" t="str">
        <f>IF(Sample_information!I158&lt;&gt;0,Sample_information!I158,"")</f>
        <v/>
      </c>
    </row>
    <row r="158" spans="2:17" x14ac:dyDescent="0.15">
      <c r="B158" s="23" t="str">
        <f t="shared" si="7"/>
        <v/>
      </c>
      <c r="D158" s="23"/>
      <c r="E158" s="23"/>
      <c r="F158" s="23"/>
      <c r="G158" s="23"/>
      <c r="H158" s="23"/>
      <c r="I158" s="23"/>
      <c r="J158" s="23" t="str">
        <f>IF(Sample_information!M159&lt;&gt;0,Sample_information!M159,"")</f>
        <v/>
      </c>
      <c r="L158" s="23"/>
      <c r="M158" s="41" t="str">
        <f>IF(Sample_information!A158&lt;&gt;0,IFERROR(IF(M157&lt;&gt;0,("C"&amp;TEXT(RIGHT(M157,4)+1,"0000")),""),""),"")</f>
        <v/>
      </c>
      <c r="N158" s="41"/>
      <c r="O158" s="41"/>
      <c r="P158" s="41" t="str">
        <f>IF(Sample_information!H159&lt;&gt;0,Sample_information!H159,"")</f>
        <v/>
      </c>
      <c r="Q158" s="41" t="str">
        <f>IF(Sample_information!I159&lt;&gt;0,Sample_information!I159,"")</f>
        <v/>
      </c>
    </row>
    <row r="159" spans="2:17" x14ac:dyDescent="0.15">
      <c r="B159" s="23" t="str">
        <f t="shared" si="7"/>
        <v/>
      </c>
      <c r="D159" s="23"/>
      <c r="E159" s="23"/>
      <c r="F159" s="23"/>
      <c r="G159" s="23"/>
      <c r="H159" s="23"/>
      <c r="I159" s="23"/>
      <c r="J159" s="23" t="str">
        <f>IF(Sample_information!M160&lt;&gt;0,Sample_information!M160,"")</f>
        <v/>
      </c>
      <c r="L159" s="23"/>
      <c r="M159" s="41" t="str">
        <f>IF(Sample_information!A159&lt;&gt;0,IFERROR(IF(M158&lt;&gt;0,("C"&amp;TEXT(RIGHT(M158,4)+1,"0000")),""),""),"")</f>
        <v/>
      </c>
      <c r="N159" s="41"/>
      <c r="O159" s="41"/>
      <c r="P159" s="41" t="str">
        <f>IF(Sample_information!H160&lt;&gt;0,Sample_information!H160,"")</f>
        <v/>
      </c>
      <c r="Q159" s="41" t="str">
        <f>IF(Sample_information!I160&lt;&gt;0,Sample_information!I160,"")</f>
        <v/>
      </c>
    </row>
    <row r="160" spans="2:17" x14ac:dyDescent="0.15">
      <c r="B160" s="23" t="str">
        <f t="shared" si="7"/>
        <v/>
      </c>
      <c r="D160" s="23"/>
      <c r="E160" s="23"/>
      <c r="F160" s="23"/>
      <c r="G160" s="23"/>
      <c r="H160" s="23"/>
      <c r="I160" s="23"/>
      <c r="J160" s="23" t="str">
        <f>IF(Sample_information!M161&lt;&gt;0,Sample_information!M161,"")</f>
        <v/>
      </c>
      <c r="L160" s="23"/>
      <c r="M160" s="41" t="str">
        <f>IF(Sample_information!A160&lt;&gt;0,IFERROR(IF(M159&lt;&gt;0,("C"&amp;TEXT(RIGHT(M159,4)+1,"0000")),""),""),"")</f>
        <v/>
      </c>
      <c r="N160" s="41"/>
      <c r="O160" s="41"/>
      <c r="P160" s="41" t="str">
        <f>IF(Sample_information!H161&lt;&gt;0,Sample_information!H161,"")</f>
        <v/>
      </c>
      <c r="Q160" s="41" t="str">
        <f>IF(Sample_information!I161&lt;&gt;0,Sample_information!I161,"")</f>
        <v/>
      </c>
    </row>
    <row r="161" spans="2:17" x14ac:dyDescent="0.15">
      <c r="B161" s="23" t="str">
        <f t="shared" si="7"/>
        <v/>
      </c>
      <c r="D161" s="23"/>
      <c r="E161" s="23"/>
      <c r="F161" s="23"/>
      <c r="G161" s="23"/>
      <c r="H161" s="23"/>
      <c r="I161" s="23"/>
      <c r="J161" s="23" t="str">
        <f>IF(Sample_information!M162&lt;&gt;0,Sample_information!M162,"")</f>
        <v/>
      </c>
      <c r="L161" s="23"/>
      <c r="M161" s="41" t="str">
        <f>IF(Sample_information!A161&lt;&gt;0,IFERROR(IF(M160&lt;&gt;0,("C"&amp;TEXT(RIGHT(M160,4)+1,"0000")),""),""),"")</f>
        <v/>
      </c>
      <c r="N161" s="41"/>
      <c r="O161" s="41"/>
      <c r="P161" s="41" t="str">
        <f>IF(Sample_information!H162&lt;&gt;0,Sample_information!H162,"")</f>
        <v/>
      </c>
      <c r="Q161" s="41" t="str">
        <f>IF(Sample_information!I162&lt;&gt;0,Sample_information!I162,"")</f>
        <v/>
      </c>
    </row>
    <row r="162" spans="2:17" x14ac:dyDescent="0.15">
      <c r="B162" s="23" t="str">
        <f t="shared" si="7"/>
        <v/>
      </c>
      <c r="D162" s="23"/>
      <c r="E162" s="23"/>
      <c r="F162" s="23"/>
      <c r="G162" s="23"/>
      <c r="H162" s="23"/>
      <c r="I162" s="23"/>
      <c r="J162" s="23" t="str">
        <f>IF(Sample_information!M163&lt;&gt;0,Sample_information!M163,"")</f>
        <v/>
      </c>
      <c r="L162" s="23"/>
      <c r="M162" s="41" t="str">
        <f>IF(Sample_information!A162&lt;&gt;0,IFERROR(IF(M161&lt;&gt;0,("C"&amp;TEXT(RIGHT(M161,4)+1,"0000")),""),""),"")</f>
        <v/>
      </c>
      <c r="N162" s="41"/>
      <c r="O162" s="41"/>
      <c r="P162" s="41" t="str">
        <f>IF(Sample_information!H163&lt;&gt;0,Sample_information!H163,"")</f>
        <v/>
      </c>
      <c r="Q162" s="41" t="str">
        <f>IF(Sample_information!I163&lt;&gt;0,Sample_information!I163,"")</f>
        <v/>
      </c>
    </row>
    <row r="163" spans="2:17" x14ac:dyDescent="0.15">
      <c r="B163" s="23" t="str">
        <f t="shared" si="7"/>
        <v/>
      </c>
      <c r="D163" s="23"/>
      <c r="E163" s="23"/>
      <c r="F163" s="23"/>
      <c r="G163" s="23"/>
      <c r="H163" s="23"/>
      <c r="I163" s="23"/>
      <c r="J163" s="23" t="str">
        <f>IF(Sample_information!M164&lt;&gt;0,Sample_information!M164,"")</f>
        <v/>
      </c>
      <c r="L163" s="23"/>
      <c r="M163" s="41" t="str">
        <f>IF(Sample_information!A163&lt;&gt;0,IFERROR(IF(M162&lt;&gt;0,("C"&amp;TEXT(RIGHT(M162,4)+1,"0000")),""),""),"")</f>
        <v/>
      </c>
      <c r="N163" s="41"/>
      <c r="O163" s="41"/>
      <c r="P163" s="41" t="str">
        <f>IF(Sample_information!H164&lt;&gt;0,Sample_information!H164,"")</f>
        <v/>
      </c>
      <c r="Q163" s="41" t="str">
        <f>IF(Sample_information!I164&lt;&gt;0,Sample_information!I164,"")</f>
        <v/>
      </c>
    </row>
    <row r="164" spans="2:17" x14ac:dyDescent="0.15">
      <c r="B164" s="23" t="str">
        <f t="shared" si="7"/>
        <v/>
      </c>
      <c r="D164" s="23"/>
      <c r="E164" s="23"/>
      <c r="F164" s="23"/>
      <c r="G164" s="23"/>
      <c r="H164" s="23"/>
      <c r="I164" s="23"/>
      <c r="J164" s="23" t="str">
        <f>IF(Sample_information!M165&lt;&gt;0,Sample_information!M165,"")</f>
        <v/>
      </c>
      <c r="L164" s="23"/>
      <c r="M164" s="41" t="str">
        <f>IF(Sample_information!A164&lt;&gt;0,IFERROR(IF(M163&lt;&gt;0,("C"&amp;TEXT(RIGHT(M163,4)+1,"0000")),""),""),"")</f>
        <v/>
      </c>
      <c r="N164" s="41"/>
      <c r="O164" s="41"/>
      <c r="P164" s="41" t="str">
        <f>IF(Sample_information!H165&lt;&gt;0,Sample_information!H165,"")</f>
        <v/>
      </c>
      <c r="Q164" s="41" t="str">
        <f>IF(Sample_information!I165&lt;&gt;0,Sample_information!I165,"")</f>
        <v/>
      </c>
    </row>
    <row r="165" spans="2:17" x14ac:dyDescent="0.15">
      <c r="B165" s="23" t="str">
        <f t="shared" si="7"/>
        <v/>
      </c>
      <c r="D165" s="23"/>
      <c r="E165" s="23"/>
      <c r="F165" s="23"/>
      <c r="G165" s="23"/>
      <c r="H165" s="23"/>
      <c r="I165" s="23"/>
      <c r="J165" s="23" t="str">
        <f>IF(Sample_information!M166&lt;&gt;0,Sample_information!M166,"")</f>
        <v/>
      </c>
      <c r="L165" s="23"/>
      <c r="M165" s="41" t="str">
        <f>IF(Sample_information!A165&lt;&gt;0,IFERROR(IF(M164&lt;&gt;0,("C"&amp;TEXT(RIGHT(M164,4)+1,"0000")),""),""),"")</f>
        <v/>
      </c>
      <c r="N165" s="41"/>
      <c r="O165" s="41"/>
      <c r="P165" s="41" t="str">
        <f>IF(Sample_information!H166&lt;&gt;0,Sample_information!H166,"")</f>
        <v/>
      </c>
      <c r="Q165" s="41" t="str">
        <f>IF(Sample_information!I166&lt;&gt;0,Sample_information!I166,"")</f>
        <v/>
      </c>
    </row>
    <row r="166" spans="2:17" x14ac:dyDescent="0.15">
      <c r="B166" s="23" t="str">
        <f t="shared" si="7"/>
        <v/>
      </c>
      <c r="D166" s="23"/>
      <c r="E166" s="23"/>
      <c r="F166" s="23"/>
      <c r="G166" s="23"/>
      <c r="H166" s="23"/>
      <c r="I166" s="23"/>
      <c r="J166" s="23" t="str">
        <f>IF(Sample_information!M167&lt;&gt;0,Sample_information!M167,"")</f>
        <v/>
      </c>
      <c r="L166" s="23"/>
      <c r="M166" s="41" t="str">
        <f>IF(Sample_information!A166&lt;&gt;0,IFERROR(IF(M165&lt;&gt;0,("C"&amp;TEXT(RIGHT(M165,4)+1,"0000")),""),""),"")</f>
        <v/>
      </c>
      <c r="N166" s="41"/>
      <c r="O166" s="41"/>
      <c r="P166" s="41" t="str">
        <f>IF(Sample_information!H167&lt;&gt;0,Sample_information!H167,"")</f>
        <v/>
      </c>
      <c r="Q166" s="41" t="str">
        <f>IF(Sample_information!I167&lt;&gt;0,Sample_information!I167,"")</f>
        <v/>
      </c>
    </row>
    <row r="167" spans="2:17" x14ac:dyDescent="0.15">
      <c r="B167" s="23" t="str">
        <f t="shared" si="7"/>
        <v/>
      </c>
      <c r="D167" s="23"/>
      <c r="E167" s="23"/>
      <c r="F167" s="23"/>
      <c r="G167" s="23"/>
      <c r="H167" s="23"/>
      <c r="I167" s="23"/>
      <c r="J167" s="23" t="str">
        <f>IF(Sample_information!M168&lt;&gt;0,Sample_information!M168,"")</f>
        <v/>
      </c>
      <c r="L167" s="23"/>
      <c r="M167" s="41" t="str">
        <f>IF(Sample_information!A167&lt;&gt;0,IFERROR(IF(M166&lt;&gt;0,("C"&amp;TEXT(RIGHT(M166,4)+1,"0000")),""),""),"")</f>
        <v/>
      </c>
      <c r="N167" s="41"/>
      <c r="O167" s="41"/>
      <c r="P167" s="41" t="str">
        <f>IF(Sample_information!H168&lt;&gt;0,Sample_information!H168,"")</f>
        <v/>
      </c>
      <c r="Q167" s="41" t="str">
        <f>IF(Sample_information!I168&lt;&gt;0,Sample_information!I168,"")</f>
        <v/>
      </c>
    </row>
    <row r="168" spans="2:17" x14ac:dyDescent="0.15">
      <c r="B168" s="23" t="str">
        <f t="shared" si="7"/>
        <v/>
      </c>
      <c r="D168" s="23"/>
      <c r="E168" s="23"/>
      <c r="F168" s="23"/>
      <c r="G168" s="23"/>
      <c r="H168" s="23"/>
      <c r="I168" s="23"/>
      <c r="J168" s="23" t="str">
        <f>IF(Sample_information!M169&lt;&gt;0,Sample_information!M169,"")</f>
        <v/>
      </c>
      <c r="L168" s="23"/>
      <c r="M168" s="41" t="str">
        <f>IF(Sample_information!A168&lt;&gt;0,IFERROR(IF(M167&lt;&gt;0,("C"&amp;TEXT(RIGHT(M167,4)+1,"0000")),""),""),"")</f>
        <v/>
      </c>
      <c r="N168" s="41"/>
      <c r="O168" s="41"/>
      <c r="P168" s="41" t="str">
        <f>IF(Sample_information!H169&lt;&gt;0,Sample_information!H169,"")</f>
        <v/>
      </c>
      <c r="Q168" s="41" t="str">
        <f>IF(Sample_information!I169&lt;&gt;0,Sample_information!I169,"")</f>
        <v/>
      </c>
    </row>
    <row r="169" spans="2:17" x14ac:dyDescent="0.15">
      <c r="B169" s="23" t="str">
        <f t="shared" si="7"/>
        <v/>
      </c>
      <c r="D169" s="23"/>
      <c r="E169" s="23"/>
      <c r="F169" s="23"/>
      <c r="G169" s="23"/>
      <c r="H169" s="23"/>
      <c r="I169" s="23"/>
      <c r="J169" s="23" t="str">
        <f>IF(Sample_information!M170&lt;&gt;0,Sample_information!M170,"")</f>
        <v/>
      </c>
      <c r="L169" s="23"/>
      <c r="M169" s="41" t="str">
        <f>IF(Sample_information!A169&lt;&gt;0,IFERROR(IF(M168&lt;&gt;0,("C"&amp;TEXT(RIGHT(M168,4)+1,"0000")),""),""),"")</f>
        <v/>
      </c>
      <c r="N169" s="41"/>
      <c r="O169" s="41"/>
      <c r="P169" s="41" t="str">
        <f>IF(Sample_information!H170&lt;&gt;0,Sample_information!H170,"")</f>
        <v/>
      </c>
      <c r="Q169" s="41" t="str">
        <f>IF(Sample_information!I170&lt;&gt;0,Sample_information!I170,"")</f>
        <v/>
      </c>
    </row>
    <row r="170" spans="2:17" x14ac:dyDescent="0.15">
      <c r="B170" s="23" t="str">
        <f t="shared" si="7"/>
        <v/>
      </c>
      <c r="D170" s="23"/>
      <c r="E170" s="23"/>
      <c r="F170" s="23"/>
      <c r="G170" s="23"/>
      <c r="H170" s="23"/>
      <c r="I170" s="23"/>
      <c r="J170" s="23" t="str">
        <f>IF(Sample_information!M171&lt;&gt;0,Sample_information!M171,"")</f>
        <v/>
      </c>
      <c r="L170" s="23"/>
      <c r="M170" s="41" t="str">
        <f>IF(Sample_information!A170&lt;&gt;0,IFERROR(IF(M169&lt;&gt;0,("C"&amp;TEXT(RIGHT(M169,4)+1,"0000")),""),""),"")</f>
        <v/>
      </c>
      <c r="N170" s="41"/>
      <c r="O170" s="41"/>
      <c r="P170" s="41" t="str">
        <f>IF(Sample_information!H171&lt;&gt;0,Sample_information!H171,"")</f>
        <v/>
      </c>
      <c r="Q170" s="41" t="str">
        <f>IF(Sample_information!I171&lt;&gt;0,Sample_information!I171,"")</f>
        <v/>
      </c>
    </row>
    <row r="171" spans="2:17" x14ac:dyDescent="0.15">
      <c r="B171" s="23" t="str">
        <f t="shared" si="7"/>
        <v/>
      </c>
      <c r="D171" s="23"/>
      <c r="E171" s="23"/>
      <c r="F171" s="23"/>
      <c r="G171" s="23"/>
      <c r="H171" s="23"/>
      <c r="I171" s="23"/>
      <c r="J171" s="23" t="str">
        <f>IF(Sample_information!M172&lt;&gt;0,Sample_information!M172,"")</f>
        <v/>
      </c>
      <c r="L171" s="23"/>
      <c r="M171" s="41" t="str">
        <f>IF(Sample_information!A171&lt;&gt;0,IFERROR(IF(M170&lt;&gt;0,("C"&amp;TEXT(RIGHT(M170,4)+1,"0000")),""),""),"")</f>
        <v/>
      </c>
      <c r="N171" s="41"/>
      <c r="O171" s="41"/>
      <c r="P171" s="41" t="str">
        <f>IF(Sample_information!H172&lt;&gt;0,Sample_information!H172,"")</f>
        <v/>
      </c>
      <c r="Q171" s="41" t="str">
        <f>IF(Sample_information!I172&lt;&gt;0,Sample_information!I172,"")</f>
        <v/>
      </c>
    </row>
    <row r="172" spans="2:17" x14ac:dyDescent="0.15">
      <c r="B172" s="23" t="str">
        <f t="shared" si="7"/>
        <v/>
      </c>
      <c r="D172" s="23"/>
      <c r="E172" s="23"/>
      <c r="F172" s="23"/>
      <c r="G172" s="23"/>
      <c r="H172" s="23"/>
      <c r="I172" s="23"/>
      <c r="J172" s="23" t="str">
        <f>IF(Sample_information!M173&lt;&gt;0,Sample_information!M173,"")</f>
        <v/>
      </c>
      <c r="L172" s="23"/>
      <c r="M172" s="41" t="str">
        <f>IF(Sample_information!A172&lt;&gt;0,IFERROR(IF(M171&lt;&gt;0,("C"&amp;TEXT(RIGHT(M171,4)+1,"0000")),""),""),"")</f>
        <v/>
      </c>
      <c r="N172" s="41"/>
      <c r="O172" s="41"/>
      <c r="P172" s="41" t="str">
        <f>IF(Sample_information!H173&lt;&gt;0,Sample_information!H173,"")</f>
        <v/>
      </c>
      <c r="Q172" s="41" t="str">
        <f>IF(Sample_information!I173&lt;&gt;0,Sample_information!I173,"")</f>
        <v/>
      </c>
    </row>
    <row r="173" spans="2:17" x14ac:dyDescent="0.15">
      <c r="B173" s="23" t="str">
        <f t="shared" si="7"/>
        <v/>
      </c>
      <c r="D173" s="23"/>
      <c r="E173" s="23"/>
      <c r="F173" s="23"/>
      <c r="G173" s="23"/>
      <c r="H173" s="23"/>
      <c r="I173" s="23"/>
      <c r="J173" s="23" t="str">
        <f>IF(Sample_information!M174&lt;&gt;0,Sample_information!M174,"")</f>
        <v/>
      </c>
      <c r="L173" s="23"/>
      <c r="M173" s="41" t="str">
        <f>IF(Sample_information!A173&lt;&gt;0,IFERROR(IF(M172&lt;&gt;0,("C"&amp;TEXT(RIGHT(M172,4)+1,"0000")),""),""),"")</f>
        <v/>
      </c>
      <c r="N173" s="41"/>
      <c r="O173" s="41"/>
      <c r="P173" s="41" t="str">
        <f>IF(Sample_information!H174&lt;&gt;0,Sample_information!H174,"")</f>
        <v/>
      </c>
      <c r="Q173" s="41" t="str">
        <f>IF(Sample_information!I174&lt;&gt;0,Sample_information!I174,"")</f>
        <v/>
      </c>
    </row>
    <row r="174" spans="2:17" x14ac:dyDescent="0.15">
      <c r="B174" s="23" t="str">
        <f t="shared" si="7"/>
        <v/>
      </c>
      <c r="D174" s="23"/>
      <c r="E174" s="23"/>
      <c r="F174" s="23"/>
      <c r="G174" s="23"/>
      <c r="H174" s="23"/>
      <c r="I174" s="23"/>
      <c r="J174" s="23" t="str">
        <f>IF(Sample_information!M175&lt;&gt;0,Sample_information!M175,"")</f>
        <v/>
      </c>
      <c r="L174" s="23"/>
      <c r="M174" s="41" t="str">
        <f>IF(Sample_information!A174&lt;&gt;0,IFERROR(IF(M173&lt;&gt;0,("C"&amp;TEXT(RIGHT(M173,4)+1,"0000")),""),""),"")</f>
        <v/>
      </c>
      <c r="N174" s="41"/>
      <c r="O174" s="41"/>
      <c r="P174" s="41" t="str">
        <f>IF(Sample_information!H175&lt;&gt;0,Sample_information!H175,"")</f>
        <v/>
      </c>
      <c r="Q174" s="41" t="str">
        <f>IF(Sample_information!I175&lt;&gt;0,Sample_information!I175,"")</f>
        <v/>
      </c>
    </row>
    <row r="175" spans="2:17" x14ac:dyDescent="0.15">
      <c r="B175" s="23" t="str">
        <f t="shared" si="7"/>
        <v/>
      </c>
      <c r="D175" s="23"/>
      <c r="E175" s="23"/>
      <c r="F175" s="23"/>
      <c r="G175" s="23"/>
      <c r="H175" s="23"/>
      <c r="I175" s="23"/>
      <c r="J175" s="23" t="str">
        <f>IF(Sample_information!M176&lt;&gt;0,Sample_information!M176,"")</f>
        <v/>
      </c>
      <c r="L175" s="23"/>
      <c r="M175" s="41" t="str">
        <f>IF(Sample_information!A175&lt;&gt;0,IFERROR(IF(M174&lt;&gt;0,("C"&amp;TEXT(RIGHT(M174,4)+1,"0000")),""),""),"")</f>
        <v/>
      </c>
      <c r="N175" s="41"/>
      <c r="O175" s="41"/>
      <c r="P175" s="41" t="str">
        <f>IF(Sample_information!H176&lt;&gt;0,Sample_information!H176,"")</f>
        <v/>
      </c>
      <c r="Q175" s="41" t="str">
        <f>IF(Sample_information!I176&lt;&gt;0,Sample_information!I176,"")</f>
        <v/>
      </c>
    </row>
    <row r="176" spans="2:17" x14ac:dyDescent="0.15">
      <c r="B176" s="23" t="str">
        <f t="shared" si="7"/>
        <v/>
      </c>
      <c r="D176" s="23"/>
      <c r="E176" s="23"/>
      <c r="F176" s="23"/>
      <c r="G176" s="23"/>
      <c r="H176" s="23"/>
      <c r="I176" s="23"/>
      <c r="J176" s="23" t="str">
        <f>IF(Sample_information!M177&lt;&gt;0,Sample_information!M177,"")</f>
        <v/>
      </c>
      <c r="L176" s="23"/>
      <c r="M176" s="41" t="str">
        <f>IF(Sample_information!A176&lt;&gt;0,IFERROR(IF(M175&lt;&gt;0,("C"&amp;TEXT(RIGHT(M175,4)+1,"0000")),""),""),"")</f>
        <v/>
      </c>
      <c r="N176" s="41"/>
      <c r="O176" s="41"/>
      <c r="P176" s="41" t="str">
        <f>IF(Sample_information!H177&lt;&gt;0,Sample_information!H177,"")</f>
        <v/>
      </c>
      <c r="Q176" s="41" t="str">
        <f>IF(Sample_information!I177&lt;&gt;0,Sample_information!I177,"")</f>
        <v/>
      </c>
    </row>
    <row r="177" spans="2:17" x14ac:dyDescent="0.15">
      <c r="B177" s="23" t="str">
        <f t="shared" si="7"/>
        <v/>
      </c>
      <c r="D177" s="23"/>
      <c r="E177" s="23"/>
      <c r="F177" s="23"/>
      <c r="G177" s="23"/>
      <c r="H177" s="23"/>
      <c r="I177" s="23"/>
      <c r="J177" s="23" t="str">
        <f>IF(Sample_information!M178&lt;&gt;0,Sample_information!M178,"")</f>
        <v/>
      </c>
      <c r="L177" s="23"/>
      <c r="M177" s="41" t="str">
        <f>IF(Sample_information!A177&lt;&gt;0,IFERROR(IF(M176&lt;&gt;0,("C"&amp;TEXT(RIGHT(M176,4)+1,"0000")),""),""),"")</f>
        <v/>
      </c>
      <c r="N177" s="41"/>
      <c r="O177" s="41"/>
      <c r="P177" s="41" t="str">
        <f>IF(Sample_information!H178&lt;&gt;0,Sample_information!H178,"")</f>
        <v/>
      </c>
      <c r="Q177" s="41" t="str">
        <f>IF(Sample_information!I178&lt;&gt;0,Sample_information!I178,"")</f>
        <v/>
      </c>
    </row>
    <row r="178" spans="2:17" x14ac:dyDescent="0.15">
      <c r="B178" s="23" t="str">
        <f t="shared" si="7"/>
        <v/>
      </c>
      <c r="D178" s="23"/>
      <c r="E178" s="23"/>
      <c r="F178" s="23"/>
      <c r="G178" s="23"/>
      <c r="H178" s="23"/>
      <c r="I178" s="23"/>
      <c r="J178" s="23" t="str">
        <f>IF(Sample_information!M179&lt;&gt;0,Sample_information!M179,"")</f>
        <v/>
      </c>
      <c r="L178" s="23"/>
      <c r="M178" s="41" t="str">
        <f>IF(Sample_information!A178&lt;&gt;0,IFERROR(IF(M177&lt;&gt;0,("C"&amp;TEXT(RIGHT(M177,4)+1,"0000")),""),""),"")</f>
        <v/>
      </c>
      <c r="N178" s="41"/>
      <c r="O178" s="41"/>
      <c r="P178" s="41" t="str">
        <f>IF(Sample_information!H179&lt;&gt;0,Sample_information!H179,"")</f>
        <v/>
      </c>
      <c r="Q178" s="41" t="str">
        <f>IF(Sample_information!I179&lt;&gt;0,Sample_information!I179,"")</f>
        <v/>
      </c>
    </row>
    <row r="179" spans="2:17" x14ac:dyDescent="0.15">
      <c r="B179" s="23" t="str">
        <f t="shared" si="7"/>
        <v/>
      </c>
      <c r="D179" s="23"/>
      <c r="E179" s="23"/>
      <c r="F179" s="23"/>
      <c r="G179" s="23"/>
      <c r="H179" s="23"/>
      <c r="I179" s="23"/>
      <c r="J179" s="23" t="str">
        <f>IF(Sample_information!M180&lt;&gt;0,Sample_information!M180,"")</f>
        <v/>
      </c>
      <c r="L179" s="23"/>
      <c r="M179" s="41" t="str">
        <f>IF(Sample_information!A179&lt;&gt;0,IFERROR(IF(M178&lt;&gt;0,("C"&amp;TEXT(RIGHT(M178,4)+1,"0000")),""),""),"")</f>
        <v/>
      </c>
      <c r="N179" s="41"/>
      <c r="O179" s="41"/>
      <c r="P179" s="41" t="str">
        <f>IF(Sample_information!H180&lt;&gt;0,Sample_information!H180,"")</f>
        <v/>
      </c>
      <c r="Q179" s="41" t="str">
        <f>IF(Sample_information!I180&lt;&gt;0,Sample_information!I180,"")</f>
        <v/>
      </c>
    </row>
    <row r="180" spans="2:17" x14ac:dyDescent="0.15">
      <c r="B180" s="23" t="str">
        <f t="shared" si="7"/>
        <v/>
      </c>
      <c r="D180" s="23"/>
      <c r="E180" s="23"/>
      <c r="F180" s="23"/>
      <c r="G180" s="23"/>
      <c r="H180" s="23"/>
      <c r="I180" s="23"/>
      <c r="J180" s="23" t="str">
        <f>IF(Sample_information!M181&lt;&gt;0,Sample_information!M181,"")</f>
        <v/>
      </c>
      <c r="L180" s="23"/>
      <c r="M180" s="41" t="str">
        <f>IF(Sample_information!A180&lt;&gt;0,IFERROR(IF(M179&lt;&gt;0,("C"&amp;TEXT(RIGHT(M179,4)+1,"0000")),""),""),"")</f>
        <v/>
      </c>
      <c r="N180" s="41"/>
      <c r="O180" s="41"/>
      <c r="P180" s="41" t="str">
        <f>IF(Sample_information!H181&lt;&gt;0,Sample_information!H181,"")</f>
        <v/>
      </c>
      <c r="Q180" s="41" t="str">
        <f>IF(Sample_information!I181&lt;&gt;0,Sample_information!I181,"")</f>
        <v/>
      </c>
    </row>
    <row r="181" spans="2:17" x14ac:dyDescent="0.15">
      <c r="B181" s="23" t="str">
        <f t="shared" si="7"/>
        <v/>
      </c>
      <c r="D181" s="23"/>
      <c r="E181" s="23"/>
      <c r="F181" s="23"/>
      <c r="G181" s="23"/>
      <c r="H181" s="23"/>
      <c r="I181" s="23"/>
      <c r="J181" s="23" t="str">
        <f>IF(Sample_information!M182&lt;&gt;0,Sample_information!M182,"")</f>
        <v/>
      </c>
      <c r="L181" s="23"/>
      <c r="M181" s="41" t="str">
        <f>IF(Sample_information!A181&lt;&gt;0,IFERROR(IF(M180&lt;&gt;0,("C"&amp;TEXT(RIGHT(M180,4)+1,"0000")),""),""),"")</f>
        <v/>
      </c>
      <c r="N181" s="41"/>
      <c r="O181" s="41"/>
      <c r="P181" s="41" t="str">
        <f>IF(Sample_information!H182&lt;&gt;0,Sample_information!H182,"")</f>
        <v/>
      </c>
      <c r="Q181" s="41" t="str">
        <f>IF(Sample_information!I182&lt;&gt;0,Sample_information!I182,"")</f>
        <v/>
      </c>
    </row>
    <row r="182" spans="2:17" x14ac:dyDescent="0.15">
      <c r="B182" s="23" t="str">
        <f t="shared" si="7"/>
        <v/>
      </c>
      <c r="D182" s="23"/>
      <c r="E182" s="23"/>
      <c r="F182" s="23"/>
      <c r="G182" s="23"/>
      <c r="H182" s="23"/>
      <c r="I182" s="23"/>
      <c r="J182" s="23" t="str">
        <f>IF(Sample_information!M183&lt;&gt;0,Sample_information!M183,"")</f>
        <v/>
      </c>
      <c r="L182" s="23"/>
      <c r="M182" s="41" t="str">
        <f>IF(Sample_information!A182&lt;&gt;0,IFERROR(IF(M181&lt;&gt;0,("C"&amp;TEXT(RIGHT(M181,4)+1,"0000")),""),""),"")</f>
        <v/>
      </c>
      <c r="N182" s="41"/>
      <c r="O182" s="41"/>
      <c r="P182" s="41" t="str">
        <f>IF(Sample_information!H183&lt;&gt;0,Sample_information!H183,"")</f>
        <v/>
      </c>
      <c r="Q182" s="41" t="str">
        <f>IF(Sample_information!I183&lt;&gt;0,Sample_information!I183,"")</f>
        <v/>
      </c>
    </row>
    <row r="183" spans="2:17" x14ac:dyDescent="0.15">
      <c r="B183" s="23" t="str">
        <f t="shared" si="7"/>
        <v/>
      </c>
      <c r="D183" s="23"/>
      <c r="E183" s="23"/>
      <c r="F183" s="23"/>
      <c r="G183" s="23"/>
      <c r="H183" s="23"/>
      <c r="I183" s="23"/>
      <c r="J183" s="23" t="str">
        <f>IF(Sample_information!M184&lt;&gt;0,Sample_information!M184,"")</f>
        <v/>
      </c>
      <c r="L183" s="23"/>
      <c r="M183" s="41" t="str">
        <f>IF(Sample_information!A183&lt;&gt;0,IFERROR(IF(M182&lt;&gt;0,("C"&amp;TEXT(RIGHT(M182,4)+1,"0000")),""),""),"")</f>
        <v/>
      </c>
      <c r="N183" s="41"/>
      <c r="O183" s="41"/>
      <c r="P183" s="41" t="str">
        <f>IF(Sample_information!H184&lt;&gt;0,Sample_information!H184,"")</f>
        <v/>
      </c>
      <c r="Q183" s="41" t="str">
        <f>IF(Sample_information!I184&lt;&gt;0,Sample_information!I184,"")</f>
        <v/>
      </c>
    </row>
    <row r="184" spans="2:17" x14ac:dyDescent="0.15">
      <c r="B184" s="23" t="str">
        <f t="shared" si="7"/>
        <v/>
      </c>
      <c r="D184" s="23"/>
      <c r="E184" s="23"/>
      <c r="F184" s="23"/>
      <c r="G184" s="23"/>
      <c r="H184" s="23"/>
      <c r="I184" s="23"/>
      <c r="J184" s="23" t="str">
        <f>IF(Sample_information!M185&lt;&gt;0,Sample_information!M185,"")</f>
        <v/>
      </c>
      <c r="L184" s="23"/>
      <c r="M184" s="41" t="str">
        <f>IF(Sample_information!A184&lt;&gt;0,IFERROR(IF(M183&lt;&gt;0,("C"&amp;TEXT(RIGHT(M183,4)+1,"0000")),""),""),"")</f>
        <v/>
      </c>
      <c r="N184" s="41"/>
      <c r="O184" s="41"/>
      <c r="P184" s="41" t="str">
        <f>IF(Sample_information!H185&lt;&gt;0,Sample_information!H185,"")</f>
        <v/>
      </c>
      <c r="Q184" s="41" t="str">
        <f>IF(Sample_information!I185&lt;&gt;0,Sample_information!I185,"")</f>
        <v/>
      </c>
    </row>
    <row r="185" spans="2:17" x14ac:dyDescent="0.15">
      <c r="B185" s="23" t="str">
        <f t="shared" si="7"/>
        <v/>
      </c>
      <c r="D185" s="23"/>
      <c r="E185" s="23"/>
      <c r="F185" s="23"/>
      <c r="G185" s="23"/>
      <c r="H185" s="23"/>
      <c r="I185" s="23"/>
      <c r="J185" s="23" t="str">
        <f>IF(Sample_information!M186&lt;&gt;0,Sample_information!M186,"")</f>
        <v/>
      </c>
      <c r="L185" s="23"/>
      <c r="M185" s="41" t="str">
        <f>IF(Sample_information!A185&lt;&gt;0,IFERROR(IF(M184&lt;&gt;0,("C"&amp;TEXT(RIGHT(M184,4)+1,"0000")),""),""),"")</f>
        <v/>
      </c>
      <c r="N185" s="41"/>
      <c r="O185" s="41"/>
      <c r="P185" s="41" t="str">
        <f>IF(Sample_information!H186&lt;&gt;0,Sample_information!H186,"")</f>
        <v/>
      </c>
      <c r="Q185" s="41" t="str">
        <f>IF(Sample_information!I186&lt;&gt;0,Sample_information!I186,"")</f>
        <v/>
      </c>
    </row>
    <row r="186" spans="2:17" x14ac:dyDescent="0.15">
      <c r="B186" s="23" t="str">
        <f t="shared" si="7"/>
        <v/>
      </c>
      <c r="D186" s="23"/>
      <c r="E186" s="23"/>
      <c r="F186" s="23"/>
      <c r="G186" s="23"/>
      <c r="H186" s="23"/>
      <c r="I186" s="23"/>
      <c r="J186" s="23" t="str">
        <f>IF(Sample_information!M187&lt;&gt;0,Sample_information!M187,"")</f>
        <v/>
      </c>
      <c r="L186" s="23"/>
      <c r="M186" s="41" t="str">
        <f>IF(Sample_information!A186&lt;&gt;0,IFERROR(IF(M185&lt;&gt;0,("C"&amp;TEXT(RIGHT(M185,4)+1,"0000")),""),""),"")</f>
        <v/>
      </c>
      <c r="N186" s="41"/>
      <c r="O186" s="41"/>
      <c r="P186" s="41" t="str">
        <f>IF(Sample_information!H187&lt;&gt;0,Sample_information!H187,"")</f>
        <v/>
      </c>
      <c r="Q186" s="41" t="str">
        <f>IF(Sample_information!I187&lt;&gt;0,Sample_information!I187,"")</f>
        <v/>
      </c>
    </row>
    <row r="187" spans="2:17" x14ac:dyDescent="0.15">
      <c r="B187" s="23" t="str">
        <f t="shared" si="7"/>
        <v/>
      </c>
      <c r="D187" s="23"/>
      <c r="E187" s="23"/>
      <c r="F187" s="23"/>
      <c r="G187" s="23"/>
      <c r="H187" s="23"/>
      <c r="I187" s="23"/>
      <c r="J187" s="23" t="str">
        <f>IF(Sample_information!M188&lt;&gt;0,Sample_information!M188,"")</f>
        <v/>
      </c>
      <c r="L187" s="23"/>
      <c r="M187" s="41" t="str">
        <f>IF(Sample_information!A187&lt;&gt;0,IFERROR(IF(M186&lt;&gt;0,("C"&amp;TEXT(RIGHT(M186,4)+1,"0000")),""),""),"")</f>
        <v/>
      </c>
      <c r="N187" s="41"/>
      <c r="O187" s="41"/>
      <c r="P187" s="41" t="str">
        <f>IF(Sample_information!H188&lt;&gt;0,Sample_information!H188,"")</f>
        <v/>
      </c>
      <c r="Q187" s="41" t="str">
        <f>IF(Sample_information!I188&lt;&gt;0,Sample_information!I188,"")</f>
        <v/>
      </c>
    </row>
    <row r="188" spans="2:17" x14ac:dyDescent="0.15">
      <c r="B188" s="23" t="str">
        <f t="shared" si="7"/>
        <v/>
      </c>
      <c r="D188" s="23"/>
      <c r="E188" s="23"/>
      <c r="F188" s="23"/>
      <c r="G188" s="23"/>
      <c r="H188" s="23"/>
      <c r="I188" s="23"/>
      <c r="J188" s="23" t="str">
        <f>IF(Sample_information!M189&lt;&gt;0,Sample_information!M189,"")</f>
        <v/>
      </c>
      <c r="L188" s="23"/>
      <c r="M188" s="41" t="str">
        <f>IF(Sample_information!A188&lt;&gt;0,IFERROR(IF(M187&lt;&gt;0,("C"&amp;TEXT(RIGHT(M187,4)+1,"0000")),""),""),"")</f>
        <v/>
      </c>
      <c r="N188" s="41"/>
      <c r="O188" s="41"/>
      <c r="P188" s="41" t="str">
        <f>IF(Sample_information!H189&lt;&gt;0,Sample_information!H189,"")</f>
        <v/>
      </c>
      <c r="Q188" s="41" t="str">
        <f>IF(Sample_information!I189&lt;&gt;0,Sample_information!I189,"")</f>
        <v/>
      </c>
    </row>
    <row r="189" spans="2:17" x14ac:dyDescent="0.15">
      <c r="B189" s="23" t="str">
        <f t="shared" si="7"/>
        <v/>
      </c>
      <c r="D189" s="23"/>
      <c r="E189" s="23"/>
      <c r="F189" s="23"/>
      <c r="G189" s="23"/>
      <c r="H189" s="23"/>
      <c r="I189" s="23"/>
      <c r="J189" s="23" t="str">
        <f>IF(Sample_information!M190&lt;&gt;0,Sample_information!M190,"")</f>
        <v/>
      </c>
      <c r="L189" s="23"/>
      <c r="M189" s="41" t="str">
        <f>IF(Sample_information!A189&lt;&gt;0,IFERROR(IF(M188&lt;&gt;0,("C"&amp;TEXT(RIGHT(M188,4)+1,"0000")),""),""),"")</f>
        <v/>
      </c>
      <c r="N189" s="41"/>
      <c r="O189" s="41"/>
      <c r="P189" s="41" t="str">
        <f>IF(Sample_information!H190&lt;&gt;0,Sample_information!H190,"")</f>
        <v/>
      </c>
      <c r="Q189" s="41" t="str">
        <f>IF(Sample_information!I190&lt;&gt;0,Sample_information!I190,"")</f>
        <v/>
      </c>
    </row>
    <row r="190" spans="2:17" x14ac:dyDescent="0.15">
      <c r="B190" s="23" t="str">
        <f t="shared" si="7"/>
        <v/>
      </c>
      <c r="D190" s="23"/>
      <c r="E190" s="23"/>
      <c r="F190" s="23"/>
      <c r="G190" s="23"/>
      <c r="H190" s="23"/>
      <c r="I190" s="23"/>
      <c r="J190" s="23" t="str">
        <f>IF(Sample_information!M191&lt;&gt;0,Sample_information!M191,"")</f>
        <v/>
      </c>
      <c r="L190" s="23"/>
      <c r="M190" s="41" t="str">
        <f>IF(Sample_information!A190&lt;&gt;0,IFERROR(IF(M189&lt;&gt;0,("C"&amp;TEXT(RIGHT(M189,4)+1,"0000")),""),""),"")</f>
        <v/>
      </c>
      <c r="N190" s="41"/>
      <c r="O190" s="41"/>
      <c r="P190" s="41" t="str">
        <f>IF(Sample_information!H191&lt;&gt;0,Sample_information!H191,"")</f>
        <v/>
      </c>
      <c r="Q190" s="41" t="str">
        <f>IF(Sample_information!I191&lt;&gt;0,Sample_information!I191,"")</f>
        <v/>
      </c>
    </row>
    <row r="191" spans="2:17" x14ac:dyDescent="0.15">
      <c r="B191" s="23" t="str">
        <f t="shared" si="7"/>
        <v/>
      </c>
      <c r="D191" s="23"/>
      <c r="E191" s="23"/>
      <c r="F191" s="23"/>
      <c r="G191" s="23"/>
      <c r="H191" s="23"/>
      <c r="I191" s="23"/>
      <c r="J191" s="23" t="str">
        <f>IF(Sample_information!M192&lt;&gt;0,Sample_information!M192,"")</f>
        <v/>
      </c>
      <c r="L191" s="23"/>
      <c r="M191" s="41" t="str">
        <f>IF(Sample_information!A191&lt;&gt;0,IFERROR(IF(M190&lt;&gt;0,("C"&amp;TEXT(RIGHT(M190,4)+1,"0000")),""),""),"")</f>
        <v/>
      </c>
      <c r="N191" s="41"/>
      <c r="O191" s="41"/>
      <c r="P191" s="41" t="str">
        <f>IF(Sample_information!H192&lt;&gt;0,Sample_information!H192,"")</f>
        <v/>
      </c>
      <c r="Q191" s="41" t="str">
        <f>IF(Sample_information!I192&lt;&gt;0,Sample_information!I192,"")</f>
        <v/>
      </c>
    </row>
    <row r="192" spans="2:17" x14ac:dyDescent="0.15">
      <c r="B192" s="23" t="str">
        <f t="shared" si="7"/>
        <v/>
      </c>
      <c r="D192" s="23"/>
      <c r="E192" s="23"/>
      <c r="F192" s="23"/>
      <c r="G192" s="23"/>
      <c r="H192" s="23"/>
      <c r="I192" s="23"/>
      <c r="J192" s="23" t="str">
        <f>IF(Sample_information!M193&lt;&gt;0,Sample_information!M193,"")</f>
        <v/>
      </c>
      <c r="L192" s="23"/>
      <c r="M192" s="41" t="str">
        <f>IF(Sample_information!A192&lt;&gt;0,IFERROR(IF(M191&lt;&gt;0,("C"&amp;TEXT(RIGHT(M191,4)+1,"0000")),""),""),"")</f>
        <v/>
      </c>
      <c r="N192" s="41"/>
      <c r="O192" s="41"/>
      <c r="P192" s="41" t="str">
        <f>IF(Sample_information!H193&lt;&gt;0,Sample_information!H193,"")</f>
        <v/>
      </c>
      <c r="Q192" s="41" t="str">
        <f>IF(Sample_information!I193&lt;&gt;0,Sample_information!I193,"")</f>
        <v/>
      </c>
    </row>
    <row r="193" spans="2:17" x14ac:dyDescent="0.15">
      <c r="B193" s="23" t="str">
        <f t="shared" si="7"/>
        <v/>
      </c>
      <c r="D193" s="23"/>
      <c r="E193" s="23"/>
      <c r="F193" s="23"/>
      <c r="G193" s="23"/>
      <c r="H193" s="23"/>
      <c r="I193" s="23"/>
      <c r="J193" s="23" t="str">
        <f>IF(Sample_information!M194&lt;&gt;0,Sample_information!M194,"")</f>
        <v/>
      </c>
      <c r="L193" s="23"/>
      <c r="M193" s="41" t="str">
        <f>IF(Sample_information!A193&lt;&gt;0,IFERROR(IF(M192&lt;&gt;0,("C"&amp;TEXT(RIGHT(M192,4)+1,"0000")),""),""),"")</f>
        <v/>
      </c>
      <c r="N193" s="41"/>
      <c r="O193" s="41"/>
      <c r="P193" s="41" t="str">
        <f>IF(Sample_information!H194&lt;&gt;0,Sample_information!H194,"")</f>
        <v/>
      </c>
      <c r="Q193" s="41" t="str">
        <f>IF(Sample_information!I194&lt;&gt;0,Sample_information!I194,"")</f>
        <v/>
      </c>
    </row>
    <row r="194" spans="2:17" x14ac:dyDescent="0.15">
      <c r="B194" s="23" t="str">
        <f t="shared" si="7"/>
        <v/>
      </c>
      <c r="D194" s="23"/>
      <c r="E194" s="23"/>
      <c r="F194" s="23"/>
      <c r="G194" s="23"/>
      <c r="H194" s="23"/>
      <c r="I194" s="23"/>
      <c r="J194" s="23" t="str">
        <f>IF(Sample_information!M195&lt;&gt;0,Sample_information!M195,"")</f>
        <v/>
      </c>
      <c r="L194" s="23"/>
      <c r="M194" s="41" t="str">
        <f>IF(Sample_information!A194&lt;&gt;0,IFERROR(IF(M193&lt;&gt;0,("C"&amp;TEXT(RIGHT(M193,4)+1,"0000")),""),""),"")</f>
        <v/>
      </c>
      <c r="N194" s="41"/>
      <c r="O194" s="41"/>
      <c r="P194" s="41" t="str">
        <f>IF(Sample_information!H195&lt;&gt;0,Sample_information!H195,"")</f>
        <v/>
      </c>
      <c r="Q194" s="41" t="str">
        <f>IF(Sample_information!I195&lt;&gt;0,Sample_information!I195,"")</f>
        <v/>
      </c>
    </row>
    <row r="195" spans="2:17" x14ac:dyDescent="0.15">
      <c r="B195" s="23" t="str">
        <f t="shared" si="7"/>
        <v/>
      </c>
      <c r="D195" s="23"/>
      <c r="E195" s="23"/>
      <c r="F195" s="23"/>
      <c r="G195" s="23"/>
      <c r="H195" s="23"/>
      <c r="I195" s="23"/>
      <c r="J195" s="23" t="str">
        <f>IF(Sample_information!M196&lt;&gt;0,Sample_information!M196,"")</f>
        <v/>
      </c>
      <c r="L195" s="23"/>
      <c r="M195" s="41" t="str">
        <f>IF(Sample_information!A195&lt;&gt;0,IFERROR(IF(M194&lt;&gt;0,("C"&amp;TEXT(RIGHT(M194,4)+1,"0000")),""),""),"")</f>
        <v/>
      </c>
      <c r="N195" s="41"/>
      <c r="O195" s="41"/>
      <c r="P195" s="41" t="str">
        <f>IF(Sample_information!H196&lt;&gt;0,Sample_information!H196,"")</f>
        <v/>
      </c>
      <c r="Q195" s="41" t="str">
        <f>IF(Sample_information!I196&lt;&gt;0,Sample_information!I196,"")</f>
        <v/>
      </c>
    </row>
    <row r="196" spans="2:17" x14ac:dyDescent="0.15">
      <c r="B196" s="23" t="str">
        <f t="shared" si="7"/>
        <v/>
      </c>
      <c r="D196" s="23"/>
      <c r="E196" s="23"/>
      <c r="F196" s="23"/>
      <c r="G196" s="23"/>
      <c r="H196" s="23"/>
      <c r="I196" s="23"/>
      <c r="J196" s="23" t="str">
        <f>IF(Sample_information!M197&lt;&gt;0,Sample_information!M197,"")</f>
        <v/>
      </c>
      <c r="L196" s="23"/>
      <c r="M196" s="41" t="str">
        <f>IF(Sample_information!A196&lt;&gt;0,IFERROR(IF(M195&lt;&gt;0,("C"&amp;TEXT(RIGHT(M195,4)+1,"0000")),""),""),"")</f>
        <v/>
      </c>
      <c r="N196" s="41"/>
      <c r="O196" s="41"/>
      <c r="P196" s="41" t="str">
        <f>IF(Sample_information!H197&lt;&gt;0,Sample_information!H197,"")</f>
        <v/>
      </c>
      <c r="Q196" s="41" t="str">
        <f>IF(Sample_information!I197&lt;&gt;0,Sample_information!I197,"")</f>
        <v/>
      </c>
    </row>
    <row r="197" spans="2:17" x14ac:dyDescent="0.15">
      <c r="B197" s="23" t="str">
        <f t="shared" si="7"/>
        <v/>
      </c>
      <c r="D197" s="23"/>
      <c r="E197" s="23"/>
      <c r="F197" s="23"/>
      <c r="G197" s="23"/>
      <c r="H197" s="23"/>
      <c r="I197" s="23"/>
      <c r="J197" s="23" t="str">
        <f>IF(Sample_information!M198&lt;&gt;0,Sample_information!M198,"")</f>
        <v/>
      </c>
      <c r="L197" s="23"/>
      <c r="M197" s="41" t="str">
        <f>IF(Sample_information!A197&lt;&gt;0,IFERROR(IF(M196&lt;&gt;0,("C"&amp;TEXT(RIGHT(M196,4)+1,"0000")),""),""),"")</f>
        <v/>
      </c>
      <c r="N197" s="41"/>
      <c r="O197" s="41"/>
      <c r="P197" s="41" t="str">
        <f>IF(Sample_information!H198&lt;&gt;0,Sample_information!H198,"")</f>
        <v/>
      </c>
      <c r="Q197" s="41" t="str">
        <f>IF(Sample_information!I198&lt;&gt;0,Sample_information!I198,"")</f>
        <v/>
      </c>
    </row>
    <row r="198" spans="2:17" x14ac:dyDescent="0.15">
      <c r="B198" s="23" t="str">
        <f t="shared" si="7"/>
        <v/>
      </c>
      <c r="D198" s="23"/>
      <c r="E198" s="23"/>
      <c r="F198" s="23"/>
      <c r="G198" s="23"/>
      <c r="H198" s="23"/>
      <c r="I198" s="23"/>
      <c r="J198" s="23" t="str">
        <f>IF(Sample_information!M199&lt;&gt;0,Sample_information!M199,"")</f>
        <v/>
      </c>
      <c r="L198" s="23"/>
      <c r="M198" s="41" t="str">
        <f>IF(Sample_information!A198&lt;&gt;0,IFERROR(IF(M197&lt;&gt;0,("C"&amp;TEXT(RIGHT(M197,4)+1,"0000")),""),""),"")</f>
        <v/>
      </c>
      <c r="N198" s="41"/>
      <c r="O198" s="41"/>
      <c r="P198" s="41" t="str">
        <f>IF(Sample_information!H199&lt;&gt;0,Sample_information!H199,"")</f>
        <v/>
      </c>
      <c r="Q198" s="41" t="str">
        <f>IF(Sample_information!I199&lt;&gt;0,Sample_information!I199,"")</f>
        <v/>
      </c>
    </row>
    <row r="199" spans="2:17" x14ac:dyDescent="0.15">
      <c r="B199" s="23" t="str">
        <f t="shared" si="7"/>
        <v/>
      </c>
      <c r="D199" s="23"/>
      <c r="E199" s="23"/>
      <c r="F199" s="23"/>
      <c r="G199" s="23"/>
      <c r="H199" s="23"/>
      <c r="I199" s="23"/>
      <c r="J199" s="23" t="str">
        <f>IF(Sample_information!M200&lt;&gt;0,Sample_information!M200,"")</f>
        <v/>
      </c>
      <c r="L199" s="23"/>
      <c r="M199" s="41" t="str">
        <f>IF(Sample_information!A199&lt;&gt;0,IFERROR(IF(M198&lt;&gt;0,("C"&amp;TEXT(RIGHT(M198,4)+1,"0000")),""),""),"")</f>
        <v/>
      </c>
      <c r="N199" s="41"/>
      <c r="O199" s="41"/>
      <c r="P199" s="41" t="str">
        <f>IF(Sample_information!H200&lt;&gt;0,Sample_information!H200,"")</f>
        <v/>
      </c>
      <c r="Q199" s="41" t="str">
        <f>IF(Sample_information!I200&lt;&gt;0,Sample_information!I200,"")</f>
        <v/>
      </c>
    </row>
    <row r="200" spans="2:17" x14ac:dyDescent="0.15">
      <c r="B200" s="23" t="str">
        <f t="shared" si="7"/>
        <v/>
      </c>
      <c r="D200" s="23"/>
      <c r="E200" s="23"/>
      <c r="F200" s="23"/>
      <c r="G200" s="23"/>
      <c r="H200" s="23"/>
      <c r="I200" s="23"/>
      <c r="J200" s="23" t="str">
        <f>IF(Sample_information!M201&lt;&gt;0,Sample_information!M201,"")</f>
        <v/>
      </c>
      <c r="L200" s="23"/>
      <c r="M200" s="41" t="str">
        <f>IF(Sample_information!A200&lt;&gt;0,IFERROR(IF(M199&lt;&gt;0,("C"&amp;TEXT(RIGHT(M199,4)+1,"0000")),""),""),"")</f>
        <v/>
      </c>
      <c r="N200" s="41"/>
      <c r="O200" s="41"/>
      <c r="P200" s="41" t="str">
        <f>IF(Sample_information!H201&lt;&gt;0,Sample_information!H201,"")</f>
        <v/>
      </c>
      <c r="Q200" s="41" t="str">
        <f>IF(Sample_information!I201&lt;&gt;0,Sample_information!I201,"")</f>
        <v/>
      </c>
    </row>
    <row r="201" spans="2:17" x14ac:dyDescent="0.15">
      <c r="B201" s="23" t="str">
        <f t="shared" ref="B201:B214" si="8">IF(IF(F201="","",$B$7)="","",$B$7)</f>
        <v/>
      </c>
      <c r="D201" s="23"/>
      <c r="E201" s="23"/>
      <c r="F201" s="23"/>
      <c r="G201" s="23"/>
      <c r="H201" s="23"/>
      <c r="I201" s="23"/>
      <c r="J201" s="23" t="str">
        <f>IF(Sample_information!M202&lt;&gt;0,Sample_information!M202,"")</f>
        <v/>
      </c>
      <c r="L201" s="23"/>
      <c r="M201" s="41" t="str">
        <f>IF(Sample_information!A201&lt;&gt;0,IFERROR(IF(M200&lt;&gt;0,("C"&amp;TEXT(RIGHT(M200,4)+1,"0000")),""),""),"")</f>
        <v/>
      </c>
      <c r="N201" s="41"/>
      <c r="O201" s="41"/>
      <c r="P201" s="41" t="str">
        <f>IF(Sample_information!H202&lt;&gt;0,Sample_information!H202,"")</f>
        <v/>
      </c>
      <c r="Q201" s="41" t="str">
        <f>IF(Sample_information!I202&lt;&gt;0,Sample_information!I202,"")</f>
        <v/>
      </c>
    </row>
    <row r="202" spans="2:17" x14ac:dyDescent="0.15">
      <c r="B202" s="23" t="str">
        <f t="shared" si="8"/>
        <v/>
      </c>
      <c r="D202" s="23"/>
      <c r="E202" s="23"/>
      <c r="F202" s="23"/>
      <c r="G202" s="23"/>
      <c r="H202" s="23"/>
      <c r="I202" s="23"/>
      <c r="J202" s="23" t="str">
        <f>IF(Sample_information!M203&lt;&gt;0,Sample_information!M203,"")</f>
        <v/>
      </c>
      <c r="L202" s="23"/>
      <c r="M202" s="41" t="str">
        <f>IF(Sample_information!A202&lt;&gt;0,IFERROR(IF(M201&lt;&gt;0,("C"&amp;TEXT(RIGHT(M201,4)+1,"0000")),""),""),"")</f>
        <v/>
      </c>
      <c r="N202" s="41"/>
      <c r="O202" s="41"/>
      <c r="P202" s="41" t="str">
        <f>IF(Sample_information!H203&lt;&gt;0,Sample_information!H203,"")</f>
        <v/>
      </c>
      <c r="Q202" s="41" t="str">
        <f>IF(Sample_information!I203&lt;&gt;0,Sample_information!I203,"")</f>
        <v/>
      </c>
    </row>
    <row r="203" spans="2:17" x14ac:dyDescent="0.15">
      <c r="B203" s="23" t="str">
        <f t="shared" si="8"/>
        <v/>
      </c>
      <c r="D203" s="23"/>
      <c r="E203" s="23"/>
      <c r="F203" s="23"/>
      <c r="G203" s="23"/>
      <c r="H203" s="23"/>
      <c r="I203" s="23"/>
      <c r="J203" s="23" t="str">
        <f>IF(Sample_information!M204&lt;&gt;0,Sample_information!M204,"")</f>
        <v/>
      </c>
      <c r="L203" s="23"/>
      <c r="M203" s="41" t="str">
        <f>IF(Sample_information!A203&lt;&gt;0,IFERROR(IF(M202&lt;&gt;0,("C"&amp;TEXT(RIGHT(M202,4)+1,"0000")),""),""),"")</f>
        <v/>
      </c>
      <c r="N203" s="41"/>
      <c r="O203" s="41"/>
      <c r="P203" s="41" t="str">
        <f>IF(Sample_information!H204&lt;&gt;0,Sample_information!H204,"")</f>
        <v/>
      </c>
      <c r="Q203" s="41" t="str">
        <f>IF(Sample_information!I204&lt;&gt;0,Sample_information!I204,"")</f>
        <v/>
      </c>
    </row>
    <row r="204" spans="2:17" x14ac:dyDescent="0.15">
      <c r="B204" s="23" t="str">
        <f t="shared" si="8"/>
        <v/>
      </c>
      <c r="D204" s="23"/>
      <c r="E204" s="23"/>
      <c r="F204" s="23"/>
      <c r="G204" s="23"/>
      <c r="H204" s="23"/>
      <c r="I204" s="23"/>
      <c r="J204" s="23" t="str">
        <f>IF(Sample_information!M205&lt;&gt;0,Sample_information!M205,"")</f>
        <v/>
      </c>
      <c r="L204" s="23"/>
      <c r="M204" s="41" t="str">
        <f>IF(Sample_information!A204&lt;&gt;0,IFERROR(IF(M203&lt;&gt;0,("C"&amp;TEXT(RIGHT(M203,4)+1,"0000")),""),""),"")</f>
        <v/>
      </c>
      <c r="N204" s="41"/>
      <c r="O204" s="41"/>
      <c r="P204" s="41" t="str">
        <f>IF(Sample_information!H205&lt;&gt;0,Sample_information!H205,"")</f>
        <v/>
      </c>
      <c r="Q204" s="41" t="str">
        <f>IF(Sample_information!I205&lt;&gt;0,Sample_information!I205,"")</f>
        <v/>
      </c>
    </row>
    <row r="205" spans="2:17" x14ac:dyDescent="0.15">
      <c r="B205" s="23" t="str">
        <f t="shared" si="8"/>
        <v/>
      </c>
      <c r="D205" s="23"/>
      <c r="E205" s="23"/>
      <c r="F205" s="23"/>
      <c r="G205" s="23"/>
      <c r="H205" s="23"/>
      <c r="I205" s="23"/>
      <c r="J205" s="23" t="str">
        <f>IF(Sample_information!M206&lt;&gt;0,Sample_information!M206,"")</f>
        <v/>
      </c>
      <c r="L205" s="23"/>
      <c r="M205" s="41" t="str">
        <f>IF(Sample_information!A205&lt;&gt;0,IFERROR(IF(M204&lt;&gt;0,("C"&amp;TEXT(RIGHT(M204,4)+1,"0000")),""),""),"")</f>
        <v/>
      </c>
      <c r="N205" s="41"/>
      <c r="O205" s="41"/>
      <c r="P205" s="41" t="str">
        <f>IF(Sample_information!H206&lt;&gt;0,Sample_information!H206,"")</f>
        <v/>
      </c>
      <c r="Q205" s="41" t="str">
        <f>IF(Sample_information!I206&lt;&gt;0,Sample_information!I206,"")</f>
        <v/>
      </c>
    </row>
    <row r="206" spans="2:17" x14ac:dyDescent="0.15">
      <c r="B206" s="23" t="str">
        <f t="shared" si="8"/>
        <v/>
      </c>
      <c r="D206" s="23"/>
      <c r="E206" s="23"/>
      <c r="F206" s="23"/>
      <c r="G206" s="23"/>
      <c r="H206" s="23"/>
      <c r="I206" s="23"/>
      <c r="J206" s="23" t="str">
        <f>IF(Sample_information!M207&lt;&gt;0,Sample_information!M207,"")</f>
        <v/>
      </c>
      <c r="L206" s="23"/>
      <c r="M206" s="41" t="str">
        <f>IF(Sample_information!A206&lt;&gt;0,IFERROR(IF(M205&lt;&gt;0,("C"&amp;TEXT(RIGHT(M205,4)+1,"0000")),""),""),"")</f>
        <v/>
      </c>
      <c r="N206" s="41"/>
      <c r="O206" s="41"/>
      <c r="P206" s="41" t="str">
        <f>IF(Sample_information!H207&lt;&gt;0,Sample_information!H207,"")</f>
        <v/>
      </c>
      <c r="Q206" s="41" t="str">
        <f>IF(Sample_information!I207&lt;&gt;0,Sample_information!I207,"")</f>
        <v/>
      </c>
    </row>
    <row r="207" spans="2:17" x14ac:dyDescent="0.15">
      <c r="B207" s="23" t="str">
        <f t="shared" si="8"/>
        <v/>
      </c>
      <c r="D207" s="23"/>
      <c r="E207" s="23"/>
      <c r="F207" s="23"/>
      <c r="G207" s="23"/>
      <c r="H207" s="23"/>
      <c r="I207" s="23"/>
      <c r="J207" s="23" t="str">
        <f>IF(Sample_information!M208&lt;&gt;0,Sample_information!M208,"")</f>
        <v/>
      </c>
      <c r="L207" s="23"/>
      <c r="M207" s="41" t="str">
        <f>IF(Sample_information!A207&lt;&gt;0,IFERROR(IF(M206&lt;&gt;0,("C"&amp;TEXT(RIGHT(M206,4)+1,"0000")),""),""),"")</f>
        <v/>
      </c>
      <c r="N207" s="41"/>
      <c r="O207" s="41"/>
      <c r="P207" s="41" t="str">
        <f>IF(Sample_information!H208&lt;&gt;0,Sample_information!H208,"")</f>
        <v/>
      </c>
      <c r="Q207" s="41" t="str">
        <f>IF(Sample_information!I208&lt;&gt;0,Sample_information!I208,"")</f>
        <v/>
      </c>
    </row>
    <row r="208" spans="2:17" x14ac:dyDescent="0.15">
      <c r="B208" s="23" t="str">
        <f t="shared" si="8"/>
        <v/>
      </c>
      <c r="D208" s="23"/>
      <c r="E208" s="23"/>
      <c r="F208" s="23"/>
      <c r="G208" s="23"/>
      <c r="H208" s="23"/>
      <c r="I208" s="23"/>
      <c r="J208" s="23" t="str">
        <f>IF(Sample_information!M209&lt;&gt;0,Sample_information!M209,"")</f>
        <v/>
      </c>
      <c r="L208" s="23"/>
      <c r="M208" s="41" t="str">
        <f>IF(Sample_information!A208&lt;&gt;0,IFERROR(IF(M207&lt;&gt;0,("C"&amp;TEXT(RIGHT(M207,4)+1,"0000")),""),""),"")</f>
        <v/>
      </c>
      <c r="N208" s="41"/>
      <c r="O208" s="41"/>
      <c r="P208" s="41" t="str">
        <f>IF(Sample_information!H209&lt;&gt;0,Sample_information!H209,"")</f>
        <v/>
      </c>
      <c r="Q208" s="41" t="str">
        <f>IF(Sample_information!I209&lt;&gt;0,Sample_information!I209,"")</f>
        <v/>
      </c>
    </row>
    <row r="209" spans="2:17" x14ac:dyDescent="0.15">
      <c r="B209" s="23" t="str">
        <f t="shared" si="8"/>
        <v/>
      </c>
      <c r="D209" s="23"/>
      <c r="E209" s="23"/>
      <c r="F209" s="23"/>
      <c r="G209" s="23"/>
      <c r="H209" s="23"/>
      <c r="I209" s="23"/>
      <c r="J209" s="23" t="str">
        <f>IF(Sample_information!M210&lt;&gt;0,Sample_information!M210,"")</f>
        <v/>
      </c>
      <c r="L209" s="23"/>
      <c r="M209" s="41" t="str">
        <f>IF(Sample_information!A209&lt;&gt;0,IFERROR(IF(M208&lt;&gt;0,("C"&amp;TEXT(RIGHT(M208,4)+1,"0000")),""),""),"")</f>
        <v/>
      </c>
      <c r="N209" s="41"/>
      <c r="O209" s="41"/>
      <c r="P209" s="41" t="str">
        <f>IF(Sample_information!H210&lt;&gt;0,Sample_information!H210,"")</f>
        <v/>
      </c>
      <c r="Q209" s="41" t="str">
        <f>IF(Sample_information!I210&lt;&gt;0,Sample_information!I210,"")</f>
        <v/>
      </c>
    </row>
    <row r="210" spans="2:17" x14ac:dyDescent="0.15">
      <c r="B210" s="23" t="str">
        <f t="shared" si="8"/>
        <v/>
      </c>
      <c r="D210" s="23"/>
      <c r="E210" s="23"/>
      <c r="F210" s="23"/>
      <c r="G210" s="23"/>
      <c r="H210" s="23"/>
      <c r="I210" s="23"/>
      <c r="J210" s="23" t="str">
        <f>IF(Sample_information!M211&lt;&gt;0,Sample_information!M211,"")</f>
        <v/>
      </c>
      <c r="L210" s="23"/>
      <c r="M210" s="41" t="str">
        <f>IF(Sample_information!A210&lt;&gt;0,IFERROR(IF(M209&lt;&gt;0,("C"&amp;TEXT(RIGHT(M209,4)+1,"0000")),""),""),"")</f>
        <v/>
      </c>
      <c r="N210" s="41"/>
      <c r="O210" s="41"/>
      <c r="P210" s="41" t="str">
        <f>IF(Sample_information!H211&lt;&gt;0,Sample_information!H211,"")</f>
        <v/>
      </c>
      <c r="Q210" s="41" t="str">
        <f>IF(Sample_information!I211&lt;&gt;0,Sample_information!I211,"")</f>
        <v/>
      </c>
    </row>
    <row r="211" spans="2:17" x14ac:dyDescent="0.15">
      <c r="B211" s="23" t="str">
        <f t="shared" si="8"/>
        <v/>
      </c>
      <c r="D211" s="23"/>
      <c r="E211" s="23"/>
      <c r="F211" s="23"/>
      <c r="G211" s="23"/>
      <c r="H211" s="23"/>
      <c r="I211" s="23"/>
      <c r="J211" s="23" t="str">
        <f>IF(Sample_information!M212&lt;&gt;0,Sample_information!M212,"")</f>
        <v/>
      </c>
      <c r="L211" s="23"/>
      <c r="M211" s="41" t="str">
        <f>IF(Sample_information!A211&lt;&gt;0,IFERROR(IF(M210&lt;&gt;0,("C"&amp;TEXT(RIGHT(M210,4)+1,"0000")),""),""),"")</f>
        <v/>
      </c>
      <c r="N211" s="41"/>
      <c r="O211" s="41"/>
      <c r="P211" s="41" t="str">
        <f>IF(Sample_information!H212&lt;&gt;0,Sample_information!H212,"")</f>
        <v/>
      </c>
      <c r="Q211" s="41" t="str">
        <f>IF(Sample_information!I212&lt;&gt;0,Sample_information!I212,"")</f>
        <v/>
      </c>
    </row>
    <row r="212" spans="2:17" x14ac:dyDescent="0.15">
      <c r="B212" s="23" t="str">
        <f t="shared" si="8"/>
        <v/>
      </c>
      <c r="D212" s="23"/>
      <c r="E212" s="23"/>
      <c r="F212" s="23"/>
      <c r="G212" s="23"/>
      <c r="H212" s="23"/>
      <c r="I212" s="23"/>
      <c r="J212" s="23" t="str">
        <f>IF(Sample_information!M213&lt;&gt;0,Sample_information!M213,"")</f>
        <v/>
      </c>
      <c r="L212" s="23"/>
      <c r="M212" s="41" t="str">
        <f>IF(Sample_information!A212&lt;&gt;0,IFERROR(IF(M211&lt;&gt;0,("C"&amp;TEXT(RIGHT(M211,4)+1,"0000")),""),""),"")</f>
        <v/>
      </c>
      <c r="N212" s="41"/>
      <c r="O212" s="41"/>
      <c r="P212" s="41" t="str">
        <f>IF(Sample_information!H213&lt;&gt;0,Sample_information!H213,"")</f>
        <v/>
      </c>
      <c r="Q212" s="41" t="str">
        <f>IF(Sample_information!I213&lt;&gt;0,Sample_information!I213,"")</f>
        <v/>
      </c>
    </row>
    <row r="213" spans="2:17" x14ac:dyDescent="0.15">
      <c r="B213" s="23" t="str">
        <f t="shared" si="8"/>
        <v/>
      </c>
      <c r="D213" s="23"/>
      <c r="E213" s="23"/>
      <c r="F213" s="23"/>
      <c r="G213" s="23"/>
      <c r="H213" s="23"/>
      <c r="I213" s="23"/>
      <c r="J213" s="23" t="str">
        <f>IF(Sample_information!M214&lt;&gt;0,Sample_information!M214,"")</f>
        <v/>
      </c>
      <c r="L213" s="23"/>
      <c r="M213" s="41" t="str">
        <f>IF(Sample_information!A213&lt;&gt;0,IFERROR(IF(M212&lt;&gt;0,("C"&amp;TEXT(RIGHT(M212,4)+1,"0000")),""),""),"")</f>
        <v/>
      </c>
      <c r="N213" s="41"/>
      <c r="O213" s="41"/>
      <c r="P213" s="41" t="str">
        <f>IF(Sample_information!H214&lt;&gt;0,Sample_information!H214,"")</f>
        <v/>
      </c>
      <c r="Q213" s="41" t="str">
        <f>IF(Sample_information!I214&lt;&gt;0,Sample_information!I214,"")</f>
        <v/>
      </c>
    </row>
    <row r="214" spans="2:17" x14ac:dyDescent="0.15">
      <c r="B214" s="23" t="str">
        <f t="shared" si="8"/>
        <v/>
      </c>
      <c r="D214" s="23"/>
      <c r="E214" s="23"/>
      <c r="F214" s="23"/>
      <c r="G214" s="23"/>
      <c r="H214" s="23"/>
      <c r="I214" s="23"/>
      <c r="L214" s="23"/>
      <c r="M214" s="41" t="str">
        <f>IF(Sample_information!A214&lt;&gt;0,IFERROR(IF(M213&lt;&gt;0,("C"&amp;TEXT(RIGHT(M213,4)+1,"0000")),""),""),"")</f>
        <v/>
      </c>
      <c r="N214" s="41"/>
      <c r="O214" s="41"/>
      <c r="P214" s="41" t="str">
        <f>IF(Sample_information!H215&lt;&gt;0,Sample_information!H215,"")</f>
        <v/>
      </c>
      <c r="Q214" s="41" t="str">
        <f>IF(Sample_information!I215&lt;&gt;0,Sample_information!I215,"")</f>
        <v/>
      </c>
    </row>
    <row r="215" spans="2:17" x14ac:dyDescent="0.15">
      <c r="D215" s="23"/>
      <c r="E215" s="23"/>
      <c r="F215" s="23"/>
      <c r="G215" s="23"/>
      <c r="H215" s="23"/>
      <c r="I215" s="23"/>
      <c r="L215" s="23"/>
      <c r="M215" s="41" t="str">
        <f>IF(Sample_information!A215&lt;&gt;0,IFERROR(IF(M214&lt;&gt;0,("C"&amp;TEXT(RIGHT(M214,4)+1,"0000")),""),""),"")</f>
        <v/>
      </c>
      <c r="N215" s="41"/>
      <c r="O215" s="41"/>
      <c r="P215" s="41" t="str">
        <f>IF(Sample_information!H216&lt;&gt;0,Sample_information!H216,"")</f>
        <v/>
      </c>
      <c r="Q215" s="41"/>
    </row>
    <row r="216" spans="2:17" x14ac:dyDescent="0.15">
      <c r="D216" s="23"/>
      <c r="E216" s="23"/>
      <c r="F216" s="23"/>
      <c r="G216" s="23"/>
      <c r="H216" s="23"/>
      <c r="I216" s="23"/>
      <c r="L216" s="23"/>
      <c r="M216" s="41" t="str">
        <f>IF(Sample_information!A216&lt;&gt;0,IFERROR(IF(M215&lt;&gt;0,("C"&amp;TEXT(RIGHT(M215,4)+1,"0000")),""),""),"")</f>
        <v/>
      </c>
      <c r="N216" s="41"/>
      <c r="O216" s="41"/>
      <c r="P216" s="41" t="str">
        <f>IF(Sample_information!H217&lt;&gt;0,Sample_information!H217,"")</f>
        <v/>
      </c>
      <c r="Q216" s="41"/>
    </row>
    <row r="217" spans="2:17" x14ac:dyDescent="0.15">
      <c r="D217" s="23"/>
      <c r="E217" s="23"/>
      <c r="F217" s="23"/>
      <c r="G217" s="23"/>
      <c r="H217" s="23"/>
      <c r="I217" s="23"/>
      <c r="L217" s="23"/>
      <c r="M217" s="23"/>
      <c r="P217" s="41" t="str">
        <f>IF(Sample_information!H218&lt;&gt;0,Sample_information!H218,"")</f>
        <v/>
      </c>
      <c r="Q217" s="41"/>
    </row>
  </sheetData>
  <sheetProtection algorithmName="SHA-512" hashValue="H0KX2RfyR85WigyAze5qhgElaeR2tE4F+wNQflEJPszN1tJqH5ifvZDxDPKyFUq0l4zZnd+b/P34A36dm/lr5A==" saltValue="gD7vYwrVwxT1k+feNP5A2w==" spinCount="100000" sheet="1" objects="1" scenarios="1" selectLockedCells="1" selectUnlockedCells="1"/>
  <customSheetViews>
    <customSheetView guid="{8053CCBA-1385-3043-9E52-6E2C63A058DB}" scale="125">
      <selection activeCell="C17" sqref="C17 J1:J1048576 AH1:AP1048576"/>
      <pageMargins left="0" right="0" top="0" bottom="0" header="0" footer="0"/>
      <pageSetup orientation="portrait" r:id="rId1"/>
    </customSheetView>
    <customSheetView guid="{17B9C19A-4C6B-F040-9F7E-61B1DF867E8C}" scale="125" hiddenColumns="1">
      <selection activeCell="Z1" sqref="Z1:AP1048576 J1:J1048576 AH1:AP1048576"/>
      <pageMargins left="0" right="0" top="0" bottom="0" header="0" footer="0"/>
      <pageSetup orientation="portrait" r:id="rId2"/>
    </customSheetView>
    <customSheetView guid="{92CE759B-4804-3741-95C2-9ECE7599B796}" scale="125" hiddenColumns="1" topLeftCell="H1">
      <selection activeCell="J1" activeCellId="1" sqref="Z1:AO1048576 J1:J1048576 AH1:AP1048576"/>
      <pageMargins left="0" right="0" top="0" bottom="0" header="0" footer="0"/>
      <pageSetup orientation="portrait" r:id="rId3"/>
    </customSheetView>
    <customSheetView guid="{1D7026A2-55EA-304C-B0E0-32F4468756EE}" scale="125" hiddenColumns="1" topLeftCell="Q1">
      <selection activeCell="AP1" activeCellId="1" sqref="Z1:AL1048576 AP1:AP1048576 AH1:AP1048576"/>
      <pageMargins left="0" right="0" top="0" bottom="0" header="0" footer="0"/>
      <pageSetup orientation="portrait" r:id="rId4"/>
    </customSheetView>
    <customSheetView guid="{FC198A9D-71F8-7F46-9D24-A33DA15C8EB9}" scale="125" hiddenColumns="1">
      <selection activeCell="AM1" sqref="AM1:AP1048576 O1:O1048576 AH1:AP1048576"/>
      <pageMargins left="0" right="0" top="0" bottom="0" header="0" footer="0"/>
      <pageSetup orientation="portrait" r:id="rId5"/>
    </customSheetView>
    <customSheetView guid="{10CC3C36-0584-184B-82C4-29242E4062B2}" scale="125" hiddenColumns="1">
      <selection activeCell="AH1" activeCellId="2" sqref="J1:J1048576 O1:O1048576 AH1:AP1048576"/>
      <pageMargins left="0" right="0" top="0" bottom="0" header="0" footer="0"/>
      <pageSetup orientation="portrait" r:id="rId6"/>
    </customSheetView>
    <customSheetView guid="{75DF6CB3-D46F-7A45-825E-46ACBC8358D8}" scale="125">
      <selection activeCell="L17" sqref="L17 O1:O1048576 AH1:AP1048576"/>
      <pageMargins left="0" right="0" top="0" bottom="0" header="0" footer="0"/>
      <pageSetup orientation="portrait" r:id="rId7"/>
    </customSheetView>
    <customSheetView guid="{19D83627-0335-5F4F-BA94-A67D155EB843}" scale="125" state="hidden">
      <selection activeCell="L17" sqref="L17 O1:O1048576 AH1:AP1048576"/>
      <pageMargins left="0" right="0" top="0" bottom="0" header="0" footer="0"/>
      <pageSetup orientation="portrait" r:id="rId8"/>
    </customSheetView>
  </customSheetViews>
  <mergeCells count="4">
    <mergeCell ref="AB5:AE5"/>
    <mergeCell ref="AF5:AI5"/>
    <mergeCell ref="AJ5:AN5"/>
    <mergeCell ref="AO5:AQ5"/>
  </mergeCells>
  <conditionalFormatting sqref="AB7:AI1048576">
    <cfRule type="expression" dxfId="3" priority="1">
      <formula>AB7=0</formula>
    </cfRule>
    <cfRule type="cellIs" dxfId="2" priority="2" operator="between">
      <formula>5</formula>
      <formula>10</formula>
    </cfRule>
    <cfRule type="cellIs" dxfId="1" priority="3" operator="lessThan">
      <formula>5</formula>
    </cfRule>
    <cfRule type="cellIs" dxfId="0" priority="4" operator="greaterThan">
      <formula>10</formula>
    </cfRule>
  </conditionalFormatting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C17" sqref="C17"/>
    </sheetView>
  </sheetViews>
  <sheetFormatPr baseColWidth="10" defaultColWidth="11.5" defaultRowHeight="13" x14ac:dyDescent="0.15"/>
  <cols>
    <col min="1" max="1" width="29.1640625" style="23" customWidth="1"/>
    <col min="2" max="4" width="10.83203125" style="23"/>
    <col min="5" max="5" width="10.83203125" style="23" hidden="1" customWidth="1"/>
    <col min="6" max="6" width="10.83203125" style="23"/>
  </cols>
  <sheetData>
    <row r="1" spans="1:6" ht="16" x14ac:dyDescent="0.2">
      <c r="A1" s="70" t="s">
        <v>76</v>
      </c>
      <c r="B1" s="71"/>
      <c r="C1" s="71"/>
      <c r="D1" s="71"/>
      <c r="E1" s="71"/>
      <c r="F1" s="71"/>
    </row>
    <row r="2" spans="1:6" ht="28" x14ac:dyDescent="0.15">
      <c r="A2" s="68" t="s">
        <v>77</v>
      </c>
      <c r="B2" s="69" t="s">
        <v>78</v>
      </c>
      <c r="C2" s="69" t="s">
        <v>79</v>
      </c>
      <c r="D2" s="63" t="s">
        <v>80</v>
      </c>
      <c r="E2" s="61" t="s">
        <v>81</v>
      </c>
    </row>
    <row r="3" spans="1:6" ht="16" x14ac:dyDescent="0.25">
      <c r="A3" s="72" t="s">
        <v>82</v>
      </c>
      <c r="B3" s="63"/>
      <c r="C3" s="63"/>
      <c r="D3" s="63"/>
      <c r="E3" s="62" t="str">
        <f ca="1">IF(B3&lt;&gt;0, IF(D3="",NOW(), D3), "")</f>
        <v/>
      </c>
    </row>
    <row r="4" spans="1:6" ht="16" x14ac:dyDescent="0.25">
      <c r="A4" s="68" t="s">
        <v>83</v>
      </c>
      <c r="B4" s="63"/>
      <c r="C4" s="63"/>
      <c r="D4" s="63"/>
      <c r="E4" s="62" t="str">
        <f t="shared" ref="E4:E15" ca="1" si="0">IF(B4&lt;&gt;0, IF(D4="",NOW(), D4), "")</f>
        <v/>
      </c>
    </row>
    <row r="5" spans="1:6" ht="16" x14ac:dyDescent="0.25">
      <c r="A5" s="68" t="s">
        <v>84</v>
      </c>
      <c r="B5" s="63"/>
      <c r="C5" s="63"/>
      <c r="D5" s="63"/>
      <c r="E5" s="62" t="str">
        <f t="shared" ca="1" si="0"/>
        <v/>
      </c>
    </row>
    <row r="6" spans="1:6" ht="16" x14ac:dyDescent="0.25">
      <c r="A6" s="68" t="s">
        <v>85</v>
      </c>
      <c r="B6" s="63"/>
      <c r="C6" s="63"/>
      <c r="D6" s="63"/>
      <c r="E6" s="62" t="str">
        <f t="shared" ca="1" si="0"/>
        <v/>
      </c>
    </row>
    <row r="7" spans="1:6" ht="16" x14ac:dyDescent="0.25">
      <c r="A7" s="64" t="s">
        <v>86</v>
      </c>
      <c r="B7" s="63"/>
      <c r="C7" s="63"/>
      <c r="D7" s="63"/>
      <c r="E7" s="62" t="str">
        <f t="shared" ca="1" si="0"/>
        <v/>
      </c>
    </row>
    <row r="8" spans="1:6" ht="16" x14ac:dyDescent="0.25">
      <c r="A8" s="68" t="s">
        <v>87</v>
      </c>
      <c r="B8" s="63"/>
      <c r="C8" s="63"/>
      <c r="D8" s="63"/>
      <c r="E8" s="62" t="str">
        <f t="shared" ca="1" si="0"/>
        <v/>
      </c>
    </row>
    <row r="9" spans="1:6" ht="16" x14ac:dyDescent="0.25">
      <c r="A9" s="73" t="s">
        <v>88</v>
      </c>
      <c r="B9" s="63"/>
      <c r="C9" s="63"/>
      <c r="D9" s="63"/>
      <c r="E9" s="62" t="str">
        <f t="shared" ca="1" si="0"/>
        <v/>
      </c>
    </row>
    <row r="10" spans="1:6" ht="16" x14ac:dyDescent="0.25">
      <c r="A10" s="68" t="s">
        <v>89</v>
      </c>
      <c r="B10" s="63"/>
      <c r="C10" s="63"/>
      <c r="D10" s="63"/>
      <c r="E10" s="62" t="str">
        <f t="shared" ca="1" si="0"/>
        <v/>
      </c>
    </row>
    <row r="11" spans="1:6" ht="16" x14ac:dyDescent="0.25">
      <c r="A11" s="66" t="s">
        <v>90</v>
      </c>
      <c r="B11" s="63"/>
      <c r="C11" s="63"/>
      <c r="D11" s="63"/>
      <c r="E11" s="62" t="str">
        <f t="shared" ca="1" si="0"/>
        <v/>
      </c>
    </row>
    <row r="12" spans="1:6" ht="16" x14ac:dyDescent="0.25">
      <c r="A12" s="68" t="s">
        <v>91</v>
      </c>
      <c r="B12" s="63"/>
      <c r="C12" s="63"/>
      <c r="D12" s="63"/>
      <c r="E12" s="62" t="str">
        <f t="shared" ca="1" si="0"/>
        <v/>
      </c>
    </row>
    <row r="13" spans="1:6" ht="16" x14ac:dyDescent="0.25">
      <c r="A13" s="63"/>
      <c r="B13" s="63"/>
      <c r="C13" s="63"/>
      <c r="D13" s="63"/>
      <c r="E13" s="62" t="str">
        <f t="shared" ca="1" si="0"/>
        <v/>
      </c>
    </row>
    <row r="14" spans="1:6" ht="16" x14ac:dyDescent="0.25">
      <c r="A14" s="66"/>
      <c r="B14" s="66"/>
      <c r="C14" s="66"/>
      <c r="D14" s="66"/>
      <c r="E14" s="62" t="str">
        <f t="shared" ca="1" si="0"/>
        <v/>
      </c>
    </row>
    <row r="15" spans="1:6" ht="16" x14ac:dyDescent="0.25">
      <c r="A15" s="66"/>
      <c r="B15" s="66"/>
      <c r="C15" s="66"/>
      <c r="D15" s="66"/>
      <c r="E15" s="62" t="str">
        <f t="shared" ca="1" si="0"/>
        <v/>
      </c>
    </row>
  </sheetData>
  <customSheetViews>
    <customSheetView guid="{8053CCBA-1385-3043-9E52-6E2C63A058DB}" hiddenColumns="1" state="hidden">
      <selection activeCell="C17" sqref="C17"/>
      <pageMargins left="0" right="0" top="0" bottom="0" header="0" footer="0"/>
    </customSheetView>
    <customSheetView guid="{17B9C19A-4C6B-F040-9F7E-61B1DF867E8C}" hiddenColumns="1" state="hidden">
      <selection activeCell="E1" sqref="E1:E1048576"/>
      <pageMargins left="0" right="0" top="0" bottom="0" header="0" footer="0"/>
    </customSheetView>
    <customSheetView guid="{92CE759B-4804-3741-95C2-9ECE7599B796}" hiddenColumns="1" state="hidden">
      <selection activeCell="E1" sqref="E1:E1048576"/>
      <pageMargins left="0" right="0" top="0" bottom="0" header="0" footer="0"/>
    </customSheetView>
    <customSheetView guid="{1D7026A2-55EA-304C-B0E0-32F4468756EE}" hiddenColumns="1" state="hidden">
      <selection activeCell="E1" sqref="E1:E1048576"/>
      <pageMargins left="0" right="0" top="0" bottom="0" header="0" footer="0"/>
    </customSheetView>
    <customSheetView guid="{FC198A9D-71F8-7F46-9D24-A33DA15C8EB9}" hiddenColumns="1" state="hidden">
      <selection activeCell="E1" sqref="E1:E1048576"/>
      <pageMargins left="0" right="0" top="0" bottom="0" header="0" footer="0"/>
    </customSheetView>
    <customSheetView guid="{10CC3C36-0584-184B-82C4-29242E4062B2}" hiddenColumns="1">
      <selection activeCell="E1" sqref="E1:E1048576"/>
      <pageMargins left="0" right="0" top="0" bottom="0" header="0" footer="0"/>
    </customSheetView>
    <customSheetView guid="{75DF6CB3-D46F-7A45-825E-46ACBC8358D8}" hiddenColumns="1">
      <selection activeCell="E1" sqref="E1:E1048576"/>
      <pageMargins left="0" right="0" top="0" bottom="0" header="0" footer="0"/>
    </customSheetView>
    <customSheetView guid="{19D83627-0335-5F4F-BA94-A67D155EB843}" hiddenColumns="1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workbookViewId="0">
      <selection activeCell="C17" sqref="C17"/>
    </sheetView>
  </sheetViews>
  <sheetFormatPr baseColWidth="10" defaultColWidth="11.5" defaultRowHeight="13" x14ac:dyDescent="0.15"/>
  <cols>
    <col min="1" max="1" width="29.1640625" customWidth="1"/>
    <col min="5" max="5" width="10.83203125" hidden="1" customWidth="1"/>
  </cols>
  <sheetData>
    <row r="1" spans="1:5" s="71" customFormat="1" ht="16" x14ac:dyDescent="0.2">
      <c r="A1" s="70" t="s">
        <v>92</v>
      </c>
    </row>
    <row r="5" spans="1:5" s="71" customFormat="1" ht="16" x14ac:dyDescent="0.2">
      <c r="A5" s="70" t="s">
        <v>76</v>
      </c>
    </row>
    <row r="6" spans="1:5" ht="28" x14ac:dyDescent="0.15">
      <c r="A6" s="68" t="s">
        <v>77</v>
      </c>
      <c r="B6" s="69" t="s">
        <v>78</v>
      </c>
      <c r="C6" s="69" t="s">
        <v>79</v>
      </c>
      <c r="D6" s="63" t="s">
        <v>80</v>
      </c>
      <c r="E6" s="61" t="s">
        <v>81</v>
      </c>
    </row>
    <row r="7" spans="1:5" ht="16" x14ac:dyDescent="0.25">
      <c r="A7" s="67" t="s">
        <v>93</v>
      </c>
      <c r="B7" s="63"/>
      <c r="C7" s="63"/>
      <c r="D7" s="63"/>
      <c r="E7" s="62" t="str">
        <f ca="1">IF(B7&lt;&gt;0, IF(D7="",NOW(), D7), "")</f>
        <v/>
      </c>
    </row>
    <row r="8" spans="1:5" ht="16" x14ac:dyDescent="0.25">
      <c r="A8" s="63" t="s">
        <v>94</v>
      </c>
      <c r="B8" s="63"/>
      <c r="C8" s="63"/>
      <c r="D8" s="63"/>
      <c r="E8" s="62" t="str">
        <f t="shared" ref="E8:E19" ca="1" si="0">IF(B8&lt;&gt;0, IF(D8="",NOW(), D8), "")</f>
        <v/>
      </c>
    </row>
    <row r="9" spans="1:5" ht="16" x14ac:dyDescent="0.25">
      <c r="A9" s="63" t="s">
        <v>95</v>
      </c>
      <c r="B9" s="63"/>
      <c r="C9" s="63"/>
      <c r="D9" s="63"/>
      <c r="E9" s="62" t="str">
        <f t="shared" ca="1" si="0"/>
        <v/>
      </c>
    </row>
    <row r="10" spans="1:5" ht="16" x14ac:dyDescent="0.25">
      <c r="A10" s="63" t="s">
        <v>96</v>
      </c>
      <c r="B10" s="63"/>
      <c r="C10" s="63"/>
      <c r="D10" s="63"/>
      <c r="E10" s="62" t="str">
        <f t="shared" ca="1" si="0"/>
        <v/>
      </c>
    </row>
    <row r="11" spans="1:5" ht="16" x14ac:dyDescent="0.25">
      <c r="A11" s="64" t="s">
        <v>97</v>
      </c>
      <c r="B11" s="63"/>
      <c r="C11" s="63"/>
      <c r="D11" s="63"/>
      <c r="E11" s="62" t="str">
        <f t="shared" ca="1" si="0"/>
        <v/>
      </c>
    </row>
    <row r="12" spans="1:5" ht="16" x14ac:dyDescent="0.25">
      <c r="A12" s="63" t="s">
        <v>98</v>
      </c>
      <c r="B12" s="63"/>
      <c r="C12" s="63"/>
      <c r="D12" s="63"/>
      <c r="E12" s="62" t="str">
        <f t="shared" ca="1" si="0"/>
        <v/>
      </c>
    </row>
    <row r="13" spans="1:5" ht="16" x14ac:dyDescent="0.25">
      <c r="A13" s="63" t="s">
        <v>99</v>
      </c>
      <c r="B13" s="63"/>
      <c r="C13" s="63"/>
      <c r="D13" s="63"/>
      <c r="E13" s="62" t="str">
        <f t="shared" ca="1" si="0"/>
        <v/>
      </c>
    </row>
    <row r="14" spans="1:5" ht="16" x14ac:dyDescent="0.25">
      <c r="A14" s="65" t="s">
        <v>100</v>
      </c>
      <c r="B14" s="63"/>
      <c r="C14" s="63"/>
      <c r="D14" s="63"/>
      <c r="E14" s="62" t="str">
        <f t="shared" ca="1" si="0"/>
        <v/>
      </c>
    </row>
    <row r="15" spans="1:5" ht="16" x14ac:dyDescent="0.25">
      <c r="A15" s="63" t="s">
        <v>101</v>
      </c>
      <c r="B15" s="63"/>
      <c r="C15" s="63"/>
      <c r="D15" s="63"/>
      <c r="E15" s="62" t="str">
        <f t="shared" ca="1" si="0"/>
        <v/>
      </c>
    </row>
    <row r="16" spans="1:5" ht="16" x14ac:dyDescent="0.25">
      <c r="A16" s="63" t="s">
        <v>102</v>
      </c>
      <c r="B16" s="63"/>
      <c r="C16" s="63"/>
      <c r="D16" s="63"/>
      <c r="E16" s="62" t="str">
        <f t="shared" ca="1" si="0"/>
        <v/>
      </c>
    </row>
    <row r="17" spans="1:5" ht="16" x14ac:dyDescent="0.25">
      <c r="A17" s="63" t="s">
        <v>103</v>
      </c>
      <c r="B17" s="63"/>
      <c r="C17" s="63"/>
      <c r="D17" s="63"/>
      <c r="E17" s="62" t="str">
        <f t="shared" ca="1" si="0"/>
        <v/>
      </c>
    </row>
    <row r="18" spans="1:5" ht="16" x14ac:dyDescent="0.25">
      <c r="A18" s="66" t="s">
        <v>104</v>
      </c>
      <c r="B18" s="66"/>
      <c r="C18" s="66"/>
      <c r="D18" s="66"/>
      <c r="E18" s="62" t="str">
        <f t="shared" ca="1" si="0"/>
        <v/>
      </c>
    </row>
    <row r="19" spans="1:5" ht="16" x14ac:dyDescent="0.25">
      <c r="A19" s="66" t="s">
        <v>90</v>
      </c>
      <c r="B19" s="66"/>
      <c r="C19" s="66"/>
      <c r="D19" s="66"/>
      <c r="E19" s="62" t="str">
        <f t="shared" ca="1" si="0"/>
        <v/>
      </c>
    </row>
  </sheetData>
  <customSheetViews>
    <customSheetView guid="{8053CCBA-1385-3043-9E52-6E2C63A058DB}" hiddenColumns="1" state="hidden">
      <selection activeCell="C17" sqref="C17"/>
      <pageMargins left="0" right="0" top="0" bottom="0" header="0" footer="0"/>
    </customSheetView>
    <customSheetView guid="{17B9C19A-4C6B-F040-9F7E-61B1DF867E8C}" hiddenColumns="1" state="hidden">
      <selection activeCell="E1" sqref="E1:E1048576"/>
      <pageMargins left="0" right="0" top="0" bottom="0" header="0" footer="0"/>
    </customSheetView>
    <customSheetView guid="{92CE759B-4804-3741-95C2-9ECE7599B796}" hiddenColumns="1" state="hidden">
      <selection activeCell="E1" sqref="E1:E1048576"/>
      <pageMargins left="0" right="0" top="0" bottom="0" header="0" footer="0"/>
    </customSheetView>
    <customSheetView guid="{1D7026A2-55EA-304C-B0E0-32F4468756EE}" hiddenColumns="1" state="hidden">
      <selection activeCell="E1" sqref="E1:E1048576"/>
      <pageMargins left="0" right="0" top="0" bottom="0" header="0" footer="0"/>
    </customSheetView>
    <customSheetView guid="{FC198A9D-71F8-7F46-9D24-A33DA15C8EB9}" hiddenColumns="1">
      <selection activeCell="E1" sqref="E1:E1048576"/>
      <pageMargins left="0" right="0" top="0" bottom="0" header="0" footer="0"/>
    </customSheetView>
    <customSheetView guid="{10CC3C36-0584-184B-82C4-29242E4062B2}" hiddenColumns="1" state="hidden">
      <selection activeCell="E1" sqref="E1:E1048576"/>
      <pageMargins left="0" right="0" top="0" bottom="0" header="0" footer="0"/>
    </customSheetView>
    <customSheetView guid="{75DF6CB3-D46F-7A45-825E-46ACBC8358D8}" hiddenColumns="1">
      <selection activeCell="E1" sqref="E1:E1048576"/>
      <pageMargins left="0" right="0" top="0" bottom="0" header="0" footer="0"/>
    </customSheetView>
    <customSheetView guid="{19D83627-0335-5F4F-BA94-A67D155EB843}" hiddenColumns="1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C17" sqref="C17"/>
    </sheetView>
  </sheetViews>
  <sheetFormatPr baseColWidth="10" defaultColWidth="11.5" defaultRowHeight="13" x14ac:dyDescent="0.15"/>
  <cols>
    <col min="1" max="1" width="33.33203125" customWidth="1"/>
    <col min="5" max="5" width="10.83203125" hidden="1" customWidth="1"/>
  </cols>
  <sheetData>
    <row r="1" spans="1:5" s="71" customFormat="1" ht="16" x14ac:dyDescent="0.2">
      <c r="A1" s="70" t="s">
        <v>76</v>
      </c>
    </row>
    <row r="2" spans="1:5" ht="28" x14ac:dyDescent="0.15">
      <c r="A2" s="68" t="s">
        <v>77</v>
      </c>
      <c r="B2" s="69" t="s">
        <v>78</v>
      </c>
      <c r="C2" s="69" t="s">
        <v>79</v>
      </c>
      <c r="D2" s="63" t="s">
        <v>80</v>
      </c>
      <c r="E2" s="61" t="s">
        <v>81</v>
      </c>
    </row>
    <row r="3" spans="1:5" ht="16" x14ac:dyDescent="0.25">
      <c r="A3" s="66" t="s">
        <v>104</v>
      </c>
      <c r="B3" s="63"/>
      <c r="C3" s="63"/>
      <c r="D3" s="63"/>
      <c r="E3" s="62" t="str">
        <f ca="1">IF(B3&lt;&gt;0, IF(D3="",NOW(), D3), "")</f>
        <v/>
      </c>
    </row>
    <row r="4" spans="1:5" ht="16" x14ac:dyDescent="0.25">
      <c r="A4" s="66" t="s">
        <v>90</v>
      </c>
      <c r="B4" s="63"/>
      <c r="C4" s="63"/>
      <c r="D4" s="63"/>
      <c r="E4" s="62" t="str">
        <f t="shared" ref="E4:E15" ca="1" si="0">IF(B4&lt;&gt;0, IF(D4="",NOW(), D4), "")</f>
        <v/>
      </c>
    </row>
    <row r="5" spans="1:5" ht="16" x14ac:dyDescent="0.25">
      <c r="A5" s="23"/>
      <c r="B5" s="23"/>
      <c r="C5" s="23"/>
      <c r="D5" s="23"/>
      <c r="E5" s="62" t="str">
        <f t="shared" ca="1" si="0"/>
        <v/>
      </c>
    </row>
    <row r="6" spans="1:5" ht="16" x14ac:dyDescent="0.25">
      <c r="A6" s="23"/>
      <c r="B6" s="23"/>
      <c r="C6" s="23"/>
      <c r="D6" s="23"/>
      <c r="E6" s="62" t="str">
        <f t="shared" ca="1" si="0"/>
        <v/>
      </c>
    </row>
    <row r="7" spans="1:5" ht="16" x14ac:dyDescent="0.25">
      <c r="A7" s="23"/>
      <c r="B7" s="23"/>
      <c r="C7" s="23"/>
      <c r="D7" s="23"/>
      <c r="E7" s="62" t="str">
        <f t="shared" ca="1" si="0"/>
        <v/>
      </c>
    </row>
    <row r="8" spans="1:5" ht="16" x14ac:dyDescent="0.25">
      <c r="A8" s="23"/>
      <c r="B8" s="23"/>
      <c r="C8" s="23"/>
      <c r="D8" s="23"/>
      <c r="E8" s="62" t="str">
        <f t="shared" ca="1" si="0"/>
        <v/>
      </c>
    </row>
    <row r="9" spans="1:5" ht="16" x14ac:dyDescent="0.25">
      <c r="A9" s="23"/>
      <c r="B9" s="23"/>
      <c r="C9" s="23"/>
      <c r="D9" s="23"/>
      <c r="E9" s="62" t="str">
        <f t="shared" ca="1" si="0"/>
        <v/>
      </c>
    </row>
    <row r="10" spans="1:5" ht="16" x14ac:dyDescent="0.25">
      <c r="A10" s="23"/>
      <c r="B10" s="23"/>
      <c r="C10" s="23"/>
      <c r="D10" s="23"/>
      <c r="E10" s="62" t="str">
        <f t="shared" ca="1" si="0"/>
        <v/>
      </c>
    </row>
    <row r="11" spans="1:5" ht="16" x14ac:dyDescent="0.25">
      <c r="A11" s="23"/>
      <c r="B11" s="23"/>
      <c r="C11" s="23"/>
      <c r="D11" s="23"/>
      <c r="E11" s="62" t="str">
        <f t="shared" ca="1" si="0"/>
        <v/>
      </c>
    </row>
    <row r="12" spans="1:5" ht="16" x14ac:dyDescent="0.25">
      <c r="A12" s="23"/>
      <c r="B12" s="23"/>
      <c r="C12" s="23"/>
      <c r="D12" s="23"/>
      <c r="E12" s="62" t="str">
        <f t="shared" ca="1" si="0"/>
        <v/>
      </c>
    </row>
    <row r="13" spans="1:5" ht="16" x14ac:dyDescent="0.25">
      <c r="A13" s="23"/>
      <c r="B13" s="23"/>
      <c r="C13" s="23"/>
      <c r="D13" s="23"/>
      <c r="E13" s="62" t="str">
        <f t="shared" ca="1" si="0"/>
        <v/>
      </c>
    </row>
    <row r="14" spans="1:5" ht="16" x14ac:dyDescent="0.25">
      <c r="A14" s="23"/>
      <c r="B14" s="23"/>
      <c r="C14" s="23"/>
      <c r="D14" s="23"/>
      <c r="E14" s="62" t="str">
        <f t="shared" ca="1" si="0"/>
        <v/>
      </c>
    </row>
    <row r="15" spans="1:5" ht="16" x14ac:dyDescent="0.25">
      <c r="A15" s="23"/>
      <c r="B15" s="23"/>
      <c r="C15" s="23"/>
      <c r="D15" s="23"/>
      <c r="E15" s="62" t="str">
        <f t="shared" ca="1" si="0"/>
        <v/>
      </c>
    </row>
  </sheetData>
  <customSheetViews>
    <customSheetView guid="{8053CCBA-1385-3043-9E52-6E2C63A058DB}" hiddenColumns="1" state="hidden">
      <selection activeCell="C17" sqref="C17"/>
      <pageMargins left="0" right="0" top="0" bottom="0" header="0" footer="0"/>
    </customSheetView>
    <customSheetView guid="{17B9C19A-4C6B-F040-9F7E-61B1DF867E8C}" hiddenColumns="1" state="hidden">
      <selection activeCell="E1" sqref="E1:E1048576"/>
      <pageMargins left="0" right="0" top="0" bottom="0" header="0" footer="0"/>
    </customSheetView>
    <customSheetView guid="{92CE759B-4804-3741-95C2-9ECE7599B796}" hiddenColumns="1" state="hidden">
      <selection activeCell="E1" sqref="E1:E1048576"/>
      <pageMargins left="0" right="0" top="0" bottom="0" header="0" footer="0"/>
    </customSheetView>
    <customSheetView guid="{1D7026A2-55EA-304C-B0E0-32F4468756EE}" hiddenColumns="1" state="hidden">
      <selection activeCell="E1" sqref="E1:E1048576"/>
      <pageMargins left="0" right="0" top="0" bottom="0" header="0" footer="0"/>
    </customSheetView>
    <customSheetView guid="{FC198A9D-71F8-7F46-9D24-A33DA15C8EB9}" hiddenColumns="1">
      <selection activeCell="H13" sqref="H13"/>
      <pageMargins left="0" right="0" top="0" bottom="0" header="0" footer="0"/>
    </customSheetView>
    <customSheetView guid="{10CC3C36-0584-184B-82C4-29242E4062B2}" hiddenColumns="1" state="hidden">
      <selection activeCell="H13" sqref="H13"/>
      <pageMargins left="0" right="0" top="0" bottom="0" header="0" footer="0"/>
    </customSheetView>
    <customSheetView guid="{75DF6CB3-D46F-7A45-825E-46ACBC8358D8}" hiddenColumns="1">
      <selection activeCell="H13" sqref="H13"/>
      <pageMargins left="0" right="0" top="0" bottom="0" header="0" footer="0"/>
    </customSheetView>
    <customSheetView guid="{19D83627-0335-5F4F-BA94-A67D155EB843}" hiddenColumns="1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 state="hidden">
      <selection activeCell="E1" sqref="E1:E1048576"/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 state="hidden">
      <selection activeCell="E1" sqref="E1:E1048576"/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>
      <selection activeCell="N31" sqref="N31"/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selection activeCell="N31" sqref="N31"/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 state="hidden">
      <selection activeCell="E1" sqref="E1:E1048576"/>
      <pageMargins left="0" right="0" top="0" bottom="0" header="0" footer="0"/>
    </customSheetView>
    <customSheetView guid="{92CE759B-4804-3741-95C2-9ECE7599B796}"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Sample_information</vt:lpstr>
      <vt:lpstr>EPI_ONLY!</vt:lpstr>
      <vt:lpstr>ATAC-seq_Lot#</vt:lpstr>
      <vt:lpstr>Cut&amp;Run_Lot#</vt:lpstr>
      <vt:lpstr>ChIP-seq_Lot#</vt:lpstr>
      <vt:lpstr>Density_Gradient_Lot#</vt:lpstr>
      <vt:lpstr>Hi-ChIP_Lot#</vt:lpstr>
      <vt:lpstr>hMeSeal_Lot#</vt:lpstr>
      <vt:lpstr>Low-C_Lot#</vt:lpstr>
      <vt:lpstr>MeDIP_Lot#</vt:lpstr>
      <vt:lpstr>RRBS_Lot#</vt:lpstr>
      <vt:lpstr>Hiseq</vt:lpstr>
      <vt:lpstr>Miseq</vt:lpstr>
      <vt:lpstr>Nextseq</vt:lpstr>
      <vt:lpstr>Novaseq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Khuu</dc:creator>
  <cp:keywords/>
  <dc:description/>
  <cp:lastModifiedBy>Microsoft Office User</cp:lastModifiedBy>
  <cp:revision/>
  <dcterms:created xsi:type="dcterms:W3CDTF">2016-06-20T18:01:10Z</dcterms:created>
  <dcterms:modified xsi:type="dcterms:W3CDTF">2020-12-17T19:28:34Z</dcterms:modified>
  <cp:category/>
  <cp:contentStatus/>
</cp:coreProperties>
</file>