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FORECASTING\"/>
    </mc:Choice>
  </mc:AlternateContent>
  <xr:revisionPtr revIDLastSave="0" documentId="8_{0C8FF720-A84B-477D-BE23-4F422441DB47}" xr6:coauthVersionLast="47" xr6:coauthVersionMax="47" xr10:uidLastSave="{00000000-0000-0000-0000-000000000000}"/>
  <bookViews>
    <workbookView xWindow="-110" yWindow="-110" windowWidth="19420" windowHeight="10300" xr2:uid="{9A006151-E04E-46C9-B894-5D663B2B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L4" i="1"/>
  <c r="J4" i="1"/>
  <c r="AC3" i="1"/>
  <c r="Y3" i="1"/>
  <c r="Q3" i="1"/>
  <c r="L3" i="1"/>
  <c r="AD3" i="1" s="1"/>
  <c r="K3" i="1"/>
  <c r="AA3" i="1" s="1"/>
  <c r="J3" i="1"/>
  <c r="Z3" i="1" s="1"/>
  <c r="I3" i="1"/>
  <c r="H3" i="1"/>
  <c r="V3" i="1" s="1"/>
  <c r="G3" i="1"/>
  <c r="S3" i="1" s="1"/>
  <c r="F3" i="1"/>
  <c r="R3" i="1" s="1"/>
  <c r="E3" i="1"/>
  <c r="D3" i="1"/>
  <c r="N3" i="1" s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H4" i="1" l="1"/>
  <c r="E4" i="1"/>
  <c r="P3" i="1"/>
  <c r="I4" i="1"/>
  <c r="X3" i="1"/>
  <c r="M3" i="1"/>
  <c r="U3" i="1"/>
  <c r="J5" i="1"/>
  <c r="Y4" i="1"/>
  <c r="Z4" i="1"/>
  <c r="O3" i="1"/>
  <c r="W3" i="1"/>
  <c r="D4" i="1"/>
  <c r="AC4" i="1"/>
  <c r="L5" i="1"/>
  <c r="T3" i="1"/>
  <c r="G4" i="1"/>
  <c r="AB3" i="1"/>
  <c r="K4" i="1"/>
  <c r="F4" i="1"/>
  <c r="AD5" i="1" l="1"/>
  <c r="L6" i="1"/>
  <c r="AC5" i="1"/>
  <c r="Z5" i="1"/>
  <c r="Y5" i="1"/>
  <c r="J6" i="1"/>
  <c r="S4" i="1"/>
  <c r="T4" i="1"/>
  <c r="G5" i="1"/>
  <c r="F5" i="1"/>
  <c r="Q4" i="1"/>
  <c r="R4" i="1"/>
  <c r="M4" i="1"/>
  <c r="D5" i="1"/>
  <c r="N4" i="1"/>
  <c r="O4" i="1"/>
  <c r="E5" i="1"/>
  <c r="P4" i="1"/>
  <c r="W4" i="1"/>
  <c r="I5" i="1"/>
  <c r="X4" i="1"/>
  <c r="AA4" i="1"/>
  <c r="K5" i="1"/>
  <c r="AB4" i="1"/>
  <c r="U4" i="1"/>
  <c r="H5" i="1"/>
  <c r="V4" i="1"/>
  <c r="V5" i="1" l="1"/>
  <c r="H6" i="1"/>
  <c r="U5" i="1"/>
  <c r="N5" i="1"/>
  <c r="D6" i="1"/>
  <c r="M5" i="1"/>
  <c r="J7" i="1"/>
  <c r="Y6" i="1"/>
  <c r="Z6" i="1"/>
  <c r="E6" i="1"/>
  <c r="P5" i="1"/>
  <c r="O5" i="1"/>
  <c r="G6" i="1"/>
  <c r="T5" i="1"/>
  <c r="S5" i="1"/>
  <c r="I6" i="1"/>
  <c r="X5" i="1"/>
  <c r="W5" i="1"/>
  <c r="R5" i="1"/>
  <c r="F6" i="1"/>
  <c r="Q5" i="1"/>
  <c r="L7" i="1"/>
  <c r="AC6" i="1"/>
  <c r="AD6" i="1"/>
  <c r="K6" i="1"/>
  <c r="AB5" i="1"/>
  <c r="AA5" i="1"/>
  <c r="O6" i="1" l="1"/>
  <c r="E7" i="1"/>
  <c r="P6" i="1"/>
  <c r="F7" i="1"/>
  <c r="Q6" i="1"/>
  <c r="R6" i="1"/>
  <c r="W6" i="1"/>
  <c r="X6" i="1"/>
  <c r="I7" i="1"/>
  <c r="S6" i="1"/>
  <c r="T6" i="1"/>
  <c r="G7" i="1"/>
  <c r="H7" i="1"/>
  <c r="U6" i="1"/>
  <c r="V6" i="1"/>
  <c r="AD7" i="1"/>
  <c r="AC7" i="1"/>
  <c r="L8" i="1"/>
  <c r="Z7" i="1"/>
  <c r="J8" i="1"/>
  <c r="Y7" i="1"/>
  <c r="AA6" i="1"/>
  <c r="K7" i="1"/>
  <c r="AB6" i="1"/>
  <c r="D7" i="1"/>
  <c r="M6" i="1"/>
  <c r="N6" i="1"/>
  <c r="J9" i="1" l="1"/>
  <c r="Y8" i="1"/>
  <c r="Z8" i="1"/>
  <c r="T7" i="1"/>
  <c r="G8" i="1"/>
  <c r="S7" i="1"/>
  <c r="R7" i="1"/>
  <c r="F8" i="1"/>
  <c r="Q7" i="1"/>
  <c r="AB7" i="1"/>
  <c r="K8" i="1"/>
  <c r="AA7" i="1"/>
  <c r="N7" i="1"/>
  <c r="M7" i="1"/>
  <c r="D8" i="1"/>
  <c r="AC8" i="1"/>
  <c r="L9" i="1"/>
  <c r="AD8" i="1"/>
  <c r="V7" i="1"/>
  <c r="U7" i="1"/>
  <c r="H8" i="1"/>
  <c r="I8" i="1"/>
  <c r="X7" i="1"/>
  <c r="W7" i="1"/>
  <c r="E8" i="1"/>
  <c r="P7" i="1"/>
  <c r="O7" i="1"/>
  <c r="O8" i="1" l="1"/>
  <c r="E9" i="1"/>
  <c r="P8" i="1"/>
  <c r="U8" i="1"/>
  <c r="H9" i="1"/>
  <c r="V8" i="1"/>
  <c r="AD9" i="1"/>
  <c r="AC9" i="1"/>
  <c r="L10" i="1"/>
  <c r="F9" i="1"/>
  <c r="Q8" i="1"/>
  <c r="R8" i="1"/>
  <c r="W8" i="1"/>
  <c r="X8" i="1"/>
  <c r="I9" i="1"/>
  <c r="AA8" i="1"/>
  <c r="K9" i="1"/>
  <c r="AB8" i="1"/>
  <c r="M8" i="1"/>
  <c r="D9" i="1"/>
  <c r="N8" i="1"/>
  <c r="S8" i="1"/>
  <c r="G9" i="1"/>
  <c r="T8" i="1"/>
  <c r="Z9" i="1"/>
  <c r="J10" i="1"/>
  <c r="Y9" i="1"/>
  <c r="N9" i="1" l="1"/>
  <c r="D10" i="1"/>
  <c r="M9" i="1"/>
  <c r="G10" i="1"/>
  <c r="T9" i="1"/>
  <c r="S9" i="1"/>
  <c r="I10" i="1"/>
  <c r="X9" i="1"/>
  <c r="W9" i="1"/>
  <c r="Z10" i="1"/>
  <c r="J11" i="1"/>
  <c r="Y10" i="1"/>
  <c r="R9" i="1"/>
  <c r="F10" i="1"/>
  <c r="Q9" i="1"/>
  <c r="E10" i="1"/>
  <c r="P9" i="1"/>
  <c r="O9" i="1"/>
  <c r="K10" i="1"/>
  <c r="AB9" i="1"/>
  <c r="AA9" i="1"/>
  <c r="L11" i="1"/>
  <c r="AD10" i="1"/>
  <c r="AC10" i="1"/>
  <c r="V9" i="1"/>
  <c r="H10" i="1"/>
  <c r="U9" i="1"/>
  <c r="S10" i="1" l="1"/>
  <c r="G11" i="1"/>
  <c r="T10" i="1"/>
  <c r="AA10" i="1"/>
  <c r="K11" i="1"/>
  <c r="AB10" i="1"/>
  <c r="Z11" i="1"/>
  <c r="Y11" i="1"/>
  <c r="J12" i="1"/>
  <c r="H11" i="1"/>
  <c r="V10" i="1"/>
  <c r="U10" i="1"/>
  <c r="L12" i="1"/>
  <c r="AD11" i="1"/>
  <c r="AC11" i="1"/>
  <c r="R10" i="1"/>
  <c r="F11" i="1"/>
  <c r="Q10" i="1"/>
  <c r="D11" i="1"/>
  <c r="N10" i="1"/>
  <c r="M10" i="1"/>
  <c r="O10" i="1"/>
  <c r="E11" i="1"/>
  <c r="P10" i="1"/>
  <c r="W10" i="1"/>
  <c r="X10" i="1"/>
  <c r="I11" i="1"/>
  <c r="I12" i="1" l="1"/>
  <c r="X11" i="1"/>
  <c r="W11" i="1"/>
  <c r="D12" i="1"/>
  <c r="N11" i="1"/>
  <c r="M11" i="1"/>
  <c r="H12" i="1"/>
  <c r="V11" i="1"/>
  <c r="U11" i="1"/>
  <c r="T11" i="1"/>
  <c r="S11" i="1"/>
  <c r="G12" i="1"/>
  <c r="E12" i="1"/>
  <c r="P11" i="1"/>
  <c r="O11" i="1"/>
  <c r="R11" i="1"/>
  <c r="F12" i="1"/>
  <c r="Q11" i="1"/>
  <c r="AC12" i="1"/>
  <c r="L13" i="1"/>
  <c r="AD12" i="1"/>
  <c r="J13" i="1"/>
  <c r="Y12" i="1"/>
  <c r="Z12" i="1"/>
  <c r="AB11" i="1"/>
  <c r="AA11" i="1"/>
  <c r="K12" i="1"/>
  <c r="AB12" i="1" l="1"/>
  <c r="AA12" i="1"/>
  <c r="K13" i="1"/>
  <c r="Z13" i="1"/>
  <c r="J14" i="1"/>
  <c r="Y13" i="1"/>
  <c r="AD13" i="1"/>
  <c r="AC13" i="1"/>
  <c r="L14" i="1"/>
  <c r="T12" i="1"/>
  <c r="S12" i="1"/>
  <c r="G13" i="1"/>
  <c r="M12" i="1"/>
  <c r="D13" i="1"/>
  <c r="N12" i="1"/>
  <c r="U12" i="1"/>
  <c r="H13" i="1"/>
  <c r="V12" i="1"/>
  <c r="F13" i="1"/>
  <c r="Q12" i="1"/>
  <c r="R12" i="1"/>
  <c r="E13" i="1"/>
  <c r="P12" i="1"/>
  <c r="O12" i="1"/>
  <c r="I13" i="1"/>
  <c r="X12" i="1"/>
  <c r="W12" i="1"/>
  <c r="R13" i="1" l="1"/>
  <c r="F14" i="1"/>
  <c r="Q13" i="1"/>
  <c r="K14" i="1"/>
  <c r="AB13" i="1"/>
  <c r="AA13" i="1"/>
  <c r="E14" i="1"/>
  <c r="P13" i="1"/>
  <c r="O13" i="1"/>
  <c r="N13" i="1"/>
  <c r="M13" i="1"/>
  <c r="D14" i="1"/>
  <c r="G14" i="1"/>
  <c r="T13" i="1"/>
  <c r="S13" i="1"/>
  <c r="I14" i="1"/>
  <c r="X13" i="1"/>
  <c r="W13" i="1"/>
  <c r="V13" i="1"/>
  <c r="U13" i="1"/>
  <c r="H14" i="1"/>
  <c r="L15" i="1"/>
  <c r="AD14" i="1"/>
  <c r="AC14" i="1"/>
  <c r="Z14" i="1"/>
  <c r="J15" i="1"/>
  <c r="Y14" i="1"/>
  <c r="W14" i="1" l="1"/>
  <c r="X14" i="1"/>
  <c r="I15" i="1"/>
  <c r="Z15" i="1"/>
  <c r="J16" i="1"/>
  <c r="Y15" i="1"/>
  <c r="L16" i="1"/>
  <c r="AD15" i="1"/>
  <c r="AC15" i="1"/>
  <c r="R14" i="1"/>
  <c r="F15" i="1"/>
  <c r="Q14" i="1"/>
  <c r="D15" i="1"/>
  <c r="N14" i="1"/>
  <c r="M14" i="1"/>
  <c r="AA14" i="1"/>
  <c r="K15" i="1"/>
  <c r="AB14" i="1"/>
  <c r="O14" i="1"/>
  <c r="E15" i="1"/>
  <c r="P14" i="1"/>
  <c r="H15" i="1"/>
  <c r="V14" i="1"/>
  <c r="U14" i="1"/>
  <c r="S14" i="1"/>
  <c r="G15" i="1"/>
  <c r="T14" i="1"/>
  <c r="T15" i="1" l="1"/>
  <c r="S15" i="1"/>
  <c r="G16" i="1"/>
  <c r="H16" i="1"/>
  <c r="V15" i="1"/>
  <c r="U15" i="1"/>
  <c r="E16" i="1"/>
  <c r="P15" i="1"/>
  <c r="O15" i="1"/>
  <c r="R15" i="1"/>
  <c r="F16" i="1"/>
  <c r="Q15" i="1"/>
  <c r="AC16" i="1"/>
  <c r="L17" i="1"/>
  <c r="AD16" i="1"/>
  <c r="I16" i="1"/>
  <c r="X15" i="1"/>
  <c r="W15" i="1"/>
  <c r="AB15" i="1"/>
  <c r="AA15" i="1"/>
  <c r="K16" i="1"/>
  <c r="D16" i="1"/>
  <c r="N15" i="1"/>
  <c r="M15" i="1"/>
  <c r="J17" i="1"/>
  <c r="Y16" i="1"/>
  <c r="Z16" i="1"/>
  <c r="I17" i="1" l="1"/>
  <c r="X16" i="1"/>
  <c r="W16" i="1"/>
  <c r="F17" i="1"/>
  <c r="Q16" i="1"/>
  <c r="R16" i="1"/>
  <c r="T16" i="1"/>
  <c r="S16" i="1"/>
  <c r="G17" i="1"/>
  <c r="M16" i="1"/>
  <c r="D17" i="1"/>
  <c r="N16" i="1"/>
  <c r="AD17" i="1"/>
  <c r="AC17" i="1"/>
  <c r="L18" i="1"/>
  <c r="U16" i="1"/>
  <c r="H17" i="1"/>
  <c r="V16" i="1"/>
  <c r="E17" i="1"/>
  <c r="P16" i="1"/>
  <c r="O16" i="1"/>
  <c r="Z17" i="1"/>
  <c r="J18" i="1"/>
  <c r="Y17" i="1"/>
  <c r="AB16" i="1"/>
  <c r="AA16" i="1"/>
  <c r="K17" i="1"/>
  <c r="K18" i="1" l="1"/>
  <c r="AB17" i="1"/>
  <c r="AA17" i="1"/>
  <c r="E18" i="1"/>
  <c r="P17" i="1"/>
  <c r="O17" i="1"/>
  <c r="N17" i="1"/>
  <c r="M17" i="1"/>
  <c r="D18" i="1"/>
  <c r="R17" i="1"/>
  <c r="F18" i="1"/>
  <c r="Q17" i="1"/>
  <c r="Z18" i="1"/>
  <c r="J19" i="1"/>
  <c r="Y18" i="1"/>
  <c r="L19" i="1"/>
  <c r="AD18" i="1"/>
  <c r="AC18" i="1"/>
  <c r="V17" i="1"/>
  <c r="U17" i="1"/>
  <c r="H18" i="1"/>
  <c r="G18" i="1"/>
  <c r="T17" i="1"/>
  <c r="S17" i="1"/>
  <c r="I18" i="1"/>
  <c r="X17" i="1"/>
  <c r="W17" i="1"/>
  <c r="R18" i="1" l="1"/>
  <c r="F19" i="1"/>
  <c r="Q18" i="1"/>
  <c r="S18" i="1"/>
  <c r="G19" i="1"/>
  <c r="T18" i="1"/>
  <c r="J20" i="1"/>
  <c r="Y19" i="1"/>
  <c r="Z19" i="1"/>
  <c r="AC19" i="1"/>
  <c r="AD19" i="1"/>
  <c r="L20" i="1"/>
  <c r="O18" i="1"/>
  <c r="E19" i="1"/>
  <c r="P18" i="1"/>
  <c r="W18" i="1"/>
  <c r="I19" i="1"/>
  <c r="X18" i="1"/>
  <c r="H19" i="1"/>
  <c r="V18" i="1"/>
  <c r="U18" i="1"/>
  <c r="D19" i="1"/>
  <c r="N18" i="1"/>
  <c r="M18" i="1"/>
  <c r="AA18" i="1"/>
  <c r="K19" i="1"/>
  <c r="AB18" i="1"/>
  <c r="U19" i="1" l="1"/>
  <c r="H20" i="1"/>
  <c r="V19" i="1"/>
  <c r="AB19" i="1"/>
  <c r="K20" i="1"/>
  <c r="AA19" i="1"/>
  <c r="D20" i="1"/>
  <c r="N19" i="1"/>
  <c r="M19" i="1"/>
  <c r="P19" i="1"/>
  <c r="O19" i="1"/>
  <c r="E20" i="1"/>
  <c r="F20" i="1"/>
  <c r="R19" i="1"/>
  <c r="Q19" i="1"/>
  <c r="AD20" i="1"/>
  <c r="AC20" i="1"/>
  <c r="L21" i="1"/>
  <c r="Z20" i="1"/>
  <c r="Y20" i="1"/>
  <c r="J21" i="1"/>
  <c r="I20" i="1"/>
  <c r="X19" i="1"/>
  <c r="W19" i="1"/>
  <c r="T19" i="1"/>
  <c r="S19" i="1"/>
  <c r="G20" i="1"/>
  <c r="I21" i="1" l="1"/>
  <c r="X20" i="1"/>
  <c r="W20" i="1"/>
  <c r="L22" i="1"/>
  <c r="AD21" i="1"/>
  <c r="AC21" i="1"/>
  <c r="V20" i="1"/>
  <c r="H21" i="1"/>
  <c r="U20" i="1"/>
  <c r="O20" i="1"/>
  <c r="E21" i="1"/>
  <c r="P20" i="1"/>
  <c r="G21" i="1"/>
  <c r="T20" i="1"/>
  <c r="S20" i="1"/>
  <c r="N20" i="1"/>
  <c r="D21" i="1"/>
  <c r="M20" i="1"/>
  <c r="Y21" i="1"/>
  <c r="J22" i="1"/>
  <c r="Z21" i="1"/>
  <c r="R20" i="1"/>
  <c r="F21" i="1"/>
  <c r="Q20" i="1"/>
  <c r="K21" i="1"/>
  <c r="AB20" i="1"/>
  <c r="AA20" i="1"/>
  <c r="Y22" i="1" l="1"/>
  <c r="J23" i="1"/>
  <c r="Z22" i="1"/>
  <c r="H22" i="1"/>
  <c r="V21" i="1"/>
  <c r="U21" i="1"/>
  <c r="AD22" i="1"/>
  <c r="L23" i="1"/>
  <c r="AC22" i="1"/>
  <c r="R21" i="1"/>
  <c r="F22" i="1"/>
  <c r="Q21" i="1"/>
  <c r="O21" i="1"/>
  <c r="E22" i="1"/>
  <c r="P21" i="1"/>
  <c r="AA21" i="1"/>
  <c r="K22" i="1"/>
  <c r="AB21" i="1"/>
  <c r="D22" i="1"/>
  <c r="N21" i="1"/>
  <c r="M21" i="1"/>
  <c r="S21" i="1"/>
  <c r="T21" i="1"/>
  <c r="G22" i="1"/>
  <c r="W21" i="1"/>
  <c r="I22" i="1"/>
  <c r="X21" i="1"/>
  <c r="N22" i="1" l="1"/>
  <c r="M22" i="1"/>
  <c r="D23" i="1"/>
  <c r="R22" i="1"/>
  <c r="F23" i="1"/>
  <c r="Q22" i="1"/>
  <c r="T22" i="1"/>
  <c r="S22" i="1"/>
  <c r="G23" i="1"/>
  <c r="H23" i="1"/>
  <c r="V22" i="1"/>
  <c r="U22" i="1"/>
  <c r="I23" i="1"/>
  <c r="X22" i="1"/>
  <c r="W22" i="1"/>
  <c r="E23" i="1"/>
  <c r="P22" i="1"/>
  <c r="O22" i="1"/>
  <c r="J24" i="1"/>
  <c r="Y23" i="1"/>
  <c r="Z23" i="1"/>
  <c r="AC23" i="1"/>
  <c r="AD23" i="1"/>
  <c r="L24" i="1"/>
  <c r="AB22" i="1"/>
  <c r="K23" i="1"/>
  <c r="AA22" i="1"/>
  <c r="M23" i="1" l="1"/>
  <c r="N23" i="1"/>
  <c r="D24" i="1"/>
  <c r="Z24" i="1"/>
  <c r="J25" i="1"/>
  <c r="Y24" i="1"/>
  <c r="AB23" i="1"/>
  <c r="K24" i="1"/>
  <c r="AA23" i="1"/>
  <c r="U23" i="1"/>
  <c r="H24" i="1"/>
  <c r="V23" i="1"/>
  <c r="AD24" i="1"/>
  <c r="AC24" i="1"/>
  <c r="L25" i="1"/>
  <c r="E24" i="1"/>
  <c r="P23" i="1"/>
  <c r="O23" i="1"/>
  <c r="X23" i="1"/>
  <c r="W23" i="1"/>
  <c r="I24" i="1"/>
  <c r="S23" i="1"/>
  <c r="G24" i="1"/>
  <c r="T23" i="1"/>
  <c r="F24" i="1"/>
  <c r="Q23" i="1"/>
  <c r="R23" i="1"/>
  <c r="V24" i="1" l="1"/>
  <c r="H25" i="1"/>
  <c r="U24" i="1"/>
  <c r="N24" i="1"/>
  <c r="M24" i="1"/>
  <c r="D25" i="1"/>
  <c r="E25" i="1"/>
  <c r="P24" i="1"/>
  <c r="O24" i="1"/>
  <c r="K25" i="1"/>
  <c r="AB24" i="1"/>
  <c r="AA24" i="1"/>
  <c r="L26" i="1"/>
  <c r="AC25" i="1"/>
  <c r="AD25" i="1"/>
  <c r="G25" i="1"/>
  <c r="S24" i="1"/>
  <c r="T24" i="1"/>
  <c r="R24" i="1"/>
  <c r="F25" i="1"/>
  <c r="Q24" i="1"/>
  <c r="X24" i="1"/>
  <c r="W24" i="1"/>
  <c r="I25" i="1"/>
  <c r="J26" i="1"/>
  <c r="Z25" i="1"/>
  <c r="Y25" i="1"/>
  <c r="I26" i="1" l="1"/>
  <c r="W25" i="1"/>
  <c r="X25" i="1"/>
  <c r="S25" i="1"/>
  <c r="G26" i="1"/>
  <c r="T25" i="1"/>
  <c r="AA25" i="1"/>
  <c r="AB25" i="1"/>
  <c r="K26" i="1"/>
  <c r="D26" i="1"/>
  <c r="M25" i="1"/>
  <c r="N25" i="1"/>
  <c r="H26" i="1"/>
  <c r="V25" i="1"/>
  <c r="U25" i="1"/>
  <c r="R25" i="1"/>
  <c r="Q25" i="1"/>
  <c r="F26" i="1"/>
  <c r="E26" i="1"/>
  <c r="O25" i="1"/>
  <c r="P25" i="1"/>
  <c r="J27" i="1"/>
  <c r="Y26" i="1"/>
  <c r="Z26" i="1"/>
  <c r="AC26" i="1"/>
  <c r="L27" i="1"/>
  <c r="AD26" i="1"/>
  <c r="AD27" i="1" l="1"/>
  <c r="AC27" i="1"/>
  <c r="L28" i="1"/>
  <c r="Z27" i="1"/>
  <c r="J28" i="1"/>
  <c r="Y27" i="1"/>
  <c r="F27" i="1"/>
  <c r="Q26" i="1"/>
  <c r="R26" i="1"/>
  <c r="M26" i="1"/>
  <c r="D27" i="1"/>
  <c r="N26" i="1"/>
  <c r="E27" i="1"/>
  <c r="P26" i="1"/>
  <c r="O26" i="1"/>
  <c r="U26" i="1"/>
  <c r="V26" i="1"/>
  <c r="H27" i="1"/>
  <c r="AB26" i="1"/>
  <c r="K27" i="1"/>
  <c r="AA26" i="1"/>
  <c r="T26" i="1"/>
  <c r="G27" i="1"/>
  <c r="S26" i="1"/>
  <c r="I27" i="1"/>
  <c r="X26" i="1"/>
  <c r="W26" i="1"/>
  <c r="K28" i="1" l="1"/>
  <c r="AB27" i="1"/>
  <c r="AA27" i="1"/>
  <c r="G28" i="1"/>
  <c r="T27" i="1"/>
  <c r="S27" i="1"/>
  <c r="N27" i="1"/>
  <c r="M27" i="1"/>
  <c r="D28" i="1"/>
  <c r="R27" i="1"/>
  <c r="F28" i="1"/>
  <c r="Q27" i="1"/>
  <c r="L29" i="1"/>
  <c r="AD28" i="1"/>
  <c r="AC28" i="1"/>
  <c r="V27" i="1"/>
  <c r="U27" i="1"/>
  <c r="H28" i="1"/>
  <c r="I28" i="1"/>
  <c r="X27" i="1"/>
  <c r="W27" i="1"/>
  <c r="E28" i="1"/>
  <c r="P27" i="1"/>
  <c r="O27" i="1"/>
  <c r="Z28" i="1"/>
  <c r="J29" i="1"/>
  <c r="Y28" i="1"/>
  <c r="W28" i="1" l="1"/>
  <c r="I29" i="1"/>
  <c r="X28" i="1"/>
  <c r="R28" i="1"/>
  <c r="F29" i="1"/>
  <c r="Q28" i="1"/>
  <c r="Z29" i="1"/>
  <c r="Y29" i="1"/>
  <c r="J30" i="1"/>
  <c r="O28" i="1"/>
  <c r="E29" i="1"/>
  <c r="P28" i="1"/>
  <c r="H29" i="1"/>
  <c r="V28" i="1"/>
  <c r="U28" i="1"/>
  <c r="S28" i="1"/>
  <c r="G29" i="1"/>
  <c r="T28" i="1"/>
  <c r="L30" i="1"/>
  <c r="AD29" i="1"/>
  <c r="AC29" i="1"/>
  <c r="D29" i="1"/>
  <c r="N28" i="1"/>
  <c r="M28" i="1"/>
  <c r="AA28" i="1"/>
  <c r="K29" i="1"/>
  <c r="AB28" i="1"/>
  <c r="AC30" i="1" l="1"/>
  <c r="L31" i="1"/>
  <c r="AD30" i="1"/>
  <c r="AB29" i="1"/>
  <c r="AA29" i="1"/>
  <c r="K30" i="1"/>
  <c r="D30" i="1"/>
  <c r="N29" i="1"/>
  <c r="M29" i="1"/>
  <c r="I30" i="1"/>
  <c r="X29" i="1"/>
  <c r="W29" i="1"/>
  <c r="E30" i="1"/>
  <c r="P29" i="1"/>
  <c r="O29" i="1"/>
  <c r="T29" i="1"/>
  <c r="S29" i="1"/>
  <c r="G30" i="1"/>
  <c r="H30" i="1"/>
  <c r="V29" i="1"/>
  <c r="U29" i="1"/>
  <c r="J31" i="1"/>
  <c r="Y30" i="1"/>
  <c r="Z30" i="1"/>
  <c r="R29" i="1"/>
  <c r="F30" i="1"/>
  <c r="Q29" i="1"/>
  <c r="F31" i="1" l="1"/>
  <c r="Q30" i="1"/>
  <c r="R30" i="1"/>
  <c r="Z31" i="1"/>
  <c r="J32" i="1"/>
  <c r="Y31" i="1"/>
  <c r="T30" i="1"/>
  <c r="S30" i="1"/>
  <c r="G31" i="1"/>
  <c r="I31" i="1"/>
  <c r="X30" i="1"/>
  <c r="W30" i="1"/>
  <c r="AB30" i="1"/>
  <c r="AA30" i="1"/>
  <c r="K31" i="1"/>
  <c r="AD31" i="1"/>
  <c r="AC31" i="1"/>
  <c r="L32" i="1"/>
  <c r="U30" i="1"/>
  <c r="H31" i="1"/>
  <c r="V30" i="1"/>
  <c r="M30" i="1"/>
  <c r="D31" i="1"/>
  <c r="N30" i="1"/>
  <c r="E31" i="1"/>
  <c r="P30" i="1"/>
  <c r="O30" i="1"/>
  <c r="V31" i="1" l="1"/>
  <c r="U31" i="1"/>
  <c r="H32" i="1"/>
  <c r="N31" i="1"/>
  <c r="M31" i="1"/>
  <c r="D32" i="1"/>
  <c r="K32" i="1"/>
  <c r="AB31" i="1"/>
  <c r="AA31" i="1"/>
  <c r="L33" i="1"/>
  <c r="AD32" i="1"/>
  <c r="AC32" i="1"/>
  <c r="I32" i="1"/>
  <c r="X31" i="1"/>
  <c r="W31" i="1"/>
  <c r="E32" i="1"/>
  <c r="P31" i="1"/>
  <c r="O31" i="1"/>
  <c r="G32" i="1"/>
  <c r="T31" i="1"/>
  <c r="S31" i="1"/>
  <c r="Z32" i="1"/>
  <c r="J33" i="1"/>
  <c r="Y32" i="1"/>
  <c r="R31" i="1"/>
  <c r="F32" i="1"/>
  <c r="Q31" i="1"/>
  <c r="H33" i="1" l="1"/>
  <c r="V32" i="1"/>
  <c r="U32" i="1"/>
  <c r="Z33" i="1"/>
  <c r="Y33" i="1"/>
  <c r="J34" i="1"/>
  <c r="AA32" i="1"/>
  <c r="K33" i="1"/>
  <c r="AB32" i="1"/>
  <c r="R32" i="1"/>
  <c r="F33" i="1"/>
  <c r="Q32" i="1"/>
  <c r="L34" i="1"/>
  <c r="AD33" i="1"/>
  <c r="AC33" i="1"/>
  <c r="D33" i="1"/>
  <c r="N32" i="1"/>
  <c r="M32" i="1"/>
  <c r="O32" i="1"/>
  <c r="E33" i="1"/>
  <c r="P32" i="1"/>
  <c r="S32" i="1"/>
  <c r="G33" i="1"/>
  <c r="T32" i="1"/>
  <c r="W32" i="1"/>
  <c r="X32" i="1"/>
  <c r="I33" i="1"/>
  <c r="D34" i="1" l="1"/>
  <c r="N33" i="1"/>
  <c r="M33" i="1"/>
  <c r="T33" i="1"/>
  <c r="S33" i="1"/>
  <c r="G34" i="1"/>
  <c r="J35" i="1"/>
  <c r="Y34" i="1"/>
  <c r="Z34" i="1"/>
  <c r="E34" i="1"/>
  <c r="P33" i="1"/>
  <c r="O33" i="1"/>
  <c r="AB33" i="1"/>
  <c r="AA33" i="1"/>
  <c r="K34" i="1"/>
  <c r="I34" i="1"/>
  <c r="X33" i="1"/>
  <c r="W33" i="1"/>
  <c r="R33" i="1"/>
  <c r="F34" i="1"/>
  <c r="Q33" i="1"/>
  <c r="AC34" i="1"/>
  <c r="AD34" i="1"/>
  <c r="L35" i="1"/>
  <c r="H34" i="1"/>
  <c r="V33" i="1"/>
  <c r="U33" i="1"/>
  <c r="X34" i="1" l="1"/>
  <c r="W34" i="1"/>
  <c r="I35" i="1"/>
  <c r="AB34" i="1"/>
  <c r="K35" i="1"/>
  <c r="AA34" i="1"/>
  <c r="Z35" i="1"/>
  <c r="J36" i="1"/>
  <c r="Y35" i="1"/>
  <c r="AD35" i="1"/>
  <c r="AC35" i="1"/>
  <c r="L36" i="1"/>
  <c r="P34" i="1"/>
  <c r="E35" i="1"/>
  <c r="O34" i="1"/>
  <c r="G35" i="1"/>
  <c r="T34" i="1"/>
  <c r="S34" i="1"/>
  <c r="F35" i="1"/>
  <c r="Q34" i="1"/>
  <c r="R34" i="1"/>
  <c r="H35" i="1"/>
  <c r="U34" i="1"/>
  <c r="V34" i="1"/>
  <c r="M34" i="1"/>
  <c r="D35" i="1"/>
  <c r="N34" i="1"/>
  <c r="X35" i="1" l="1"/>
  <c r="W35" i="1"/>
  <c r="I36" i="1"/>
  <c r="L37" i="1"/>
  <c r="AC36" i="1"/>
  <c r="AD36" i="1"/>
  <c r="J37" i="1"/>
  <c r="Z36" i="1"/>
  <c r="Y36" i="1"/>
  <c r="N35" i="1"/>
  <c r="M35" i="1"/>
  <c r="D36" i="1"/>
  <c r="V35" i="1"/>
  <c r="H36" i="1"/>
  <c r="U35" i="1"/>
  <c r="E36" i="1"/>
  <c r="P35" i="1"/>
  <c r="O35" i="1"/>
  <c r="G36" i="1"/>
  <c r="S35" i="1"/>
  <c r="T35" i="1"/>
  <c r="R35" i="1"/>
  <c r="F36" i="1"/>
  <c r="Q35" i="1"/>
  <c r="K36" i="1"/>
  <c r="AB35" i="1"/>
  <c r="AA35" i="1"/>
  <c r="O36" i="1" l="1"/>
  <c r="E37" i="1"/>
  <c r="P36" i="1"/>
  <c r="AD37" i="1"/>
  <c r="L38" i="1"/>
  <c r="AC37" i="1"/>
  <c r="R36" i="1"/>
  <c r="F37" i="1"/>
  <c r="Q36" i="1"/>
  <c r="W36" i="1"/>
  <c r="X36" i="1"/>
  <c r="I37" i="1"/>
  <c r="H37" i="1"/>
  <c r="V36" i="1"/>
  <c r="U36" i="1"/>
  <c r="D37" i="1"/>
  <c r="M36" i="1"/>
  <c r="N36" i="1"/>
  <c r="S36" i="1"/>
  <c r="G37" i="1"/>
  <c r="T36" i="1"/>
  <c r="Z37" i="1"/>
  <c r="J38" i="1"/>
  <c r="Y37" i="1"/>
  <c r="AA36" i="1"/>
  <c r="AB36" i="1"/>
  <c r="K37" i="1"/>
  <c r="I38" i="1" l="1"/>
  <c r="X37" i="1"/>
  <c r="W37" i="1"/>
  <c r="AB37" i="1"/>
  <c r="K38" i="1"/>
  <c r="AA37" i="1"/>
  <c r="J39" i="1"/>
  <c r="Y38" i="1"/>
  <c r="Z38" i="1"/>
  <c r="T37" i="1"/>
  <c r="G38" i="1"/>
  <c r="S37" i="1"/>
  <c r="E38" i="1"/>
  <c r="P37" i="1"/>
  <c r="O37" i="1"/>
  <c r="N37" i="1"/>
  <c r="D38" i="1"/>
  <c r="M37" i="1"/>
  <c r="R37" i="1"/>
  <c r="Q37" i="1"/>
  <c r="F38" i="1"/>
  <c r="V37" i="1"/>
  <c r="U37" i="1"/>
  <c r="H38" i="1"/>
  <c r="AC38" i="1"/>
  <c r="L39" i="1"/>
  <c r="AD38" i="1"/>
  <c r="U38" i="1" l="1"/>
  <c r="V38" i="1"/>
  <c r="H39" i="1"/>
  <c r="G39" i="1"/>
  <c r="T38" i="1"/>
  <c r="S38" i="1"/>
  <c r="AD39" i="1"/>
  <c r="L40" i="1"/>
  <c r="AC39" i="1"/>
  <c r="Z39" i="1"/>
  <c r="Y39" i="1"/>
  <c r="J40" i="1"/>
  <c r="F39" i="1"/>
  <c r="Q38" i="1"/>
  <c r="R38" i="1"/>
  <c r="M38" i="1"/>
  <c r="D39" i="1"/>
  <c r="N38" i="1"/>
  <c r="O38" i="1"/>
  <c r="E39" i="1"/>
  <c r="P38" i="1"/>
  <c r="AB38" i="1"/>
  <c r="K39" i="1"/>
  <c r="AA38" i="1"/>
  <c r="W38" i="1"/>
  <c r="I39" i="1"/>
  <c r="X38" i="1"/>
  <c r="Y40" i="1" l="1"/>
  <c r="J41" i="1"/>
  <c r="Z40" i="1"/>
  <c r="K40" i="1"/>
  <c r="AB39" i="1"/>
  <c r="AA39" i="1"/>
  <c r="V39" i="1"/>
  <c r="H40" i="1"/>
  <c r="U39" i="1"/>
  <c r="O39" i="1"/>
  <c r="P39" i="1"/>
  <c r="E40" i="1"/>
  <c r="L41" i="1"/>
  <c r="AD40" i="1"/>
  <c r="AC40" i="1"/>
  <c r="W39" i="1"/>
  <c r="I40" i="1"/>
  <c r="X39" i="1"/>
  <c r="G40" i="1"/>
  <c r="T39" i="1"/>
  <c r="S39" i="1"/>
  <c r="N39" i="1"/>
  <c r="D40" i="1"/>
  <c r="M39" i="1"/>
  <c r="R39" i="1"/>
  <c r="F40" i="1"/>
  <c r="Q39" i="1"/>
  <c r="D41" i="1" l="1"/>
  <c r="N40" i="1"/>
  <c r="M40" i="1"/>
  <c r="S40" i="1"/>
  <c r="T40" i="1"/>
  <c r="G41" i="1"/>
  <c r="O40" i="1"/>
  <c r="E41" i="1"/>
  <c r="P40" i="1"/>
  <c r="H41" i="1"/>
  <c r="V40" i="1"/>
  <c r="U40" i="1"/>
  <c r="F41" i="1"/>
  <c r="Q40" i="1"/>
  <c r="R40" i="1"/>
  <c r="J42" i="1"/>
  <c r="Z41" i="1"/>
  <c r="Y41" i="1"/>
  <c r="AA40" i="1"/>
  <c r="K41" i="1"/>
  <c r="AB40" i="1"/>
  <c r="W40" i="1"/>
  <c r="I41" i="1"/>
  <c r="X40" i="1"/>
  <c r="AD41" i="1"/>
  <c r="L42" i="1"/>
  <c r="AC41" i="1"/>
  <c r="J43" i="1" l="1"/>
  <c r="Y42" i="1"/>
  <c r="Z42" i="1"/>
  <c r="E42" i="1"/>
  <c r="P41" i="1"/>
  <c r="O41" i="1"/>
  <c r="AC42" i="1"/>
  <c r="AD42" i="1"/>
  <c r="L43" i="1"/>
  <c r="V41" i="1"/>
  <c r="U41" i="1"/>
  <c r="H42" i="1"/>
  <c r="T41" i="1"/>
  <c r="S41" i="1"/>
  <c r="G42" i="1"/>
  <c r="AB41" i="1"/>
  <c r="K42" i="1"/>
  <c r="AA41" i="1"/>
  <c r="I42" i="1"/>
  <c r="X41" i="1"/>
  <c r="W41" i="1"/>
  <c r="F42" i="1"/>
  <c r="Q41" i="1"/>
  <c r="R41" i="1"/>
  <c r="D42" i="1"/>
  <c r="N41" i="1"/>
  <c r="M41" i="1"/>
  <c r="U42" i="1" l="1"/>
  <c r="V42" i="1"/>
  <c r="H43" i="1"/>
  <c r="T42" i="1"/>
  <c r="S42" i="1"/>
  <c r="G43" i="1"/>
  <c r="I43" i="1"/>
  <c r="X42" i="1"/>
  <c r="W42" i="1"/>
  <c r="F43" i="1"/>
  <c r="Q42" i="1"/>
  <c r="R42" i="1"/>
  <c r="E43" i="1"/>
  <c r="P42" i="1"/>
  <c r="O42" i="1"/>
  <c r="M42" i="1"/>
  <c r="D43" i="1"/>
  <c r="N42" i="1"/>
  <c r="K43" i="1"/>
  <c r="AA42" i="1"/>
  <c r="AB42" i="1"/>
  <c r="AD43" i="1"/>
  <c r="AC43" i="1"/>
  <c r="L44" i="1"/>
  <c r="Z43" i="1"/>
  <c r="J44" i="1"/>
  <c r="Y43" i="1"/>
  <c r="V43" i="1" l="1"/>
  <c r="U43" i="1"/>
  <c r="H44" i="1"/>
  <c r="I44" i="1"/>
  <c r="X43" i="1"/>
  <c r="W43" i="1"/>
  <c r="J45" i="1"/>
  <c r="Z44" i="1"/>
  <c r="Y44" i="1"/>
  <c r="R43" i="1"/>
  <c r="Q43" i="1"/>
  <c r="F44" i="1"/>
  <c r="G44" i="1"/>
  <c r="T43" i="1"/>
  <c r="S43" i="1"/>
  <c r="L45" i="1"/>
  <c r="AD44" i="1"/>
  <c r="AC44" i="1"/>
  <c r="K44" i="1"/>
  <c r="AA43" i="1"/>
  <c r="AB43" i="1"/>
  <c r="N43" i="1"/>
  <c r="D44" i="1"/>
  <c r="M43" i="1"/>
  <c r="E44" i="1"/>
  <c r="P43" i="1"/>
  <c r="O43" i="1"/>
  <c r="D45" i="1" l="1"/>
  <c r="N44" i="1"/>
  <c r="M44" i="1"/>
  <c r="AA44" i="1"/>
  <c r="K45" i="1"/>
  <c r="AB44" i="1"/>
  <c r="J46" i="1"/>
  <c r="Z45" i="1"/>
  <c r="Y45" i="1"/>
  <c r="H45" i="1"/>
  <c r="U44" i="1"/>
  <c r="V44" i="1"/>
  <c r="W44" i="1"/>
  <c r="I45" i="1"/>
  <c r="X44" i="1"/>
  <c r="AD45" i="1"/>
  <c r="L46" i="1"/>
  <c r="AC45" i="1"/>
  <c r="R44" i="1"/>
  <c r="Q44" i="1"/>
  <c r="F45" i="1"/>
  <c r="O44" i="1"/>
  <c r="E45" i="1"/>
  <c r="P44" i="1"/>
  <c r="S44" i="1"/>
  <c r="T44" i="1"/>
  <c r="G45" i="1"/>
  <c r="T45" i="1" l="1"/>
  <c r="S45" i="1"/>
  <c r="G46" i="1"/>
  <c r="E46" i="1"/>
  <c r="P45" i="1"/>
  <c r="O45" i="1"/>
  <c r="J47" i="1"/>
  <c r="Y46" i="1"/>
  <c r="Z46" i="1"/>
  <c r="I46" i="1"/>
  <c r="X45" i="1"/>
  <c r="W45" i="1"/>
  <c r="U45" i="1"/>
  <c r="H46" i="1"/>
  <c r="V45" i="1"/>
  <c r="R45" i="1"/>
  <c r="Q45" i="1"/>
  <c r="F46" i="1"/>
  <c r="AC46" i="1"/>
  <c r="AD46" i="1"/>
  <c r="L47" i="1"/>
  <c r="AB45" i="1"/>
  <c r="K46" i="1"/>
  <c r="AA45" i="1"/>
  <c r="D46" i="1"/>
  <c r="N45" i="1"/>
  <c r="M45" i="1"/>
  <c r="AB46" i="1" l="1"/>
  <c r="AA46" i="1"/>
  <c r="K47" i="1"/>
  <c r="T46" i="1"/>
  <c r="S46" i="1"/>
  <c r="G47" i="1"/>
  <c r="F47" i="1"/>
  <c r="Q46" i="1"/>
  <c r="R46" i="1"/>
  <c r="U46" i="1"/>
  <c r="H47" i="1"/>
  <c r="V46" i="1"/>
  <c r="I47" i="1"/>
  <c r="X46" i="1"/>
  <c r="W46" i="1"/>
  <c r="O46" i="1"/>
  <c r="E47" i="1"/>
  <c r="P46" i="1"/>
  <c r="Z47" i="1"/>
  <c r="Y47" i="1"/>
  <c r="J48" i="1"/>
  <c r="M46" i="1"/>
  <c r="D47" i="1"/>
  <c r="N46" i="1"/>
  <c r="AD47" i="1"/>
  <c r="AC47" i="1"/>
  <c r="L48" i="1"/>
  <c r="L49" i="1" l="1"/>
  <c r="AD48" i="1"/>
  <c r="AC48" i="1"/>
  <c r="N47" i="1"/>
  <c r="D48" i="1"/>
  <c r="M47" i="1"/>
  <c r="V47" i="1"/>
  <c r="H48" i="1"/>
  <c r="U47" i="1"/>
  <c r="R47" i="1"/>
  <c r="F48" i="1"/>
  <c r="Q47" i="1"/>
  <c r="K48" i="1"/>
  <c r="AB47" i="1"/>
  <c r="AA47" i="1"/>
  <c r="G48" i="1"/>
  <c r="T47" i="1"/>
  <c r="S47" i="1"/>
  <c r="Y48" i="1"/>
  <c r="J49" i="1"/>
  <c r="Z48" i="1"/>
  <c r="O47" i="1"/>
  <c r="P47" i="1"/>
  <c r="E48" i="1"/>
  <c r="I48" i="1"/>
  <c r="X47" i="1"/>
  <c r="W47" i="1"/>
  <c r="O48" i="1" l="1"/>
  <c r="P48" i="1"/>
  <c r="E49" i="1"/>
  <c r="J50" i="1"/>
  <c r="Y49" i="1"/>
  <c r="Y50" i="1" s="1"/>
  <c r="Z49" i="1"/>
  <c r="Z50" i="1" s="1"/>
  <c r="S48" i="1"/>
  <c r="T48" i="1"/>
  <c r="G49" i="1"/>
  <c r="H49" i="1"/>
  <c r="V48" i="1"/>
  <c r="U48" i="1"/>
  <c r="R48" i="1"/>
  <c r="F49" i="1"/>
  <c r="Q48" i="1"/>
  <c r="W48" i="1"/>
  <c r="I49" i="1"/>
  <c r="X48" i="1"/>
  <c r="AA48" i="1"/>
  <c r="K49" i="1"/>
  <c r="AB48" i="1"/>
  <c r="D49" i="1"/>
  <c r="N48" i="1"/>
  <c r="M48" i="1"/>
  <c r="AD49" i="1"/>
  <c r="AD50" i="1" s="1"/>
  <c r="AC49" i="1"/>
  <c r="AC50" i="1" s="1"/>
  <c r="L50" i="1"/>
  <c r="AB49" i="1" l="1"/>
  <c r="AB50" i="1" s="1"/>
  <c r="K50" i="1"/>
  <c r="AA49" i="1"/>
  <c r="AA50" i="1" s="1"/>
  <c r="E50" i="1"/>
  <c r="P49" i="1"/>
  <c r="P50" i="1" s="1"/>
  <c r="O49" i="1"/>
  <c r="O50" i="1" s="1"/>
  <c r="N49" i="1"/>
  <c r="N50" i="1" s="1"/>
  <c r="M49" i="1"/>
  <c r="M50" i="1" s="1"/>
  <c r="D50" i="1"/>
  <c r="R49" i="1"/>
  <c r="R50" i="1" s="1"/>
  <c r="F50" i="1"/>
  <c r="Q49" i="1"/>
  <c r="Q50" i="1" s="1"/>
  <c r="H50" i="1"/>
  <c r="V49" i="1"/>
  <c r="V50" i="1" s="1"/>
  <c r="U49" i="1"/>
  <c r="U50" i="1" s="1"/>
  <c r="I50" i="1"/>
  <c r="X49" i="1"/>
  <c r="X50" i="1" s="1"/>
  <c r="W49" i="1"/>
  <c r="W50" i="1" s="1"/>
  <c r="T49" i="1"/>
  <c r="T50" i="1" s="1"/>
  <c r="S49" i="1"/>
  <c r="S50" i="1" s="1"/>
  <c r="G50" i="1"/>
</calcChain>
</file>

<file path=xl/sharedStrings.xml><?xml version="1.0" encoding="utf-8"?>
<sst xmlns="http://schemas.openxmlformats.org/spreadsheetml/2006/main" count="91" uniqueCount="47">
  <si>
    <t>BULAN</t>
  </si>
  <si>
    <t>MINGGU</t>
  </si>
  <si>
    <t>AKTUAL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</si>
  <si>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</si>
  <si>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</si>
  <si>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</si>
  <si>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</si>
  <si>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</si>
  <si>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</si>
  <si>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</si>
  <si>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</si>
  <si>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</si>
  <si>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MSE 0,1</t>
  </si>
  <si>
    <t>MAPE 0,1</t>
  </si>
  <si>
    <t>MSE 0,2</t>
  </si>
  <si>
    <t>MAPE 0,2</t>
  </si>
  <si>
    <t>MSE 0,3</t>
  </si>
  <si>
    <t>MAPE 0,3</t>
  </si>
  <si>
    <t>MSE 0,4</t>
  </si>
  <si>
    <t>MAPE 0,4</t>
  </si>
  <si>
    <t>MSE 0,5</t>
  </si>
  <si>
    <t>MAPE 0,5</t>
  </si>
  <si>
    <t>MSE 0,6</t>
  </si>
  <si>
    <t>MAPE 0,6</t>
  </si>
  <si>
    <t>MSE 0,7</t>
  </si>
  <si>
    <t>MAPE 0,7</t>
  </si>
  <si>
    <t>MSE 0,8</t>
  </si>
  <si>
    <t>MAPE 0,8</t>
  </si>
  <si>
    <t>MSE 0,9</t>
  </si>
  <si>
    <t>MAPE 0,9</t>
  </si>
  <si>
    <t>OKTOBER</t>
  </si>
  <si>
    <t>MINGGU KE-1</t>
  </si>
  <si>
    <t>MINGGU KE-2</t>
  </si>
  <si>
    <t>MINGGU KE-3</t>
  </si>
  <si>
    <t>MINGGU KE-4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</si>
  <si>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</si>
  <si>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</si>
  <si>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</si>
  <si>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</si>
  <si>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</si>
  <si>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</si>
  <si>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</si>
  <si>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</si>
  <si>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</si>
  <si>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</si>
  <si>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</si>
  <si>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PERIODE SELANJUTNYA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</si>
</sst>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7E43-22AA-4277-A60A-7497FAB2ACA0}">
  <dimension ref="A1:AD50"/>
  <sheetViews>
    <sheetView tabSelected="1" workbookViewId="0">
      <selection activeCell="AH12" sqref="AH12"/>
    </sheetView>
  </sheetViews>
  <sheetFormatPr defaultRowHeight="14.5" x14ac:dyDescent="0.35"/>
  <cols>
    <col min="1" max="1" width="11.90625" customWidth="1"/>
    <col min="2" max="2" width="13.54296875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35">
      <c r="A2" s="3" t="s">
        <v>30</v>
      </c>
      <c r="B2" s="4" t="s">
        <v>31</v>
      </c>
      <c r="C2" s="5">
        <v>2850</v>
      </c>
      <c r="D2" s="6">
        <v>2850</v>
      </c>
      <c r="E2" s="7">
        <v>2850</v>
      </c>
      <c r="F2" s="8">
        <v>2850</v>
      </c>
      <c r="G2" s="9">
        <v>2850</v>
      </c>
      <c r="H2" s="10">
        <v>2850</v>
      </c>
      <c r="I2" s="11">
        <v>2850</v>
      </c>
      <c r="J2" s="12">
        <v>2850</v>
      </c>
      <c r="K2" s="13">
        <v>2850</v>
      </c>
      <c r="L2" s="14">
        <v>2850</v>
      </c>
      <c r="M2" s="6">
        <f>(C2-D2)^2</f>
        <v>0</v>
      </c>
      <c r="N2" s="15">
        <f>ABS((C2-D2)/C2)</f>
        <v>0</v>
      </c>
      <c r="O2" s="16">
        <f>(C2-E2)^2</f>
        <v>0</v>
      </c>
      <c r="P2" s="16">
        <f>ABS((C2-E2)/C2)</f>
        <v>0</v>
      </c>
      <c r="Q2" s="17">
        <f>(C2-F2)^2</f>
        <v>0</v>
      </c>
      <c r="R2" s="17">
        <f>ABS((C2-F2)/C2)</f>
        <v>0</v>
      </c>
      <c r="S2" s="18">
        <f>(C2-G2)^2</f>
        <v>0</v>
      </c>
      <c r="T2" s="18">
        <f>ABS((C2-G2)/C2)</f>
        <v>0</v>
      </c>
      <c r="U2" s="19">
        <f>(C2-H2)^2</f>
        <v>0</v>
      </c>
      <c r="V2" s="19">
        <f>ABS((C2-H2)/C2)</f>
        <v>0</v>
      </c>
      <c r="W2" s="20">
        <f>(C2-I2)^2</f>
        <v>0</v>
      </c>
      <c r="X2" s="20">
        <f>ABS((C2-I2)/C2)</f>
        <v>0</v>
      </c>
      <c r="Y2" s="21">
        <f>(C2-J2)^2</f>
        <v>0</v>
      </c>
      <c r="Z2" s="21">
        <f>ABS((C2-J2)/C2)</f>
        <v>0</v>
      </c>
      <c r="AA2" s="22">
        <f>(C2-K2)^2</f>
        <v>0</v>
      </c>
      <c r="AB2" s="22">
        <f>ABS((C2-K2)/C2)</f>
        <v>0</v>
      </c>
      <c r="AC2" s="23">
        <f>(C2-L2)^2</f>
        <v>0</v>
      </c>
      <c r="AD2" s="23">
        <f>ABS((C2-L2)/C2)</f>
        <v>0</v>
      </c>
    </row>
    <row r="3" spans="1:30" x14ac:dyDescent="0.35">
      <c r="A3" s="3"/>
      <c r="B3" s="4" t="s">
        <v>32</v>
      </c>
      <c r="C3" s="5">
        <v>2550</v>
      </c>
      <c r="D3" s="15">
        <f>0.1*C2+(1-0.1)*D2</f>
        <v>2850</v>
      </c>
      <c r="E3" s="16">
        <f>0.2*C2+(1-0.2)*E2</f>
        <v>2850</v>
      </c>
      <c r="F3" s="17">
        <f>0.3*C2+(1-0.3)*F2</f>
        <v>2850</v>
      </c>
      <c r="G3" s="18">
        <f>0.4*C2+(1-0.4)*G2</f>
        <v>2850</v>
      </c>
      <c r="H3" s="19">
        <f>0.5*C2+(1-0.5)*H2</f>
        <v>2850</v>
      </c>
      <c r="I3" s="20">
        <f>0.6*C2+(1-0.6)*I2</f>
        <v>2850</v>
      </c>
      <c r="J3" s="21">
        <f>0.7*C2+(1-0.7)*J2</f>
        <v>2850</v>
      </c>
      <c r="K3" s="22">
        <f>0.8*C2+(1-0.8)*K2</f>
        <v>2850</v>
      </c>
      <c r="L3" s="23">
        <f>0.9*C2+(1-0.9)*L2</f>
        <v>2850</v>
      </c>
      <c r="M3" s="6">
        <f t="shared" ref="M3:M49" si="0">(C3-D3)^2</f>
        <v>90000</v>
      </c>
      <c r="N3" s="15">
        <f t="shared" ref="N3:N49" si="1">ABS((C3-D3)/C3)</f>
        <v>0.11764705882352941</v>
      </c>
      <c r="O3" s="16">
        <f t="shared" ref="O3:O49" si="2">(C3-E3)^2</f>
        <v>90000</v>
      </c>
      <c r="P3" s="16">
        <f t="shared" ref="P3:P49" si="3">ABS((C3-E3)/C3)</f>
        <v>0.11764705882352941</v>
      </c>
      <c r="Q3" s="17">
        <f t="shared" ref="Q3:Q49" si="4">(C3-F3)^2</f>
        <v>90000</v>
      </c>
      <c r="R3" s="17">
        <f t="shared" ref="R3:R49" si="5">ABS((C3-F3)/C3)</f>
        <v>0.11764705882352941</v>
      </c>
      <c r="S3" s="18">
        <f t="shared" ref="S3:S49" si="6">(C3-G3)^2</f>
        <v>90000</v>
      </c>
      <c r="T3" s="18">
        <f t="shared" ref="T3:T49" si="7">ABS((C3-G3)/C3)</f>
        <v>0.11764705882352941</v>
      </c>
      <c r="U3" s="19">
        <f t="shared" ref="U3:U49" si="8">(C3-H3)^2</f>
        <v>90000</v>
      </c>
      <c r="V3" s="19">
        <f t="shared" ref="V3:V49" si="9">ABS((C3-H3)/C3)</f>
        <v>0.11764705882352941</v>
      </c>
      <c r="W3" s="20">
        <f t="shared" ref="W3:W49" si="10">(C3-I3)^2</f>
        <v>90000</v>
      </c>
      <c r="X3" s="20">
        <f t="shared" ref="X3:X49" si="11">ABS((C3-I3)/C3)</f>
        <v>0.11764705882352941</v>
      </c>
      <c r="Y3" s="21">
        <f t="shared" ref="Y3:Y49" si="12">(C3-J3)^2</f>
        <v>90000</v>
      </c>
      <c r="Z3" s="21">
        <f t="shared" ref="Z3:Z49" si="13">ABS((C3-J3)/C3)</f>
        <v>0.11764705882352941</v>
      </c>
      <c r="AA3" s="22">
        <f t="shared" ref="AA3:AA49" si="14">(C3-K3)^2</f>
        <v>90000</v>
      </c>
      <c r="AB3" s="22">
        <f t="shared" ref="AB3:AB49" si="15">ABS((C3-K3)/C3)</f>
        <v>0.11764705882352941</v>
      </c>
      <c r="AC3" s="23">
        <f t="shared" ref="AC3:AC49" si="16">(C3-L3)^2</f>
        <v>90000</v>
      </c>
      <c r="AD3" s="23">
        <f t="shared" ref="AD3:AD49" si="17">ABS((C3-L3)/C3)</f>
        <v>0.11764705882352941</v>
      </c>
    </row>
    <row r="4" spans="1:30" x14ac:dyDescent="0.35">
      <c r="A4" s="3"/>
      <c r="B4" s="4" t="s">
        <v>33</v>
      </c>
      <c r="C4" s="5">
        <v>2750</v>
      </c>
      <c r="D4" s="15">
        <f t="shared" ref="D4:D50" si="18">0.1*C3+(1-0.1)*D3</f>
        <v>2820</v>
      </c>
      <c r="E4" s="16">
        <f t="shared" ref="E4:E50" si="19">0.2*C3+(1-0.2)*E3</f>
        <v>2790</v>
      </c>
      <c r="F4" s="17">
        <f t="shared" ref="F4:F50" si="20">0.3*C3+(1-0.3)*F3</f>
        <v>2760</v>
      </c>
      <c r="G4" s="18">
        <f t="shared" ref="G4:G50" si="21">0.4*C3+(1-0.4)*G3</f>
        <v>2730</v>
      </c>
      <c r="H4" s="19">
        <f t="shared" ref="H4:H50" si="22">0.5*C3+(1-0.5)*H3</f>
        <v>2700</v>
      </c>
      <c r="I4" s="20">
        <f t="shared" ref="I4:I50" si="23">0.6*C3+(1-0.6)*I3</f>
        <v>2670</v>
      </c>
      <c r="J4" s="21">
        <f t="shared" ref="J4:J50" si="24">0.7*C3+(1-0.7)*J3</f>
        <v>2640</v>
      </c>
      <c r="K4" s="22">
        <f t="shared" ref="K4:K50" si="25">0.8*C3+(1-0.8)*K3</f>
        <v>2610</v>
      </c>
      <c r="L4" s="23">
        <f t="shared" ref="L4:L50" si="26">0.9*C3+(1-0.9)*L3</f>
        <v>2580</v>
      </c>
      <c r="M4" s="6">
        <f t="shared" si="0"/>
        <v>4900</v>
      </c>
      <c r="N4" s="15">
        <f t="shared" si="1"/>
        <v>2.5454545454545455E-2</v>
      </c>
      <c r="O4" s="16">
        <f t="shared" si="2"/>
        <v>1600</v>
      </c>
      <c r="P4" s="16">
        <f t="shared" si="3"/>
        <v>1.4545454545454545E-2</v>
      </c>
      <c r="Q4" s="17">
        <f t="shared" si="4"/>
        <v>100</v>
      </c>
      <c r="R4" s="17">
        <f t="shared" si="5"/>
        <v>3.6363636363636364E-3</v>
      </c>
      <c r="S4" s="18">
        <f t="shared" si="6"/>
        <v>400</v>
      </c>
      <c r="T4" s="18">
        <f t="shared" si="7"/>
        <v>7.2727272727272727E-3</v>
      </c>
      <c r="U4" s="19">
        <f t="shared" si="8"/>
        <v>2500</v>
      </c>
      <c r="V4" s="19">
        <f t="shared" si="9"/>
        <v>1.8181818181818181E-2</v>
      </c>
      <c r="W4" s="20">
        <f t="shared" si="10"/>
        <v>6400</v>
      </c>
      <c r="X4" s="20">
        <f t="shared" si="11"/>
        <v>2.9090909090909091E-2</v>
      </c>
      <c r="Y4" s="21">
        <f t="shared" si="12"/>
        <v>12100</v>
      </c>
      <c r="Z4" s="21">
        <f t="shared" si="13"/>
        <v>0.04</v>
      </c>
      <c r="AA4" s="22">
        <f t="shared" si="14"/>
        <v>19600</v>
      </c>
      <c r="AB4" s="22">
        <f t="shared" si="15"/>
        <v>5.0909090909090911E-2</v>
      </c>
      <c r="AC4" s="23">
        <f t="shared" si="16"/>
        <v>28900</v>
      </c>
      <c r="AD4" s="23">
        <f t="shared" si="17"/>
        <v>6.1818181818181821E-2</v>
      </c>
    </row>
    <row r="5" spans="1:30" x14ac:dyDescent="0.35">
      <c r="A5" s="3"/>
      <c r="B5" s="4" t="s">
        <v>34</v>
      </c>
      <c r="C5" s="5">
        <v>2560</v>
      </c>
      <c r="D5" s="15">
        <f t="shared" si="18"/>
        <v>2813</v>
      </c>
      <c r="E5" s="16">
        <f t="shared" si="19"/>
        <v>2782</v>
      </c>
      <c r="F5" s="17">
        <f t="shared" si="20"/>
        <v>2757</v>
      </c>
      <c r="G5" s="18">
        <f t="shared" si="21"/>
        <v>2738</v>
      </c>
      <c r="H5" s="19">
        <f t="shared" si="22"/>
        <v>2725</v>
      </c>
      <c r="I5" s="20">
        <f t="shared" si="23"/>
        <v>2718</v>
      </c>
      <c r="J5" s="21">
        <f t="shared" si="24"/>
        <v>2717</v>
      </c>
      <c r="K5" s="22">
        <f t="shared" si="25"/>
        <v>2722</v>
      </c>
      <c r="L5" s="23">
        <f t="shared" si="26"/>
        <v>2733</v>
      </c>
      <c r="M5" s="6">
        <f t="shared" si="0"/>
        <v>64009</v>
      </c>
      <c r="N5" s="15">
        <f t="shared" si="1"/>
        <v>9.8828125000000003E-2</v>
      </c>
      <c r="O5" s="16">
        <f t="shared" si="2"/>
        <v>49284</v>
      </c>
      <c r="P5" s="16">
        <f t="shared" si="3"/>
        <v>8.6718749999999997E-2</v>
      </c>
      <c r="Q5" s="17">
        <f t="shared" si="4"/>
        <v>38809</v>
      </c>
      <c r="R5" s="17">
        <f t="shared" si="5"/>
        <v>7.6953124999999997E-2</v>
      </c>
      <c r="S5" s="18">
        <f t="shared" si="6"/>
        <v>31684</v>
      </c>
      <c r="T5" s="18">
        <f t="shared" si="7"/>
        <v>6.9531250000000003E-2</v>
      </c>
      <c r="U5" s="19">
        <f t="shared" si="8"/>
        <v>27225</v>
      </c>
      <c r="V5" s="19">
        <f t="shared" si="9"/>
        <v>6.4453125E-2</v>
      </c>
      <c r="W5" s="20">
        <f t="shared" si="10"/>
        <v>24964</v>
      </c>
      <c r="X5" s="20">
        <f t="shared" si="11"/>
        <v>6.1718750000000003E-2</v>
      </c>
      <c r="Y5" s="21">
        <f t="shared" si="12"/>
        <v>24649</v>
      </c>
      <c r="Z5" s="21">
        <f t="shared" si="13"/>
        <v>6.1328124999999997E-2</v>
      </c>
      <c r="AA5" s="22">
        <f t="shared" si="14"/>
        <v>26244</v>
      </c>
      <c r="AB5" s="22">
        <f t="shared" si="15"/>
        <v>6.3281249999999997E-2</v>
      </c>
      <c r="AC5" s="23">
        <f t="shared" si="16"/>
        <v>29929</v>
      </c>
      <c r="AD5" s="23">
        <f t="shared" si="17"/>
        <v>6.7578125000000003E-2</v>
      </c>
    </row>
    <row r="6" spans="1:30" x14ac:dyDescent="0.35">
      <c r="A6" s="3" t="s">
        <v>35</v>
      </c>
      <c r="B6" s="4" t="s">
        <v>31</v>
      </c>
      <c r="C6" s="5">
        <v>2560</v>
      </c>
      <c r="D6" s="15">
        <f t="shared" si="18"/>
        <v>2787.7000000000003</v>
      </c>
      <c r="E6" s="16">
        <f t="shared" si="19"/>
        <v>2737.6</v>
      </c>
      <c r="F6" s="17">
        <f t="shared" si="20"/>
        <v>2697.8999999999996</v>
      </c>
      <c r="G6" s="18">
        <f t="shared" si="21"/>
        <v>2666.8</v>
      </c>
      <c r="H6" s="19">
        <f t="shared" si="22"/>
        <v>2642.5</v>
      </c>
      <c r="I6" s="20">
        <f t="shared" si="23"/>
        <v>2623.2</v>
      </c>
      <c r="J6" s="21">
        <f t="shared" si="24"/>
        <v>2607.1000000000004</v>
      </c>
      <c r="K6" s="22">
        <f t="shared" si="25"/>
        <v>2592.3999999999996</v>
      </c>
      <c r="L6" s="23">
        <f t="shared" si="26"/>
        <v>2577.3000000000002</v>
      </c>
      <c r="M6" s="6">
        <f t="shared" si="0"/>
        <v>51847.290000000125</v>
      </c>
      <c r="N6" s="15">
        <f t="shared" si="1"/>
        <v>8.8945312500000109E-2</v>
      </c>
      <c r="O6" s="16">
        <f t="shared" si="2"/>
        <v>31541.759999999969</v>
      </c>
      <c r="P6" s="16">
        <f t="shared" si="3"/>
        <v>6.9374999999999964E-2</v>
      </c>
      <c r="Q6" s="17">
        <f t="shared" si="4"/>
        <v>19016.409999999898</v>
      </c>
      <c r="R6" s="17">
        <f t="shared" si="5"/>
        <v>5.3867187499999858E-2</v>
      </c>
      <c r="S6" s="18">
        <f t="shared" si="6"/>
        <v>11406.240000000038</v>
      </c>
      <c r="T6" s="18">
        <f t="shared" si="7"/>
        <v>4.1718750000000068E-2</v>
      </c>
      <c r="U6" s="19">
        <f t="shared" si="8"/>
        <v>6806.25</v>
      </c>
      <c r="V6" s="19">
        <f t="shared" si="9"/>
        <v>3.22265625E-2</v>
      </c>
      <c r="W6" s="20">
        <f t="shared" si="10"/>
        <v>3994.239999999977</v>
      </c>
      <c r="X6" s="20">
        <f t="shared" si="11"/>
        <v>2.4687499999999928E-2</v>
      </c>
      <c r="Y6" s="21">
        <f t="shared" si="12"/>
        <v>2218.4100000000344</v>
      </c>
      <c r="Z6" s="21">
        <f t="shared" si="13"/>
        <v>1.8398437500000142E-2</v>
      </c>
      <c r="AA6" s="22">
        <f t="shared" si="14"/>
        <v>1049.7599999999763</v>
      </c>
      <c r="AB6" s="22">
        <f t="shared" si="15"/>
        <v>1.2656249999999859E-2</v>
      </c>
      <c r="AC6" s="23">
        <f t="shared" si="16"/>
        <v>299.29000000000627</v>
      </c>
      <c r="AD6" s="23">
        <f t="shared" si="17"/>
        <v>6.7578125000000711E-3</v>
      </c>
    </row>
    <row r="7" spans="1:30" x14ac:dyDescent="0.35">
      <c r="A7" s="3"/>
      <c r="B7" s="4" t="s">
        <v>32</v>
      </c>
      <c r="C7" s="5">
        <v>2240</v>
      </c>
      <c r="D7" s="15">
        <f t="shared" si="18"/>
        <v>2764.9300000000003</v>
      </c>
      <c r="E7" s="16">
        <f t="shared" si="19"/>
        <v>2702.08</v>
      </c>
      <c r="F7" s="17">
        <f t="shared" si="20"/>
        <v>2656.5299999999997</v>
      </c>
      <c r="G7" s="18">
        <f t="shared" si="21"/>
        <v>2624.08</v>
      </c>
      <c r="H7" s="19">
        <f t="shared" si="22"/>
        <v>2601.25</v>
      </c>
      <c r="I7" s="20">
        <f t="shared" si="23"/>
        <v>2585.2799999999997</v>
      </c>
      <c r="J7" s="21">
        <f t="shared" si="24"/>
        <v>2574.13</v>
      </c>
      <c r="K7" s="22">
        <f t="shared" si="25"/>
        <v>2566.4799999999996</v>
      </c>
      <c r="L7" s="23">
        <f t="shared" si="26"/>
        <v>2561.73</v>
      </c>
      <c r="M7" s="6">
        <f t="shared" si="0"/>
        <v>275551.50490000029</v>
      </c>
      <c r="N7" s="15">
        <f t="shared" si="1"/>
        <v>0.23434375000000013</v>
      </c>
      <c r="O7" s="16">
        <f t="shared" si="2"/>
        <v>213517.92639999994</v>
      </c>
      <c r="P7" s="16">
        <f t="shared" si="3"/>
        <v>0.20628571428571427</v>
      </c>
      <c r="Q7" s="17">
        <f t="shared" si="4"/>
        <v>173497.2408999998</v>
      </c>
      <c r="R7" s="17">
        <f t="shared" si="5"/>
        <v>0.18595089285714275</v>
      </c>
      <c r="S7" s="18">
        <f t="shared" si="6"/>
        <v>147517.44639999996</v>
      </c>
      <c r="T7" s="18">
        <f t="shared" si="7"/>
        <v>0.17146428571428568</v>
      </c>
      <c r="U7" s="19">
        <f t="shared" si="8"/>
        <v>130501.5625</v>
      </c>
      <c r="V7" s="19">
        <f t="shared" si="9"/>
        <v>0.16127232142857142</v>
      </c>
      <c r="W7" s="20">
        <f t="shared" si="10"/>
        <v>119218.27839999982</v>
      </c>
      <c r="X7" s="20">
        <f t="shared" si="11"/>
        <v>0.15414285714285703</v>
      </c>
      <c r="Y7" s="21">
        <f t="shared" si="12"/>
        <v>111642.85690000007</v>
      </c>
      <c r="Z7" s="21">
        <f t="shared" si="13"/>
        <v>0.14916517857142861</v>
      </c>
      <c r="AA7" s="22">
        <f t="shared" si="14"/>
        <v>106589.19039999972</v>
      </c>
      <c r="AB7" s="22">
        <f t="shared" si="15"/>
        <v>0.1457499999999998</v>
      </c>
      <c r="AC7" s="23">
        <f t="shared" si="16"/>
        <v>103510.19290000001</v>
      </c>
      <c r="AD7" s="23">
        <f t="shared" si="17"/>
        <v>0.1436294642857143</v>
      </c>
    </row>
    <row r="8" spans="1:30" x14ac:dyDescent="0.35">
      <c r="A8" s="3"/>
      <c r="B8" s="4" t="s">
        <v>33</v>
      </c>
      <c r="C8" s="5">
        <v>2560</v>
      </c>
      <c r="D8" s="15">
        <f t="shared" si="18"/>
        <v>2712.4370000000004</v>
      </c>
      <c r="E8" s="16">
        <f t="shared" si="19"/>
        <v>2609.6640000000002</v>
      </c>
      <c r="F8" s="17">
        <f t="shared" si="20"/>
        <v>2531.5709999999999</v>
      </c>
      <c r="G8" s="18">
        <f t="shared" si="21"/>
        <v>2470.4479999999999</v>
      </c>
      <c r="H8" s="19">
        <f t="shared" si="22"/>
        <v>2420.625</v>
      </c>
      <c r="I8" s="20">
        <f t="shared" si="23"/>
        <v>2378.1120000000001</v>
      </c>
      <c r="J8" s="21">
        <f t="shared" si="24"/>
        <v>2340.239</v>
      </c>
      <c r="K8" s="22">
        <f t="shared" si="25"/>
        <v>2305.2959999999998</v>
      </c>
      <c r="L8" s="23">
        <f t="shared" si="26"/>
        <v>2272.1729999999998</v>
      </c>
      <c r="M8" s="6">
        <f t="shared" si="0"/>
        <v>23237.038969000107</v>
      </c>
      <c r="N8" s="15">
        <f t="shared" si="1"/>
        <v>5.9545703125000141E-2</v>
      </c>
      <c r="O8" s="16">
        <f t="shared" si="2"/>
        <v>2466.5128960000211</v>
      </c>
      <c r="P8" s="16">
        <f t="shared" si="3"/>
        <v>1.9400000000000084E-2</v>
      </c>
      <c r="Q8" s="17">
        <f t="shared" si="4"/>
        <v>808.20804100000498</v>
      </c>
      <c r="R8" s="17">
        <f t="shared" si="5"/>
        <v>1.1105078125000034E-2</v>
      </c>
      <c r="S8" s="18">
        <f t="shared" si="6"/>
        <v>8019.5607040000241</v>
      </c>
      <c r="T8" s="18">
        <f t="shared" si="7"/>
        <v>3.4981250000000054E-2</v>
      </c>
      <c r="U8" s="19">
        <f t="shared" si="8"/>
        <v>19425.390625</v>
      </c>
      <c r="V8" s="19">
        <f t="shared" si="9"/>
        <v>5.4443359375E-2</v>
      </c>
      <c r="W8" s="20">
        <f t="shared" si="10"/>
        <v>33083.244543999972</v>
      </c>
      <c r="X8" s="20">
        <f t="shared" si="11"/>
        <v>7.1049999999999974E-2</v>
      </c>
      <c r="Y8" s="21">
        <f t="shared" si="12"/>
        <v>48294.897120999987</v>
      </c>
      <c r="Z8" s="21">
        <f t="shared" si="13"/>
        <v>8.5844140624999982E-2</v>
      </c>
      <c r="AA8" s="22">
        <f t="shared" si="14"/>
        <v>64874.127616000093</v>
      </c>
      <c r="AB8" s="22">
        <f t="shared" si="15"/>
        <v>9.9493750000000075E-2</v>
      </c>
      <c r="AC8" s="23">
        <f t="shared" si="16"/>
        <v>82844.381929000127</v>
      </c>
      <c r="AD8" s="23">
        <f t="shared" si="17"/>
        <v>0.11243242187500009</v>
      </c>
    </row>
    <row r="9" spans="1:30" x14ac:dyDescent="0.35">
      <c r="A9" s="3"/>
      <c r="B9" s="4" t="s">
        <v>34</v>
      </c>
      <c r="C9" s="5">
        <v>2240</v>
      </c>
      <c r="D9" s="15">
        <f t="shared" si="18"/>
        <v>2697.1933000000004</v>
      </c>
      <c r="E9" s="16">
        <f t="shared" si="19"/>
        <v>2599.7312000000002</v>
      </c>
      <c r="F9" s="17">
        <f t="shared" si="20"/>
        <v>2540.0996999999998</v>
      </c>
      <c r="G9" s="18">
        <f t="shared" si="21"/>
        <v>2506.2687999999998</v>
      </c>
      <c r="H9" s="19">
        <f t="shared" si="22"/>
        <v>2490.3125</v>
      </c>
      <c r="I9" s="20">
        <f t="shared" si="23"/>
        <v>2487.2447999999999</v>
      </c>
      <c r="J9" s="21">
        <f t="shared" si="24"/>
        <v>2494.0717</v>
      </c>
      <c r="K9" s="22">
        <f t="shared" si="25"/>
        <v>2509.0591999999997</v>
      </c>
      <c r="L9" s="23">
        <f t="shared" si="26"/>
        <v>2531.2172999999998</v>
      </c>
      <c r="M9" s="6">
        <f t="shared" si="0"/>
        <v>209025.71356489032</v>
      </c>
      <c r="N9" s="15">
        <f t="shared" si="1"/>
        <v>0.20410415178571445</v>
      </c>
      <c r="O9" s="16">
        <f t="shared" si="2"/>
        <v>129406.53625344012</v>
      </c>
      <c r="P9" s="16">
        <f t="shared" si="3"/>
        <v>0.1605942857142858</v>
      </c>
      <c r="Q9" s="17">
        <f t="shared" si="4"/>
        <v>90059.829940089854</v>
      </c>
      <c r="R9" s="17">
        <f t="shared" si="5"/>
        <v>0.13397308035714275</v>
      </c>
      <c r="S9" s="18">
        <f t="shared" si="6"/>
        <v>70899.073853439913</v>
      </c>
      <c r="T9" s="18">
        <f t="shared" si="7"/>
        <v>0.11886999999999992</v>
      </c>
      <c r="U9" s="19">
        <f t="shared" si="8"/>
        <v>62656.34765625</v>
      </c>
      <c r="V9" s="19">
        <f t="shared" si="9"/>
        <v>0.11174665178571429</v>
      </c>
      <c r="W9" s="20">
        <f t="shared" si="10"/>
        <v>61129.991127039968</v>
      </c>
      <c r="X9" s="20">
        <f t="shared" si="11"/>
        <v>0.11037714285714283</v>
      </c>
      <c r="Y9" s="21">
        <f t="shared" si="12"/>
        <v>64552.428740889984</v>
      </c>
      <c r="Z9" s="21">
        <f t="shared" si="13"/>
        <v>0.11342486607142856</v>
      </c>
      <c r="AA9" s="22">
        <f t="shared" si="14"/>
        <v>72392.853104639828</v>
      </c>
      <c r="AB9" s="22">
        <f t="shared" si="15"/>
        <v>0.12011571428571415</v>
      </c>
      <c r="AC9" s="23">
        <f t="shared" si="16"/>
        <v>84807.515819289882</v>
      </c>
      <c r="AD9" s="23">
        <f t="shared" si="17"/>
        <v>0.13000772321428564</v>
      </c>
    </row>
    <row r="10" spans="1:30" x14ac:dyDescent="0.35">
      <c r="A10" s="3" t="s">
        <v>36</v>
      </c>
      <c r="B10" s="4" t="s">
        <v>31</v>
      </c>
      <c r="C10" s="5">
        <v>2560</v>
      </c>
      <c r="D10" s="15">
        <f t="shared" si="18"/>
        <v>2651.4739700000005</v>
      </c>
      <c r="E10" s="16">
        <f t="shared" si="19"/>
        <v>2527.7849600000004</v>
      </c>
      <c r="F10" s="17">
        <f t="shared" si="20"/>
        <v>2450.0697899999996</v>
      </c>
      <c r="G10" s="18">
        <f t="shared" si="21"/>
        <v>2399.7612799999997</v>
      </c>
      <c r="H10" s="19">
        <f t="shared" si="22"/>
        <v>2365.15625</v>
      </c>
      <c r="I10" s="20">
        <f t="shared" si="23"/>
        <v>2338.8979199999999</v>
      </c>
      <c r="J10" s="21">
        <f t="shared" si="24"/>
        <v>2316.2215100000003</v>
      </c>
      <c r="K10" s="22">
        <f t="shared" si="25"/>
        <v>2293.8118399999998</v>
      </c>
      <c r="L10" s="23">
        <f t="shared" si="26"/>
        <v>2269.1217299999998</v>
      </c>
      <c r="M10" s="6">
        <f t="shared" si="0"/>
        <v>8367.4871875609842</v>
      </c>
      <c r="N10" s="15">
        <f t="shared" si="1"/>
        <v>3.573201953125018E-2</v>
      </c>
      <c r="O10" s="16">
        <f t="shared" si="2"/>
        <v>1037.8088022015736</v>
      </c>
      <c r="P10" s="16">
        <f t="shared" si="3"/>
        <v>1.258399999999984E-2</v>
      </c>
      <c r="Q10" s="17">
        <f t="shared" si="4"/>
        <v>12084.651070644197</v>
      </c>
      <c r="R10" s="17">
        <f t="shared" si="5"/>
        <v>4.2941488281250176E-2</v>
      </c>
      <c r="S10" s="18">
        <f t="shared" si="6"/>
        <v>25676.447387238492</v>
      </c>
      <c r="T10" s="18">
        <f t="shared" si="7"/>
        <v>6.2593250000000114E-2</v>
      </c>
      <c r="U10" s="19">
        <f t="shared" si="8"/>
        <v>37964.0869140625</v>
      </c>
      <c r="V10" s="19">
        <f t="shared" si="9"/>
        <v>7.611083984375E-2</v>
      </c>
      <c r="W10" s="20">
        <f t="shared" si="10"/>
        <v>48886.129780326453</v>
      </c>
      <c r="X10" s="20">
        <f t="shared" si="11"/>
        <v>8.6368000000000042E-2</v>
      </c>
      <c r="Y10" s="21">
        <f t="shared" si="12"/>
        <v>59427.952186679948</v>
      </c>
      <c r="Z10" s="21">
        <f t="shared" si="13"/>
        <v>9.522597265624988E-2</v>
      </c>
      <c r="AA10" s="22">
        <f t="shared" si="14"/>
        <v>70856.136524185684</v>
      </c>
      <c r="AB10" s="22">
        <f t="shared" si="15"/>
        <v>0.10397975000000007</v>
      </c>
      <c r="AC10" s="23">
        <f t="shared" si="16"/>
        <v>84610.167958192993</v>
      </c>
      <c r="AD10" s="23">
        <f t="shared" si="17"/>
        <v>0.11362432421875006</v>
      </c>
    </row>
    <row r="11" spans="1:30" x14ac:dyDescent="0.35">
      <c r="A11" s="3"/>
      <c r="B11" s="4" t="s">
        <v>32</v>
      </c>
      <c r="C11" s="5">
        <v>2240</v>
      </c>
      <c r="D11" s="15">
        <f t="shared" si="18"/>
        <v>2642.3265730000003</v>
      </c>
      <c r="E11" s="16">
        <f t="shared" si="19"/>
        <v>2534.2279680000001</v>
      </c>
      <c r="F11" s="17">
        <f t="shared" si="20"/>
        <v>2483.0488529999993</v>
      </c>
      <c r="G11" s="18">
        <f t="shared" si="21"/>
        <v>2463.8567679999996</v>
      </c>
      <c r="H11" s="19">
        <f t="shared" si="22"/>
        <v>2462.578125</v>
      </c>
      <c r="I11" s="20">
        <f t="shared" si="23"/>
        <v>2471.5591679999998</v>
      </c>
      <c r="J11" s="21">
        <f t="shared" si="24"/>
        <v>2486.8664530000001</v>
      </c>
      <c r="K11" s="22">
        <f t="shared" si="25"/>
        <v>2506.7623679999997</v>
      </c>
      <c r="L11" s="23">
        <f t="shared" si="26"/>
        <v>2530.9121729999997</v>
      </c>
      <c r="M11" s="6">
        <f t="shared" si="0"/>
        <v>161866.67134192455</v>
      </c>
      <c r="N11" s="15">
        <f t="shared" si="1"/>
        <v>0.17961007723214298</v>
      </c>
      <c r="O11" s="16">
        <f t="shared" si="2"/>
        <v>86570.097153409108</v>
      </c>
      <c r="P11" s="16">
        <f t="shared" si="3"/>
        <v>0.13135177142857149</v>
      </c>
      <c r="Q11" s="17">
        <f t="shared" si="4"/>
        <v>59072.744944615282</v>
      </c>
      <c r="R11" s="17">
        <f t="shared" si="5"/>
        <v>0.10850395223214256</v>
      </c>
      <c r="S11" s="18">
        <f t="shared" si="6"/>
        <v>50111.85257940567</v>
      </c>
      <c r="T11" s="18">
        <f t="shared" si="7"/>
        <v>9.9936057142856985E-2</v>
      </c>
      <c r="U11" s="19">
        <f t="shared" si="8"/>
        <v>49541.021728515625</v>
      </c>
      <c r="V11" s="19">
        <f t="shared" si="9"/>
        <v>9.9365234375E-2</v>
      </c>
      <c r="W11" s="20">
        <f t="shared" si="10"/>
        <v>53619.648284852119</v>
      </c>
      <c r="X11" s="20">
        <f t="shared" si="11"/>
        <v>0.10337462857142847</v>
      </c>
      <c r="Y11" s="21">
        <f t="shared" si="12"/>
        <v>60943.045616801253</v>
      </c>
      <c r="Z11" s="21">
        <f t="shared" si="13"/>
        <v>0.11020823794642862</v>
      </c>
      <c r="AA11" s="22">
        <f t="shared" si="14"/>
        <v>71162.160980967266</v>
      </c>
      <c r="AB11" s="22">
        <f t="shared" si="15"/>
        <v>0.11909034285714272</v>
      </c>
      <c r="AC11" s="23">
        <f t="shared" si="16"/>
        <v>84629.89239958176</v>
      </c>
      <c r="AD11" s="23">
        <f t="shared" si="17"/>
        <v>0.12987150580357129</v>
      </c>
    </row>
    <row r="12" spans="1:30" x14ac:dyDescent="0.35">
      <c r="A12" s="3"/>
      <c r="B12" s="4" t="s">
        <v>33</v>
      </c>
      <c r="C12" s="5">
        <v>2560</v>
      </c>
      <c r="D12" s="15">
        <f t="shared" si="18"/>
        <v>2602.0939157000003</v>
      </c>
      <c r="E12" s="16">
        <f t="shared" si="19"/>
        <v>2475.3823744000001</v>
      </c>
      <c r="F12" s="17">
        <f t="shared" si="20"/>
        <v>2410.1341970999993</v>
      </c>
      <c r="G12" s="18">
        <f t="shared" si="21"/>
        <v>2374.3140607999994</v>
      </c>
      <c r="H12" s="19">
        <f t="shared" si="22"/>
        <v>2351.2890625</v>
      </c>
      <c r="I12" s="20">
        <f t="shared" si="23"/>
        <v>2332.6236672</v>
      </c>
      <c r="J12" s="21">
        <f t="shared" si="24"/>
        <v>2314.0599359000003</v>
      </c>
      <c r="K12" s="22">
        <f t="shared" si="25"/>
        <v>2293.3524735999999</v>
      </c>
      <c r="L12" s="23">
        <f t="shared" si="26"/>
        <v>2269.0912172999997</v>
      </c>
      <c r="M12" s="6">
        <f t="shared" si="0"/>
        <v>1771.8977389587278</v>
      </c>
      <c r="N12" s="15">
        <f t="shared" si="1"/>
        <v>1.6442935820312598E-2</v>
      </c>
      <c r="O12" s="16">
        <f t="shared" si="2"/>
        <v>7160.1425621817552</v>
      </c>
      <c r="P12" s="16">
        <f t="shared" si="3"/>
        <v>3.3053759999999953E-2</v>
      </c>
      <c r="Q12" s="17">
        <f t="shared" si="4"/>
        <v>22459.75887886187</v>
      </c>
      <c r="R12" s="17">
        <f t="shared" si="5"/>
        <v>5.8541329257812788E-2</v>
      </c>
      <c r="S12" s="18">
        <f t="shared" si="6"/>
        <v>34479.268016586313</v>
      </c>
      <c r="T12" s="18">
        <f t="shared" si="7"/>
        <v>7.2533570000000228E-2</v>
      </c>
      <c r="U12" s="19">
        <f t="shared" si="8"/>
        <v>43560.255432128906</v>
      </c>
      <c r="V12" s="19">
        <f t="shared" si="9"/>
        <v>8.15277099609375E-2</v>
      </c>
      <c r="W12" s="20">
        <f t="shared" si="10"/>
        <v>51699.99671757636</v>
      </c>
      <c r="X12" s="20">
        <f t="shared" si="11"/>
        <v>8.8818880000000003E-2</v>
      </c>
      <c r="Y12" s="21">
        <f t="shared" si="12"/>
        <v>60486.515129511987</v>
      </c>
      <c r="Z12" s="21">
        <f t="shared" si="13"/>
        <v>9.6070337539062398E-2</v>
      </c>
      <c r="AA12" s="22">
        <f t="shared" si="14"/>
        <v>71100.903335238734</v>
      </c>
      <c r="AB12" s="22">
        <f t="shared" si="15"/>
        <v>0.10415919000000003</v>
      </c>
      <c r="AC12" s="23">
        <f t="shared" si="16"/>
        <v>84627.91985199599</v>
      </c>
      <c r="AD12" s="23">
        <f t="shared" si="17"/>
        <v>0.11363624324218762</v>
      </c>
    </row>
    <row r="13" spans="1:30" x14ac:dyDescent="0.35">
      <c r="A13" s="3"/>
      <c r="B13" s="4" t="s">
        <v>34</v>
      </c>
      <c r="C13" s="5">
        <v>2690</v>
      </c>
      <c r="D13" s="15">
        <f t="shared" si="18"/>
        <v>2597.8845241300005</v>
      </c>
      <c r="E13" s="16">
        <f t="shared" si="19"/>
        <v>2492.3058995199999</v>
      </c>
      <c r="F13" s="17">
        <f t="shared" si="20"/>
        <v>2455.0939379699994</v>
      </c>
      <c r="G13" s="18">
        <f t="shared" si="21"/>
        <v>2448.5884364799995</v>
      </c>
      <c r="H13" s="19">
        <f t="shared" si="22"/>
        <v>2455.64453125</v>
      </c>
      <c r="I13" s="20">
        <f t="shared" si="23"/>
        <v>2469.0494668800002</v>
      </c>
      <c r="J13" s="21">
        <f t="shared" si="24"/>
        <v>2486.2179807700004</v>
      </c>
      <c r="K13" s="22">
        <f t="shared" si="25"/>
        <v>2506.6704947200001</v>
      </c>
      <c r="L13" s="23">
        <f t="shared" si="26"/>
        <v>2530.9091217300002</v>
      </c>
      <c r="M13" s="6">
        <f t="shared" si="0"/>
        <v>8485.2608947564604</v>
      </c>
      <c r="N13" s="15">
        <f t="shared" si="1"/>
        <v>3.4243671327137362E-2</v>
      </c>
      <c r="O13" s="16">
        <f t="shared" si="2"/>
        <v>39082.957364596368</v>
      </c>
      <c r="P13" s="16">
        <f t="shared" si="3"/>
        <v>7.3492230661710067E-2</v>
      </c>
      <c r="Q13" s="17">
        <f t="shared" si="4"/>
        <v>55180.857978442495</v>
      </c>
      <c r="R13" s="17">
        <f t="shared" si="5"/>
        <v>8.7325673617100599E-2</v>
      </c>
      <c r="S13" s="18">
        <f t="shared" si="6"/>
        <v>58279.543001171252</v>
      </c>
      <c r="T13" s="18">
        <f t="shared" si="7"/>
        <v>8.9744075657992764E-2</v>
      </c>
      <c r="U13" s="19">
        <f t="shared" si="8"/>
        <v>54922.485733032227</v>
      </c>
      <c r="V13" s="19">
        <f t="shared" si="9"/>
        <v>8.7120992100371747E-2</v>
      </c>
      <c r="W13" s="20">
        <f t="shared" si="10"/>
        <v>48819.138086012135</v>
      </c>
      <c r="X13" s="20">
        <f t="shared" si="11"/>
        <v>8.2137744654275022E-2</v>
      </c>
      <c r="Y13" s="21">
        <f t="shared" si="12"/>
        <v>41527.111361455929</v>
      </c>
      <c r="Z13" s="21">
        <f t="shared" si="13"/>
        <v>7.5755397483271231E-2</v>
      </c>
      <c r="AA13" s="22">
        <f t="shared" si="14"/>
        <v>33609.707506209517</v>
      </c>
      <c r="AB13" s="22">
        <f t="shared" si="15"/>
        <v>6.8152232446096625E-2</v>
      </c>
      <c r="AC13" s="23">
        <f t="shared" si="16"/>
        <v>25309.907548719912</v>
      </c>
      <c r="AD13" s="23">
        <f t="shared" si="17"/>
        <v>5.9141590434944179E-2</v>
      </c>
    </row>
    <row r="14" spans="1:30" x14ac:dyDescent="0.35">
      <c r="A14" s="3" t="s">
        <v>37</v>
      </c>
      <c r="B14" s="4" t="s">
        <v>31</v>
      </c>
      <c r="C14" s="5">
        <v>2640</v>
      </c>
      <c r="D14" s="15">
        <f t="shared" si="18"/>
        <v>2607.0960717170005</v>
      </c>
      <c r="E14" s="16">
        <f t="shared" si="19"/>
        <v>2531.844719616</v>
      </c>
      <c r="F14" s="17">
        <f t="shared" si="20"/>
        <v>2525.5657565789998</v>
      </c>
      <c r="G14" s="18">
        <f t="shared" si="21"/>
        <v>2545.1530618879997</v>
      </c>
      <c r="H14" s="19">
        <f t="shared" si="22"/>
        <v>2572.822265625</v>
      </c>
      <c r="I14" s="20">
        <f t="shared" si="23"/>
        <v>2601.619786752</v>
      </c>
      <c r="J14" s="21">
        <f t="shared" si="24"/>
        <v>2628.8653942310002</v>
      </c>
      <c r="K14" s="22">
        <f t="shared" si="25"/>
        <v>2653.3340989439998</v>
      </c>
      <c r="L14" s="23">
        <f t="shared" si="26"/>
        <v>2674.0909121730001</v>
      </c>
      <c r="M14" s="6">
        <f t="shared" si="0"/>
        <v>1082.6684964527717</v>
      </c>
      <c r="N14" s="15">
        <f t="shared" si="1"/>
        <v>1.2463609198105855E-2</v>
      </c>
      <c r="O14" s="16">
        <f t="shared" si="2"/>
        <v>11697.56467494165</v>
      </c>
      <c r="P14" s="16">
        <f t="shared" si="3"/>
        <v>4.0967909236363627E-2</v>
      </c>
      <c r="Q14" s="17">
        <f t="shared" si="4"/>
        <v>13095.196067336738</v>
      </c>
      <c r="R14" s="17">
        <f t="shared" si="5"/>
        <v>4.334630432613646E-2</v>
      </c>
      <c r="S14" s="18">
        <f t="shared" si="6"/>
        <v>8995.9416692216182</v>
      </c>
      <c r="T14" s="18">
        <f t="shared" si="7"/>
        <v>3.5926870496969819E-2</v>
      </c>
      <c r="U14" s="19">
        <f t="shared" si="8"/>
        <v>4512.8479957580566</v>
      </c>
      <c r="V14" s="19">
        <f t="shared" si="9"/>
        <v>2.544611150568182E-2</v>
      </c>
      <c r="W14" s="20">
        <f t="shared" si="10"/>
        <v>1473.040768961956</v>
      </c>
      <c r="X14" s="20">
        <f t="shared" si="11"/>
        <v>1.453795956363637E-2</v>
      </c>
      <c r="Y14" s="21">
        <f t="shared" si="12"/>
        <v>123.97944563104342</v>
      </c>
      <c r="Z14" s="21">
        <f t="shared" si="13"/>
        <v>4.2176537003787082E-3</v>
      </c>
      <c r="AA14" s="22">
        <f t="shared" si="14"/>
        <v>177.79819464837749</v>
      </c>
      <c r="AB14" s="22">
        <f t="shared" si="15"/>
        <v>5.0507950545453919E-3</v>
      </c>
      <c r="AC14" s="23">
        <f t="shared" si="16"/>
        <v>1162.1902927872068</v>
      </c>
      <c r="AD14" s="23">
        <f t="shared" si="17"/>
        <v>1.2913224307954586E-2</v>
      </c>
    </row>
    <row r="15" spans="1:30" x14ac:dyDescent="0.35">
      <c r="A15" s="3"/>
      <c r="B15" s="4" t="s">
        <v>32</v>
      </c>
      <c r="C15" s="5">
        <v>2240</v>
      </c>
      <c r="D15" s="15">
        <f t="shared" si="18"/>
        <v>2610.3864645453004</v>
      </c>
      <c r="E15" s="16">
        <f t="shared" si="19"/>
        <v>2553.4757756928002</v>
      </c>
      <c r="F15" s="17">
        <f t="shared" si="20"/>
        <v>2559.8960296052996</v>
      </c>
      <c r="G15" s="18">
        <f t="shared" si="21"/>
        <v>2583.0918371327998</v>
      </c>
      <c r="H15" s="19">
        <f t="shared" si="22"/>
        <v>2606.4111328125</v>
      </c>
      <c r="I15" s="20">
        <f t="shared" si="23"/>
        <v>2624.6479147008004</v>
      </c>
      <c r="J15" s="21">
        <f t="shared" si="24"/>
        <v>2636.6596182693002</v>
      </c>
      <c r="K15" s="22">
        <f t="shared" si="25"/>
        <v>2642.6668197887998</v>
      </c>
      <c r="L15" s="23">
        <f t="shared" si="26"/>
        <v>2643.4090912173001</v>
      </c>
      <c r="M15" s="6">
        <f t="shared" si="0"/>
        <v>137186.13311836711</v>
      </c>
      <c r="N15" s="15">
        <f t="shared" si="1"/>
        <v>0.16535110024343769</v>
      </c>
      <c r="O15" s="16">
        <f t="shared" si="2"/>
        <v>98267.061946202783</v>
      </c>
      <c r="P15" s="16">
        <f t="shared" si="3"/>
        <v>0.13994454272000009</v>
      </c>
      <c r="Q15" s="17">
        <f t="shared" si="4"/>
        <v>102333.46975723475</v>
      </c>
      <c r="R15" s="17">
        <f t="shared" si="5"/>
        <v>0.14281072750236593</v>
      </c>
      <c r="S15" s="18">
        <f t="shared" si="6"/>
        <v>117712.00870715964</v>
      </c>
      <c r="T15" s="18">
        <f t="shared" si="7"/>
        <v>0.15316599871999992</v>
      </c>
      <c r="U15" s="19">
        <f t="shared" si="8"/>
        <v>134257.11824893951</v>
      </c>
      <c r="V15" s="19">
        <f t="shared" si="9"/>
        <v>0.16357639857700892</v>
      </c>
      <c r="W15" s="20">
        <f t="shared" si="10"/>
        <v>147954.01828367417</v>
      </c>
      <c r="X15" s="20">
        <f t="shared" si="11"/>
        <v>0.1717178190628573</v>
      </c>
      <c r="Y15" s="21">
        <f t="shared" si="12"/>
        <v>157338.85276554691</v>
      </c>
      <c r="Z15" s="21">
        <f t="shared" si="13"/>
        <v>0.17708018672736614</v>
      </c>
      <c r="AA15" s="22">
        <f t="shared" si="14"/>
        <v>162140.56775882575</v>
      </c>
      <c r="AB15" s="22">
        <f t="shared" si="15"/>
        <v>0.17976197311999989</v>
      </c>
      <c r="AC15" s="23">
        <f t="shared" si="16"/>
        <v>162738.89487676794</v>
      </c>
      <c r="AD15" s="23">
        <f t="shared" si="17"/>
        <v>0.18009334429343754</v>
      </c>
    </row>
    <row r="16" spans="1:30" x14ac:dyDescent="0.35">
      <c r="A16" s="3"/>
      <c r="B16" s="4" t="s">
        <v>33</v>
      </c>
      <c r="C16" s="5">
        <v>2560</v>
      </c>
      <c r="D16" s="15">
        <f t="shared" si="18"/>
        <v>2573.3478180907705</v>
      </c>
      <c r="E16" s="16">
        <f t="shared" si="19"/>
        <v>2490.7806205542402</v>
      </c>
      <c r="F16" s="17">
        <f t="shared" si="20"/>
        <v>2463.9272207237095</v>
      </c>
      <c r="G16" s="18">
        <f t="shared" si="21"/>
        <v>2445.8551022796801</v>
      </c>
      <c r="H16" s="19">
        <f t="shared" si="22"/>
        <v>2423.20556640625</v>
      </c>
      <c r="I16" s="20">
        <f t="shared" si="23"/>
        <v>2393.8591658803202</v>
      </c>
      <c r="J16" s="21">
        <f t="shared" si="24"/>
        <v>2358.99788548079</v>
      </c>
      <c r="K16" s="22">
        <f t="shared" si="25"/>
        <v>2320.5333639577598</v>
      </c>
      <c r="L16" s="23">
        <f t="shared" si="26"/>
        <v>2280.34090912173</v>
      </c>
      <c r="M16" s="6">
        <f t="shared" si="0"/>
        <v>178.16424778429993</v>
      </c>
      <c r="N16" s="15">
        <f t="shared" si="1"/>
        <v>5.2139914417072223E-3</v>
      </c>
      <c r="O16" s="16">
        <f t="shared" si="2"/>
        <v>4791.3224908560796</v>
      </c>
      <c r="P16" s="16">
        <f t="shared" si="3"/>
        <v>2.7038820095999939E-2</v>
      </c>
      <c r="Q16" s="17">
        <f t="shared" si="4"/>
        <v>9229.9789178708288</v>
      </c>
      <c r="R16" s="17">
        <f t="shared" si="5"/>
        <v>3.7528429404800966E-2</v>
      </c>
      <c r="S16" s="18">
        <f t="shared" si="6"/>
        <v>13029.057675582299</v>
      </c>
      <c r="T16" s="18">
        <f t="shared" si="7"/>
        <v>4.4587850671999975E-2</v>
      </c>
      <c r="U16" s="19">
        <f t="shared" si="8"/>
        <v>18712.717062234879</v>
      </c>
      <c r="V16" s="19">
        <f t="shared" si="9"/>
        <v>5.3435325622558594E-2</v>
      </c>
      <c r="W16" s="20">
        <f t="shared" si="10"/>
        <v>27602.77676198295</v>
      </c>
      <c r="X16" s="20">
        <f t="shared" si="11"/>
        <v>6.4898763327999903E-2</v>
      </c>
      <c r="Y16" s="21">
        <f t="shared" si="12"/>
        <v>40401.850041193597</v>
      </c>
      <c r="Z16" s="21">
        <f t="shared" si="13"/>
        <v>7.8516450984066385E-2</v>
      </c>
      <c r="AA16" s="22">
        <f t="shared" si="14"/>
        <v>57344.269777386748</v>
      </c>
      <c r="AB16" s="22">
        <f t="shared" si="15"/>
        <v>9.3541654704000082E-2</v>
      </c>
      <c r="AC16" s="23">
        <f t="shared" si="16"/>
        <v>78209.207110860501</v>
      </c>
      <c r="AD16" s="23">
        <f t="shared" si="17"/>
        <v>0.10924183237432424</v>
      </c>
    </row>
    <row r="17" spans="1:30" x14ac:dyDescent="0.35">
      <c r="A17" s="3"/>
      <c r="B17" s="4" t="s">
        <v>34</v>
      </c>
      <c r="C17" s="5">
        <v>2560</v>
      </c>
      <c r="D17" s="15">
        <f t="shared" si="18"/>
        <v>2572.0130362816935</v>
      </c>
      <c r="E17" s="16">
        <f t="shared" si="19"/>
        <v>2504.6244964433922</v>
      </c>
      <c r="F17" s="17">
        <f t="shared" si="20"/>
        <v>2492.7490545065966</v>
      </c>
      <c r="G17" s="18">
        <f t="shared" si="21"/>
        <v>2491.5130613678079</v>
      </c>
      <c r="H17" s="19">
        <f t="shared" si="22"/>
        <v>2491.602783203125</v>
      </c>
      <c r="I17" s="20">
        <f t="shared" si="23"/>
        <v>2493.5436663521282</v>
      </c>
      <c r="J17" s="21">
        <f t="shared" si="24"/>
        <v>2499.6993656442373</v>
      </c>
      <c r="K17" s="22">
        <f t="shared" si="25"/>
        <v>2512.1066727915518</v>
      </c>
      <c r="L17" s="23">
        <f t="shared" si="26"/>
        <v>2532.0340909121728</v>
      </c>
      <c r="M17" s="6">
        <f t="shared" si="0"/>
        <v>144.31304070528512</v>
      </c>
      <c r="N17" s="15">
        <f t="shared" si="1"/>
        <v>4.6925922975365351E-3</v>
      </c>
      <c r="O17" s="16">
        <f t="shared" si="2"/>
        <v>3066.4463941478812</v>
      </c>
      <c r="P17" s="16">
        <f t="shared" si="3"/>
        <v>2.1631056076799916E-2</v>
      </c>
      <c r="Q17" s="17">
        <f t="shared" si="4"/>
        <v>4522.6896697567117</v>
      </c>
      <c r="R17" s="17">
        <f t="shared" si="5"/>
        <v>2.6269900583360695E-2</v>
      </c>
      <c r="S17" s="18">
        <f t="shared" si="6"/>
        <v>4690.4607632096395</v>
      </c>
      <c r="T17" s="18">
        <f t="shared" si="7"/>
        <v>2.6752710403200021E-2</v>
      </c>
      <c r="U17" s="19">
        <f t="shared" si="8"/>
        <v>4678.1792655587196</v>
      </c>
      <c r="V17" s="19">
        <f t="shared" si="9"/>
        <v>2.6717662811279297E-2</v>
      </c>
      <c r="W17" s="20">
        <f t="shared" si="10"/>
        <v>4416.44428191726</v>
      </c>
      <c r="X17" s="20">
        <f t="shared" si="11"/>
        <v>2.5959505331199929E-2</v>
      </c>
      <c r="Y17" s="21">
        <f t="shared" si="12"/>
        <v>3636.1665037073849</v>
      </c>
      <c r="Z17" s="21">
        <f t="shared" si="13"/>
        <v>2.3554935295219792E-2</v>
      </c>
      <c r="AA17" s="22">
        <f t="shared" si="14"/>
        <v>2293.7707910954873</v>
      </c>
      <c r="AB17" s="22">
        <f t="shared" si="15"/>
        <v>1.8708330940800089E-2</v>
      </c>
      <c r="AC17" s="23">
        <f t="shared" si="16"/>
        <v>782.09207110861519</v>
      </c>
      <c r="AD17" s="23">
        <f t="shared" si="17"/>
        <v>1.0924183237432494E-2</v>
      </c>
    </row>
    <row r="18" spans="1:30" x14ac:dyDescent="0.35">
      <c r="A18" s="3" t="s">
        <v>38</v>
      </c>
      <c r="B18" s="4" t="s">
        <v>31</v>
      </c>
      <c r="C18" s="5">
        <v>2240</v>
      </c>
      <c r="D18" s="15">
        <f t="shared" si="18"/>
        <v>2570.8117326535244</v>
      </c>
      <c r="E18" s="16">
        <f t="shared" si="19"/>
        <v>2515.699597154714</v>
      </c>
      <c r="F18" s="17">
        <f t="shared" si="20"/>
        <v>2512.9243381546175</v>
      </c>
      <c r="G18" s="18">
        <f t="shared" si="21"/>
        <v>2518.9078368206847</v>
      </c>
      <c r="H18" s="19">
        <f t="shared" si="22"/>
        <v>2525.8013916015625</v>
      </c>
      <c r="I18" s="20">
        <f t="shared" si="23"/>
        <v>2533.4174665408514</v>
      </c>
      <c r="J18" s="21">
        <f t="shared" si="24"/>
        <v>2541.9098096932712</v>
      </c>
      <c r="K18" s="22">
        <f t="shared" si="25"/>
        <v>2550.4213345583103</v>
      </c>
      <c r="L18" s="23">
        <f t="shared" si="26"/>
        <v>2557.2034090912171</v>
      </c>
      <c r="M18" s="6">
        <f t="shared" si="0"/>
        <v>109436.40246122687</v>
      </c>
      <c r="N18" s="15">
        <f t="shared" si="1"/>
        <v>0.14768380922032337</v>
      </c>
      <c r="O18" s="16">
        <f t="shared" si="2"/>
        <v>76010.267871271557</v>
      </c>
      <c r="P18" s="16">
        <f t="shared" si="3"/>
        <v>0.12308017730121158</v>
      </c>
      <c r="Q18" s="17">
        <f t="shared" si="4"/>
        <v>74487.694357136032</v>
      </c>
      <c r="R18" s="17">
        <f t="shared" si="5"/>
        <v>0.12184122239045427</v>
      </c>
      <c r="S18" s="18">
        <f t="shared" si="6"/>
        <v>77789.581439993679</v>
      </c>
      <c r="T18" s="18">
        <f t="shared" si="7"/>
        <v>0.12451242715209138</v>
      </c>
      <c r="U18" s="19">
        <f t="shared" si="8"/>
        <v>81682.43544138968</v>
      </c>
      <c r="V18" s="19">
        <f t="shared" si="9"/>
        <v>0.12758990696498326</v>
      </c>
      <c r="W18" s="20">
        <f t="shared" si="10"/>
        <v>86093.809671251627</v>
      </c>
      <c r="X18" s="20">
        <f t="shared" si="11"/>
        <v>0.13098994042002293</v>
      </c>
      <c r="Y18" s="21">
        <f t="shared" si="12"/>
        <v>91149.533189027235</v>
      </c>
      <c r="Z18" s="21">
        <f t="shared" si="13"/>
        <v>0.13478116504163892</v>
      </c>
      <c r="AA18" s="22">
        <f t="shared" si="14"/>
        <v>96361.404948962387</v>
      </c>
      <c r="AB18" s="22">
        <f t="shared" si="15"/>
        <v>0.13858095292781708</v>
      </c>
      <c r="AC18" s="23">
        <f t="shared" si="16"/>
        <v>100618.00273909001</v>
      </c>
      <c r="AD18" s="23">
        <f t="shared" si="17"/>
        <v>0.14160866477286477</v>
      </c>
    </row>
    <row r="19" spans="1:30" x14ac:dyDescent="0.35">
      <c r="A19" s="3"/>
      <c r="B19" s="4" t="s">
        <v>32</v>
      </c>
      <c r="C19" s="5">
        <v>2240</v>
      </c>
      <c r="D19" s="15">
        <f t="shared" si="18"/>
        <v>2537.730559388172</v>
      </c>
      <c r="E19" s="16">
        <f t="shared" si="19"/>
        <v>2460.5596777237715</v>
      </c>
      <c r="F19" s="17">
        <f t="shared" si="20"/>
        <v>2431.0470367082321</v>
      </c>
      <c r="G19" s="18">
        <f t="shared" si="21"/>
        <v>2407.3447020924104</v>
      </c>
      <c r="H19" s="19">
        <f t="shared" si="22"/>
        <v>2382.9006958007813</v>
      </c>
      <c r="I19" s="20">
        <f t="shared" si="23"/>
        <v>2357.3669866163405</v>
      </c>
      <c r="J19" s="21">
        <f t="shared" si="24"/>
        <v>2330.5729429079815</v>
      </c>
      <c r="K19" s="22">
        <f t="shared" si="25"/>
        <v>2302.0842669116619</v>
      </c>
      <c r="L19" s="23">
        <f t="shared" si="26"/>
        <v>2271.7203409091217</v>
      </c>
      <c r="M19" s="6">
        <f t="shared" si="0"/>
        <v>88643.4859935938</v>
      </c>
      <c r="N19" s="15">
        <f t="shared" si="1"/>
        <v>0.13291542829829106</v>
      </c>
      <c r="O19" s="16">
        <f t="shared" si="2"/>
        <v>48646.571437613959</v>
      </c>
      <c r="P19" s="16">
        <f t="shared" si="3"/>
        <v>9.8464141840969438E-2</v>
      </c>
      <c r="Q19" s="17">
        <f t="shared" si="4"/>
        <v>36498.970234996581</v>
      </c>
      <c r="R19" s="17">
        <f t="shared" si="5"/>
        <v>8.5288855673317898E-2</v>
      </c>
      <c r="S19" s="18">
        <f t="shared" si="6"/>
        <v>28004.2493183976</v>
      </c>
      <c r="T19" s="18">
        <f t="shared" si="7"/>
        <v>7.4707456291254665E-2</v>
      </c>
      <c r="U19" s="19">
        <f t="shared" si="8"/>
        <v>20420.60886034742</v>
      </c>
      <c r="V19" s="19">
        <f t="shared" si="9"/>
        <v>6.3794953482491631E-2</v>
      </c>
      <c r="W19" s="20">
        <f t="shared" si="10"/>
        <v>13775.009547400239</v>
      </c>
      <c r="X19" s="20">
        <f t="shared" si="11"/>
        <v>5.2395976168009131E-2</v>
      </c>
      <c r="Y19" s="21">
        <f t="shared" si="12"/>
        <v>8203.4579870124835</v>
      </c>
      <c r="Z19" s="21">
        <f t="shared" si="13"/>
        <v>4.0434349512491759E-2</v>
      </c>
      <c r="AA19" s="22">
        <f t="shared" si="14"/>
        <v>3854.4561979584732</v>
      </c>
      <c r="AB19" s="22">
        <f t="shared" si="15"/>
        <v>2.7716190585563336E-2</v>
      </c>
      <c r="AC19" s="23">
        <f t="shared" si="16"/>
        <v>1006.1800273908972</v>
      </c>
      <c r="AD19" s="23">
        <f t="shared" si="17"/>
        <v>1.4160866477286455E-2</v>
      </c>
    </row>
    <row r="20" spans="1:30" x14ac:dyDescent="0.35">
      <c r="A20" s="3"/>
      <c r="B20" s="4" t="s">
        <v>33</v>
      </c>
      <c r="C20" s="5">
        <v>2380</v>
      </c>
      <c r="D20" s="15">
        <f t="shared" si="18"/>
        <v>2507.957503449355</v>
      </c>
      <c r="E20" s="16">
        <f t="shared" si="19"/>
        <v>2416.447742179017</v>
      </c>
      <c r="F20" s="17">
        <f t="shared" si="20"/>
        <v>2373.7329256957623</v>
      </c>
      <c r="G20" s="18">
        <f t="shared" si="21"/>
        <v>2340.4068212554462</v>
      </c>
      <c r="H20" s="19">
        <f t="shared" si="22"/>
        <v>2311.4503479003906</v>
      </c>
      <c r="I20" s="20">
        <f t="shared" si="23"/>
        <v>2286.9467946465361</v>
      </c>
      <c r="J20" s="21">
        <f t="shared" si="24"/>
        <v>2267.1718828723947</v>
      </c>
      <c r="K20" s="22">
        <f t="shared" si="25"/>
        <v>2252.4168533823322</v>
      </c>
      <c r="L20" s="23">
        <f t="shared" si="26"/>
        <v>2243.1720340909123</v>
      </c>
      <c r="M20" s="6">
        <f t="shared" si="0"/>
        <v>16373.122688991709</v>
      </c>
      <c r="N20" s="15">
        <f t="shared" si="1"/>
        <v>5.3763656911493714E-2</v>
      </c>
      <c r="O20" s="16">
        <f t="shared" si="2"/>
        <v>1328.437909948098</v>
      </c>
      <c r="P20" s="16">
        <f t="shared" si="3"/>
        <v>1.5314177386141613E-2</v>
      </c>
      <c r="Q20" s="17">
        <f t="shared" si="4"/>
        <v>39.27622033483604</v>
      </c>
      <c r="R20" s="17">
        <f t="shared" si="5"/>
        <v>2.6332244975788518E-3</v>
      </c>
      <c r="S20" s="18">
        <f t="shared" si="6"/>
        <v>1567.6198030981889</v>
      </c>
      <c r="T20" s="18">
        <f t="shared" si="7"/>
        <v>1.6635789388467992E-2</v>
      </c>
      <c r="U20" s="19">
        <f t="shared" si="8"/>
        <v>4699.05480297748</v>
      </c>
      <c r="V20" s="19">
        <f t="shared" si="9"/>
        <v>2.8802374831768646E-2</v>
      </c>
      <c r="W20" s="20">
        <f t="shared" si="10"/>
        <v>8658.8990265539251</v>
      </c>
      <c r="X20" s="20">
        <f t="shared" si="11"/>
        <v>3.9097985442631891E-2</v>
      </c>
      <c r="Y20" s="21">
        <f t="shared" si="12"/>
        <v>12730.184014560622</v>
      </c>
      <c r="Z20" s="21">
        <f t="shared" si="13"/>
        <v>4.740677190235517E-2</v>
      </c>
      <c r="AA20" s="22">
        <f t="shared" si="14"/>
        <v>16277.459300865321</v>
      </c>
      <c r="AB20" s="22">
        <f t="shared" si="15"/>
        <v>5.3606364125070506E-2</v>
      </c>
      <c r="AC20" s="23">
        <f t="shared" si="16"/>
        <v>18721.892254818453</v>
      </c>
      <c r="AD20" s="23">
        <f t="shared" si="17"/>
        <v>5.7490741978608255E-2</v>
      </c>
    </row>
    <row r="21" spans="1:30" x14ac:dyDescent="0.35">
      <c r="A21" s="3"/>
      <c r="B21" s="4" t="s">
        <v>34</v>
      </c>
      <c r="C21" s="5">
        <v>2240</v>
      </c>
      <c r="D21" s="15">
        <f t="shared" si="18"/>
        <v>2495.1617531044194</v>
      </c>
      <c r="E21" s="16">
        <f t="shared" si="19"/>
        <v>2409.1581937432138</v>
      </c>
      <c r="F21" s="17">
        <f t="shared" si="20"/>
        <v>2375.6130479870335</v>
      </c>
      <c r="G21" s="18">
        <f t="shared" si="21"/>
        <v>2356.244092753268</v>
      </c>
      <c r="H21" s="19">
        <f t="shared" si="22"/>
        <v>2345.7251739501953</v>
      </c>
      <c r="I21" s="20">
        <f t="shared" si="23"/>
        <v>2342.7787178586145</v>
      </c>
      <c r="J21" s="21">
        <f t="shared" si="24"/>
        <v>2346.1515648617187</v>
      </c>
      <c r="K21" s="22">
        <f t="shared" si="25"/>
        <v>2354.4833706764662</v>
      </c>
      <c r="L21" s="23">
        <f t="shared" si="26"/>
        <v>2366.3172034090912</v>
      </c>
      <c r="M21" s="6">
        <f t="shared" si="0"/>
        <v>65107.520247320688</v>
      </c>
      <c r="N21" s="15">
        <f t="shared" si="1"/>
        <v>0.1139114969216158</v>
      </c>
      <c r="O21" s="16">
        <f t="shared" si="2"/>
        <v>28614.494510466662</v>
      </c>
      <c r="P21" s="16">
        <f t="shared" si="3"/>
        <v>7.5517050778220449E-2</v>
      </c>
      <c r="Q21" s="17">
        <f t="shared" si="4"/>
        <v>18390.898784333451</v>
      </c>
      <c r="R21" s="17">
        <f t="shared" si="5"/>
        <v>6.0541539279925671E-2</v>
      </c>
      <c r="S21" s="18">
        <f t="shared" si="6"/>
        <v>13512.689100030369</v>
      </c>
      <c r="T21" s="18">
        <f t="shared" si="7"/>
        <v>5.1894684264851776E-2</v>
      </c>
      <c r="U21" s="19">
        <f t="shared" si="8"/>
        <v>11177.812406799057</v>
      </c>
      <c r="V21" s="19">
        <f t="shared" si="9"/>
        <v>4.7198738370622904E-2</v>
      </c>
      <c r="W21" s="20">
        <f t="shared" si="10"/>
        <v>10563.464844660688</v>
      </c>
      <c r="X21" s="20">
        <f t="shared" si="11"/>
        <v>4.5883356186881483E-2</v>
      </c>
      <c r="Y21" s="21">
        <f t="shared" si="12"/>
        <v>11268.154722591678</v>
      </c>
      <c r="Z21" s="21">
        <f t="shared" si="13"/>
        <v>4.7389091456124431E-2</v>
      </c>
      <c r="AA21" s="22">
        <f t="shared" si="14"/>
        <v>13106.442161445153</v>
      </c>
      <c r="AB21" s="22">
        <f t="shared" si="15"/>
        <v>5.1108647623422397E-2</v>
      </c>
      <c r="AC21" s="23">
        <f t="shared" si="16"/>
        <v>15956.035877093731</v>
      </c>
      <c r="AD21" s="23">
        <f t="shared" si="17"/>
        <v>5.6391608664772871E-2</v>
      </c>
    </row>
    <row r="22" spans="1:30" x14ac:dyDescent="0.35">
      <c r="A22" s="3" t="s">
        <v>39</v>
      </c>
      <c r="B22" s="4" t="s">
        <v>31</v>
      </c>
      <c r="C22" s="5">
        <v>2560</v>
      </c>
      <c r="D22" s="15">
        <f t="shared" si="18"/>
        <v>2469.6455777939777</v>
      </c>
      <c r="E22" s="16">
        <f t="shared" si="19"/>
        <v>2375.3265549945709</v>
      </c>
      <c r="F22" s="17">
        <f t="shared" si="20"/>
        <v>2334.9291335909234</v>
      </c>
      <c r="G22" s="18">
        <f t="shared" si="21"/>
        <v>2309.7464556519608</v>
      </c>
      <c r="H22" s="19">
        <f t="shared" si="22"/>
        <v>2292.8625869750977</v>
      </c>
      <c r="I22" s="20">
        <f t="shared" si="23"/>
        <v>2281.1114871434456</v>
      </c>
      <c r="J22" s="21">
        <f t="shared" si="24"/>
        <v>2271.8454694585157</v>
      </c>
      <c r="K22" s="22">
        <f t="shared" si="25"/>
        <v>2262.8966741352933</v>
      </c>
      <c r="L22" s="23">
        <f t="shared" si="26"/>
        <v>2252.6317203409089</v>
      </c>
      <c r="M22" s="6">
        <f t="shared" si="0"/>
        <v>8163.9216121841291</v>
      </c>
      <c r="N22" s="15">
        <f t="shared" si="1"/>
        <v>3.5294696174227445E-2</v>
      </c>
      <c r="O22" s="16">
        <f t="shared" si="2"/>
        <v>34104.281290173254</v>
      </c>
      <c r="P22" s="16">
        <f t="shared" si="3"/>
        <v>7.2138064455245759E-2</v>
      </c>
      <c r="Q22" s="17">
        <f t="shared" si="4"/>
        <v>50656.894906132424</v>
      </c>
      <c r="R22" s="17">
        <f t="shared" si="5"/>
        <v>8.7918307191045569E-2</v>
      </c>
      <c r="S22" s="18">
        <f t="shared" si="6"/>
        <v>62626.836458756028</v>
      </c>
      <c r="T22" s="18">
        <f t="shared" si="7"/>
        <v>9.7755290760952823E-2</v>
      </c>
      <c r="U22" s="19">
        <f t="shared" si="8"/>
        <v>71362.397437637264</v>
      </c>
      <c r="V22" s="19">
        <f t="shared" si="9"/>
        <v>0.10435055196285248</v>
      </c>
      <c r="W22" s="20">
        <f t="shared" si="10"/>
        <v>77778.802603340489</v>
      </c>
      <c r="X22" s="20">
        <f t="shared" si="11"/>
        <v>0.10894082533459155</v>
      </c>
      <c r="Y22" s="21">
        <f t="shared" si="12"/>
        <v>83033.0334715832</v>
      </c>
      <c r="Z22" s="21">
        <f t="shared" si="13"/>
        <v>0.1125603634927673</v>
      </c>
      <c r="AA22" s="22">
        <f t="shared" si="14"/>
        <v>88270.386239870088</v>
      </c>
      <c r="AB22" s="22">
        <f t="shared" si="15"/>
        <v>0.11605598666590104</v>
      </c>
      <c r="AC22" s="23">
        <f t="shared" si="16"/>
        <v>94475.259340589211</v>
      </c>
      <c r="AD22" s="23">
        <f t="shared" si="17"/>
        <v>0.12006573424183245</v>
      </c>
    </row>
    <row r="23" spans="1:30" x14ac:dyDescent="0.35">
      <c r="A23" s="3"/>
      <c r="B23" s="4" t="s">
        <v>32</v>
      </c>
      <c r="C23" s="5">
        <v>2240</v>
      </c>
      <c r="D23" s="15">
        <f t="shared" si="18"/>
        <v>2478.6810200145801</v>
      </c>
      <c r="E23" s="16">
        <f t="shared" si="19"/>
        <v>2412.2612439956565</v>
      </c>
      <c r="F23" s="17">
        <f t="shared" si="20"/>
        <v>2402.4503935136463</v>
      </c>
      <c r="G23" s="18">
        <f t="shared" si="21"/>
        <v>2409.8478733911761</v>
      </c>
      <c r="H23" s="19">
        <f t="shared" si="22"/>
        <v>2426.4312934875488</v>
      </c>
      <c r="I23" s="20">
        <f t="shared" si="23"/>
        <v>2448.4445948573784</v>
      </c>
      <c r="J23" s="21">
        <f t="shared" si="24"/>
        <v>2473.5536408375547</v>
      </c>
      <c r="K23" s="22">
        <f t="shared" si="25"/>
        <v>2500.5793348270586</v>
      </c>
      <c r="L23" s="23">
        <f t="shared" si="26"/>
        <v>2529.263172034091</v>
      </c>
      <c r="M23" s="6">
        <f t="shared" si="0"/>
        <v>56968.629315200385</v>
      </c>
      <c r="N23" s="15">
        <f t="shared" si="1"/>
        <v>0.10655402679222326</v>
      </c>
      <c r="O23" s="16">
        <f t="shared" si="2"/>
        <v>29673.936182931109</v>
      </c>
      <c r="P23" s="16">
        <f t="shared" si="3"/>
        <v>7.690234106948951E-2</v>
      </c>
      <c r="Q23" s="17">
        <f t="shared" si="4"/>
        <v>26390.130352738539</v>
      </c>
      <c r="R23" s="17">
        <f t="shared" si="5"/>
        <v>7.2522497104306388E-2</v>
      </c>
      <c r="S23" s="18">
        <f t="shared" si="6"/>
        <v>28848.30009550499</v>
      </c>
      <c r="T23" s="18">
        <f t="shared" si="7"/>
        <v>7.5824943478203621E-2</v>
      </c>
      <c r="U23" s="19">
        <f t="shared" si="8"/>
        <v>34756.627191440566</v>
      </c>
      <c r="V23" s="19">
        <f t="shared" si="9"/>
        <v>8.3228256021227159E-2</v>
      </c>
      <c r="W23" s="20">
        <f t="shared" si="10"/>
        <v>43449.149125256634</v>
      </c>
      <c r="X23" s="20">
        <f t="shared" si="11"/>
        <v>9.3055622704186797E-2</v>
      </c>
      <c r="Y23" s="21">
        <f t="shared" si="12"/>
        <v>54547.303148477484</v>
      </c>
      <c r="Z23" s="21">
        <f t="shared" si="13"/>
        <v>0.10426501823105119</v>
      </c>
      <c r="AA23" s="22">
        <f t="shared" si="14"/>
        <v>67901.589738912298</v>
      </c>
      <c r="AB23" s="22">
        <f t="shared" si="15"/>
        <v>0.11633006019065115</v>
      </c>
      <c r="AC23" s="23">
        <f t="shared" si="16"/>
        <v>83673.18269522411</v>
      </c>
      <c r="AD23" s="23">
        <f t="shared" si="17"/>
        <v>0.12913534465807633</v>
      </c>
    </row>
    <row r="24" spans="1:30" x14ac:dyDescent="0.35">
      <c r="A24" s="3"/>
      <c r="B24" s="4" t="s">
        <v>33</v>
      </c>
      <c r="C24" s="5">
        <v>2650</v>
      </c>
      <c r="D24" s="15">
        <f t="shared" si="18"/>
        <v>2454.8129180131223</v>
      </c>
      <c r="E24" s="16">
        <f t="shared" si="19"/>
        <v>2377.8089951965253</v>
      </c>
      <c r="F24" s="17">
        <f t="shared" si="20"/>
        <v>2353.7152754595522</v>
      </c>
      <c r="G24" s="18">
        <f t="shared" si="21"/>
        <v>2341.9087240347053</v>
      </c>
      <c r="H24" s="19">
        <f t="shared" si="22"/>
        <v>2333.2156467437744</v>
      </c>
      <c r="I24" s="20">
        <f t="shared" si="23"/>
        <v>2323.3778379429514</v>
      </c>
      <c r="J24" s="21">
        <f t="shared" si="24"/>
        <v>2310.0660922512666</v>
      </c>
      <c r="K24" s="22">
        <f t="shared" si="25"/>
        <v>2292.1158669654114</v>
      </c>
      <c r="L24" s="23">
        <f t="shared" si="26"/>
        <v>2268.9263172034089</v>
      </c>
      <c r="M24" s="6">
        <f t="shared" si="0"/>
        <v>38097.99697455213</v>
      </c>
      <c r="N24" s="15">
        <f t="shared" si="1"/>
        <v>7.3655502636557638E-2</v>
      </c>
      <c r="O24" s="16">
        <f t="shared" si="2"/>
        <v>74087.943095925191</v>
      </c>
      <c r="P24" s="16">
        <f t="shared" si="3"/>
        <v>0.10271358671829234</v>
      </c>
      <c r="Q24" s="17">
        <f t="shared" si="4"/>
        <v>87784.637996009013</v>
      </c>
      <c r="R24" s="17">
        <f t="shared" si="5"/>
        <v>0.11180555643035765</v>
      </c>
      <c r="S24" s="18">
        <f t="shared" si="6"/>
        <v>94920.234325923375</v>
      </c>
      <c r="T24" s="18">
        <f t="shared" si="7"/>
        <v>0.11626085885482819</v>
      </c>
      <c r="U24" s="19">
        <f t="shared" si="8"/>
        <v>100352.32646796512</v>
      </c>
      <c r="V24" s="19">
        <f t="shared" si="9"/>
        <v>0.11954126537970777</v>
      </c>
      <c r="W24" s="20">
        <f t="shared" si="10"/>
        <v>106682.03674682093</v>
      </c>
      <c r="X24" s="20">
        <f t="shared" si="11"/>
        <v>0.12325364605926363</v>
      </c>
      <c r="Y24" s="21">
        <f t="shared" si="12"/>
        <v>115555.0616373244</v>
      </c>
      <c r="Z24" s="21">
        <f t="shared" si="13"/>
        <v>0.12827694632027675</v>
      </c>
      <c r="AA24" s="22">
        <f t="shared" si="14"/>
        <v>128081.05267791908</v>
      </c>
      <c r="AB24" s="22">
        <f t="shared" si="15"/>
        <v>0.13505061623946737</v>
      </c>
      <c r="AC24" s="23">
        <f t="shared" si="16"/>
        <v>145217.15172015695</v>
      </c>
      <c r="AD24" s="23">
        <f t="shared" si="17"/>
        <v>0.14380138973456269</v>
      </c>
    </row>
    <row r="25" spans="1:30" x14ac:dyDescent="0.35">
      <c r="A25" s="3"/>
      <c r="B25" s="4" t="s">
        <v>34</v>
      </c>
      <c r="C25" s="5">
        <v>2740</v>
      </c>
      <c r="D25" s="15">
        <f t="shared" si="18"/>
        <v>2474.3316262118101</v>
      </c>
      <c r="E25" s="16">
        <f t="shared" si="19"/>
        <v>2432.2471961572201</v>
      </c>
      <c r="F25" s="17">
        <f t="shared" si="20"/>
        <v>2442.6006928216866</v>
      </c>
      <c r="G25" s="18">
        <f t="shared" si="21"/>
        <v>2465.1452344208228</v>
      </c>
      <c r="H25" s="19">
        <f t="shared" si="22"/>
        <v>2491.6078233718872</v>
      </c>
      <c r="I25" s="20">
        <f t="shared" si="23"/>
        <v>2519.3511351771804</v>
      </c>
      <c r="J25" s="21">
        <f t="shared" si="24"/>
        <v>2548.0198276753799</v>
      </c>
      <c r="K25" s="22">
        <f t="shared" si="25"/>
        <v>2578.4231733930824</v>
      </c>
      <c r="L25" s="23">
        <f t="shared" si="26"/>
        <v>2611.8926317203409</v>
      </c>
      <c r="M25" s="6">
        <f t="shared" si="0"/>
        <v>70579.684831261387</v>
      </c>
      <c r="N25" s="15">
        <f t="shared" si="1"/>
        <v>9.6959260506638653E-2</v>
      </c>
      <c r="O25" s="16">
        <f t="shared" si="2"/>
        <v>94711.788273092592</v>
      </c>
      <c r="P25" s="16">
        <f t="shared" si="3"/>
        <v>0.11231854154845983</v>
      </c>
      <c r="Q25" s="17">
        <f t="shared" si="4"/>
        <v>88446.347910140801</v>
      </c>
      <c r="R25" s="17">
        <f t="shared" si="5"/>
        <v>0.10853989313077131</v>
      </c>
      <c r="S25" s="18">
        <f t="shared" si="6"/>
        <v>75545.142161584445</v>
      </c>
      <c r="T25" s="18">
        <f t="shared" si="7"/>
        <v>0.10031195824057561</v>
      </c>
      <c r="U25" s="19">
        <f t="shared" si="8"/>
        <v>61698.673410051582</v>
      </c>
      <c r="V25" s="19">
        <f t="shared" si="9"/>
        <v>9.0654079061355031E-2</v>
      </c>
      <c r="W25" s="20">
        <f t="shared" si="10"/>
        <v>48685.921547598933</v>
      </c>
      <c r="X25" s="20">
        <f t="shared" si="11"/>
        <v>8.0528782782050959E-2</v>
      </c>
      <c r="Y25" s="21">
        <f t="shared" si="12"/>
        <v>36856.386565790817</v>
      </c>
      <c r="Z25" s="21">
        <f t="shared" si="13"/>
        <v>7.0065756322854042E-2</v>
      </c>
      <c r="AA25" s="22">
        <f t="shared" si="14"/>
        <v>26107.070896361922</v>
      </c>
      <c r="AB25" s="22">
        <f t="shared" si="15"/>
        <v>5.8969644747050229E-2</v>
      </c>
      <c r="AC25" s="23">
        <f t="shared" si="16"/>
        <v>16411.49780754021</v>
      </c>
      <c r="AD25" s="23">
        <f t="shared" si="17"/>
        <v>4.6754513970678507E-2</v>
      </c>
    </row>
    <row r="26" spans="1:30" x14ac:dyDescent="0.35">
      <c r="A26" s="3" t="s">
        <v>40</v>
      </c>
      <c r="B26" s="4" t="s">
        <v>31</v>
      </c>
      <c r="C26" s="5">
        <v>2640</v>
      </c>
      <c r="D26" s="15">
        <f t="shared" si="18"/>
        <v>2500.898463590629</v>
      </c>
      <c r="E26" s="16">
        <f t="shared" si="19"/>
        <v>2493.7977569257764</v>
      </c>
      <c r="F26" s="17">
        <f t="shared" si="20"/>
        <v>2531.8204849751805</v>
      </c>
      <c r="G26" s="18">
        <f t="shared" si="21"/>
        <v>2575.0871406524939</v>
      </c>
      <c r="H26" s="19">
        <f t="shared" si="22"/>
        <v>2615.8039116859436</v>
      </c>
      <c r="I26" s="20">
        <f t="shared" si="23"/>
        <v>2651.7404540708721</v>
      </c>
      <c r="J26" s="21">
        <f t="shared" si="24"/>
        <v>2682.405948302614</v>
      </c>
      <c r="K26" s="22">
        <f t="shared" si="25"/>
        <v>2707.6846346786165</v>
      </c>
      <c r="L26" s="23">
        <f t="shared" si="26"/>
        <v>2727.1892631720339</v>
      </c>
      <c r="M26" s="6">
        <f t="shared" si="0"/>
        <v>19349.237431447556</v>
      </c>
      <c r="N26" s="15">
        <f t="shared" si="1"/>
        <v>5.2689975912640519E-2</v>
      </c>
      <c r="O26" s="16">
        <f t="shared" si="2"/>
        <v>21375.095879934361</v>
      </c>
      <c r="P26" s="16">
        <f t="shared" si="3"/>
        <v>5.5379637528114999E-2</v>
      </c>
      <c r="Q26" s="17">
        <f t="shared" si="4"/>
        <v>11702.807471005141</v>
      </c>
      <c r="R26" s="17">
        <f t="shared" si="5"/>
        <v>4.0977089024552826E-2</v>
      </c>
      <c r="S26" s="18">
        <f t="shared" si="6"/>
        <v>4213.6793086691141</v>
      </c>
      <c r="T26" s="18">
        <f t="shared" si="7"/>
        <v>2.4588204298297774E-2</v>
      </c>
      <c r="U26" s="19">
        <f t="shared" si="8"/>
        <v>585.45068970161651</v>
      </c>
      <c r="V26" s="19">
        <f t="shared" si="9"/>
        <v>9.1651849674456044E-3</v>
      </c>
      <c r="W26" s="20">
        <f t="shared" si="10"/>
        <v>137.83826179025837</v>
      </c>
      <c r="X26" s="20">
        <f t="shared" si="11"/>
        <v>4.4471416935121773E-3</v>
      </c>
      <c r="Y26" s="21">
        <f t="shared" si="12"/>
        <v>1798.2644514439694</v>
      </c>
      <c r="Z26" s="21">
        <f t="shared" si="13"/>
        <v>1.6062859205535598E-2</v>
      </c>
      <c r="AA26" s="22">
        <f t="shared" si="14"/>
        <v>4581.2097715777718</v>
      </c>
      <c r="AB26" s="22">
        <f t="shared" si="15"/>
        <v>2.5638119196445635E-2</v>
      </c>
      <c r="AC26" s="23">
        <f t="shared" si="16"/>
        <v>7601.9676124821799</v>
      </c>
      <c r="AD26" s="23">
        <f t="shared" si="17"/>
        <v>3.3026236050012828E-2</v>
      </c>
    </row>
    <row r="27" spans="1:30" x14ac:dyDescent="0.35">
      <c r="A27" s="3"/>
      <c r="B27" s="4" t="s">
        <v>32</v>
      </c>
      <c r="C27" s="5">
        <v>2290</v>
      </c>
      <c r="D27" s="15">
        <f t="shared" si="18"/>
        <v>2514.8086172315661</v>
      </c>
      <c r="E27" s="16">
        <f t="shared" si="19"/>
        <v>2523.0382055406212</v>
      </c>
      <c r="F27" s="17">
        <f t="shared" si="20"/>
        <v>2564.2743394826266</v>
      </c>
      <c r="G27" s="18">
        <f t="shared" si="21"/>
        <v>2601.052284391496</v>
      </c>
      <c r="H27" s="19">
        <f t="shared" si="22"/>
        <v>2627.9019558429718</v>
      </c>
      <c r="I27" s="20">
        <f t="shared" si="23"/>
        <v>2644.6961816283492</v>
      </c>
      <c r="J27" s="21">
        <f t="shared" si="24"/>
        <v>2652.7217844907841</v>
      </c>
      <c r="K27" s="22">
        <f t="shared" si="25"/>
        <v>2653.5369269357234</v>
      </c>
      <c r="L27" s="23">
        <f t="shared" si="26"/>
        <v>2648.7189263172031</v>
      </c>
      <c r="M27" s="6">
        <f t="shared" si="0"/>
        <v>50538.914381568815</v>
      </c>
      <c r="N27" s="15">
        <f t="shared" si="1"/>
        <v>9.8169701847845472E-2</v>
      </c>
      <c r="O27" s="16">
        <f t="shared" si="2"/>
        <v>54306.805241592825</v>
      </c>
      <c r="P27" s="16">
        <f t="shared" si="3"/>
        <v>0.10176340853302236</v>
      </c>
      <c r="Q27" s="17">
        <f t="shared" si="4"/>
        <v>75226.413298631101</v>
      </c>
      <c r="R27" s="17">
        <f t="shared" si="5"/>
        <v>0.11977045392254437</v>
      </c>
      <c r="S27" s="18">
        <f t="shared" si="6"/>
        <v>96753.523625168076</v>
      </c>
      <c r="T27" s="18">
        <f t="shared" si="7"/>
        <v>0.1358306918740157</v>
      </c>
      <c r="U27" s="19">
        <f t="shared" si="8"/>
        <v>114177.73176250566</v>
      </c>
      <c r="V27" s="19">
        <f t="shared" si="9"/>
        <v>0.14755543923273878</v>
      </c>
      <c r="W27" s="20">
        <f t="shared" si="10"/>
        <v>125809.3812617309</v>
      </c>
      <c r="X27" s="20">
        <f t="shared" si="11"/>
        <v>0.15488916228312194</v>
      </c>
      <c r="Y27" s="21">
        <f t="shared" si="12"/>
        <v>131567.09294417882</v>
      </c>
      <c r="Z27" s="21">
        <f t="shared" si="13"/>
        <v>0.15839379235405418</v>
      </c>
      <c r="AA27" s="22">
        <f t="shared" si="14"/>
        <v>132159.09724586949</v>
      </c>
      <c r="AB27" s="22">
        <f t="shared" si="15"/>
        <v>0.15874974975359099</v>
      </c>
      <c r="AC27" s="23">
        <f t="shared" si="16"/>
        <v>128679.268098167</v>
      </c>
      <c r="AD27" s="23">
        <f t="shared" si="17"/>
        <v>0.15664581935249045</v>
      </c>
    </row>
    <row r="28" spans="1:30" x14ac:dyDescent="0.35">
      <c r="A28" s="3"/>
      <c r="B28" s="4" t="s">
        <v>33</v>
      </c>
      <c r="C28" s="5">
        <v>2580</v>
      </c>
      <c r="D28" s="15">
        <f t="shared" si="18"/>
        <v>2492.3277555084096</v>
      </c>
      <c r="E28" s="16">
        <f t="shared" si="19"/>
        <v>2476.4305644324968</v>
      </c>
      <c r="F28" s="17">
        <f t="shared" si="20"/>
        <v>2481.9920376378386</v>
      </c>
      <c r="G28" s="18">
        <f t="shared" si="21"/>
        <v>2476.6313706348974</v>
      </c>
      <c r="H28" s="19">
        <f t="shared" si="22"/>
        <v>2458.9509779214859</v>
      </c>
      <c r="I28" s="20">
        <f t="shared" si="23"/>
        <v>2431.8784726513395</v>
      </c>
      <c r="J28" s="21">
        <f t="shared" si="24"/>
        <v>2398.8165353472355</v>
      </c>
      <c r="K28" s="22">
        <f t="shared" si="25"/>
        <v>2362.7073853871443</v>
      </c>
      <c r="L28" s="23">
        <f t="shared" si="26"/>
        <v>2325.8718926317201</v>
      </c>
      <c r="M28" s="6">
        <f t="shared" si="0"/>
        <v>7686.4224541932017</v>
      </c>
      <c r="N28" s="15">
        <f t="shared" si="1"/>
        <v>3.3981490113019534E-2</v>
      </c>
      <c r="O28" s="16">
        <f t="shared" si="2"/>
        <v>10726.627983771197</v>
      </c>
      <c r="P28" s="16">
        <f t="shared" si="3"/>
        <v>4.0143192080427596E-2</v>
      </c>
      <c r="Q28" s="17">
        <f t="shared" si="4"/>
        <v>9605.5606863828416</v>
      </c>
      <c r="R28" s="17">
        <f t="shared" si="5"/>
        <v>3.7987582310915265E-2</v>
      </c>
      <c r="S28" s="18">
        <f t="shared" si="6"/>
        <v>10685.073536819953</v>
      </c>
      <c r="T28" s="18">
        <f t="shared" si="7"/>
        <v>4.0065360219032016E-2</v>
      </c>
      <c r="U28" s="19">
        <f t="shared" si="8"/>
        <v>14652.865746164594</v>
      </c>
      <c r="V28" s="19">
        <f t="shared" si="9"/>
        <v>4.6918225611827173E-2</v>
      </c>
      <c r="W28" s="20">
        <f t="shared" si="10"/>
        <v>21939.986864099978</v>
      </c>
      <c r="X28" s="20">
        <f t="shared" si="11"/>
        <v>5.7411444708783135E-2</v>
      </c>
      <c r="Y28" s="21">
        <f t="shared" si="12"/>
        <v>32827.447863579575</v>
      </c>
      <c r="Z28" s="21">
        <f t="shared" si="13"/>
        <v>7.022614909021882E-2</v>
      </c>
      <c r="AA28" s="22">
        <f t="shared" si="14"/>
        <v>47216.080365291025</v>
      </c>
      <c r="AB28" s="22">
        <f t="shared" si="15"/>
        <v>8.422194364839368E-2</v>
      </c>
      <c r="AC28" s="23">
        <f t="shared" si="16"/>
        <v>64581.094954583983</v>
      </c>
      <c r="AD28" s="23">
        <f t="shared" si="17"/>
        <v>9.8499266421813905E-2</v>
      </c>
    </row>
    <row r="29" spans="1:30" x14ac:dyDescent="0.35">
      <c r="A29" s="3"/>
      <c r="B29" s="4" t="s">
        <v>34</v>
      </c>
      <c r="C29" s="5">
        <v>2380</v>
      </c>
      <c r="D29" s="15">
        <f t="shared" si="18"/>
        <v>2501.0949799575687</v>
      </c>
      <c r="E29" s="16">
        <f t="shared" si="19"/>
        <v>2497.1444515459975</v>
      </c>
      <c r="F29" s="17">
        <f t="shared" si="20"/>
        <v>2511.3944263464869</v>
      </c>
      <c r="G29" s="18">
        <f t="shared" si="21"/>
        <v>2517.9788223809383</v>
      </c>
      <c r="H29" s="19">
        <f t="shared" si="22"/>
        <v>2519.475488960743</v>
      </c>
      <c r="I29" s="20">
        <f t="shared" si="23"/>
        <v>2520.751389060536</v>
      </c>
      <c r="J29" s="21">
        <f t="shared" si="24"/>
        <v>2525.6449606041706</v>
      </c>
      <c r="K29" s="22">
        <f t="shared" si="25"/>
        <v>2536.5414770774287</v>
      </c>
      <c r="L29" s="23">
        <f t="shared" si="26"/>
        <v>2554.5871892631721</v>
      </c>
      <c r="M29" s="6">
        <f t="shared" si="0"/>
        <v>14663.994170923974</v>
      </c>
      <c r="N29" s="15">
        <f t="shared" si="1"/>
        <v>5.088024367965073E-2</v>
      </c>
      <c r="O29" s="16">
        <f t="shared" si="2"/>
        <v>13722.822528012563</v>
      </c>
      <c r="P29" s="16">
        <f t="shared" si="3"/>
        <v>4.9220357792435936E-2</v>
      </c>
      <c r="Q29" s="17">
        <f t="shared" si="4"/>
        <v>17264.495274922359</v>
      </c>
      <c r="R29" s="17">
        <f t="shared" si="5"/>
        <v>5.5207742162389432E-2</v>
      </c>
      <c r="S29" s="18">
        <f t="shared" si="6"/>
        <v>19038.155425630506</v>
      </c>
      <c r="T29" s="18">
        <f t="shared" si="7"/>
        <v>5.797429511804128E-2</v>
      </c>
      <c r="U29" s="19">
        <f t="shared" si="8"/>
        <v>19453.412020838328</v>
      </c>
      <c r="V29" s="19">
        <f t="shared" si="9"/>
        <v>5.8603146622160901E-2</v>
      </c>
      <c r="W29" s="20">
        <f t="shared" si="10"/>
        <v>19810.953522470369</v>
      </c>
      <c r="X29" s="20">
        <f t="shared" si="11"/>
        <v>5.9139239101065541E-2</v>
      </c>
      <c r="Y29" s="21">
        <f t="shared" si="12"/>
        <v>21212.454549390404</v>
      </c>
      <c r="Z29" s="21">
        <f t="shared" si="13"/>
        <v>6.1195361598391007E-2</v>
      </c>
      <c r="AA29" s="22">
        <f t="shared" si="14"/>
        <v>24505.234045583129</v>
      </c>
      <c r="AB29" s="22">
        <f t="shared" si="15"/>
        <v>6.5773729864465835E-2</v>
      </c>
      <c r="AC29" s="23">
        <f t="shared" si="16"/>
        <v>30480.686654814694</v>
      </c>
      <c r="AD29" s="23">
        <f t="shared" si="17"/>
        <v>7.3355961875282413E-2</v>
      </c>
    </row>
    <row r="30" spans="1:30" x14ac:dyDescent="0.35">
      <c r="A30" s="3" t="s">
        <v>41</v>
      </c>
      <c r="B30" s="4" t="s">
        <v>31</v>
      </c>
      <c r="C30" s="5">
        <v>3200</v>
      </c>
      <c r="D30" s="15">
        <f t="shared" si="18"/>
        <v>2488.9854819618117</v>
      </c>
      <c r="E30" s="16">
        <f t="shared" si="19"/>
        <v>2473.7155612367978</v>
      </c>
      <c r="F30" s="17">
        <f t="shared" si="20"/>
        <v>2471.9760984425407</v>
      </c>
      <c r="G30" s="18">
        <f t="shared" si="21"/>
        <v>2462.7872934285629</v>
      </c>
      <c r="H30" s="19">
        <f t="shared" si="22"/>
        <v>2449.7377444803715</v>
      </c>
      <c r="I30" s="20">
        <f t="shared" si="23"/>
        <v>2436.3005556242142</v>
      </c>
      <c r="J30" s="21">
        <f t="shared" si="24"/>
        <v>2423.6934881812513</v>
      </c>
      <c r="K30" s="22">
        <f t="shared" si="25"/>
        <v>2411.3082954154856</v>
      </c>
      <c r="L30" s="23">
        <f t="shared" si="26"/>
        <v>2397.458718926317</v>
      </c>
      <c r="M30" s="6">
        <f t="shared" si="0"/>
        <v>505541.64486107713</v>
      </c>
      <c r="N30" s="15">
        <f t="shared" si="1"/>
        <v>0.22219203688693384</v>
      </c>
      <c r="O30" s="16">
        <f t="shared" si="2"/>
        <v>527489.08598957956</v>
      </c>
      <c r="P30" s="16">
        <f t="shared" si="3"/>
        <v>0.22696388711350068</v>
      </c>
      <c r="Q30" s="17">
        <f t="shared" si="4"/>
        <v>530018.80123894522</v>
      </c>
      <c r="R30" s="17">
        <f t="shared" si="5"/>
        <v>0.22750746923670603</v>
      </c>
      <c r="S30" s="18">
        <f t="shared" si="6"/>
        <v>543482.57473038393</v>
      </c>
      <c r="T30" s="18">
        <f t="shared" si="7"/>
        <v>0.23037897080357411</v>
      </c>
      <c r="U30" s="19">
        <f t="shared" si="8"/>
        <v>562893.45205740037</v>
      </c>
      <c r="V30" s="19">
        <f t="shared" si="9"/>
        <v>0.23445695484988391</v>
      </c>
      <c r="W30" s="20">
        <f t="shared" si="10"/>
        <v>583236.84133988398</v>
      </c>
      <c r="X30" s="20">
        <f t="shared" si="11"/>
        <v>0.23865607636743305</v>
      </c>
      <c r="Y30" s="21">
        <f t="shared" si="12"/>
        <v>602651.80029219307</v>
      </c>
      <c r="Z30" s="21">
        <f t="shared" si="13"/>
        <v>0.24259578494335898</v>
      </c>
      <c r="AA30" s="22">
        <f t="shared" si="14"/>
        <v>622034.60488042689</v>
      </c>
      <c r="AB30" s="22">
        <f t="shared" si="15"/>
        <v>0.24646615768266072</v>
      </c>
      <c r="AC30" s="23">
        <f t="shared" si="16"/>
        <v>644072.50782738824</v>
      </c>
      <c r="AD30" s="23">
        <f t="shared" si="17"/>
        <v>0.25079415033552593</v>
      </c>
    </row>
    <row r="31" spans="1:30" x14ac:dyDescent="0.35">
      <c r="A31" s="3"/>
      <c r="B31" s="4" t="s">
        <v>32</v>
      </c>
      <c r="C31" s="5">
        <v>2240</v>
      </c>
      <c r="D31" s="15">
        <f t="shared" si="18"/>
        <v>2560.0869337656304</v>
      </c>
      <c r="E31" s="16">
        <f t="shared" si="19"/>
        <v>2618.9724489894384</v>
      </c>
      <c r="F31" s="17">
        <f t="shared" si="20"/>
        <v>2690.3832689097781</v>
      </c>
      <c r="G31" s="18">
        <f t="shared" si="21"/>
        <v>2757.6723760571376</v>
      </c>
      <c r="H31" s="19">
        <f t="shared" si="22"/>
        <v>2824.8688722401857</v>
      </c>
      <c r="I31" s="20">
        <f t="shared" si="23"/>
        <v>2894.5202222496855</v>
      </c>
      <c r="J31" s="21">
        <f t="shared" si="24"/>
        <v>2967.1080464543757</v>
      </c>
      <c r="K31" s="22">
        <f t="shared" si="25"/>
        <v>3042.2616590830971</v>
      </c>
      <c r="L31" s="23">
        <f t="shared" si="26"/>
        <v>3119.7458718926318</v>
      </c>
      <c r="M31" s="6">
        <f t="shared" si="0"/>
        <v>102455.64516748308</v>
      </c>
      <c r="N31" s="15">
        <f t="shared" si="1"/>
        <v>0.14289595257394216</v>
      </c>
      <c r="O31" s="16">
        <f t="shared" si="2"/>
        <v>143620.11709305245</v>
      </c>
      <c r="P31" s="16">
        <f t="shared" si="3"/>
        <v>0.16918412901314211</v>
      </c>
      <c r="Q31" s="17">
        <f t="shared" si="4"/>
        <v>202845.08891385744</v>
      </c>
      <c r="R31" s="17">
        <f t="shared" si="5"/>
        <v>0.20106395933472235</v>
      </c>
      <c r="S31" s="18">
        <f t="shared" si="6"/>
        <v>267984.68893264252</v>
      </c>
      <c r="T31" s="18">
        <f t="shared" si="7"/>
        <v>0.23110373931122216</v>
      </c>
      <c r="U31" s="19">
        <f t="shared" si="8"/>
        <v>342071.59771550668</v>
      </c>
      <c r="V31" s="19">
        <f t="shared" si="9"/>
        <v>0.26110217510722578</v>
      </c>
      <c r="W31" s="20">
        <f t="shared" si="10"/>
        <v>428396.72133377771</v>
      </c>
      <c r="X31" s="20">
        <f t="shared" si="11"/>
        <v>0.29219652779003819</v>
      </c>
      <c r="Y31" s="21">
        <f t="shared" si="12"/>
        <v>528686.11121869856</v>
      </c>
      <c r="Z31" s="21">
        <f t="shared" si="13"/>
        <v>0.32460180645284625</v>
      </c>
      <c r="AA31" s="22">
        <f t="shared" si="14"/>
        <v>643623.76963476359</v>
      </c>
      <c r="AB31" s="22">
        <f t="shared" si="15"/>
        <v>0.35815252637638267</v>
      </c>
      <c r="AC31" s="23">
        <f t="shared" si="16"/>
        <v>773952.79911212705</v>
      </c>
      <c r="AD31" s="23">
        <f t="shared" si="17"/>
        <v>0.39274369280921062</v>
      </c>
    </row>
    <row r="32" spans="1:30" x14ac:dyDescent="0.35">
      <c r="A32" s="3"/>
      <c r="B32" s="4" t="s">
        <v>33</v>
      </c>
      <c r="C32" s="5">
        <v>2560</v>
      </c>
      <c r="D32" s="15">
        <f t="shared" si="18"/>
        <v>2528.0782403890676</v>
      </c>
      <c r="E32" s="16">
        <f t="shared" si="19"/>
        <v>2543.1779591915506</v>
      </c>
      <c r="F32" s="17">
        <f t="shared" si="20"/>
        <v>2555.2682882368445</v>
      </c>
      <c r="G32" s="18">
        <f t="shared" si="21"/>
        <v>2550.6034256342828</v>
      </c>
      <c r="H32" s="19">
        <f t="shared" si="22"/>
        <v>2532.4344361200929</v>
      </c>
      <c r="I32" s="20">
        <f t="shared" si="23"/>
        <v>2501.8080888998743</v>
      </c>
      <c r="J32" s="21">
        <f t="shared" si="24"/>
        <v>2458.1324139363128</v>
      </c>
      <c r="K32" s="22">
        <f t="shared" si="25"/>
        <v>2400.4523318166193</v>
      </c>
      <c r="L32" s="23">
        <f t="shared" si="26"/>
        <v>2327.9745871892633</v>
      </c>
      <c r="M32" s="6">
        <f t="shared" si="0"/>
        <v>1018.9987366581577</v>
      </c>
      <c r="N32" s="15">
        <f t="shared" si="1"/>
        <v>1.2469437348020484E-2</v>
      </c>
      <c r="O32" s="16">
        <f t="shared" si="2"/>
        <v>282.98105696113697</v>
      </c>
      <c r="P32" s="16">
        <f t="shared" si="3"/>
        <v>6.5711096908005473E-3</v>
      </c>
      <c r="Q32" s="17">
        <f t="shared" si="4"/>
        <v>22.389096209584554</v>
      </c>
      <c r="R32" s="17">
        <f t="shared" si="5"/>
        <v>1.8483249074826348E-3</v>
      </c>
      <c r="S32" s="18">
        <f t="shared" si="6"/>
        <v>88.295609810454394</v>
      </c>
      <c r="T32" s="18">
        <f t="shared" si="7"/>
        <v>3.670536861608298E-3</v>
      </c>
      <c r="U32" s="19">
        <f t="shared" si="8"/>
        <v>759.86031201724074</v>
      </c>
      <c r="V32" s="19">
        <f t="shared" si="9"/>
        <v>1.0767798390588723E-2</v>
      </c>
      <c r="W32" s="20">
        <f t="shared" si="10"/>
        <v>3386.2985174849337</v>
      </c>
      <c r="X32" s="20">
        <f t="shared" si="11"/>
        <v>2.2731215273486604E-2</v>
      </c>
      <c r="Y32" s="21">
        <f t="shared" si="12"/>
        <v>10377.005090442721</v>
      </c>
      <c r="Z32" s="21">
        <f t="shared" si="13"/>
        <v>3.9792025806127819E-2</v>
      </c>
      <c r="AA32" s="22">
        <f t="shared" si="14"/>
        <v>25455.458422754138</v>
      </c>
      <c r="AB32" s="22">
        <f t="shared" si="15"/>
        <v>6.2323307884133074E-2</v>
      </c>
      <c r="AC32" s="23">
        <f t="shared" si="16"/>
        <v>53835.79218999279</v>
      </c>
      <c r="AD32" s="23">
        <f t="shared" si="17"/>
        <v>9.0634926879194028E-2</v>
      </c>
    </row>
    <row r="33" spans="1:30" x14ac:dyDescent="0.35">
      <c r="A33" s="3"/>
      <c r="B33" s="4" t="s">
        <v>34</v>
      </c>
      <c r="C33" s="5">
        <v>2560</v>
      </c>
      <c r="D33" s="15">
        <f t="shared" si="18"/>
        <v>2531.2704163501608</v>
      </c>
      <c r="E33" s="16">
        <f t="shared" si="19"/>
        <v>2546.5423673532405</v>
      </c>
      <c r="F33" s="17">
        <f t="shared" si="20"/>
        <v>2556.6878017657909</v>
      </c>
      <c r="G33" s="18">
        <f t="shared" si="21"/>
        <v>2554.3620553805695</v>
      </c>
      <c r="H33" s="19">
        <f t="shared" si="22"/>
        <v>2546.2172180600464</v>
      </c>
      <c r="I33" s="20">
        <f t="shared" si="23"/>
        <v>2536.7232355599499</v>
      </c>
      <c r="J33" s="21">
        <f t="shared" si="24"/>
        <v>2529.4397241808938</v>
      </c>
      <c r="K33" s="22">
        <f t="shared" si="25"/>
        <v>2528.0904663633237</v>
      </c>
      <c r="L33" s="23">
        <f t="shared" si="26"/>
        <v>2536.7974587189265</v>
      </c>
      <c r="M33" s="6">
        <f t="shared" si="0"/>
        <v>825.38897669311029</v>
      </c>
      <c r="N33" s="15">
        <f t="shared" si="1"/>
        <v>1.1222493613218453E-2</v>
      </c>
      <c r="O33" s="16">
        <f t="shared" si="2"/>
        <v>181.10787645512767</v>
      </c>
      <c r="P33" s="16">
        <f t="shared" si="3"/>
        <v>5.2568877526404378E-3</v>
      </c>
      <c r="Q33" s="17">
        <f t="shared" si="4"/>
        <v>10.970657142697636</v>
      </c>
      <c r="R33" s="17">
        <f t="shared" si="5"/>
        <v>1.2938274352379154E-3</v>
      </c>
      <c r="S33" s="18">
        <f t="shared" si="6"/>
        <v>31.786419531765635</v>
      </c>
      <c r="T33" s="18">
        <f t="shared" si="7"/>
        <v>2.2023221169650497E-3</v>
      </c>
      <c r="U33" s="19">
        <f t="shared" si="8"/>
        <v>189.96507800431019</v>
      </c>
      <c r="V33" s="19">
        <f t="shared" si="9"/>
        <v>5.3838991952943616E-3</v>
      </c>
      <c r="W33" s="20">
        <f t="shared" si="10"/>
        <v>541.80776279758095</v>
      </c>
      <c r="X33" s="20">
        <f t="shared" si="11"/>
        <v>9.0924861093945701E-3</v>
      </c>
      <c r="Y33" s="21">
        <f t="shared" si="12"/>
        <v>933.9304581398477</v>
      </c>
      <c r="Z33" s="21">
        <f t="shared" si="13"/>
        <v>1.1937607741838363E-2</v>
      </c>
      <c r="AA33" s="22">
        <f t="shared" si="14"/>
        <v>1018.2183369101772</v>
      </c>
      <c r="AB33" s="22">
        <f t="shared" si="15"/>
        <v>1.2464661576826686E-2</v>
      </c>
      <c r="AC33" s="23">
        <f t="shared" si="16"/>
        <v>538.35792189992162</v>
      </c>
      <c r="AD33" s="23">
        <f t="shared" si="17"/>
        <v>9.0634926879193493E-3</v>
      </c>
    </row>
    <row r="34" spans="1:30" x14ac:dyDescent="0.35">
      <c r="A34" s="3" t="s">
        <v>42</v>
      </c>
      <c r="B34" s="4" t="s">
        <v>31</v>
      </c>
      <c r="C34" s="5">
        <v>2560</v>
      </c>
      <c r="D34" s="15">
        <f t="shared" si="18"/>
        <v>2534.1433747151445</v>
      </c>
      <c r="E34" s="16">
        <f t="shared" si="19"/>
        <v>2549.2338938825924</v>
      </c>
      <c r="F34" s="17">
        <f t="shared" si="20"/>
        <v>2557.6814612360536</v>
      </c>
      <c r="G34" s="18">
        <f t="shared" si="21"/>
        <v>2556.6172332283413</v>
      </c>
      <c r="H34" s="19">
        <f t="shared" si="22"/>
        <v>2553.1086090300232</v>
      </c>
      <c r="I34" s="20">
        <f t="shared" si="23"/>
        <v>2550.6892942239801</v>
      </c>
      <c r="J34" s="21">
        <f t="shared" si="24"/>
        <v>2550.8319172542683</v>
      </c>
      <c r="K34" s="22">
        <f t="shared" si="25"/>
        <v>2553.6180932726647</v>
      </c>
      <c r="L34" s="23">
        <f t="shared" si="26"/>
        <v>2557.6797458718925</v>
      </c>
      <c r="M34" s="6">
        <f t="shared" si="0"/>
        <v>668.5650711214264</v>
      </c>
      <c r="N34" s="15">
        <f t="shared" si="1"/>
        <v>1.0100244251896661E-2</v>
      </c>
      <c r="O34" s="16">
        <f t="shared" si="2"/>
        <v>115.90904093128171</v>
      </c>
      <c r="P34" s="16">
        <f t="shared" si="3"/>
        <v>4.2055102021123503E-3</v>
      </c>
      <c r="Q34" s="17">
        <f t="shared" si="4"/>
        <v>5.3756219999222639</v>
      </c>
      <c r="R34" s="17">
        <f t="shared" si="5"/>
        <v>9.0567920466657628E-4</v>
      </c>
      <c r="S34" s="18">
        <f t="shared" si="6"/>
        <v>11.443111031438089</v>
      </c>
      <c r="T34" s="18">
        <f t="shared" si="7"/>
        <v>1.3213932701791719E-3</v>
      </c>
      <c r="U34" s="19">
        <f t="shared" si="8"/>
        <v>47.491269501077547</v>
      </c>
      <c r="V34" s="19">
        <f t="shared" si="9"/>
        <v>2.6919495976471808E-3</v>
      </c>
      <c r="W34" s="20">
        <f t="shared" si="10"/>
        <v>86.689242047609554</v>
      </c>
      <c r="X34" s="20">
        <f t="shared" si="11"/>
        <v>3.6369944437577573E-3</v>
      </c>
      <c r="Y34" s="21">
        <f t="shared" si="12"/>
        <v>84.053741232582951</v>
      </c>
      <c r="Z34" s="21">
        <f t="shared" si="13"/>
        <v>3.5812823225514377E-3</v>
      </c>
      <c r="AA34" s="22">
        <f t="shared" si="14"/>
        <v>40.728733476407086</v>
      </c>
      <c r="AB34" s="22">
        <f t="shared" si="15"/>
        <v>2.4929323153653369E-3</v>
      </c>
      <c r="AC34" s="23">
        <f t="shared" si="16"/>
        <v>5.38357921900006</v>
      </c>
      <c r="AD34" s="23">
        <f t="shared" si="17"/>
        <v>9.063492687920061E-4</v>
      </c>
    </row>
    <row r="35" spans="1:30" x14ac:dyDescent="0.35">
      <c r="A35" s="3"/>
      <c r="B35" s="4" t="s">
        <v>32</v>
      </c>
      <c r="C35" s="5">
        <v>2240</v>
      </c>
      <c r="D35" s="15">
        <f t="shared" si="18"/>
        <v>2536.72903724363</v>
      </c>
      <c r="E35" s="16">
        <f t="shared" si="19"/>
        <v>2551.3871151060739</v>
      </c>
      <c r="F35" s="17">
        <f t="shared" si="20"/>
        <v>2558.3770228652374</v>
      </c>
      <c r="G35" s="18">
        <f t="shared" si="21"/>
        <v>2557.9703399370046</v>
      </c>
      <c r="H35" s="19">
        <f t="shared" si="22"/>
        <v>2556.5543045150116</v>
      </c>
      <c r="I35" s="20">
        <f t="shared" si="23"/>
        <v>2556.2757176895921</v>
      </c>
      <c r="J35" s="21">
        <f t="shared" si="24"/>
        <v>2557.2495751762808</v>
      </c>
      <c r="K35" s="22">
        <f t="shared" si="25"/>
        <v>2558.7236186545329</v>
      </c>
      <c r="L35" s="23">
        <f t="shared" si="26"/>
        <v>2559.7679745871892</v>
      </c>
      <c r="M35" s="6">
        <f t="shared" si="0"/>
        <v>88048.121543531583</v>
      </c>
      <c r="N35" s="15">
        <f t="shared" si="1"/>
        <v>0.13246832019804913</v>
      </c>
      <c r="O35" s="16">
        <f t="shared" si="2"/>
        <v>96961.935454083316</v>
      </c>
      <c r="P35" s="16">
        <f t="shared" si="3"/>
        <v>0.13901210495806871</v>
      </c>
      <c r="Q35" s="17">
        <f t="shared" si="4"/>
        <v>101363.92868853193</v>
      </c>
      <c r="R35" s="17">
        <f t="shared" si="5"/>
        <v>0.14213259949340959</v>
      </c>
      <c r="S35" s="18">
        <f t="shared" si="6"/>
        <v>101105.13707965428</v>
      </c>
      <c r="T35" s="18">
        <f t="shared" si="7"/>
        <v>0.14195104461473421</v>
      </c>
      <c r="U35" s="19">
        <f t="shared" si="8"/>
        <v>100206.6277069827</v>
      </c>
      <c r="V35" s="19">
        <f t="shared" si="9"/>
        <v>0.14131888594420161</v>
      </c>
      <c r="W35" s="20">
        <f t="shared" si="10"/>
        <v>100030.32960006653</v>
      </c>
      <c r="X35" s="20">
        <f t="shared" si="11"/>
        <v>0.14119451682571074</v>
      </c>
      <c r="Y35" s="21">
        <f t="shared" si="12"/>
        <v>100647.29294953065</v>
      </c>
      <c r="Z35" s="21">
        <f t="shared" si="13"/>
        <v>0.14162927463226821</v>
      </c>
      <c r="AA35" s="22">
        <f t="shared" si="14"/>
        <v>101584.74508824009</v>
      </c>
      <c r="AB35" s="22">
        <f t="shared" si="15"/>
        <v>0.14228732975648789</v>
      </c>
      <c r="AC35" s="23">
        <f t="shared" si="16"/>
        <v>102251.55757159328</v>
      </c>
      <c r="AD35" s="23">
        <f t="shared" si="17"/>
        <v>0.1427535600835666</v>
      </c>
    </row>
    <row r="36" spans="1:30" x14ac:dyDescent="0.35">
      <c r="A36" s="3"/>
      <c r="B36" s="4" t="s">
        <v>33</v>
      </c>
      <c r="C36" s="5">
        <v>2560</v>
      </c>
      <c r="D36" s="15">
        <f t="shared" si="18"/>
        <v>2507.056133519267</v>
      </c>
      <c r="E36" s="16">
        <f t="shared" si="19"/>
        <v>2489.1096920848595</v>
      </c>
      <c r="F36" s="17">
        <f t="shared" si="20"/>
        <v>2462.8639160056664</v>
      </c>
      <c r="G36" s="18">
        <f t="shared" si="21"/>
        <v>2430.7822039622024</v>
      </c>
      <c r="H36" s="19">
        <f t="shared" si="22"/>
        <v>2398.2771522575058</v>
      </c>
      <c r="I36" s="20">
        <f t="shared" si="23"/>
        <v>2366.5102870758369</v>
      </c>
      <c r="J36" s="21">
        <f t="shared" si="24"/>
        <v>2335.1748725528842</v>
      </c>
      <c r="K36" s="22">
        <f t="shared" si="25"/>
        <v>2303.7447237309066</v>
      </c>
      <c r="L36" s="23">
        <f t="shared" si="26"/>
        <v>2271.9767974587189</v>
      </c>
      <c r="M36" s="6">
        <f t="shared" si="0"/>
        <v>2803.0529979296884</v>
      </c>
      <c r="N36" s="15">
        <f t="shared" si="1"/>
        <v>2.0681197844036346E-2</v>
      </c>
      <c r="O36" s="16">
        <f t="shared" si="2"/>
        <v>5025.4357563034337</v>
      </c>
      <c r="P36" s="16">
        <f t="shared" si="3"/>
        <v>2.7691526529351761E-2</v>
      </c>
      <c r="Q36" s="17">
        <f t="shared" si="4"/>
        <v>9435.4188137542333</v>
      </c>
      <c r="R36" s="17">
        <f t="shared" si="5"/>
        <v>3.7943782810286562E-2</v>
      </c>
      <c r="S36" s="18">
        <f t="shared" si="6"/>
        <v>16697.23881286586</v>
      </c>
      <c r="T36" s="18">
        <f t="shared" si="7"/>
        <v>5.0475701577264685E-2</v>
      </c>
      <c r="U36" s="19">
        <f t="shared" si="8"/>
        <v>26154.279481941961</v>
      </c>
      <c r="V36" s="19">
        <f t="shared" si="9"/>
        <v>6.3172987399411795E-2</v>
      </c>
      <c r="W36" s="20">
        <f t="shared" si="10"/>
        <v>37438.269007475043</v>
      </c>
      <c r="X36" s="20">
        <f t="shared" si="11"/>
        <v>7.5581919111001206E-2</v>
      </c>
      <c r="Y36" s="21">
        <f t="shared" si="12"/>
        <v>50546.337931611881</v>
      </c>
      <c r="Z36" s="21">
        <f t="shared" si="13"/>
        <v>8.7822315409029628E-2</v>
      </c>
      <c r="AA36" s="22">
        <f t="shared" si="14"/>
        <v>65666.766615749395</v>
      </c>
      <c r="AB36" s="22">
        <f t="shared" si="15"/>
        <v>0.10009971729261462</v>
      </c>
      <c r="AC36" s="23">
        <f t="shared" si="16"/>
        <v>82957.365202135828</v>
      </c>
      <c r="AD36" s="23">
        <f t="shared" si="17"/>
        <v>0.11250906349268792</v>
      </c>
    </row>
    <row r="37" spans="1:30" x14ac:dyDescent="0.35">
      <c r="A37" s="3"/>
      <c r="B37" s="4" t="s">
        <v>34</v>
      </c>
      <c r="C37" s="5">
        <v>2240</v>
      </c>
      <c r="D37" s="15">
        <f t="shared" si="18"/>
        <v>2512.3505201673402</v>
      </c>
      <c r="E37" s="16">
        <f t="shared" si="19"/>
        <v>2503.287753667888</v>
      </c>
      <c r="F37" s="17">
        <f t="shared" si="20"/>
        <v>2492.0047412039667</v>
      </c>
      <c r="G37" s="18">
        <f t="shared" si="21"/>
        <v>2482.4693223773211</v>
      </c>
      <c r="H37" s="19">
        <f t="shared" si="22"/>
        <v>2479.1385761287529</v>
      </c>
      <c r="I37" s="20">
        <f t="shared" si="23"/>
        <v>2482.6041148303348</v>
      </c>
      <c r="J37" s="21">
        <f t="shared" si="24"/>
        <v>2492.5524617658652</v>
      </c>
      <c r="K37" s="22">
        <f t="shared" si="25"/>
        <v>2508.7489447461812</v>
      </c>
      <c r="L37" s="23">
        <f t="shared" si="26"/>
        <v>2531.1976797458719</v>
      </c>
      <c r="M37" s="6">
        <f t="shared" si="0"/>
        <v>74174.805835420761</v>
      </c>
      <c r="N37" s="15">
        <f t="shared" si="1"/>
        <v>0.12158505364613401</v>
      </c>
      <c r="O37" s="16">
        <f t="shared" si="2"/>
        <v>69320.441231482444</v>
      </c>
      <c r="P37" s="16">
        <f t="shared" si="3"/>
        <v>0.11753917574459284</v>
      </c>
      <c r="Q37" s="17">
        <f t="shared" si="4"/>
        <v>63506.389589278209</v>
      </c>
      <c r="R37" s="17">
        <f t="shared" si="5"/>
        <v>0.11250211660891368</v>
      </c>
      <c r="S37" s="18">
        <f t="shared" si="6"/>
        <v>58791.372294117253</v>
      </c>
      <c r="T37" s="18">
        <f t="shared" si="7"/>
        <v>0.1082452332041612</v>
      </c>
      <c r="U37" s="19">
        <f t="shared" si="8"/>
        <v>57187.258592887345</v>
      </c>
      <c r="V37" s="19">
        <f t="shared" si="9"/>
        <v>0.10675829291462183</v>
      </c>
      <c r="W37" s="20">
        <f t="shared" si="10"/>
        <v>58856.756532610256</v>
      </c>
      <c r="X37" s="20">
        <f t="shared" si="11"/>
        <v>0.10830540840639945</v>
      </c>
      <c r="Y37" s="21">
        <f t="shared" si="12"/>
        <v>63782.745943998823</v>
      </c>
      <c r="Z37" s="21">
        <f t="shared" si="13"/>
        <v>0.11274663471690413</v>
      </c>
      <c r="AA37" s="22">
        <f t="shared" si="14"/>
        <v>72225.995302185969</v>
      </c>
      <c r="AB37" s="22">
        <f t="shared" si="15"/>
        <v>0.11997720747597376</v>
      </c>
      <c r="AC37" s="23">
        <f t="shared" si="16"/>
        <v>84796.088689379394</v>
      </c>
      <c r="AD37" s="23">
        <f t="shared" si="17"/>
        <v>0.12999896417226425</v>
      </c>
    </row>
    <row r="38" spans="1:30" x14ac:dyDescent="0.35">
      <c r="A38" s="3" t="s">
        <v>43</v>
      </c>
      <c r="B38" s="4" t="s">
        <v>31</v>
      </c>
      <c r="C38" s="5">
        <v>2560</v>
      </c>
      <c r="D38" s="15">
        <f t="shared" si="18"/>
        <v>2485.1154681506064</v>
      </c>
      <c r="E38" s="16">
        <f t="shared" si="19"/>
        <v>2450.6302029343105</v>
      </c>
      <c r="F38" s="17">
        <f t="shared" si="20"/>
        <v>2416.4033188427766</v>
      </c>
      <c r="G38" s="18">
        <f t="shared" si="21"/>
        <v>2385.4815934263925</v>
      </c>
      <c r="H38" s="19">
        <f t="shared" si="22"/>
        <v>2359.5692880643765</v>
      </c>
      <c r="I38" s="20">
        <f t="shared" si="23"/>
        <v>2337.0416459321341</v>
      </c>
      <c r="J38" s="21">
        <f t="shared" si="24"/>
        <v>2315.7657385297598</v>
      </c>
      <c r="K38" s="22">
        <f t="shared" si="25"/>
        <v>2293.7497889492361</v>
      </c>
      <c r="L38" s="23">
        <f t="shared" si="26"/>
        <v>2269.1197679745874</v>
      </c>
      <c r="M38" s="6">
        <f t="shared" si="0"/>
        <v>5607.6931103028483</v>
      </c>
      <c r="N38" s="15">
        <f t="shared" si="1"/>
        <v>2.9251770253669384E-2</v>
      </c>
      <c r="O38" s="16">
        <f t="shared" si="2"/>
        <v>11961.752510190094</v>
      </c>
      <c r="P38" s="16">
        <f t="shared" si="3"/>
        <v>4.272257697878494E-2</v>
      </c>
      <c r="Q38" s="17">
        <f t="shared" si="4"/>
        <v>20620.006839369285</v>
      </c>
      <c r="R38" s="17">
        <f t="shared" si="5"/>
        <v>5.6092453577040402E-2</v>
      </c>
      <c r="S38" s="18">
        <f t="shared" si="6"/>
        <v>30456.674232990983</v>
      </c>
      <c r="T38" s="18">
        <f t="shared" si="7"/>
        <v>6.8171252567815449E-2</v>
      </c>
      <c r="U38" s="19">
        <f t="shared" si="8"/>
        <v>40172.470287020908</v>
      </c>
      <c r="V38" s="19">
        <f t="shared" si="9"/>
        <v>7.8293246849852949E-2</v>
      </c>
      <c r="W38" s="20">
        <f t="shared" si="10"/>
        <v>49710.427648651857</v>
      </c>
      <c r="X38" s="20">
        <f t="shared" si="11"/>
        <v>8.7093107057760119E-2</v>
      </c>
      <c r="Y38" s="21">
        <f t="shared" si="12"/>
        <v>59650.374475913653</v>
      </c>
      <c r="Z38" s="21">
        <f t="shared" si="13"/>
        <v>9.540400838681258E-2</v>
      </c>
      <c r="AA38" s="22">
        <f t="shared" si="14"/>
        <v>70889.174884576336</v>
      </c>
      <c r="AB38" s="22">
        <f t="shared" si="15"/>
        <v>0.10400398869170466</v>
      </c>
      <c r="AC38" s="23">
        <f t="shared" si="16"/>
        <v>84611.309383157888</v>
      </c>
      <c r="AD38" s="23">
        <f t="shared" si="17"/>
        <v>0.1136250906349268</v>
      </c>
    </row>
    <row r="39" spans="1:30" x14ac:dyDescent="0.35">
      <c r="A39" s="3"/>
      <c r="B39" s="4" t="s">
        <v>32</v>
      </c>
      <c r="C39" s="5">
        <v>2240</v>
      </c>
      <c r="D39" s="15">
        <f t="shared" si="18"/>
        <v>2492.6039213355457</v>
      </c>
      <c r="E39" s="16">
        <f t="shared" si="19"/>
        <v>2472.5041623474485</v>
      </c>
      <c r="F39" s="17">
        <f t="shared" si="20"/>
        <v>2459.4823231899436</v>
      </c>
      <c r="G39" s="18">
        <f t="shared" si="21"/>
        <v>2455.2889560558351</v>
      </c>
      <c r="H39" s="19">
        <f t="shared" si="22"/>
        <v>2459.7846440321882</v>
      </c>
      <c r="I39" s="20">
        <f t="shared" si="23"/>
        <v>2470.8166583728535</v>
      </c>
      <c r="J39" s="21">
        <f t="shared" si="24"/>
        <v>2486.7297215589278</v>
      </c>
      <c r="K39" s="22">
        <f t="shared" si="25"/>
        <v>2506.749957789847</v>
      </c>
      <c r="L39" s="23">
        <f t="shared" si="26"/>
        <v>2530.9119767974589</v>
      </c>
      <c r="M39" s="6">
        <f t="shared" si="0"/>
        <v>63808.741074094556</v>
      </c>
      <c r="N39" s="15">
        <f t="shared" si="1"/>
        <v>0.1127696077390829</v>
      </c>
      <c r="O39" s="16">
        <f t="shared" si="2"/>
        <v>54058.185508888702</v>
      </c>
      <c r="P39" s="16">
        <f t="shared" si="3"/>
        <v>0.10379650104796809</v>
      </c>
      <c r="Q39" s="17">
        <f t="shared" si="4"/>
        <v>48172.490192854857</v>
      </c>
      <c r="R39" s="17">
        <f t="shared" si="5"/>
        <v>9.7983179995510539E-2</v>
      </c>
      <c r="S39" s="18">
        <f t="shared" si="6"/>
        <v>46349.334599611306</v>
      </c>
      <c r="T39" s="18">
        <f t="shared" si="7"/>
        <v>9.6111141096354963E-2</v>
      </c>
      <c r="U39" s="19">
        <f t="shared" si="8"/>
        <v>48305.289752355689</v>
      </c>
      <c r="V39" s="19">
        <f t="shared" si="9"/>
        <v>9.8118144657226888E-2</v>
      </c>
      <c r="W39" s="20">
        <f t="shared" si="10"/>
        <v>53276.329782410539</v>
      </c>
      <c r="X39" s="20">
        <f t="shared" si="11"/>
        <v>0.10304315105930957</v>
      </c>
      <c r="Y39" s="21">
        <f t="shared" si="12"/>
        <v>60875.555500546063</v>
      </c>
      <c r="Z39" s="21">
        <f t="shared" si="13"/>
        <v>0.11014719712452137</v>
      </c>
      <c r="AA39" s="22">
        <f t="shared" si="14"/>
        <v>71155.539980885165</v>
      </c>
      <c r="AB39" s="22">
        <f t="shared" si="15"/>
        <v>0.11908480258475314</v>
      </c>
      <c r="AC39" s="23">
        <f t="shared" si="16"/>
        <v>84629.77824420527</v>
      </c>
      <c r="AD39" s="23">
        <f t="shared" si="17"/>
        <v>0.12987141821315129</v>
      </c>
    </row>
    <row r="40" spans="1:30" x14ac:dyDescent="0.35">
      <c r="A40" s="3"/>
      <c r="B40" s="4" t="s">
        <v>33</v>
      </c>
      <c r="C40" s="5">
        <v>2700</v>
      </c>
      <c r="D40" s="15">
        <f t="shared" si="18"/>
        <v>2467.3435292019913</v>
      </c>
      <c r="E40" s="16">
        <f t="shared" si="19"/>
        <v>2426.003329877959</v>
      </c>
      <c r="F40" s="17">
        <f t="shared" si="20"/>
        <v>2393.6376262329604</v>
      </c>
      <c r="G40" s="18">
        <f t="shared" si="21"/>
        <v>2369.1733736335009</v>
      </c>
      <c r="H40" s="19">
        <f t="shared" si="22"/>
        <v>2349.8923220160941</v>
      </c>
      <c r="I40" s="20">
        <f t="shared" si="23"/>
        <v>2332.3266633491412</v>
      </c>
      <c r="J40" s="21">
        <f t="shared" si="24"/>
        <v>2314.0189164676785</v>
      </c>
      <c r="K40" s="22">
        <f t="shared" si="25"/>
        <v>2293.3499915579691</v>
      </c>
      <c r="L40" s="23">
        <f t="shared" si="26"/>
        <v>2269.0911976797461</v>
      </c>
      <c r="M40" s="6">
        <f t="shared" si="0"/>
        <v>54129.033404184695</v>
      </c>
      <c r="N40" s="15">
        <f t="shared" si="1"/>
        <v>8.616906325852175E-2</v>
      </c>
      <c r="O40" s="16">
        <f t="shared" si="2"/>
        <v>75074.175237966556</v>
      </c>
      <c r="P40" s="16">
        <f t="shared" si="3"/>
        <v>0.10148024819334851</v>
      </c>
      <c r="Q40" s="17">
        <f t="shared" si="4"/>
        <v>93857.904060175249</v>
      </c>
      <c r="R40" s="17">
        <f t="shared" si="5"/>
        <v>0.11346754583964429</v>
      </c>
      <c r="S40" s="18">
        <f t="shared" si="6"/>
        <v>109446.25671303921</v>
      </c>
      <c r="T40" s="18">
        <f t="shared" si="7"/>
        <v>0.12252838013574041</v>
      </c>
      <c r="U40" s="19">
        <f t="shared" si="8"/>
        <v>122575.38618328235</v>
      </c>
      <c r="V40" s="19">
        <f t="shared" si="9"/>
        <v>0.1296695103644096</v>
      </c>
      <c r="W40" s="20">
        <f t="shared" si="10"/>
        <v>135183.68248397575</v>
      </c>
      <c r="X40" s="20">
        <f t="shared" si="11"/>
        <v>0.13617530987068843</v>
      </c>
      <c r="Y40" s="21">
        <f t="shared" si="12"/>
        <v>148981.39684478493</v>
      </c>
      <c r="Z40" s="21">
        <f t="shared" si="13"/>
        <v>0.14295595686382276</v>
      </c>
      <c r="AA40" s="22">
        <f t="shared" si="14"/>
        <v>165364.22936590377</v>
      </c>
      <c r="AB40" s="22">
        <f t="shared" si="15"/>
        <v>0.15061111423778922</v>
      </c>
      <c r="AC40" s="23">
        <f t="shared" si="16"/>
        <v>185682.39591707569</v>
      </c>
      <c r="AD40" s="23">
        <f t="shared" si="17"/>
        <v>0.15959585271120516</v>
      </c>
    </row>
    <row r="41" spans="1:30" x14ac:dyDescent="0.35">
      <c r="A41" s="3"/>
      <c r="B41" s="4" t="s">
        <v>34</v>
      </c>
      <c r="C41" s="5">
        <v>2560</v>
      </c>
      <c r="D41" s="15">
        <f t="shared" si="18"/>
        <v>2490.6091762817923</v>
      </c>
      <c r="E41" s="16">
        <f t="shared" si="19"/>
        <v>2480.8026639023674</v>
      </c>
      <c r="F41" s="17">
        <f t="shared" si="20"/>
        <v>2485.5463383630722</v>
      </c>
      <c r="G41" s="18">
        <f t="shared" si="21"/>
        <v>2501.5040241801007</v>
      </c>
      <c r="H41" s="19">
        <f t="shared" si="22"/>
        <v>2524.9461610080471</v>
      </c>
      <c r="I41" s="20">
        <f t="shared" si="23"/>
        <v>2552.9306653396566</v>
      </c>
      <c r="J41" s="21">
        <f t="shared" si="24"/>
        <v>2584.2056749403037</v>
      </c>
      <c r="K41" s="22">
        <f t="shared" si="25"/>
        <v>2618.6699983115936</v>
      </c>
      <c r="L41" s="23">
        <f t="shared" si="26"/>
        <v>2656.9091197679745</v>
      </c>
      <c r="M41" s="6">
        <f t="shared" si="0"/>
        <v>4815.086416291374</v>
      </c>
      <c r="N41" s="15">
        <f t="shared" si="1"/>
        <v>2.7105790514924878E-2</v>
      </c>
      <c r="O41" s="16">
        <f t="shared" si="2"/>
        <v>6272.2180449613816</v>
      </c>
      <c r="P41" s="16">
        <f t="shared" si="3"/>
        <v>3.0936459413137739E-2</v>
      </c>
      <c r="Q41" s="17">
        <f t="shared" si="4"/>
        <v>5543.3477311461329</v>
      </c>
      <c r="R41" s="17">
        <f t="shared" si="5"/>
        <v>2.9083461576924919E-2</v>
      </c>
      <c r="S41" s="18">
        <f t="shared" si="6"/>
        <v>3421.7791871222421</v>
      </c>
      <c r="T41" s="18">
        <f t="shared" si="7"/>
        <v>2.2849990554648158E-2</v>
      </c>
      <c r="U41" s="19">
        <f t="shared" si="8"/>
        <v>1228.7716280737607</v>
      </c>
      <c r="V41" s="19">
        <f t="shared" si="9"/>
        <v>1.3692905856231619E-2</v>
      </c>
      <c r="W41" s="20">
        <f t="shared" si="10"/>
        <v>49.975492539932951</v>
      </c>
      <c r="X41" s="20">
        <f t="shared" si="11"/>
        <v>2.7614588516966521E-3</v>
      </c>
      <c r="Y41" s="21">
        <f t="shared" si="12"/>
        <v>585.91469931564416</v>
      </c>
      <c r="Z41" s="21">
        <f t="shared" si="13"/>
        <v>9.455341773556114E-3</v>
      </c>
      <c r="AA41" s="22">
        <f t="shared" si="14"/>
        <v>3442.1687018824009</v>
      </c>
      <c r="AB41" s="22">
        <f t="shared" si="15"/>
        <v>2.2917968090466267E-2</v>
      </c>
      <c r="AC41" s="23">
        <f t="shared" si="16"/>
        <v>9391.3774942036289</v>
      </c>
      <c r="AD41" s="23">
        <f t="shared" si="17"/>
        <v>3.7855124909365045E-2</v>
      </c>
    </row>
    <row r="42" spans="1:30" x14ac:dyDescent="0.35">
      <c r="A42" s="3" t="s">
        <v>44</v>
      </c>
      <c r="B42" s="4" t="s">
        <v>31</v>
      </c>
      <c r="C42" s="5">
        <v>2560</v>
      </c>
      <c r="D42" s="15">
        <f t="shared" si="18"/>
        <v>2497.5482586536132</v>
      </c>
      <c r="E42" s="16">
        <f t="shared" si="19"/>
        <v>2496.6421311218937</v>
      </c>
      <c r="F42" s="17">
        <f t="shared" si="20"/>
        <v>2507.8824368541505</v>
      </c>
      <c r="G42" s="18">
        <f t="shared" si="21"/>
        <v>2524.9024145080602</v>
      </c>
      <c r="H42" s="19">
        <f t="shared" si="22"/>
        <v>2542.4730805040235</v>
      </c>
      <c r="I42" s="20">
        <f t="shared" si="23"/>
        <v>2557.1722661358626</v>
      </c>
      <c r="J42" s="21">
        <f t="shared" si="24"/>
        <v>2567.2617024820911</v>
      </c>
      <c r="K42" s="22">
        <f t="shared" si="25"/>
        <v>2571.7339996623186</v>
      </c>
      <c r="L42" s="23">
        <f t="shared" si="26"/>
        <v>2569.6909119767975</v>
      </c>
      <c r="M42" s="6">
        <f t="shared" si="0"/>
        <v>3900.2199971960017</v>
      </c>
      <c r="N42" s="15">
        <f t="shared" si="1"/>
        <v>2.4395211463432355E-2</v>
      </c>
      <c r="O42" s="16">
        <f t="shared" si="2"/>
        <v>4014.2195487753074</v>
      </c>
      <c r="P42" s="16">
        <f t="shared" si="3"/>
        <v>2.4749167530510263E-2</v>
      </c>
      <c r="Q42" s="17">
        <f t="shared" si="4"/>
        <v>2716.2403882616145</v>
      </c>
      <c r="R42" s="17">
        <f t="shared" si="5"/>
        <v>2.035842310384748E-2</v>
      </c>
      <c r="S42" s="18">
        <f t="shared" si="6"/>
        <v>1231.8405073640199</v>
      </c>
      <c r="T42" s="18">
        <f t="shared" si="7"/>
        <v>1.3709994332788966E-2</v>
      </c>
      <c r="U42" s="19">
        <f t="shared" si="8"/>
        <v>307.19290701844017</v>
      </c>
      <c r="V42" s="19">
        <f t="shared" si="9"/>
        <v>6.8464529281158093E-3</v>
      </c>
      <c r="W42" s="20">
        <f t="shared" si="10"/>
        <v>7.9960788063892716</v>
      </c>
      <c r="X42" s="20">
        <f t="shared" si="11"/>
        <v>1.1045835406786608E-3</v>
      </c>
      <c r="Y42" s="21">
        <f t="shared" si="12"/>
        <v>52.732322938407975</v>
      </c>
      <c r="Z42" s="21">
        <f t="shared" si="13"/>
        <v>2.8366025320668343E-3</v>
      </c>
      <c r="AA42" s="22">
        <f t="shared" si="14"/>
        <v>137.68674807529391</v>
      </c>
      <c r="AB42" s="22">
        <f t="shared" si="15"/>
        <v>4.5835936180932176E-3</v>
      </c>
      <c r="AC42" s="23">
        <f t="shared" si="16"/>
        <v>93.913774942036298</v>
      </c>
      <c r="AD42" s="23">
        <f t="shared" si="17"/>
        <v>3.7855124909365045E-3</v>
      </c>
    </row>
    <row r="43" spans="1:30" x14ac:dyDescent="0.35">
      <c r="A43" s="3"/>
      <c r="B43" s="4" t="s">
        <v>32</v>
      </c>
      <c r="C43" s="5">
        <v>2240</v>
      </c>
      <c r="D43" s="15">
        <f t="shared" si="18"/>
        <v>2503.7934327882517</v>
      </c>
      <c r="E43" s="16">
        <f t="shared" si="19"/>
        <v>2509.313704897515</v>
      </c>
      <c r="F43" s="17">
        <f t="shared" si="20"/>
        <v>2523.5177057979054</v>
      </c>
      <c r="G43" s="18">
        <f t="shared" si="21"/>
        <v>2538.9414487048361</v>
      </c>
      <c r="H43" s="19">
        <f t="shared" si="22"/>
        <v>2551.2365402520118</v>
      </c>
      <c r="I43" s="20">
        <f t="shared" si="23"/>
        <v>2558.8689064543451</v>
      </c>
      <c r="J43" s="21">
        <f t="shared" si="24"/>
        <v>2562.1785107446276</v>
      </c>
      <c r="K43" s="22">
        <f t="shared" si="25"/>
        <v>2562.3467999324635</v>
      </c>
      <c r="L43" s="23">
        <f t="shared" si="26"/>
        <v>2560.9690911976795</v>
      </c>
      <c r="M43" s="6">
        <f t="shared" si="0"/>
        <v>69586.975182209877</v>
      </c>
      <c r="N43" s="15">
        <f t="shared" si="1"/>
        <v>0.11776492535189809</v>
      </c>
      <c r="O43" s="16">
        <f t="shared" si="2"/>
        <v>72529.871645625783</v>
      </c>
      <c r="P43" s="16">
        <f t="shared" si="3"/>
        <v>0.12022933254353348</v>
      </c>
      <c r="Q43" s="17">
        <f t="shared" si="4"/>
        <v>80382.289500907616</v>
      </c>
      <c r="R43" s="17">
        <f t="shared" si="5"/>
        <v>0.12657040437406489</v>
      </c>
      <c r="S43" s="18">
        <f t="shared" si="6"/>
        <v>89365.98975374618</v>
      </c>
      <c r="T43" s="18">
        <f t="shared" si="7"/>
        <v>0.13345600388608755</v>
      </c>
      <c r="U43" s="19">
        <f t="shared" si="8"/>
        <v>96868.183988042132</v>
      </c>
      <c r="V43" s="19">
        <f t="shared" si="9"/>
        <v>0.13894488404107669</v>
      </c>
      <c r="W43" s="20">
        <f t="shared" si="10"/>
        <v>101677.37950338985</v>
      </c>
      <c r="X43" s="20">
        <f t="shared" si="11"/>
        <v>0.14235219038140404</v>
      </c>
      <c r="Y43" s="21">
        <f t="shared" si="12"/>
        <v>103798.99278562612</v>
      </c>
      <c r="Z43" s="21">
        <f t="shared" si="13"/>
        <v>0.14382969229670875</v>
      </c>
      <c r="AA43" s="22">
        <f t="shared" si="14"/>
        <v>103907.45942669963</v>
      </c>
      <c r="AB43" s="22">
        <f t="shared" si="15"/>
        <v>0.14390482139842117</v>
      </c>
      <c r="AC43" s="23">
        <f t="shared" si="16"/>
        <v>103021.15750426431</v>
      </c>
      <c r="AD43" s="23">
        <f t="shared" si="17"/>
        <v>0.14328977285610692</v>
      </c>
    </row>
    <row r="44" spans="1:30" x14ac:dyDescent="0.35">
      <c r="A44" s="3"/>
      <c r="B44" s="4" t="s">
        <v>33</v>
      </c>
      <c r="C44" s="5">
        <v>2890</v>
      </c>
      <c r="D44" s="15">
        <f t="shared" si="18"/>
        <v>2477.4140895094265</v>
      </c>
      <c r="E44" s="16">
        <f t="shared" si="19"/>
        <v>2455.4509639180123</v>
      </c>
      <c r="F44" s="17">
        <f t="shared" si="20"/>
        <v>2438.4623940585334</v>
      </c>
      <c r="G44" s="18">
        <f t="shared" si="21"/>
        <v>2419.3648692229017</v>
      </c>
      <c r="H44" s="19">
        <f t="shared" si="22"/>
        <v>2395.6182701260059</v>
      </c>
      <c r="I44" s="20">
        <f t="shared" si="23"/>
        <v>2367.547562581738</v>
      </c>
      <c r="J44" s="21">
        <f t="shared" si="24"/>
        <v>2336.6535532233884</v>
      </c>
      <c r="K44" s="22">
        <f t="shared" si="25"/>
        <v>2304.4693599864927</v>
      </c>
      <c r="L44" s="23">
        <f t="shared" si="26"/>
        <v>2272.096909119768</v>
      </c>
      <c r="M44" s="6">
        <f t="shared" si="0"/>
        <v>170227.13353533554</v>
      </c>
      <c r="N44" s="15">
        <f t="shared" si="1"/>
        <v>0.14276329082718806</v>
      </c>
      <c r="O44" s="16">
        <f t="shared" si="2"/>
        <v>188832.8647597846</v>
      </c>
      <c r="P44" s="16">
        <f t="shared" si="3"/>
        <v>0.15036298826366354</v>
      </c>
      <c r="Q44" s="17">
        <f t="shared" si="4"/>
        <v>203886.20957935118</v>
      </c>
      <c r="R44" s="17">
        <f t="shared" si="5"/>
        <v>0.15624138613891578</v>
      </c>
      <c r="S44" s="18">
        <f t="shared" si="6"/>
        <v>221497.42632157644</v>
      </c>
      <c r="T44" s="18">
        <f t="shared" si="7"/>
        <v>0.16284952622044924</v>
      </c>
      <c r="U44" s="19">
        <f t="shared" si="8"/>
        <v>244413.29483320288</v>
      </c>
      <c r="V44" s="19">
        <f t="shared" si="9"/>
        <v>0.17106634251695299</v>
      </c>
      <c r="W44" s="20">
        <f t="shared" si="10"/>
        <v>272956.54936428292</v>
      </c>
      <c r="X44" s="20">
        <f t="shared" si="11"/>
        <v>0.18077939011012525</v>
      </c>
      <c r="Y44" s="21">
        <f t="shared" si="12"/>
        <v>306192.29016030149</v>
      </c>
      <c r="Z44" s="21">
        <f t="shared" si="13"/>
        <v>0.19146935874623239</v>
      </c>
      <c r="AA44" s="22">
        <f t="shared" si="14"/>
        <v>342846.13039462751</v>
      </c>
      <c r="AB44" s="22">
        <f t="shared" si="15"/>
        <v>0.20260575779014095</v>
      </c>
      <c r="AC44" s="23">
        <f t="shared" si="16"/>
        <v>381804.22971934418</v>
      </c>
      <c r="AD44" s="23">
        <f t="shared" si="17"/>
        <v>0.21380729788243319</v>
      </c>
    </row>
    <row r="45" spans="1:30" x14ac:dyDescent="0.35">
      <c r="A45" s="3"/>
      <c r="B45" s="4" t="s">
        <v>34</v>
      </c>
      <c r="C45" s="5">
        <v>2560</v>
      </c>
      <c r="D45" s="15">
        <f t="shared" si="18"/>
        <v>2518.672680558484</v>
      </c>
      <c r="E45" s="16">
        <f t="shared" si="19"/>
        <v>2542.3607711344102</v>
      </c>
      <c r="F45" s="17">
        <f t="shared" si="20"/>
        <v>2573.9236758409734</v>
      </c>
      <c r="G45" s="18">
        <f t="shared" si="21"/>
        <v>2607.6189215337408</v>
      </c>
      <c r="H45" s="19">
        <f t="shared" si="22"/>
        <v>2642.8091350630029</v>
      </c>
      <c r="I45" s="20">
        <f t="shared" si="23"/>
        <v>2681.019025032695</v>
      </c>
      <c r="J45" s="21">
        <f t="shared" si="24"/>
        <v>2723.9960659670164</v>
      </c>
      <c r="K45" s="22">
        <f t="shared" si="25"/>
        <v>2772.8938719972984</v>
      </c>
      <c r="L45" s="23">
        <f t="shared" si="26"/>
        <v>2828.2096909119768</v>
      </c>
      <c r="M45" s="6">
        <f t="shared" si="0"/>
        <v>1707.9473322211072</v>
      </c>
      <c r="N45" s="15">
        <f t="shared" si="1"/>
        <v>1.6143484156842192E-2</v>
      </c>
      <c r="O45" s="16">
        <f t="shared" si="2"/>
        <v>311.14239497265493</v>
      </c>
      <c r="P45" s="16">
        <f t="shared" si="3"/>
        <v>6.8903237756209991E-3</v>
      </c>
      <c r="Q45" s="17">
        <f t="shared" si="4"/>
        <v>193.86874892450558</v>
      </c>
      <c r="R45" s="17">
        <f t="shared" si="5"/>
        <v>5.4389358753802238E-3</v>
      </c>
      <c r="S45" s="18">
        <f t="shared" si="6"/>
        <v>2267.5616880365665</v>
      </c>
      <c r="T45" s="18">
        <f t="shared" si="7"/>
        <v>1.8601141224117511E-2</v>
      </c>
      <c r="U45" s="19">
        <f t="shared" si="8"/>
        <v>6857.3528498826627</v>
      </c>
      <c r="V45" s="19">
        <f t="shared" si="9"/>
        <v>3.2347318383985524E-2</v>
      </c>
      <c r="W45" s="20">
        <f t="shared" si="10"/>
        <v>14645.604419864065</v>
      </c>
      <c r="X45" s="20">
        <f t="shared" si="11"/>
        <v>4.7273056653396497E-2</v>
      </c>
      <c r="Y45" s="21">
        <f t="shared" si="12"/>
        <v>26894.709652658003</v>
      </c>
      <c r="Z45" s="21">
        <f t="shared" si="13"/>
        <v>6.4060963268365786E-2</v>
      </c>
      <c r="AA45" s="22">
        <f t="shared" si="14"/>
        <v>45323.800734002099</v>
      </c>
      <c r="AB45" s="22">
        <f t="shared" si="15"/>
        <v>8.3161668748944706E-2</v>
      </c>
      <c r="AC45" s="23">
        <f t="shared" si="16"/>
        <v>71936.438299098154</v>
      </c>
      <c r="AD45" s="23">
        <f t="shared" si="17"/>
        <v>0.10476941051249096</v>
      </c>
    </row>
    <row r="46" spans="1:30" x14ac:dyDescent="0.35">
      <c r="A46" s="3" t="s">
        <v>45</v>
      </c>
      <c r="B46" s="4" t="s">
        <v>31</v>
      </c>
      <c r="C46" s="5">
        <v>2560</v>
      </c>
      <c r="D46" s="15">
        <f t="shared" si="18"/>
        <v>2522.8054125026356</v>
      </c>
      <c r="E46" s="16">
        <f t="shared" si="19"/>
        <v>2545.8886169075286</v>
      </c>
      <c r="F46" s="17">
        <f t="shared" si="20"/>
        <v>2569.7465730886815</v>
      </c>
      <c r="G46" s="18">
        <f t="shared" si="21"/>
        <v>2588.5713529202444</v>
      </c>
      <c r="H46" s="19">
        <f t="shared" si="22"/>
        <v>2601.4045675315015</v>
      </c>
      <c r="I46" s="20">
        <f t="shared" si="23"/>
        <v>2608.4076100130778</v>
      </c>
      <c r="J46" s="21">
        <f t="shared" si="24"/>
        <v>2609.1988197901051</v>
      </c>
      <c r="K46" s="22">
        <f t="shared" si="25"/>
        <v>2602.5787743994597</v>
      </c>
      <c r="L46" s="23">
        <f t="shared" si="26"/>
        <v>2586.8209690911976</v>
      </c>
      <c r="M46" s="6">
        <f t="shared" si="0"/>
        <v>1383.4373390990968</v>
      </c>
      <c r="N46" s="15">
        <f t="shared" si="1"/>
        <v>1.4529135741157972E-2</v>
      </c>
      <c r="O46" s="16">
        <f t="shared" si="2"/>
        <v>199.13113278248889</v>
      </c>
      <c r="P46" s="16">
        <f t="shared" si="3"/>
        <v>5.5122590204966567E-3</v>
      </c>
      <c r="Q46" s="17">
        <f t="shared" si="4"/>
        <v>94.995686973011289</v>
      </c>
      <c r="R46" s="17">
        <f t="shared" si="5"/>
        <v>3.8072551127662281E-3</v>
      </c>
      <c r="S46" s="18">
        <f t="shared" si="6"/>
        <v>816.3222076931587</v>
      </c>
      <c r="T46" s="18">
        <f t="shared" si="7"/>
        <v>1.1160684734470471E-2</v>
      </c>
      <c r="U46" s="19">
        <f t="shared" si="8"/>
        <v>1714.3382124706657</v>
      </c>
      <c r="V46" s="19">
        <f t="shared" si="9"/>
        <v>1.6173659191992762E-2</v>
      </c>
      <c r="W46" s="20">
        <f t="shared" si="10"/>
        <v>2343.2967071782327</v>
      </c>
      <c r="X46" s="20">
        <f t="shared" si="11"/>
        <v>1.8909222661358527E-2</v>
      </c>
      <c r="Y46" s="21">
        <f t="shared" si="12"/>
        <v>2420.5238687392334</v>
      </c>
      <c r="Z46" s="21">
        <f t="shared" si="13"/>
        <v>1.9218288980509791E-2</v>
      </c>
      <c r="AA46" s="22">
        <f t="shared" si="14"/>
        <v>1812.9520293600838</v>
      </c>
      <c r="AB46" s="22">
        <f t="shared" si="15"/>
        <v>1.6632333749788942E-2</v>
      </c>
      <c r="AC46" s="23">
        <f t="shared" si="16"/>
        <v>719.36438299097915</v>
      </c>
      <c r="AD46" s="23">
        <f t="shared" si="17"/>
        <v>1.0476941051249078E-2</v>
      </c>
    </row>
    <row r="47" spans="1:30" x14ac:dyDescent="0.35">
      <c r="A47" s="3"/>
      <c r="B47" s="4" t="s">
        <v>32</v>
      </c>
      <c r="C47" s="5">
        <v>2240</v>
      </c>
      <c r="D47" s="15">
        <f t="shared" si="18"/>
        <v>2526.5248712523721</v>
      </c>
      <c r="E47" s="16">
        <f t="shared" si="19"/>
        <v>2548.710893526023</v>
      </c>
      <c r="F47" s="17">
        <f t="shared" si="20"/>
        <v>2566.8226011620773</v>
      </c>
      <c r="G47" s="18">
        <f t="shared" si="21"/>
        <v>2577.1428117521464</v>
      </c>
      <c r="H47" s="19">
        <f t="shared" si="22"/>
        <v>2580.7022837657505</v>
      </c>
      <c r="I47" s="20">
        <f t="shared" si="23"/>
        <v>2579.3630440052311</v>
      </c>
      <c r="J47" s="21">
        <f t="shared" si="24"/>
        <v>2574.7596459370316</v>
      </c>
      <c r="K47" s="22">
        <f t="shared" si="25"/>
        <v>2568.5157548798916</v>
      </c>
      <c r="L47" s="23">
        <f t="shared" si="26"/>
        <v>2562.6820969091195</v>
      </c>
      <c r="M47" s="6">
        <f t="shared" si="0"/>
        <v>82096.501846188417</v>
      </c>
      <c r="N47" s="15">
        <f t="shared" si="1"/>
        <v>0.12791288895195185</v>
      </c>
      <c r="O47" s="16">
        <f t="shared" si="2"/>
        <v>95302.415781635529</v>
      </c>
      <c r="P47" s="16">
        <f t="shared" si="3"/>
        <v>0.13781736318126028</v>
      </c>
      <c r="Q47" s="17">
        <f t="shared" si="4"/>
        <v>106813.01263034623</v>
      </c>
      <c r="R47" s="17">
        <f t="shared" si="5"/>
        <v>0.14590294694735592</v>
      </c>
      <c r="S47" s="18">
        <f t="shared" si="6"/>
        <v>113665.2755161432</v>
      </c>
      <c r="T47" s="18">
        <f t="shared" si="7"/>
        <v>0.1505101838179225</v>
      </c>
      <c r="U47" s="19">
        <f t="shared" si="8"/>
        <v>116078.04616319799</v>
      </c>
      <c r="V47" s="19">
        <f t="shared" si="9"/>
        <v>0.15209923382399576</v>
      </c>
      <c r="W47" s="20">
        <f t="shared" si="10"/>
        <v>115167.27563649644</v>
      </c>
      <c r="X47" s="20">
        <f t="shared" si="11"/>
        <v>0.15150135893090674</v>
      </c>
      <c r="Y47" s="21">
        <f t="shared" si="12"/>
        <v>112064.02054788673</v>
      </c>
      <c r="Z47" s="21">
        <f t="shared" si="13"/>
        <v>0.14944627050760337</v>
      </c>
      <c r="AA47" s="22">
        <f t="shared" si="14"/>
        <v>107922.601204305</v>
      </c>
      <c r="AB47" s="22">
        <f t="shared" si="15"/>
        <v>0.14665881914280873</v>
      </c>
      <c r="AC47" s="23">
        <f t="shared" si="16"/>
        <v>104123.73566566641</v>
      </c>
      <c r="AD47" s="23">
        <f t="shared" si="17"/>
        <v>0.14405450754871407</v>
      </c>
    </row>
    <row r="48" spans="1:30" x14ac:dyDescent="0.35">
      <c r="A48" s="3"/>
      <c r="B48" s="4" t="s">
        <v>33</v>
      </c>
      <c r="C48" s="5">
        <v>2560</v>
      </c>
      <c r="D48" s="15">
        <f t="shared" si="18"/>
        <v>2497.8723841271349</v>
      </c>
      <c r="E48" s="16">
        <f t="shared" si="19"/>
        <v>2486.9687148208186</v>
      </c>
      <c r="F48" s="17">
        <f t="shared" si="20"/>
        <v>2468.7758208134537</v>
      </c>
      <c r="G48" s="18">
        <f t="shared" si="21"/>
        <v>2442.2856870512878</v>
      </c>
      <c r="H48" s="19">
        <f t="shared" si="22"/>
        <v>2410.3511418828753</v>
      </c>
      <c r="I48" s="20">
        <f t="shared" si="23"/>
        <v>2375.7452176020925</v>
      </c>
      <c r="J48" s="21">
        <f t="shared" si="24"/>
        <v>2340.4278937811096</v>
      </c>
      <c r="K48" s="22">
        <f t="shared" si="25"/>
        <v>2305.7031509759781</v>
      </c>
      <c r="L48" s="23">
        <f t="shared" si="26"/>
        <v>2272.268209690912</v>
      </c>
      <c r="M48" s="6">
        <f t="shared" si="0"/>
        <v>3859.8406540462838</v>
      </c>
      <c r="N48" s="15">
        <f t="shared" si="1"/>
        <v>2.4268599950337942E-2</v>
      </c>
      <c r="O48" s="16">
        <f t="shared" si="2"/>
        <v>5333.5686149229205</v>
      </c>
      <c r="P48" s="16">
        <f t="shared" si="3"/>
        <v>2.8527845773117733E-2</v>
      </c>
      <c r="Q48" s="17">
        <f t="shared" si="4"/>
        <v>8321.8508682591037</v>
      </c>
      <c r="R48" s="17">
        <f t="shared" si="5"/>
        <v>3.5634444994744642E-2</v>
      </c>
      <c r="S48" s="18">
        <f t="shared" si="6"/>
        <v>13856.659472987347</v>
      </c>
      <c r="T48" s="18">
        <f t="shared" si="7"/>
        <v>4.5982153495590691E-2</v>
      </c>
      <c r="U48" s="19">
        <f t="shared" si="8"/>
        <v>22394.780735759334</v>
      </c>
      <c r="V48" s="19">
        <f t="shared" si="9"/>
        <v>5.8456585202001851E-2</v>
      </c>
      <c r="W48" s="20">
        <f t="shared" si="10"/>
        <v>33949.824836500258</v>
      </c>
      <c r="X48" s="20">
        <f t="shared" si="11"/>
        <v>7.1974524374182641E-2</v>
      </c>
      <c r="Y48" s="21">
        <f t="shared" si="12"/>
        <v>48211.909829399709</v>
      </c>
      <c r="Z48" s="21">
        <f t="shared" si="13"/>
        <v>8.5770353991754075E-2</v>
      </c>
      <c r="AA48" s="22">
        <f t="shared" si="14"/>
        <v>64666.88742354617</v>
      </c>
      <c r="AB48" s="22">
        <f t="shared" si="15"/>
        <v>9.9334706650008542E-2</v>
      </c>
      <c r="AC48" s="23">
        <f t="shared" si="16"/>
        <v>82789.583154472959</v>
      </c>
      <c r="AD48" s="23">
        <f t="shared" si="17"/>
        <v>0.11239523058948749</v>
      </c>
    </row>
    <row r="49" spans="1:30" x14ac:dyDescent="0.35">
      <c r="A49" s="3"/>
      <c r="B49" s="4" t="s">
        <v>34</v>
      </c>
      <c r="C49" s="5">
        <v>2420</v>
      </c>
      <c r="D49" s="15">
        <f t="shared" si="18"/>
        <v>2504.0851457144213</v>
      </c>
      <c r="E49" s="16">
        <f t="shared" si="19"/>
        <v>2501.5749718566549</v>
      </c>
      <c r="F49" s="17">
        <f t="shared" si="20"/>
        <v>2496.1430745694174</v>
      </c>
      <c r="G49" s="18">
        <f t="shared" si="21"/>
        <v>2489.3714122307729</v>
      </c>
      <c r="H49" s="19">
        <f t="shared" si="22"/>
        <v>2485.1755709414374</v>
      </c>
      <c r="I49" s="20">
        <f t="shared" si="23"/>
        <v>2486.2980870408369</v>
      </c>
      <c r="J49" s="21">
        <f t="shared" si="24"/>
        <v>2494.128368134333</v>
      </c>
      <c r="K49" s="22">
        <f t="shared" si="25"/>
        <v>2509.1406301951956</v>
      </c>
      <c r="L49" s="23">
        <f t="shared" si="26"/>
        <v>2531.226820969091</v>
      </c>
      <c r="M49" s="6">
        <f t="shared" si="0"/>
        <v>7070.3117298154602</v>
      </c>
      <c r="N49" s="15">
        <f t="shared" si="1"/>
        <v>3.4745927981165818E-2</v>
      </c>
      <c r="O49" s="16">
        <f t="shared" si="2"/>
        <v>6654.4760334140365</v>
      </c>
      <c r="P49" s="16">
        <f t="shared" si="3"/>
        <v>3.370866605646896E-2</v>
      </c>
      <c r="Q49" s="17">
        <f t="shared" si="4"/>
        <v>5797.7678048838625</v>
      </c>
      <c r="R49" s="17">
        <f t="shared" si="5"/>
        <v>3.1464080400585709E-2</v>
      </c>
      <c r="S49" s="18">
        <f t="shared" si="6"/>
        <v>4812.3928348918244</v>
      </c>
      <c r="T49" s="18">
        <f t="shared" si="7"/>
        <v>2.8665872822633418E-2</v>
      </c>
      <c r="U49" s="19">
        <f t="shared" si="8"/>
        <v>4247.855047542339</v>
      </c>
      <c r="V49" s="19">
        <f t="shared" si="9"/>
        <v>2.6932054108031983E-2</v>
      </c>
      <c r="W49" s="20">
        <f t="shared" si="10"/>
        <v>4395.4363452743846</v>
      </c>
      <c r="X49" s="20">
        <f t="shared" si="11"/>
        <v>2.7395903735883013E-2</v>
      </c>
      <c r="Y49" s="21">
        <f t="shared" si="12"/>
        <v>5495.0149622591898</v>
      </c>
      <c r="Z49" s="21">
        <f t="shared" si="13"/>
        <v>3.0631557080302876E-2</v>
      </c>
      <c r="AA49" s="22">
        <f t="shared" si="14"/>
        <v>7946.0519515966225</v>
      </c>
      <c r="AB49" s="22">
        <f t="shared" si="15"/>
        <v>3.6834971155039517E-2</v>
      </c>
      <c r="AC49" s="23">
        <f t="shared" si="16"/>
        <v>12371.405702890226</v>
      </c>
      <c r="AD49" s="23">
        <f t="shared" si="17"/>
        <v>4.596149626821943E-2</v>
      </c>
    </row>
    <row r="50" spans="1:30" x14ac:dyDescent="0.35">
      <c r="A50" s="24" t="s">
        <v>46</v>
      </c>
      <c r="B50" s="24"/>
      <c r="C50" s="25"/>
      <c r="D50" s="26">
        <f t="shared" si="18"/>
        <v>2495.6766311429792</v>
      </c>
      <c r="E50" s="26">
        <f t="shared" si="19"/>
        <v>2485.2599774853243</v>
      </c>
      <c r="F50" s="26">
        <f t="shared" si="20"/>
        <v>2473.3001521985921</v>
      </c>
      <c r="G50" s="26">
        <f t="shared" si="21"/>
        <v>2461.6228473384635</v>
      </c>
      <c r="H50" s="26">
        <f t="shared" si="22"/>
        <v>2452.5877854707187</v>
      </c>
      <c r="I50" s="26">
        <f t="shared" si="23"/>
        <v>2446.5192348163346</v>
      </c>
      <c r="J50" s="26">
        <f t="shared" si="24"/>
        <v>2442.2385104403002</v>
      </c>
      <c r="K50" s="26">
        <f t="shared" si="25"/>
        <v>2437.828126039039</v>
      </c>
      <c r="L50" s="26">
        <f t="shared" si="26"/>
        <v>2431.1226820969091</v>
      </c>
      <c r="M50" s="27">
        <f>AVERAGE(M2:M49)</f>
        <v>58895.658768203459</v>
      </c>
      <c r="N50" s="27">
        <f>AVERAGE(N2:N49)*100</f>
        <v>7.730234094473647</v>
      </c>
      <c r="O50" s="27">
        <f>AVERAGE(O2:O49)</f>
        <v>54590.421746989159</v>
      </c>
      <c r="P50" s="27">
        <f t="shared" ref="P50:AD50" si="27">AVERAGE(P2:P49)*100</f>
        <v>7.4182147779220413</v>
      </c>
      <c r="Q50" s="27">
        <f>AVERAGE(Q2:Q49)</f>
        <v>55632.760631453915</v>
      </c>
      <c r="R50" s="27">
        <f t="shared" si="27"/>
        <v>7.4639100658135744</v>
      </c>
      <c r="S50" s="27">
        <f>AVERAGE(S2:S49)</f>
        <v>58578.875737121482</v>
      </c>
      <c r="T50" s="27">
        <f t="shared" si="27"/>
        <v>7.7229852739427134</v>
      </c>
      <c r="U50" s="27">
        <f>AVERAGE(U2:U49)</f>
        <v>62853.253212528944</v>
      </c>
      <c r="V50" s="27">
        <f t="shared" si="27"/>
        <v>8.0186803660899013</v>
      </c>
      <c r="W50" s="27">
        <f>AVERAGE(W2:W49)</f>
        <v>68374.660243642342</v>
      </c>
      <c r="X50" s="27">
        <f t="shared" si="27"/>
        <v>8.3714980059678492</v>
      </c>
      <c r="Y50" s="27">
        <f>AVERAGE(Y2:Y49)</f>
        <v>75229.669867366567</v>
      </c>
      <c r="Z50" s="27">
        <f t="shared" si="27"/>
        <v>8.8488060979757694</v>
      </c>
      <c r="AA50" s="27">
        <f>AVERAGE(AA2:AA49)</f>
        <v>83644.202071662061</v>
      </c>
      <c r="AB50" s="27">
        <f t="shared" si="27"/>
        <v>9.3931203644315886</v>
      </c>
      <c r="AC50" s="27">
        <f>AVERAGE(AC2:AC49)</f>
        <v>94028.487789089631</v>
      </c>
      <c r="AD50" s="27">
        <f t="shared" si="27"/>
        <v>9.9773854979688359</v>
      </c>
    </row>
  </sheetData>
  <mergeCells count="13">
    <mergeCell ref="A50:B50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 Kurnia Sandy</dc:creator>
  <cp:lastModifiedBy>Luqman Kurnia Sandy</cp:lastModifiedBy>
  <dcterms:created xsi:type="dcterms:W3CDTF">2023-12-13T13:53:24Z</dcterms:created>
  <dcterms:modified xsi:type="dcterms:W3CDTF">2023-12-13T13:54:26Z</dcterms:modified>
</cp:coreProperties>
</file>