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o\Documents\"/>
    </mc:Choice>
  </mc:AlternateContent>
  <xr:revisionPtr revIDLastSave="0" documentId="13_ncr:1_{ED8778E4-E53E-45DA-B6B8-5F7D762F3216}" xr6:coauthVersionLast="47" xr6:coauthVersionMax="47" xr10:uidLastSave="{00000000-0000-0000-0000-000000000000}"/>
  <workbookProtection workbookAlgorithmName="SHA-512" workbookHashValue="HgU+GJqL2x0RVOIw60mjlGhD5RwIvPQT/GKJqG3TuzH+9Z0PhGDA5x1V8rtiA3TjYonc4+fdlJ5LVTuQnDZPJQ==" workbookSaltValue="uWfvPYUdCKWkBcYDPRjrcA==" workbookSpinCount="100000" lockStructure="1"/>
  <bookViews>
    <workbookView xWindow="2385" yWindow="780" windowWidth="22425" windowHeight="11370" xr2:uid="{00000000-000D-0000-FFFF-FFFF00000000}"/>
  </bookViews>
  <sheets>
    <sheet name="Micropets Staking Reward Calc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E11" i="2"/>
  <c r="E12" i="2"/>
  <c r="E13" i="2"/>
  <c r="E9" i="2"/>
  <c r="E3" i="2"/>
  <c r="E4" i="2"/>
  <c r="E5" i="2"/>
  <c r="E6" i="2"/>
  <c r="E7" i="2"/>
  <c r="E2" i="2"/>
  <c r="D10" i="2"/>
  <c r="D11" i="2"/>
  <c r="D12" i="2"/>
  <c r="D13" i="2"/>
  <c r="D9" i="2"/>
  <c r="D3" i="2"/>
  <c r="D4" i="2"/>
  <c r="D5" i="2"/>
  <c r="D6" i="2"/>
  <c r="D7" i="2"/>
  <c r="D2" i="2"/>
  <c r="C10" i="2"/>
  <c r="C11" i="2"/>
  <c r="C12" i="2"/>
  <c r="C13" i="2"/>
  <c r="C9" i="2"/>
  <c r="C7" i="2"/>
  <c r="C3" i="2"/>
  <c r="C4" i="2"/>
  <c r="C5" i="2"/>
  <c r="C6" i="2"/>
  <c r="C2" i="2"/>
  <c r="H19" i="2"/>
  <c r="H18" i="2"/>
  <c r="D15" i="2" l="1"/>
  <c r="H26" i="2" s="1"/>
  <c r="E15" i="2"/>
  <c r="H27" i="2" s="1"/>
  <c r="C15" i="2"/>
  <c r="H25" i="2" s="1"/>
</calcChain>
</file>

<file path=xl/sharedStrings.xml><?xml version="1.0" encoding="utf-8"?>
<sst xmlns="http://schemas.openxmlformats.org/spreadsheetml/2006/main" count="35" uniqueCount="30">
  <si>
    <t>APY %</t>
  </si>
  <si>
    <t xml:space="preserve"> Micropets</t>
  </si>
  <si>
    <t>Multiplier</t>
  </si>
  <si>
    <t>1x</t>
  </si>
  <si>
    <t>1.25x</t>
  </si>
  <si>
    <t>1.5x</t>
  </si>
  <si>
    <t>BIG CRATES</t>
  </si>
  <si>
    <t>2x</t>
  </si>
  <si>
    <t>3x</t>
  </si>
  <si>
    <t>5x</t>
  </si>
  <si>
    <t>BABY CRATES</t>
  </si>
  <si>
    <t>Big Crates =</t>
  </si>
  <si>
    <t>Baby Crates =</t>
  </si>
  <si>
    <t xml:space="preserve">          </t>
  </si>
  <si>
    <r>
      <rPr>
        <sz val="10"/>
        <color rgb="FF00FF00"/>
        <rFont val="Arial"/>
        <family val="2"/>
      </rPr>
      <t xml:space="preserve">$$$$ </t>
    </r>
    <r>
      <rPr>
        <sz val="10"/>
        <color rgb="FFFFFFFF"/>
        <rFont val="Arial"/>
        <family val="2"/>
      </rPr>
      <t xml:space="preserve">      =</t>
    </r>
  </si>
  <si>
    <r>
      <rPr>
        <sz val="10"/>
        <color rgb="FF00FF00"/>
        <rFont val="Arial"/>
        <family val="2"/>
      </rPr>
      <t xml:space="preserve">$$$$  </t>
    </r>
    <r>
      <rPr>
        <sz val="10"/>
        <color rgb="FFFFFFFF"/>
        <rFont val="Arial"/>
        <family val="2"/>
      </rPr>
      <t xml:space="preserve">     =</t>
    </r>
  </si>
  <si>
    <r>
      <rPr>
        <sz val="10"/>
        <color rgb="FF92D050"/>
        <rFont val="Arial"/>
        <family val="2"/>
      </rPr>
      <t>$$$$</t>
    </r>
    <r>
      <rPr>
        <sz val="10"/>
        <color theme="0"/>
        <rFont val="Arial"/>
        <family val="2"/>
      </rPr>
      <t xml:space="preserve">       =</t>
    </r>
  </si>
  <si>
    <t>Daily Rewards in USD</t>
  </si>
  <si>
    <t>Yearly Rewards in USD</t>
  </si>
  <si>
    <t>Total Crates</t>
  </si>
  <si>
    <r>
      <rPr>
        <sz val="10"/>
        <color rgb="FFFFFFFF"/>
        <rFont val="Lobster"/>
      </rPr>
      <t xml:space="preserve">1. Add the number of pets you hold in the </t>
    </r>
    <r>
      <rPr>
        <b/>
        <sz val="10"/>
        <color rgb="FF9900FF"/>
        <rFont val="Impact"/>
        <family val="2"/>
      </rPr>
      <t>Micropets</t>
    </r>
    <r>
      <rPr>
        <sz val="10"/>
        <color rgb="FFFFFFFF"/>
        <rFont val="Lobster"/>
      </rPr>
      <t xml:space="preserve"> Column</t>
    </r>
    <r>
      <rPr>
        <sz val="10"/>
        <color theme="0"/>
        <rFont val="Arial"/>
        <family val="2"/>
      </rPr>
      <t xml:space="preserve"> for each category</t>
    </r>
  </si>
  <si>
    <r>
      <rPr>
        <sz val="10"/>
        <color rgb="FFFFFFFF"/>
        <rFont val="Lobster"/>
      </rPr>
      <t xml:space="preserve">2. Add Current APY in the </t>
    </r>
    <r>
      <rPr>
        <b/>
        <sz val="10"/>
        <color rgb="FF9900FF"/>
        <rFont val="Impact"/>
        <family val="2"/>
      </rPr>
      <t>APY %</t>
    </r>
    <r>
      <rPr>
        <sz val="10"/>
        <color rgb="FFFFFFFF"/>
        <rFont val="Lobster"/>
      </rPr>
      <t xml:space="preserve"> Column</t>
    </r>
    <r>
      <rPr>
        <sz val="10"/>
        <color theme="0"/>
        <rFont val="Arial"/>
        <family val="2"/>
      </rPr>
      <t xml:space="preserve"> for each category</t>
    </r>
  </si>
  <si>
    <r>
      <rPr>
        <sz val="10"/>
        <color rgb="FFFFFFFF"/>
        <rFont val="Lobster"/>
      </rPr>
      <t xml:space="preserve">3. Add Current token price in </t>
    </r>
    <r>
      <rPr>
        <b/>
        <sz val="10"/>
        <color rgb="FF9900FF"/>
        <rFont val="Impact"/>
        <family val="2"/>
      </rPr>
      <t>$PETS</t>
    </r>
    <r>
      <rPr>
        <sz val="10"/>
        <color rgb="FFFFFFFF"/>
        <rFont val="Lobster"/>
      </rPr>
      <t xml:space="preserve"> Price</t>
    </r>
  </si>
  <si>
    <t>$Pets Current Token Price =</t>
  </si>
  <si>
    <t>Daily Rewards in Tokens</t>
  </si>
  <si>
    <t>Monthly Rewards in Tokens</t>
  </si>
  <si>
    <t>Yearly Rewards in Tokens</t>
  </si>
  <si>
    <t>Created By: Salvarad &amp; Lurker300</t>
  </si>
  <si>
    <t>TOTAL TOKENS:</t>
  </si>
  <si>
    <t>Monthly Reward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</si>
</sst>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00000"/>
    <numFmt numFmtId="165" formatCode="&quot;$&quot;#,##0.00"/>
    <numFmt numFmtId="166" formatCode="_(* #,##0_);_(* \(#,##0\);_(* &quot;-&quot;??_);_(@_)"/>
  </numFmts>
  <fonts count="22"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9900FF"/>
      <name val="Impact"/>
      <family val="2"/>
    </font>
    <font>
      <sz val="10"/>
      <color rgb="FFFFFFFF"/>
      <name val="Impact"/>
      <family val="2"/>
    </font>
    <font>
      <sz val="10"/>
      <color theme="0"/>
      <name val="Arial"/>
      <family val="2"/>
    </font>
    <font>
      <sz val="10"/>
      <color rgb="FFFFFFFF"/>
      <name val="Arial"/>
      <family val="2"/>
    </font>
    <font>
      <b/>
      <sz val="14"/>
      <color rgb="FF9900FF"/>
      <name val="Impact"/>
      <family val="2"/>
    </font>
    <font>
      <sz val="10"/>
      <color theme="0"/>
      <name val="Lobster"/>
    </font>
    <font>
      <b/>
      <sz val="14"/>
      <color rgb="FFFF00FF"/>
      <name val="Impact"/>
      <family val="2"/>
    </font>
    <font>
      <b/>
      <sz val="9"/>
      <color rgb="FFFFFFFF"/>
      <name val="Arial"/>
      <family val="2"/>
    </font>
    <font>
      <b/>
      <sz val="12"/>
      <color rgb="FF9900FF"/>
      <name val="Lobster"/>
    </font>
    <font>
      <sz val="10"/>
      <color rgb="FFFFFFFF"/>
      <name val="Lobster"/>
    </font>
    <font>
      <sz val="10"/>
      <color rgb="FF00FF0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rgb="FF92D050"/>
      <name val="Arial"/>
      <family val="2"/>
    </font>
    <font>
      <sz val="11"/>
      <color theme="2"/>
      <name val="Lobster"/>
    </font>
    <font>
      <sz val="10"/>
      <color theme="2"/>
      <name val="Lobster"/>
    </font>
    <font>
      <b/>
      <sz val="11"/>
      <color theme="2"/>
      <name val="Lobster"/>
    </font>
    <font>
      <sz val="10"/>
      <color rgb="FFFFFFFF"/>
      <name val="Impact"/>
      <family val="2"/>
    </font>
    <font>
      <sz val="10"/>
      <color theme="2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1" tint="0.249977111117893"/>
        <bgColor rgb="FF000000"/>
      </patternFill>
    </fill>
  </fills>
  <borders count="1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theme="2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71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/>
    <xf numFmtId="0" fontId="4" fillId="2" borderId="0" xfId="0" applyFont="1" applyFill="1" applyAlignment="1"/>
    <xf numFmtId="0" fontId="4" fillId="2" borderId="0" xfId="0" applyFont="1" applyFill="1"/>
    <xf numFmtId="0" fontId="7" fillId="2" borderId="0" xfId="0" applyFont="1" applyFill="1" applyAlignment="1"/>
    <xf numFmtId="0" fontId="4" fillId="2" borderId="0" xfId="0" applyFont="1" applyFill="1" applyAlignment="1">
      <alignment horizontal="center"/>
    </xf>
    <xf numFmtId="0" fontId="9" fillId="2" borderId="0" xfId="0" applyFont="1" applyFill="1" applyAlignment="1"/>
    <xf numFmtId="0" fontId="5" fillId="2" borderId="0" xfId="0" applyFont="1" applyFill="1" applyAlignment="1">
      <alignment horizontal="left"/>
    </xf>
    <xf numFmtId="0" fontId="1" fillId="3" borderId="0" xfId="0" applyFont="1" applyFill="1"/>
    <xf numFmtId="0" fontId="1" fillId="0" borderId="0" xfId="0" applyFont="1"/>
    <xf numFmtId="0" fontId="14" fillId="2" borderId="0" xfId="0" applyFont="1" applyFill="1" applyAlignment="1"/>
    <xf numFmtId="0" fontId="0" fillId="4" borderId="0" xfId="0" applyFont="1" applyFill="1" applyAlignment="1"/>
    <xf numFmtId="0" fontId="4" fillId="2" borderId="0" xfId="0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0" fontId="2" fillId="5" borderId="9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center"/>
    </xf>
    <xf numFmtId="0" fontId="1" fillId="2" borderId="3" xfId="0" applyFont="1" applyFill="1" applyBorder="1" applyProtection="1"/>
    <xf numFmtId="0" fontId="4" fillId="2" borderId="0" xfId="0" applyFont="1" applyFill="1" applyBorder="1" applyAlignment="1" applyProtection="1">
      <alignment horizontal="center"/>
    </xf>
    <xf numFmtId="0" fontId="1" fillId="2" borderId="4" xfId="0" applyFont="1" applyFill="1" applyBorder="1" applyProtection="1"/>
    <xf numFmtId="0" fontId="6" fillId="2" borderId="4" xfId="0" applyFont="1" applyFill="1" applyBorder="1" applyAlignment="1" applyProtection="1"/>
    <xf numFmtId="0" fontId="4" fillId="2" borderId="5" xfId="0" applyFont="1" applyFill="1" applyBorder="1" applyAlignment="1" applyProtection="1">
      <alignment horizontal="center"/>
    </xf>
    <xf numFmtId="0" fontId="1" fillId="2" borderId="6" xfId="0" applyFont="1" applyFill="1" applyBorder="1" applyProtection="1"/>
    <xf numFmtId="0" fontId="4" fillId="2" borderId="2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/>
    <xf numFmtId="0" fontId="4" fillId="2" borderId="4" xfId="0" applyFont="1" applyFill="1" applyBorder="1" applyProtection="1"/>
    <xf numFmtId="0" fontId="4" fillId="2" borderId="6" xfId="0" applyFont="1" applyFill="1" applyBorder="1" applyProtection="1"/>
    <xf numFmtId="1" fontId="4" fillId="6" borderId="8" xfId="0" applyNumberFormat="1" applyFont="1" applyFill="1" applyBorder="1" applyAlignment="1" applyProtection="1">
      <alignment horizontal="right"/>
      <protection locked="0"/>
    </xf>
    <xf numFmtId="1" fontId="4" fillId="6" borderId="7" xfId="0" applyNumberFormat="1" applyFont="1" applyFill="1" applyBorder="1" applyAlignment="1" applyProtection="1">
      <alignment horizontal="right"/>
      <protection locked="0"/>
    </xf>
    <xf numFmtId="1" fontId="4" fillId="6" borderId="9" xfId="2" applyNumberFormat="1" applyFont="1" applyFill="1" applyBorder="1" applyAlignment="1" applyProtection="1">
      <alignment horizontal="right"/>
      <protection locked="0"/>
    </xf>
    <xf numFmtId="1" fontId="4" fillId="6" borderId="8" xfId="2" applyNumberFormat="1" applyFont="1" applyFill="1" applyBorder="1" applyAlignment="1" applyProtection="1">
      <alignment horizontal="right"/>
      <protection locked="0"/>
    </xf>
    <xf numFmtId="164" fontId="5" fillId="6" borderId="0" xfId="0" applyNumberFormat="1" applyFont="1" applyFill="1" applyAlignment="1" applyProtection="1">
      <protection locked="0"/>
    </xf>
    <xf numFmtId="0" fontId="5" fillId="2" borderId="8" xfId="0" applyFont="1" applyFill="1" applyBorder="1" applyAlignment="1" applyProtection="1">
      <alignment horizontal="right"/>
      <protection locked="0"/>
    </xf>
    <xf numFmtId="0" fontId="4" fillId="2" borderId="7" xfId="0" applyFont="1" applyFill="1" applyBorder="1" applyAlignment="1" applyProtection="1">
      <alignment horizontal="right"/>
      <protection locked="0"/>
    </xf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>
      <alignment horizontal="center"/>
    </xf>
    <xf numFmtId="0" fontId="19" fillId="2" borderId="2" xfId="0" applyFont="1" applyFill="1" applyBorder="1" applyAlignment="1" applyProtection="1">
      <alignment horizontal="center"/>
    </xf>
    <xf numFmtId="166" fontId="4" fillId="2" borderId="0" xfId="1" applyNumberFormat="1" applyFont="1" applyFill="1" applyBorder="1" applyAlignment="1" applyProtection="1">
      <alignment horizontal="center"/>
      <protection hidden="1"/>
    </xf>
    <xf numFmtId="166" fontId="4" fillId="2" borderId="5" xfId="1" applyNumberFormat="1" applyFont="1" applyFill="1" applyBorder="1" applyAlignment="1" applyProtection="1">
      <alignment horizontal="center"/>
      <protection hidden="1"/>
    </xf>
    <xf numFmtId="166" fontId="4" fillId="2" borderId="0" xfId="1" applyNumberFormat="1" applyFont="1" applyFill="1" applyAlignment="1" applyProtection="1">
      <alignment horizontal="center"/>
      <protection hidden="1"/>
    </xf>
    <xf numFmtId="166" fontId="4" fillId="2" borderId="2" xfId="1" applyNumberFormat="1" applyFont="1" applyFill="1" applyBorder="1" applyAlignment="1" applyProtection="1">
      <alignment horizontal="center"/>
      <protection hidden="1"/>
    </xf>
    <xf numFmtId="0" fontId="4" fillId="2" borderId="0" xfId="0" applyFont="1" applyFill="1" applyProtection="1">
      <protection hidden="1"/>
    </xf>
    <xf numFmtId="165" fontId="4" fillId="2" borderId="0" xfId="0" applyNumberFormat="1" applyFont="1" applyFill="1" applyProtection="1">
      <protection hidden="1"/>
    </xf>
    <xf numFmtId="0" fontId="20" fillId="2" borderId="0" xfId="0" applyFont="1" applyFill="1"/>
    <xf numFmtId="0" fontId="4" fillId="2" borderId="0" xfId="0" applyFont="1" applyFill="1" applyBorder="1" applyProtection="1"/>
    <xf numFmtId="1" fontId="4" fillId="5" borderId="10" xfId="2" applyNumberFormat="1" applyFont="1" applyFill="1" applyBorder="1" applyAlignment="1" applyProtection="1">
      <alignment horizontal="right"/>
      <protection locked="0"/>
    </xf>
    <xf numFmtId="0" fontId="4" fillId="5" borderId="10" xfId="0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Protection="1">
      <protection hidden="1"/>
    </xf>
    <xf numFmtId="0" fontId="5" fillId="2" borderId="11" xfId="0" applyFont="1" applyFill="1" applyBorder="1" applyAlignment="1" applyProtection="1">
      <alignment horizontal="right"/>
      <protection locked="0"/>
    </xf>
    <xf numFmtId="0" fontId="5" fillId="2" borderId="12" xfId="0" applyFont="1" applyFill="1" applyBorder="1" applyAlignment="1" applyProtection="1">
      <alignment horizontal="right"/>
      <protection locked="0"/>
    </xf>
    <xf numFmtId="0" fontId="4" fillId="2" borderId="12" xfId="0" applyFont="1" applyFill="1" applyBorder="1" applyAlignment="1" applyProtection="1">
      <alignment horizontal="right"/>
      <protection locked="0"/>
    </xf>
    <xf numFmtId="166" fontId="4" fillId="2" borderId="11" xfId="1" applyNumberFormat="1" applyFont="1" applyFill="1" applyBorder="1" applyAlignment="1" applyProtection="1">
      <alignment horizontal="center"/>
      <protection hidden="1"/>
    </xf>
    <xf numFmtId="166" fontId="4" fillId="2" borderId="3" xfId="1" applyNumberFormat="1" applyFont="1" applyFill="1" applyBorder="1" applyAlignment="1" applyProtection="1">
      <alignment horizontal="center"/>
      <protection hidden="1"/>
    </xf>
    <xf numFmtId="166" fontId="4" fillId="2" borderId="12" xfId="1" applyNumberFormat="1" applyFont="1" applyFill="1" applyBorder="1" applyAlignment="1" applyProtection="1">
      <alignment horizontal="center"/>
      <protection hidden="1"/>
    </xf>
    <xf numFmtId="166" fontId="4" fillId="2" borderId="4" xfId="1" applyNumberFormat="1" applyFont="1" applyFill="1" applyBorder="1" applyAlignment="1" applyProtection="1">
      <alignment horizontal="center"/>
      <protection hidden="1"/>
    </xf>
    <xf numFmtId="166" fontId="4" fillId="2" borderId="13" xfId="1" applyNumberFormat="1" applyFont="1" applyFill="1" applyBorder="1" applyAlignment="1" applyProtection="1">
      <alignment horizontal="center"/>
      <protection hidden="1"/>
    </xf>
    <xf numFmtId="166" fontId="4" fillId="2" borderId="6" xfId="1" applyNumberFormat="1" applyFont="1" applyFill="1" applyBorder="1" applyAlignment="1" applyProtection="1">
      <alignment horizontal="center"/>
      <protection hidden="1"/>
    </xf>
    <xf numFmtId="166" fontId="4" fillId="5" borderId="11" xfId="1" applyNumberFormat="1" applyFont="1" applyFill="1" applyBorder="1" applyAlignment="1" applyProtection="1">
      <alignment horizontal="center"/>
      <protection hidden="1"/>
    </xf>
    <xf numFmtId="166" fontId="4" fillId="5" borderId="2" xfId="1" applyNumberFormat="1" applyFont="1" applyFill="1" applyBorder="1" applyAlignment="1" applyProtection="1">
      <alignment horizontal="center"/>
      <protection hidden="1"/>
    </xf>
    <xf numFmtId="166" fontId="4" fillId="5" borderId="3" xfId="1" applyNumberFormat="1" applyFont="1" applyFill="1" applyBorder="1" applyAlignment="1" applyProtection="1">
      <alignment horizontal="center"/>
      <protection hidden="1"/>
    </xf>
    <xf numFmtId="166" fontId="4" fillId="5" borderId="12" xfId="1" applyNumberFormat="1" applyFont="1" applyFill="1" applyBorder="1" applyAlignment="1" applyProtection="1">
      <alignment horizontal="center"/>
      <protection hidden="1"/>
    </xf>
    <xf numFmtId="166" fontId="4" fillId="5" borderId="0" xfId="1" applyNumberFormat="1" applyFont="1" applyFill="1" applyBorder="1" applyAlignment="1" applyProtection="1">
      <alignment horizontal="center"/>
      <protection hidden="1"/>
    </xf>
    <xf numFmtId="166" fontId="4" fillId="5" borderId="4" xfId="1" applyNumberFormat="1" applyFont="1" applyFill="1" applyBorder="1" applyAlignment="1" applyProtection="1">
      <alignment horizontal="center"/>
      <protection hidden="1"/>
    </xf>
    <xf numFmtId="166" fontId="4" fillId="5" borderId="13" xfId="1" applyNumberFormat="1" applyFont="1" applyFill="1" applyBorder="1" applyAlignment="1" applyProtection="1">
      <alignment horizontal="center"/>
      <protection hidden="1"/>
    </xf>
    <xf numFmtId="166" fontId="4" fillId="5" borderId="5" xfId="1" applyNumberFormat="1" applyFont="1" applyFill="1" applyBorder="1" applyAlignment="1" applyProtection="1">
      <alignment horizontal="center"/>
      <protection hidden="1"/>
    </xf>
    <xf numFmtId="166" fontId="4" fillId="5" borderId="6" xfId="1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>
      <alignment horizontal="right"/>
    </xf>
    <xf numFmtId="0" fontId="10" fillId="5" borderId="0" xfId="0" applyFont="1" applyFill="1" applyAlignment="1">
      <alignment horizontal="right"/>
    </xf>
    <xf numFmtId="0" fontId="21" fillId="2" borderId="7" xfId="0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17</xdr:row>
      <xdr:rowOff>219075</xdr:rowOff>
    </xdr:from>
    <xdr:ext cx="3019425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1A3D4CBD-67A2-49A7-A6D0-C155FE87E5C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0525" y="3000375"/>
          <a:ext cx="3019425" cy="7524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866775</xdr:colOff>
      <xdr:row>11</xdr:row>
      <xdr:rowOff>85725</xdr:rowOff>
    </xdr:from>
    <xdr:ext cx="3648075" cy="260032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E5FED226-58AD-44C2-852E-25512632ADD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705725" y="2057400"/>
          <a:ext cx="3648075" cy="2600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B675-5FA2-4E14-A1A4-013D12F8C2F5}">
  <dimension ref="A1:J42"/>
  <sheetViews>
    <sheetView tabSelected="1" workbookViewId="0">
      <selection activeCell="C11" sqref="C11"/>
    </sheetView>
  </sheetViews>
  <sheetFormatPr defaultColWidth="0" defaultRowHeight="15.75" customHeight="1" zeroHeight="1"/>
  <cols>
    <col min="1" max="1" width="11.28515625" bestFit="1" customWidth="1"/>
    <col min="2" max="2" width="10.5703125" bestFit="1" customWidth="1"/>
    <col min="3" max="3" width="20.140625" bestFit="1" customWidth="1"/>
    <col min="4" max="4" width="22.5703125" bestFit="1" customWidth="1"/>
    <col min="5" max="5" width="21.140625" bestFit="1" customWidth="1"/>
    <col min="6" max="6" width="14.140625" bestFit="1" customWidth="1"/>
    <col min="7" max="7" width="17.28515625" bestFit="1" customWidth="1"/>
    <col min="8" max="8" width="13.7109375" bestFit="1" customWidth="1"/>
    <col min="9" max="9" width="14.42578125" customWidth="1"/>
    <col min="10" max="10" width="53.140625" bestFit="1" customWidth="1"/>
    <col min="11" max="16384" width="14.42578125" hidden="1"/>
  </cols>
  <sheetData>
    <row r="1" spans="1:10" ht="15.75" customHeight="1">
      <c r="A1" s="15" t="s">
        <v>0</v>
      </c>
      <c r="B1" s="16" t="s">
        <v>1</v>
      </c>
      <c r="C1" s="38" t="s">
        <v>24</v>
      </c>
      <c r="D1" s="38" t="s">
        <v>25</v>
      </c>
      <c r="E1" s="38" t="s">
        <v>26</v>
      </c>
      <c r="F1" s="17" t="s">
        <v>2</v>
      </c>
      <c r="G1" s="18"/>
      <c r="H1" s="2"/>
      <c r="I1" s="2"/>
      <c r="J1" s="2"/>
    </row>
    <row r="2" spans="1:10" ht="12.75">
      <c r="A2" s="28">
        <v>305</v>
      </c>
      <c r="B2" s="33">
        <v>0</v>
      </c>
      <c r="C2" s="53">
        <f xml:space="preserve"> IFERROR((A2 * B2) / (100 * B2) * (250000000 * B2) / 365, 0)</f>
        <v>0</v>
      </c>
      <c r="D2" s="42">
        <f xml:space="preserve"> IFERROR((A2 * B2 / 100 * B2) * (250000000 * B2) / 12, 0)</f>
        <v>0</v>
      </c>
      <c r="E2" s="54">
        <f xml:space="preserve"> IFERROR((A2 * B2 / 100 * B2) * (250000000 * B2), 0)</f>
        <v>0</v>
      </c>
      <c r="F2" s="19" t="s">
        <v>3</v>
      </c>
      <c r="G2" s="20"/>
      <c r="H2" s="2"/>
      <c r="I2" s="2"/>
      <c r="J2" s="2"/>
    </row>
    <row r="3" spans="1:10" ht="15.75" customHeight="1">
      <c r="A3" s="28">
        <v>382</v>
      </c>
      <c r="B3" s="33">
        <v>0</v>
      </c>
      <c r="C3" s="55">
        <f t="shared" ref="C3:C6" si="0" xml:space="preserve"> IFERROR((A3 * B3) / (100 * B3) * (250000000 * B3) / 365, 0)</f>
        <v>0</v>
      </c>
      <c r="D3" s="39">
        <f t="shared" ref="D3:D7" si="1" xml:space="preserve"> IFERROR((A3 * B3 / 100 * B3) * (250000000 * B3) / 12, 0)</f>
        <v>0</v>
      </c>
      <c r="E3" s="56">
        <f t="shared" ref="E3:E7" si="2" xml:space="preserve"> IFERROR((A3 * B3 / 100 * B3) * (250000000 * B3), 0)</f>
        <v>0</v>
      </c>
      <c r="F3" s="19" t="s">
        <v>4</v>
      </c>
      <c r="G3" s="20"/>
      <c r="H3" s="2"/>
      <c r="I3" s="11" t="s">
        <v>20</v>
      </c>
      <c r="J3" s="12"/>
    </row>
    <row r="4" spans="1:10" ht="15.75" customHeight="1">
      <c r="A4" s="28">
        <v>485</v>
      </c>
      <c r="B4" s="33">
        <v>0</v>
      </c>
      <c r="C4" s="55">
        <f t="shared" si="0"/>
        <v>0</v>
      </c>
      <c r="D4" s="39">
        <f t="shared" si="1"/>
        <v>0</v>
      </c>
      <c r="E4" s="56">
        <f t="shared" si="2"/>
        <v>0</v>
      </c>
      <c r="F4" s="19" t="s">
        <v>5</v>
      </c>
      <c r="G4" s="21" t="s">
        <v>6</v>
      </c>
      <c r="H4" s="2"/>
      <c r="I4" s="11" t="s">
        <v>21</v>
      </c>
      <c r="J4" s="12"/>
    </row>
    <row r="5" spans="1:10" ht="15.75" customHeight="1">
      <c r="A5" s="28">
        <v>611</v>
      </c>
      <c r="B5" s="33">
        <v>0</v>
      </c>
      <c r="C5" s="55">
        <f t="shared" si="0"/>
        <v>0</v>
      </c>
      <c r="D5" s="39">
        <f t="shared" si="1"/>
        <v>0</v>
      </c>
      <c r="E5" s="56">
        <f t="shared" si="2"/>
        <v>0</v>
      </c>
      <c r="F5" s="19" t="s">
        <v>7</v>
      </c>
      <c r="G5" s="20"/>
      <c r="H5" s="2"/>
      <c r="I5" s="5" t="s">
        <v>22</v>
      </c>
      <c r="J5" s="12"/>
    </row>
    <row r="6" spans="1:10" ht="12.75">
      <c r="A6" s="28">
        <v>916</v>
      </c>
      <c r="B6" s="33">
        <v>0</v>
      </c>
      <c r="C6" s="55">
        <f t="shared" si="0"/>
        <v>0</v>
      </c>
      <c r="D6" s="39">
        <f t="shared" si="1"/>
        <v>0</v>
      </c>
      <c r="E6" s="56">
        <f t="shared" si="2"/>
        <v>0</v>
      </c>
      <c r="F6" s="19" t="s">
        <v>8</v>
      </c>
      <c r="G6" s="20"/>
      <c r="H6" s="2"/>
      <c r="I6" s="2"/>
      <c r="J6" s="2"/>
    </row>
    <row r="7" spans="1:10" ht="12.75">
      <c r="A7" s="29">
        <v>1524</v>
      </c>
      <c r="B7" s="34">
        <v>0</v>
      </c>
      <c r="C7" s="57">
        <f xml:space="preserve"> IFERROR((A7 * B7) / (100 * B7) * (250000000 * B7) / 365, 0)</f>
        <v>0</v>
      </c>
      <c r="D7" s="40">
        <f t="shared" si="1"/>
        <v>0</v>
      </c>
      <c r="E7" s="58">
        <f t="shared" si="2"/>
        <v>0</v>
      </c>
      <c r="F7" s="22" t="s">
        <v>9</v>
      </c>
      <c r="G7" s="23"/>
      <c r="H7" s="2"/>
      <c r="I7" s="2"/>
      <c r="J7" s="2"/>
    </row>
    <row r="8" spans="1:10" ht="12.75">
      <c r="A8" s="14"/>
      <c r="B8" s="13"/>
      <c r="C8" s="41"/>
      <c r="D8" s="41"/>
      <c r="E8" s="41"/>
      <c r="F8" s="6"/>
      <c r="G8" s="2"/>
      <c r="H8" s="2"/>
      <c r="I8" s="2"/>
      <c r="J8" s="2"/>
    </row>
    <row r="9" spans="1:10" ht="12.75">
      <c r="A9" s="30">
        <v>305</v>
      </c>
      <c r="B9" s="50">
        <v>0</v>
      </c>
      <c r="C9" s="59">
        <f xml:space="preserve"> IFERROR((A9 * B9 / 100 * B9) * (25000000 * B9) / 365, 0)</f>
        <v>0</v>
      </c>
      <c r="D9" s="60">
        <f xml:space="preserve"> IFERROR((A9 * B9 / 100 * B9) * (25000000 * B9) / 12, 0)</f>
        <v>0</v>
      </c>
      <c r="E9" s="61">
        <f xml:space="preserve"> IFERROR((A9 * B9 / 100 * B9) * (25000000 * B9), 0)</f>
        <v>0</v>
      </c>
      <c r="F9" s="24" t="s">
        <v>3</v>
      </c>
      <c r="G9" s="18"/>
      <c r="H9" s="2"/>
      <c r="I9" s="2"/>
      <c r="J9" s="2"/>
    </row>
    <row r="10" spans="1:10" ht="12.75">
      <c r="A10" s="31">
        <v>382</v>
      </c>
      <c r="B10" s="51">
        <v>0</v>
      </c>
      <c r="C10" s="62">
        <f t="shared" ref="C10:C13" si="3" xml:space="preserve"> IFERROR((A10 * B10 / 100 * B10) * (25000000 * B10) / 365, 0)</f>
        <v>0</v>
      </c>
      <c r="D10" s="63">
        <f t="shared" ref="D10:D13" si="4" xml:space="preserve"> IFERROR((A10 * B10 / 100 * B10) * (25000000 * B10) / 12, 0)</f>
        <v>0</v>
      </c>
      <c r="E10" s="64">
        <f t="shared" ref="E10:E13" si="5" xml:space="preserve"> IFERROR((A10 * B10 / 100 * B10) * (25000000 * B10), 0)</f>
        <v>0</v>
      </c>
      <c r="F10" s="19" t="s">
        <v>4</v>
      </c>
      <c r="G10" s="20"/>
      <c r="H10" s="2"/>
      <c r="I10" s="2"/>
      <c r="J10" s="2"/>
    </row>
    <row r="11" spans="1:10" ht="15.75" customHeight="1">
      <c r="A11" s="31">
        <v>485</v>
      </c>
      <c r="B11" s="51">
        <v>0</v>
      </c>
      <c r="C11" s="62">
        <f t="shared" si="3"/>
        <v>0</v>
      </c>
      <c r="D11" s="63">
        <f t="shared" si="4"/>
        <v>0</v>
      </c>
      <c r="E11" s="64">
        <f t="shared" si="5"/>
        <v>0</v>
      </c>
      <c r="F11" s="19" t="s">
        <v>5</v>
      </c>
      <c r="G11" s="25" t="s">
        <v>10</v>
      </c>
      <c r="H11" s="2"/>
      <c r="I11" s="2"/>
      <c r="J11" s="2"/>
    </row>
    <row r="12" spans="1:10" ht="12.75">
      <c r="A12" s="31">
        <v>611</v>
      </c>
      <c r="B12" s="51">
        <v>0</v>
      </c>
      <c r="C12" s="62">
        <f t="shared" si="3"/>
        <v>0</v>
      </c>
      <c r="D12" s="63">
        <f t="shared" si="4"/>
        <v>0</v>
      </c>
      <c r="E12" s="64">
        <f t="shared" si="5"/>
        <v>0</v>
      </c>
      <c r="F12" s="19" t="s">
        <v>7</v>
      </c>
      <c r="G12" s="26"/>
      <c r="H12" s="4"/>
      <c r="I12" s="4"/>
      <c r="J12" s="4"/>
    </row>
    <row r="13" spans="1:10" ht="12.75">
      <c r="A13" s="31">
        <v>916</v>
      </c>
      <c r="B13" s="52">
        <v>0</v>
      </c>
      <c r="C13" s="65">
        <f t="shared" si="3"/>
        <v>0</v>
      </c>
      <c r="D13" s="66">
        <f t="shared" si="4"/>
        <v>0</v>
      </c>
      <c r="E13" s="67">
        <f t="shared" si="5"/>
        <v>0</v>
      </c>
      <c r="F13" s="22" t="s">
        <v>8</v>
      </c>
      <c r="G13" s="27"/>
      <c r="H13" s="4"/>
      <c r="I13" s="4"/>
      <c r="J13" s="4"/>
    </row>
    <row r="14" spans="1:10" ht="12.75">
      <c r="A14" s="47"/>
      <c r="B14" s="48"/>
      <c r="C14" s="40"/>
      <c r="D14" s="40"/>
      <c r="E14" s="40"/>
      <c r="F14" s="19"/>
      <c r="G14" s="46"/>
      <c r="H14" s="4"/>
      <c r="I14" s="4"/>
      <c r="J14" s="4"/>
    </row>
    <row r="15" spans="1:10" ht="15.75" customHeight="1">
      <c r="A15" s="70" t="s">
        <v>28</v>
      </c>
      <c r="B15" s="70"/>
      <c r="C15" s="49">
        <f>SUM(C2:C13)</f>
        <v>0</v>
      </c>
      <c r="D15" s="49">
        <f>SUM(D2:D13)</f>
        <v>0</v>
      </c>
      <c r="E15" s="49">
        <f>SUM(E2:E13)</f>
        <v>0</v>
      </c>
      <c r="F15" s="4"/>
      <c r="G15" s="4"/>
      <c r="H15" s="4"/>
      <c r="I15" s="4"/>
      <c r="J15" s="4"/>
    </row>
    <row r="16" spans="1:10" ht="12.75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15">
      <c r="A17" s="4"/>
      <c r="B17" s="4"/>
      <c r="C17" s="4"/>
      <c r="D17" s="4"/>
      <c r="E17" s="4"/>
      <c r="F17" s="4"/>
      <c r="G17" s="4"/>
      <c r="H17" s="37" t="s">
        <v>19</v>
      </c>
      <c r="I17" s="4"/>
      <c r="J17" s="4"/>
    </row>
    <row r="18" spans="1:10" ht="14.25">
      <c r="A18" s="4"/>
      <c r="B18" s="4"/>
      <c r="C18" s="2"/>
      <c r="D18" s="2"/>
      <c r="E18" s="2"/>
      <c r="F18" s="2"/>
      <c r="G18" s="35" t="s">
        <v>11</v>
      </c>
      <c r="H18" s="43">
        <f>SUM(B2:B7)</f>
        <v>0</v>
      </c>
      <c r="I18" s="4"/>
      <c r="J18" s="4"/>
    </row>
    <row r="19" spans="1:10" ht="12.75">
      <c r="A19" s="2"/>
      <c r="B19" s="2"/>
      <c r="C19" s="2"/>
      <c r="D19" s="2"/>
      <c r="E19" s="2"/>
      <c r="F19" s="2"/>
      <c r="G19" s="36" t="s">
        <v>12</v>
      </c>
      <c r="H19" s="43">
        <f>SUM(B9:B13)</f>
        <v>0</v>
      </c>
      <c r="I19" s="4"/>
      <c r="J19" s="4"/>
    </row>
    <row r="20" spans="1:10" ht="12.75">
      <c r="A20" s="2"/>
      <c r="B20" s="2"/>
      <c r="C20" s="4"/>
      <c r="D20" s="4"/>
      <c r="E20" s="4"/>
      <c r="F20" s="4"/>
      <c r="G20" s="4"/>
      <c r="H20" s="4"/>
      <c r="I20" s="4"/>
      <c r="J20" s="4"/>
    </row>
    <row r="21" spans="1:10" ht="12.75">
      <c r="A21" s="2"/>
      <c r="B21" s="6" t="s">
        <v>13</v>
      </c>
      <c r="C21" s="4"/>
      <c r="D21" s="4"/>
      <c r="E21" s="4"/>
      <c r="F21" s="7"/>
      <c r="G21" s="8"/>
      <c r="H21" s="4"/>
      <c r="I21" s="4"/>
      <c r="J21" s="9"/>
    </row>
    <row r="22" spans="1:10" ht="12.75">
      <c r="A22" s="2"/>
      <c r="B22" s="2"/>
      <c r="C22" s="4"/>
      <c r="D22" s="4"/>
      <c r="E22" s="4"/>
      <c r="F22" s="4"/>
      <c r="G22" s="4"/>
      <c r="H22" s="4"/>
      <c r="I22" s="4"/>
      <c r="J22" s="4"/>
    </row>
    <row r="23" spans="1:10" ht="15.75" customHeight="1">
      <c r="A23" s="2"/>
      <c r="B23" s="2"/>
      <c r="C23" s="2"/>
      <c r="D23" s="2"/>
      <c r="E23" s="2"/>
      <c r="F23" s="69" t="s">
        <v>23</v>
      </c>
      <c r="G23" s="69"/>
      <c r="H23" s="32">
        <v>7.9327100000000002E-6</v>
      </c>
      <c r="I23" s="2"/>
      <c r="J23" s="2"/>
    </row>
    <row r="24" spans="1:10" ht="12.7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12.75">
      <c r="A25" s="2"/>
      <c r="B25" s="2"/>
      <c r="C25" s="4"/>
      <c r="D25" s="4"/>
      <c r="E25" s="68" t="s">
        <v>17</v>
      </c>
      <c r="F25" s="68"/>
      <c r="G25" s="3" t="s">
        <v>14</v>
      </c>
      <c r="H25" s="44">
        <f>H23*C15</f>
        <v>0</v>
      </c>
      <c r="I25" s="4"/>
      <c r="J25" s="2"/>
    </row>
    <row r="26" spans="1:10" ht="12.75">
      <c r="A26" s="2"/>
      <c r="B26" s="2"/>
      <c r="C26" s="4"/>
      <c r="D26" s="4"/>
      <c r="E26" s="68" t="s">
        <v>29</v>
      </c>
      <c r="F26" s="68"/>
      <c r="G26" s="11" t="s">
        <v>15</v>
      </c>
      <c r="H26" s="44">
        <f>H23*D15</f>
        <v>0</v>
      </c>
      <c r="I26" s="4"/>
      <c r="J26" s="2"/>
    </row>
    <row r="27" spans="1:10" ht="12.75">
      <c r="A27" s="2"/>
      <c r="B27" s="2"/>
      <c r="C27" s="4"/>
      <c r="D27" s="4"/>
      <c r="E27" s="68" t="s">
        <v>18</v>
      </c>
      <c r="F27" s="68"/>
      <c r="G27" s="11" t="s">
        <v>16</v>
      </c>
      <c r="H27" s="44">
        <f>H23*E15</f>
        <v>0</v>
      </c>
      <c r="I27" s="4"/>
      <c r="J27" s="2"/>
    </row>
    <row r="28" spans="1:10" ht="12.75">
      <c r="A28" s="45" t="s">
        <v>27</v>
      </c>
      <c r="B28" s="2"/>
      <c r="C28" s="2"/>
      <c r="D28" s="2"/>
      <c r="E28" s="2"/>
      <c r="F28" s="2"/>
      <c r="G28" s="2"/>
      <c r="H28" s="2"/>
      <c r="I28" s="2"/>
      <c r="J28" s="2"/>
    </row>
    <row r="30" spans="1:10" ht="12.75" hidden="1">
      <c r="B30" s="1"/>
      <c r="C30" s="10"/>
      <c r="D30" s="10"/>
      <c r="E30" s="10"/>
    </row>
    <row r="33" customFormat="1" ht="15.75" hidden="1" customHeight="1"/>
    <row r="34" customFormat="1" ht="15.75" hidden="1" customHeight="1"/>
    <row r="35" customFormat="1" ht="15.75" hidden="1" customHeight="1"/>
    <row r="36" customFormat="1" ht="15.75" hidden="1" customHeight="1"/>
    <row r="37" customFormat="1" ht="15.75" hidden="1" customHeight="1"/>
    <row r="38" customFormat="1" ht="15.75" hidden="1" customHeight="1"/>
    <row r="39" customFormat="1" ht="15.75" hidden="1" customHeight="1"/>
    <row r="40" customFormat="1" ht="15.75" hidden="1" customHeight="1"/>
    <row r="41" customFormat="1" ht="15.75" hidden="1" customHeight="1"/>
    <row r="42" customFormat="1" ht="15.75" hidden="1" customHeight="1"/>
  </sheetData>
  <sheetProtection algorithmName="SHA-512" hashValue="+k2bdhA24IarKbb6+BrsDzTRXzXB+rN3XyYlYqzRe8Y3o604IJpVN3ZPpBE3p7T+Je8gP4fKxZOAOZeltZDq+g==" saltValue="gSqdyJ7iBHAa7xnv+3qKmw==" spinCount="100000" sheet="1" formatCells="0" formatColumns="0" formatRows="0" insertColumns="0" insertRows="0" insertHyperlinks="0" deleteColumns="0" deleteRows="0" sort="0" autoFilter="0" pivotTables="0"/>
  <mergeCells count="5">
    <mergeCell ref="E25:F25"/>
    <mergeCell ref="E26:F26"/>
    <mergeCell ref="E27:F27"/>
    <mergeCell ref="F23:G23"/>
    <mergeCell ref="A15:B1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g h t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D y C G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g h t U y i K R 7 g O A A A A E Q A A A B M A H A B G b 3 J t d W x h c y 9 T Z W N 0 a W 9 u M S 5 t I K I Y A C i g F A A A A A A A A A A A A A A A A A A A A A A A A A A A A C t O T S 7 J z M 9 T C I b Q h t Y A U E s B A i 0 A F A A C A A g A 8 g h t U x + j v I W j A A A A 9 Q A A A B I A A A A A A A A A A A A A A A A A A A A A A E N v b m Z p Z y 9 Q Y W N r Y W d l L n h t b F B L A Q I t A B Q A A g A I A P I I b V M P y u m r p A A A A O k A A A A T A A A A A A A A A A A A A A A A A O 8 A A A B b Q 2 9 u d G V u d F 9 U e X B l c 1 0 u e G 1 s U E s B A i 0 A F A A C A A g A 8 g h t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Q 6 e 4 E O 2 T R D l p z P x c Y b l D 4 A A A A A A g A A A A A A E G Y A A A A B A A A g A A A A G j N 0 Z C e v P f P q 1 S h A K z X M v Q n x W g q R a n / f m h 9 y m x O j A v I A A A A A D o A A A A A C A A A g A A A A y p Y / e Q i x r W H 4 m j s t j U E Y s B J K Y g G j R h N G + C U D 4 2 j 6 p 6 Z Q A A A A l n q z s b P S 8 v R W 3 z L h S J Q x g H r a j 1 u 8 v O v K R P D a z E a h 0 Q X y 5 2 2 K D c w f d x P G Y K p i l e S r p s j 8 a v m p V V 7 a + L j k / o b / Q I X 6 F 3 s 1 Z n B b c B 3 i q t O z l K R A A A A A 0 H Y G + M j j K 9 N 8 R L T t t w 5 r Z x R w L n E H r o L m w d x x F I H M V d u y h 4 P R y a B Z S 6 N C f D f y n J N I C r l 8 x i j D n 6 z A / X J E H 2 j P + Q = = < / D a t a M a s h u p > 
</file>

<file path=customXml/itemProps1.xml><?xml version="1.0" encoding="utf-8"?>
<ds:datastoreItem xmlns:ds="http://schemas.openxmlformats.org/officeDocument/2006/customXml" ds:itemID="{DB153C41-A4A9-40FF-B56D-9224E2E8B9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Micropets Staking Reward 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</cp:lastModifiedBy>
  <dcterms:created xsi:type="dcterms:W3CDTF">2021-11-13T09:30:02Z</dcterms:created>
  <dcterms:modified xsi:type="dcterms:W3CDTF">2021-11-13T16:14:05Z</dcterms:modified>
</cp:coreProperties>
</file>