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codeName="ThisWorkbook"/>
  <mc:AlternateContent xmlns:mc="http://schemas.openxmlformats.org/markup-compatibility/2006">
    <mc:Choice Requires="x15">
      <x15ac:absPath xmlns:x15ac="http://schemas.microsoft.com/office/spreadsheetml/2010/11/ac" url="C:\xampp\htdocs\uspbk\on-admin\upload\"/>
    </mc:Choice>
  </mc:AlternateContent>
  <xr:revisionPtr revIDLastSave="0" documentId="13_ncr:1_{261E7669-1F27-4AEF-B8D4-0253566CE548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DATA" sheetId="2" r:id="rId1"/>
    <sheet name="PROSES_PG" sheetId="3" r:id="rId2"/>
    <sheet name="ANALISIS_PG" sheetId="1" state="hidden" r:id="rId3"/>
    <sheet name="ANALISIS_URAIAN" sheetId="4" state="hidden" r:id="rId4"/>
    <sheet name="ANALISIS_HASIL" sheetId="5" state="hidden" r:id="rId5"/>
  </sheets>
  <definedNames>
    <definedName name="_xlnm.Print_Area" localSheetId="4">ANALISIS_HASIL!$A$1:$BQ$65</definedName>
    <definedName name="_xlnm.Print_Area" localSheetId="2">ANALISIS_PG!$A$1:$BA$207</definedName>
    <definedName name="_xlnm.Print_Area" localSheetId="3">ANALISIS_URAIAN!$A$1:$AG$207</definedName>
    <definedName name="_xlnm.Print_Area" localSheetId="0">DATA!$A$1:$U$72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O65" i="5" l="1"/>
  <c r="BN64" i="5"/>
  <c r="BM50" i="5"/>
  <c r="BL50" i="5"/>
  <c r="BK50" i="5"/>
  <c r="BJ50" i="5"/>
  <c r="BI50" i="5"/>
  <c r="BH50" i="5"/>
  <c r="BG50" i="5"/>
  <c r="BF50" i="5"/>
  <c r="BE50" i="5"/>
  <c r="BD50" i="5"/>
  <c r="BC50" i="5"/>
  <c r="BB50" i="5"/>
  <c r="B50" i="5"/>
  <c r="BM49" i="5"/>
  <c r="BL49" i="5"/>
  <c r="BK49" i="5"/>
  <c r="BJ49" i="5"/>
  <c r="BI49" i="5"/>
  <c r="BH49" i="5"/>
  <c r="BG49" i="5"/>
  <c r="BF49" i="5"/>
  <c r="BE49" i="5"/>
  <c r="BD49" i="5"/>
  <c r="BC49" i="5"/>
  <c r="BB49" i="5"/>
  <c r="BN49" i="5" s="1"/>
  <c r="B49" i="5"/>
  <c r="BM48" i="5"/>
  <c r="BL48" i="5"/>
  <c r="BK48" i="5"/>
  <c r="BJ48" i="5"/>
  <c r="BI48" i="5"/>
  <c r="BH48" i="5"/>
  <c r="BG48" i="5"/>
  <c r="BF48" i="5"/>
  <c r="BE48" i="5"/>
  <c r="BD48" i="5"/>
  <c r="BC48" i="5"/>
  <c r="BB48" i="5"/>
  <c r="B48" i="5"/>
  <c r="BM47" i="5"/>
  <c r="BL47" i="5"/>
  <c r="BK47" i="5"/>
  <c r="BJ47" i="5"/>
  <c r="BI47" i="5"/>
  <c r="BH47" i="5"/>
  <c r="BG47" i="5"/>
  <c r="BF47" i="5"/>
  <c r="BE47" i="5"/>
  <c r="BD47" i="5"/>
  <c r="BC47" i="5"/>
  <c r="BB47" i="5"/>
  <c r="B47" i="5"/>
  <c r="BM46" i="5"/>
  <c r="BL46" i="5"/>
  <c r="BK46" i="5"/>
  <c r="BJ46" i="5"/>
  <c r="BI46" i="5"/>
  <c r="BH46" i="5"/>
  <c r="BG46" i="5"/>
  <c r="BF46" i="5"/>
  <c r="BE46" i="5"/>
  <c r="BD46" i="5"/>
  <c r="BC46" i="5"/>
  <c r="BB46" i="5"/>
  <c r="B46" i="5"/>
  <c r="BM45" i="5"/>
  <c r="BL45" i="5"/>
  <c r="BK45" i="5"/>
  <c r="BJ45" i="5"/>
  <c r="BI45" i="5"/>
  <c r="BH45" i="5"/>
  <c r="BG45" i="5"/>
  <c r="BF45" i="5"/>
  <c r="BE45" i="5"/>
  <c r="BD45" i="5"/>
  <c r="BC45" i="5"/>
  <c r="BB45" i="5"/>
  <c r="B45" i="5"/>
  <c r="BM44" i="5"/>
  <c r="BL44" i="5"/>
  <c r="BK44" i="5"/>
  <c r="BJ44" i="5"/>
  <c r="BI44" i="5"/>
  <c r="BH44" i="5"/>
  <c r="BG44" i="5"/>
  <c r="BF44" i="5"/>
  <c r="BE44" i="5"/>
  <c r="BD44" i="5"/>
  <c r="BC44" i="5"/>
  <c r="BB44" i="5"/>
  <c r="B44" i="5"/>
  <c r="BM43" i="5"/>
  <c r="BL43" i="5"/>
  <c r="BK43" i="5"/>
  <c r="BJ43" i="5"/>
  <c r="BI43" i="5"/>
  <c r="BH43" i="5"/>
  <c r="BG43" i="5"/>
  <c r="BF43" i="5"/>
  <c r="BE43" i="5"/>
  <c r="BD43" i="5"/>
  <c r="BC43" i="5"/>
  <c r="BB43" i="5"/>
  <c r="BN43" i="5" s="1"/>
  <c r="B43" i="5"/>
  <c r="BM42" i="5"/>
  <c r="BL42" i="5"/>
  <c r="BK42" i="5"/>
  <c r="BJ42" i="5"/>
  <c r="BI42" i="5"/>
  <c r="BH42" i="5"/>
  <c r="BG42" i="5"/>
  <c r="BF42" i="5"/>
  <c r="BE42" i="5"/>
  <c r="BD42" i="5"/>
  <c r="BC42" i="5"/>
  <c r="BB42" i="5"/>
  <c r="B42" i="5"/>
  <c r="BM41" i="5"/>
  <c r="BL41" i="5"/>
  <c r="BK41" i="5"/>
  <c r="BJ41" i="5"/>
  <c r="BI41" i="5"/>
  <c r="BH41" i="5"/>
  <c r="BG41" i="5"/>
  <c r="BF41" i="5"/>
  <c r="BE41" i="5"/>
  <c r="BD41" i="5"/>
  <c r="BC41" i="5"/>
  <c r="BB41" i="5"/>
  <c r="B41" i="5"/>
  <c r="BM40" i="5"/>
  <c r="BL40" i="5"/>
  <c r="BK40" i="5"/>
  <c r="BJ40" i="5"/>
  <c r="BI40" i="5"/>
  <c r="BH40" i="5"/>
  <c r="BG40" i="5"/>
  <c r="BF40" i="5"/>
  <c r="BE40" i="5"/>
  <c r="BD40" i="5"/>
  <c r="BC40" i="5"/>
  <c r="BB40" i="5"/>
  <c r="B40" i="5"/>
  <c r="BM39" i="5"/>
  <c r="BL39" i="5"/>
  <c r="BK39" i="5"/>
  <c r="BJ39" i="5"/>
  <c r="BI39" i="5"/>
  <c r="BH39" i="5"/>
  <c r="BG39" i="5"/>
  <c r="BF39" i="5"/>
  <c r="BE39" i="5"/>
  <c r="BD39" i="5"/>
  <c r="BC39" i="5"/>
  <c r="BB39" i="5"/>
  <c r="B39" i="5"/>
  <c r="BM38" i="5"/>
  <c r="BL38" i="5"/>
  <c r="BK38" i="5"/>
  <c r="BJ38" i="5"/>
  <c r="BI38" i="5"/>
  <c r="BH38" i="5"/>
  <c r="BG38" i="5"/>
  <c r="BF38" i="5"/>
  <c r="BE38" i="5"/>
  <c r="BD38" i="5"/>
  <c r="BC38" i="5"/>
  <c r="BB38" i="5"/>
  <c r="BN38" i="5" s="1"/>
  <c r="B38" i="5"/>
  <c r="BM37" i="5"/>
  <c r="BL37" i="5"/>
  <c r="BK37" i="5"/>
  <c r="BJ37" i="5"/>
  <c r="BI37" i="5"/>
  <c r="BH37" i="5"/>
  <c r="BG37" i="5"/>
  <c r="BF37" i="5"/>
  <c r="BE37" i="5"/>
  <c r="BD37" i="5"/>
  <c r="BC37" i="5"/>
  <c r="BB37" i="5"/>
  <c r="BN37" i="5" s="1"/>
  <c r="B37" i="5"/>
  <c r="BM36" i="5"/>
  <c r="BL36" i="5"/>
  <c r="BK36" i="5"/>
  <c r="BJ36" i="5"/>
  <c r="BI36" i="5"/>
  <c r="BH36" i="5"/>
  <c r="BG36" i="5"/>
  <c r="BF36" i="5"/>
  <c r="BE36" i="5"/>
  <c r="BD36" i="5"/>
  <c r="BC36" i="5"/>
  <c r="BB36" i="5"/>
  <c r="BN36" i="5" s="1"/>
  <c r="B36" i="5"/>
  <c r="BM35" i="5"/>
  <c r="BL35" i="5"/>
  <c r="BK35" i="5"/>
  <c r="BJ35" i="5"/>
  <c r="BI35" i="5"/>
  <c r="BH35" i="5"/>
  <c r="BG35" i="5"/>
  <c r="BF35" i="5"/>
  <c r="BE35" i="5"/>
  <c r="BD35" i="5"/>
  <c r="BC35" i="5"/>
  <c r="BB35" i="5"/>
  <c r="BN35" i="5" s="1"/>
  <c r="B35" i="5"/>
  <c r="BM34" i="5"/>
  <c r="BL34" i="5"/>
  <c r="BK34" i="5"/>
  <c r="BJ34" i="5"/>
  <c r="BI34" i="5"/>
  <c r="BH34" i="5"/>
  <c r="BG34" i="5"/>
  <c r="BF34" i="5"/>
  <c r="BE34" i="5"/>
  <c r="BD34" i="5"/>
  <c r="BC34" i="5"/>
  <c r="BB34" i="5"/>
  <c r="BN34" i="5" s="1"/>
  <c r="B34" i="5"/>
  <c r="BM33" i="5"/>
  <c r="BL33" i="5"/>
  <c r="BK33" i="5"/>
  <c r="BJ33" i="5"/>
  <c r="BI33" i="5"/>
  <c r="BH33" i="5"/>
  <c r="BG33" i="5"/>
  <c r="BF33" i="5"/>
  <c r="BE33" i="5"/>
  <c r="BD33" i="5"/>
  <c r="BC33" i="5"/>
  <c r="BB33" i="5"/>
  <c r="B33" i="5"/>
  <c r="BM32" i="5"/>
  <c r="BL32" i="5"/>
  <c r="BK32" i="5"/>
  <c r="BJ32" i="5"/>
  <c r="BI32" i="5"/>
  <c r="BH32" i="5"/>
  <c r="BG32" i="5"/>
  <c r="BF32" i="5"/>
  <c r="BE32" i="5"/>
  <c r="BD32" i="5"/>
  <c r="BC32" i="5"/>
  <c r="BB32" i="5"/>
  <c r="BN32" i="5" s="1"/>
  <c r="B32" i="5"/>
  <c r="BM31" i="5"/>
  <c r="BL31" i="5"/>
  <c r="BK31" i="5"/>
  <c r="BJ31" i="5"/>
  <c r="BI31" i="5"/>
  <c r="BH31" i="5"/>
  <c r="BG31" i="5"/>
  <c r="BF31" i="5"/>
  <c r="BE31" i="5"/>
  <c r="BD31" i="5"/>
  <c r="BC31" i="5"/>
  <c r="BB31" i="5"/>
  <c r="BN31" i="5" s="1"/>
  <c r="B31" i="5"/>
  <c r="BM30" i="5"/>
  <c r="BL30" i="5"/>
  <c r="BJ30" i="5"/>
  <c r="BI30" i="5"/>
  <c r="BH30" i="5"/>
  <c r="BG30" i="5"/>
  <c r="BF30" i="5"/>
  <c r="BE30" i="5"/>
  <c r="BD30" i="5"/>
  <c r="BC30" i="5"/>
  <c r="BB30" i="5"/>
  <c r="BN30" i="5" s="1"/>
  <c r="B30" i="5"/>
  <c r="BM29" i="5"/>
  <c r="BL29" i="5"/>
  <c r="BK29" i="5"/>
  <c r="BJ29" i="5"/>
  <c r="BI29" i="5"/>
  <c r="BH29" i="5"/>
  <c r="BG29" i="5"/>
  <c r="BF29" i="5"/>
  <c r="BE29" i="5"/>
  <c r="BD29" i="5"/>
  <c r="BC29" i="5"/>
  <c r="BB29" i="5"/>
  <c r="BN29" i="5" s="1"/>
  <c r="B29" i="5"/>
  <c r="BM28" i="5"/>
  <c r="BL28" i="5"/>
  <c r="BK28" i="5"/>
  <c r="BJ28" i="5"/>
  <c r="BI28" i="5"/>
  <c r="BH28" i="5"/>
  <c r="BG28" i="5"/>
  <c r="BF28" i="5"/>
  <c r="BE28" i="5"/>
  <c r="BD28" i="5"/>
  <c r="BC28" i="5"/>
  <c r="BB28" i="5"/>
  <c r="BN28" i="5" s="1"/>
  <c r="B28" i="5"/>
  <c r="BM27" i="5"/>
  <c r="BL27" i="5"/>
  <c r="BK27" i="5"/>
  <c r="BJ27" i="5"/>
  <c r="BI27" i="5"/>
  <c r="BH27" i="5"/>
  <c r="BG27" i="5"/>
  <c r="BF27" i="5"/>
  <c r="BE27" i="5"/>
  <c r="BD27" i="5"/>
  <c r="BC27" i="5"/>
  <c r="BB27" i="5"/>
  <c r="BN27" i="5" s="1"/>
  <c r="B27" i="5"/>
  <c r="BM26" i="5"/>
  <c r="BL26" i="5"/>
  <c r="BK26" i="5"/>
  <c r="BJ26" i="5"/>
  <c r="BI26" i="5"/>
  <c r="BH26" i="5"/>
  <c r="BG26" i="5"/>
  <c r="BF26" i="5"/>
  <c r="BE26" i="5"/>
  <c r="BD26" i="5"/>
  <c r="BC26" i="5"/>
  <c r="BB26" i="5"/>
  <c r="BN26" i="5" s="1"/>
  <c r="B26" i="5"/>
  <c r="BM25" i="5"/>
  <c r="BL25" i="5"/>
  <c r="BK25" i="5"/>
  <c r="BJ25" i="5"/>
  <c r="BI25" i="5"/>
  <c r="BH25" i="5"/>
  <c r="BG25" i="5"/>
  <c r="BF25" i="5"/>
  <c r="BE25" i="5"/>
  <c r="BD25" i="5"/>
  <c r="BC25" i="5"/>
  <c r="BB25" i="5"/>
  <c r="BN25" i="5" s="1"/>
  <c r="B25" i="5"/>
  <c r="BM24" i="5"/>
  <c r="BL24" i="5"/>
  <c r="BK24" i="5"/>
  <c r="BJ24" i="5"/>
  <c r="BI24" i="5"/>
  <c r="BH24" i="5"/>
  <c r="BG24" i="5"/>
  <c r="BF24" i="5"/>
  <c r="BE24" i="5"/>
  <c r="BD24" i="5"/>
  <c r="BC24" i="5"/>
  <c r="BB24" i="5"/>
  <c r="BN24" i="5" s="1"/>
  <c r="B24" i="5"/>
  <c r="BM23" i="5"/>
  <c r="BL23" i="5"/>
  <c r="BK23" i="5"/>
  <c r="BJ23" i="5"/>
  <c r="BI23" i="5"/>
  <c r="BH23" i="5"/>
  <c r="BG23" i="5"/>
  <c r="BF23" i="5"/>
  <c r="BE23" i="5"/>
  <c r="BD23" i="5"/>
  <c r="BC23" i="5"/>
  <c r="BB23" i="5"/>
  <c r="BN23" i="5" s="1"/>
  <c r="B23" i="5"/>
  <c r="BM22" i="5"/>
  <c r="BL22" i="5"/>
  <c r="BK22" i="5"/>
  <c r="BJ22" i="5"/>
  <c r="BI22" i="5"/>
  <c r="BH22" i="5"/>
  <c r="BG22" i="5"/>
  <c r="BF22" i="5"/>
  <c r="BE22" i="5"/>
  <c r="BD22" i="5"/>
  <c r="BC22" i="5"/>
  <c r="BB22" i="5"/>
  <c r="BN22" i="5" s="1"/>
  <c r="B22" i="5"/>
  <c r="BM21" i="5"/>
  <c r="BL21" i="5"/>
  <c r="BK21" i="5"/>
  <c r="BJ21" i="5"/>
  <c r="BI21" i="5"/>
  <c r="BH21" i="5"/>
  <c r="BG21" i="5"/>
  <c r="BF21" i="5"/>
  <c r="BE21" i="5"/>
  <c r="BD21" i="5"/>
  <c r="BC21" i="5"/>
  <c r="BB21" i="5"/>
  <c r="BN21" i="5" s="1"/>
  <c r="B21" i="5"/>
  <c r="BM20" i="5"/>
  <c r="BL20" i="5"/>
  <c r="BK20" i="5"/>
  <c r="BJ20" i="5"/>
  <c r="BI20" i="5"/>
  <c r="BH20" i="5"/>
  <c r="BG20" i="5"/>
  <c r="BF20" i="5"/>
  <c r="BE20" i="5"/>
  <c r="BD20" i="5"/>
  <c r="BC20" i="5"/>
  <c r="BB20" i="5"/>
  <c r="B20" i="5"/>
  <c r="BM19" i="5"/>
  <c r="BL19" i="5"/>
  <c r="BK19" i="5"/>
  <c r="BJ19" i="5"/>
  <c r="BI19" i="5"/>
  <c r="BH19" i="5"/>
  <c r="BG19" i="5"/>
  <c r="BF19" i="5"/>
  <c r="BE19" i="5"/>
  <c r="BD19" i="5"/>
  <c r="BC19" i="5"/>
  <c r="BB19" i="5"/>
  <c r="B19" i="5"/>
  <c r="BM18" i="5"/>
  <c r="BL18" i="5"/>
  <c r="BK18" i="5"/>
  <c r="BJ18" i="5"/>
  <c r="BI18" i="5"/>
  <c r="BH18" i="5"/>
  <c r="BG18" i="5"/>
  <c r="BF18" i="5"/>
  <c r="BE18" i="5"/>
  <c r="BD18" i="5"/>
  <c r="BC18" i="5"/>
  <c r="BB18" i="5"/>
  <c r="BN18" i="5" s="1"/>
  <c r="B18" i="5"/>
  <c r="BM17" i="5"/>
  <c r="BL17" i="5"/>
  <c r="BK17" i="5"/>
  <c r="BJ17" i="5"/>
  <c r="BI17" i="5"/>
  <c r="BH17" i="5"/>
  <c r="BG17" i="5"/>
  <c r="BF17" i="5"/>
  <c r="BE17" i="5"/>
  <c r="BD17" i="5"/>
  <c r="BC17" i="5"/>
  <c r="BB17" i="5"/>
  <c r="BN17" i="5" s="1"/>
  <c r="B17" i="5"/>
  <c r="BM16" i="5"/>
  <c r="BL16" i="5"/>
  <c r="BK16" i="5"/>
  <c r="BJ16" i="5"/>
  <c r="BI16" i="5"/>
  <c r="BH16" i="5"/>
  <c r="BG16" i="5"/>
  <c r="BF16" i="5"/>
  <c r="BE16" i="5"/>
  <c r="BD16" i="5"/>
  <c r="BC16" i="5"/>
  <c r="BN16" i="5" s="1"/>
  <c r="B16" i="5"/>
  <c r="BM15" i="5"/>
  <c r="BL15" i="5"/>
  <c r="BK15" i="5"/>
  <c r="BJ15" i="5"/>
  <c r="BI15" i="5"/>
  <c r="BH15" i="5"/>
  <c r="BG15" i="5"/>
  <c r="BF15" i="5"/>
  <c r="BE15" i="5"/>
  <c r="BD15" i="5"/>
  <c r="BC15" i="5"/>
  <c r="BB15" i="5"/>
  <c r="BN15" i="5" s="1"/>
  <c r="B15" i="5"/>
  <c r="BM14" i="5"/>
  <c r="BL14" i="5"/>
  <c r="BK14" i="5"/>
  <c r="BJ14" i="5"/>
  <c r="BI14" i="5"/>
  <c r="BH14" i="5"/>
  <c r="BG14" i="5"/>
  <c r="BF14" i="5"/>
  <c r="BE14" i="5"/>
  <c r="BD14" i="5"/>
  <c r="BC14" i="5"/>
  <c r="BB14" i="5"/>
  <c r="B14" i="5"/>
  <c r="BM13" i="5"/>
  <c r="BL13" i="5"/>
  <c r="BK13" i="5"/>
  <c r="BJ13" i="5"/>
  <c r="BI13" i="5"/>
  <c r="BH13" i="5"/>
  <c r="BG13" i="5"/>
  <c r="BF13" i="5"/>
  <c r="BE13" i="5"/>
  <c r="BD13" i="5"/>
  <c r="BC13" i="5"/>
  <c r="BB13" i="5"/>
  <c r="B13" i="5"/>
  <c r="BM12" i="5"/>
  <c r="BL12" i="5"/>
  <c r="BK12" i="5"/>
  <c r="BJ12" i="5"/>
  <c r="BI12" i="5"/>
  <c r="BH12" i="5"/>
  <c r="BG12" i="5"/>
  <c r="BE12" i="5"/>
  <c r="BD12" i="5"/>
  <c r="BD51" i="5" s="1"/>
  <c r="BC12" i="5"/>
  <c r="BB12" i="5"/>
  <c r="B12" i="5"/>
  <c r="BM11" i="5"/>
  <c r="BL11" i="5"/>
  <c r="BK11" i="5"/>
  <c r="BJ11" i="5"/>
  <c r="BI11" i="5"/>
  <c r="BH11" i="5"/>
  <c r="BG11" i="5"/>
  <c r="BF11" i="5"/>
  <c r="BE11" i="5"/>
  <c r="BD11" i="5"/>
  <c r="BC11" i="5"/>
  <c r="BB11" i="5"/>
  <c r="B11" i="5"/>
  <c r="BL7" i="5"/>
  <c r="C7" i="5"/>
  <c r="C6" i="5"/>
  <c r="C5" i="5"/>
  <c r="C4" i="5"/>
  <c r="X207" i="4"/>
  <c r="W206" i="4"/>
  <c r="AF131" i="4"/>
  <c r="AE131" i="4"/>
  <c r="AD131" i="4"/>
  <c r="AC131" i="4"/>
  <c r="AB131" i="4"/>
  <c r="AA131" i="4"/>
  <c r="Z131" i="4"/>
  <c r="Y131" i="4"/>
  <c r="X131" i="4"/>
  <c r="W131" i="4"/>
  <c r="V131" i="4"/>
  <c r="U131" i="4"/>
  <c r="T131" i="4"/>
  <c r="S131" i="4"/>
  <c r="R131" i="4"/>
  <c r="Q131" i="4"/>
  <c r="P131" i="4"/>
  <c r="O131" i="4"/>
  <c r="I131" i="4"/>
  <c r="E131" i="4"/>
  <c r="AF114" i="4"/>
  <c r="AE114" i="4"/>
  <c r="AD114" i="4"/>
  <c r="AC114" i="4"/>
  <c r="AB114" i="4"/>
  <c r="AA114" i="4"/>
  <c r="Z114" i="4"/>
  <c r="Y114" i="4"/>
  <c r="X114" i="4"/>
  <c r="W114" i="4"/>
  <c r="V114" i="4"/>
  <c r="U114" i="4"/>
  <c r="T114" i="4"/>
  <c r="S114" i="4"/>
  <c r="R114" i="4"/>
  <c r="Q114" i="4"/>
  <c r="P114" i="4"/>
  <c r="O114" i="4"/>
  <c r="I114" i="4"/>
  <c r="AF99" i="4"/>
  <c r="AE99" i="4"/>
  <c r="AD99" i="4"/>
  <c r="AC99" i="4"/>
  <c r="AB99" i="4"/>
  <c r="AA99" i="4"/>
  <c r="Z99" i="4"/>
  <c r="Y99" i="4"/>
  <c r="X99" i="4"/>
  <c r="W99" i="4"/>
  <c r="V99" i="4"/>
  <c r="U99" i="4"/>
  <c r="T99" i="4"/>
  <c r="S99" i="4"/>
  <c r="R99" i="4"/>
  <c r="Q99" i="4"/>
  <c r="P99" i="4"/>
  <c r="O99" i="4"/>
  <c r="K99" i="4"/>
  <c r="AF98" i="4"/>
  <c r="AE98" i="4"/>
  <c r="AD98" i="4"/>
  <c r="AC98" i="4"/>
  <c r="AB98" i="4"/>
  <c r="AA98" i="4"/>
  <c r="Z98" i="4"/>
  <c r="Y98" i="4"/>
  <c r="X98" i="4"/>
  <c r="W98" i="4"/>
  <c r="V98" i="4"/>
  <c r="U98" i="4"/>
  <c r="T98" i="4"/>
  <c r="S98" i="4"/>
  <c r="R98" i="4"/>
  <c r="Q98" i="4"/>
  <c r="P98" i="4"/>
  <c r="O98" i="4"/>
  <c r="AF97" i="4"/>
  <c r="AE97" i="4"/>
  <c r="AD97" i="4"/>
  <c r="AC97" i="4"/>
  <c r="AB97" i="4"/>
  <c r="AA97" i="4"/>
  <c r="Z97" i="4"/>
  <c r="Y97" i="4"/>
  <c r="X97" i="4"/>
  <c r="W97" i="4"/>
  <c r="V97" i="4"/>
  <c r="U97" i="4"/>
  <c r="T97" i="4"/>
  <c r="S97" i="4"/>
  <c r="R97" i="4"/>
  <c r="Q97" i="4"/>
  <c r="P97" i="4"/>
  <c r="O97" i="4"/>
  <c r="AF96" i="4"/>
  <c r="AE96" i="4"/>
  <c r="AD96" i="4"/>
  <c r="AC96" i="4"/>
  <c r="AB96" i="4"/>
  <c r="AA96" i="4"/>
  <c r="Z96" i="4"/>
  <c r="Y96" i="4"/>
  <c r="X96" i="4"/>
  <c r="W96" i="4"/>
  <c r="V96" i="4"/>
  <c r="U96" i="4"/>
  <c r="T96" i="4"/>
  <c r="S96" i="4"/>
  <c r="R96" i="4"/>
  <c r="Q96" i="4"/>
  <c r="P96" i="4"/>
  <c r="O96" i="4"/>
  <c r="AF95" i="4"/>
  <c r="AE95" i="4"/>
  <c r="AD95" i="4"/>
  <c r="AC95" i="4"/>
  <c r="AB95" i="4"/>
  <c r="AA95" i="4"/>
  <c r="Z95" i="4"/>
  <c r="Y95" i="4"/>
  <c r="X95" i="4"/>
  <c r="W95" i="4"/>
  <c r="V95" i="4"/>
  <c r="U95" i="4"/>
  <c r="T95" i="4"/>
  <c r="S95" i="4"/>
  <c r="R95" i="4"/>
  <c r="Q95" i="4"/>
  <c r="P95" i="4"/>
  <c r="O95" i="4"/>
  <c r="K95" i="4"/>
  <c r="AF94" i="4"/>
  <c r="AE94" i="4"/>
  <c r="AD94" i="4"/>
  <c r="AC94" i="4"/>
  <c r="AB94" i="4"/>
  <c r="AA94" i="4"/>
  <c r="Z94" i="4"/>
  <c r="Y94" i="4"/>
  <c r="X94" i="4"/>
  <c r="W94" i="4"/>
  <c r="V94" i="4"/>
  <c r="U94" i="4"/>
  <c r="T94" i="4"/>
  <c r="S94" i="4"/>
  <c r="R94" i="4"/>
  <c r="Q94" i="4"/>
  <c r="P94" i="4"/>
  <c r="O94" i="4"/>
  <c r="E94" i="4"/>
  <c r="AF93" i="4"/>
  <c r="AE93" i="4"/>
  <c r="AD93" i="4"/>
  <c r="AC93" i="4"/>
  <c r="AB93" i="4"/>
  <c r="AA93" i="4"/>
  <c r="Z93" i="4"/>
  <c r="Y93" i="4"/>
  <c r="X93" i="4"/>
  <c r="W93" i="4"/>
  <c r="V93" i="4"/>
  <c r="U93" i="4"/>
  <c r="T93" i="4"/>
  <c r="S93" i="4"/>
  <c r="R93" i="4"/>
  <c r="Q93" i="4"/>
  <c r="P93" i="4"/>
  <c r="O93" i="4"/>
  <c r="K93" i="4"/>
  <c r="AF92" i="4"/>
  <c r="AE92" i="4"/>
  <c r="AD92" i="4"/>
  <c r="AC92" i="4"/>
  <c r="AB92" i="4"/>
  <c r="AA92" i="4"/>
  <c r="Z92" i="4"/>
  <c r="Y92" i="4"/>
  <c r="X92" i="4"/>
  <c r="W92" i="4"/>
  <c r="V92" i="4"/>
  <c r="U92" i="4"/>
  <c r="T92" i="4"/>
  <c r="S92" i="4"/>
  <c r="R92" i="4"/>
  <c r="Q92" i="4"/>
  <c r="P92" i="4"/>
  <c r="O92" i="4"/>
  <c r="AF91" i="4"/>
  <c r="AE91" i="4"/>
  <c r="AD91" i="4"/>
  <c r="AC91" i="4"/>
  <c r="AB91" i="4"/>
  <c r="AA91" i="4"/>
  <c r="Z91" i="4"/>
  <c r="Y91" i="4"/>
  <c r="X91" i="4"/>
  <c r="W91" i="4"/>
  <c r="V91" i="4"/>
  <c r="U91" i="4"/>
  <c r="T91" i="4"/>
  <c r="S91" i="4"/>
  <c r="R91" i="4"/>
  <c r="Q91" i="4"/>
  <c r="P91" i="4"/>
  <c r="O91" i="4"/>
  <c r="AF90" i="4"/>
  <c r="AE90" i="4"/>
  <c r="AD90" i="4"/>
  <c r="AC90" i="4"/>
  <c r="AB90" i="4"/>
  <c r="AA90" i="4"/>
  <c r="Z90" i="4"/>
  <c r="Y90" i="4"/>
  <c r="X90" i="4"/>
  <c r="W90" i="4"/>
  <c r="V90" i="4"/>
  <c r="U90" i="4"/>
  <c r="T90" i="4"/>
  <c r="S90" i="4"/>
  <c r="R90" i="4"/>
  <c r="Q90" i="4"/>
  <c r="P90" i="4"/>
  <c r="O90" i="4"/>
  <c r="AF89" i="4"/>
  <c r="AE89" i="4"/>
  <c r="AD89" i="4"/>
  <c r="AC89" i="4"/>
  <c r="AB89" i="4"/>
  <c r="AA89" i="4"/>
  <c r="Z89" i="4"/>
  <c r="Y89" i="4"/>
  <c r="X89" i="4"/>
  <c r="W89" i="4"/>
  <c r="V89" i="4"/>
  <c r="U89" i="4"/>
  <c r="T89" i="4"/>
  <c r="S89" i="4"/>
  <c r="R89" i="4"/>
  <c r="Q89" i="4"/>
  <c r="P89" i="4"/>
  <c r="O89" i="4"/>
  <c r="AF88" i="4"/>
  <c r="AE88" i="4"/>
  <c r="AD88" i="4"/>
  <c r="AC88" i="4"/>
  <c r="AB88" i="4"/>
  <c r="AA88" i="4"/>
  <c r="Z88" i="4"/>
  <c r="Y88" i="4"/>
  <c r="X88" i="4"/>
  <c r="W88" i="4"/>
  <c r="V88" i="4"/>
  <c r="U88" i="4"/>
  <c r="T88" i="4"/>
  <c r="S88" i="4"/>
  <c r="R88" i="4"/>
  <c r="Q88" i="4"/>
  <c r="P88" i="4"/>
  <c r="O88" i="4"/>
  <c r="AF87" i="4"/>
  <c r="AE87" i="4"/>
  <c r="AD87" i="4"/>
  <c r="AC87" i="4"/>
  <c r="AB87" i="4"/>
  <c r="AA87" i="4"/>
  <c r="Z87" i="4"/>
  <c r="Y87" i="4"/>
  <c r="X87" i="4"/>
  <c r="W87" i="4"/>
  <c r="V87" i="4"/>
  <c r="U87" i="4"/>
  <c r="T87" i="4"/>
  <c r="S87" i="4"/>
  <c r="R87" i="4"/>
  <c r="Q87" i="4"/>
  <c r="P87" i="4"/>
  <c r="O87" i="4"/>
  <c r="K87" i="4"/>
  <c r="AF86" i="4"/>
  <c r="AE86" i="4"/>
  <c r="AD86" i="4"/>
  <c r="AC86" i="4"/>
  <c r="AB86" i="4"/>
  <c r="AA86" i="4"/>
  <c r="Z86" i="4"/>
  <c r="Y86" i="4"/>
  <c r="X86" i="4"/>
  <c r="W86" i="4"/>
  <c r="V86" i="4"/>
  <c r="U86" i="4"/>
  <c r="T86" i="4"/>
  <c r="S86" i="4"/>
  <c r="R86" i="4"/>
  <c r="Q86" i="4"/>
  <c r="P86" i="4"/>
  <c r="O86" i="4"/>
  <c r="E86" i="4"/>
  <c r="AF85" i="4"/>
  <c r="AE85" i="4"/>
  <c r="AD85" i="4"/>
  <c r="AC85" i="4"/>
  <c r="AB85" i="4"/>
  <c r="AA85" i="4"/>
  <c r="Z85" i="4"/>
  <c r="Y85" i="4"/>
  <c r="X85" i="4"/>
  <c r="W85" i="4"/>
  <c r="V85" i="4"/>
  <c r="U85" i="4"/>
  <c r="T85" i="4"/>
  <c r="S85" i="4"/>
  <c r="R85" i="4"/>
  <c r="Q85" i="4"/>
  <c r="P85" i="4"/>
  <c r="O85" i="4"/>
  <c r="M85" i="4"/>
  <c r="E85" i="4"/>
  <c r="AF84" i="4"/>
  <c r="AE84" i="4"/>
  <c r="AD84" i="4"/>
  <c r="AC84" i="4"/>
  <c r="AB84" i="4"/>
  <c r="AA84" i="4"/>
  <c r="Z84" i="4"/>
  <c r="Y84" i="4"/>
  <c r="X84" i="4"/>
  <c r="W84" i="4"/>
  <c r="V84" i="4"/>
  <c r="U84" i="4"/>
  <c r="T84" i="4"/>
  <c r="S84" i="4"/>
  <c r="R84" i="4"/>
  <c r="Q84" i="4"/>
  <c r="P84" i="4"/>
  <c r="O84" i="4"/>
  <c r="AF83" i="4"/>
  <c r="AE83" i="4"/>
  <c r="AD83" i="4"/>
  <c r="AC83" i="4"/>
  <c r="AB83" i="4"/>
  <c r="AA83" i="4"/>
  <c r="Z83" i="4"/>
  <c r="Y83" i="4"/>
  <c r="X83" i="4"/>
  <c r="W83" i="4"/>
  <c r="V83" i="4"/>
  <c r="U83" i="4"/>
  <c r="T83" i="4"/>
  <c r="S83" i="4"/>
  <c r="R83" i="4"/>
  <c r="Q83" i="4"/>
  <c r="P83" i="4"/>
  <c r="O83" i="4"/>
  <c r="M83" i="4"/>
  <c r="E83" i="4"/>
  <c r="AF82" i="4"/>
  <c r="AE82" i="4"/>
  <c r="AD82" i="4"/>
  <c r="AC82" i="4"/>
  <c r="AB82" i="4"/>
  <c r="AA82" i="4"/>
  <c r="Z82" i="4"/>
  <c r="Y82" i="4"/>
  <c r="X82" i="4"/>
  <c r="W82" i="4"/>
  <c r="V82" i="4"/>
  <c r="U82" i="4"/>
  <c r="T82" i="4"/>
  <c r="S82" i="4"/>
  <c r="R82" i="4"/>
  <c r="Q82" i="4"/>
  <c r="P82" i="4"/>
  <c r="O82" i="4"/>
  <c r="L82" i="4"/>
  <c r="H82" i="4"/>
  <c r="D82" i="4"/>
  <c r="AF81" i="4"/>
  <c r="AE81" i="4"/>
  <c r="AD81" i="4"/>
  <c r="AC81" i="4"/>
  <c r="AB81" i="4"/>
  <c r="AA81" i="4"/>
  <c r="Z81" i="4"/>
  <c r="Y81" i="4"/>
  <c r="X81" i="4"/>
  <c r="W81" i="4"/>
  <c r="V81" i="4"/>
  <c r="U81" i="4"/>
  <c r="T81" i="4"/>
  <c r="S81" i="4"/>
  <c r="R81" i="4"/>
  <c r="Q81" i="4"/>
  <c r="P81" i="4"/>
  <c r="O81" i="4"/>
  <c r="N81" i="4"/>
  <c r="J81" i="4"/>
  <c r="F81" i="4"/>
  <c r="B81" i="4"/>
  <c r="AF80" i="4"/>
  <c r="AE80" i="4"/>
  <c r="AD80" i="4"/>
  <c r="AC80" i="4"/>
  <c r="AB80" i="4"/>
  <c r="AA80" i="4"/>
  <c r="Z80" i="4"/>
  <c r="Y80" i="4"/>
  <c r="X80" i="4"/>
  <c r="W80" i="4"/>
  <c r="V80" i="4"/>
  <c r="U80" i="4"/>
  <c r="T80" i="4"/>
  <c r="S80" i="4"/>
  <c r="R80" i="4"/>
  <c r="Q80" i="4"/>
  <c r="P80" i="4"/>
  <c r="O80" i="4"/>
  <c r="L80" i="4"/>
  <c r="H80" i="4"/>
  <c r="D80" i="4"/>
  <c r="AF79" i="4"/>
  <c r="AE79" i="4"/>
  <c r="AD79" i="4"/>
  <c r="AC79" i="4"/>
  <c r="AB79" i="4"/>
  <c r="AA79" i="4"/>
  <c r="Z79" i="4"/>
  <c r="Y79" i="4"/>
  <c r="X79" i="4"/>
  <c r="W79" i="4"/>
  <c r="V79" i="4"/>
  <c r="U79" i="4"/>
  <c r="T79" i="4"/>
  <c r="S79" i="4"/>
  <c r="R79" i="4"/>
  <c r="Q79" i="4"/>
  <c r="P79" i="4"/>
  <c r="O79" i="4"/>
  <c r="N79" i="4"/>
  <c r="J79" i="4"/>
  <c r="F79" i="4"/>
  <c r="B79" i="4"/>
  <c r="AF78" i="4"/>
  <c r="AE78" i="4"/>
  <c r="AD78" i="4"/>
  <c r="AC78" i="4"/>
  <c r="AB78" i="4"/>
  <c r="AA78" i="4"/>
  <c r="Z78" i="4"/>
  <c r="Y78" i="4"/>
  <c r="X78" i="4"/>
  <c r="W78" i="4"/>
  <c r="V78" i="4"/>
  <c r="U78" i="4"/>
  <c r="T78" i="4"/>
  <c r="S78" i="4"/>
  <c r="R78" i="4"/>
  <c r="Q78" i="4"/>
  <c r="P78" i="4"/>
  <c r="O78" i="4"/>
  <c r="L78" i="4"/>
  <c r="H78" i="4"/>
  <c r="D78" i="4"/>
  <c r="AF77" i="4"/>
  <c r="AE77" i="4"/>
  <c r="AD77" i="4"/>
  <c r="AC77" i="4"/>
  <c r="AB77" i="4"/>
  <c r="AA77" i="4"/>
  <c r="Z77" i="4"/>
  <c r="Y77" i="4"/>
  <c r="X77" i="4"/>
  <c r="W77" i="4"/>
  <c r="V77" i="4"/>
  <c r="U77" i="4"/>
  <c r="T77" i="4"/>
  <c r="S77" i="4"/>
  <c r="R77" i="4"/>
  <c r="Q77" i="4"/>
  <c r="P77" i="4"/>
  <c r="O77" i="4"/>
  <c r="N77" i="4"/>
  <c r="J77" i="4"/>
  <c r="F77" i="4"/>
  <c r="B77" i="4"/>
  <c r="AF76" i="4"/>
  <c r="AE76" i="4"/>
  <c r="AD76" i="4"/>
  <c r="AC76" i="4"/>
  <c r="AB76" i="4"/>
  <c r="AA76" i="4"/>
  <c r="Z76" i="4"/>
  <c r="Y76" i="4"/>
  <c r="X76" i="4"/>
  <c r="W76" i="4"/>
  <c r="V76" i="4"/>
  <c r="U76" i="4"/>
  <c r="T76" i="4"/>
  <c r="S76" i="4"/>
  <c r="R76" i="4"/>
  <c r="Q76" i="4"/>
  <c r="P76" i="4"/>
  <c r="O76" i="4"/>
  <c r="L76" i="4"/>
  <c r="H76" i="4"/>
  <c r="D76" i="4"/>
  <c r="AF75" i="4"/>
  <c r="AE75" i="4"/>
  <c r="AD75" i="4"/>
  <c r="AC75" i="4"/>
  <c r="AB75" i="4"/>
  <c r="AA75" i="4"/>
  <c r="Z75" i="4"/>
  <c r="Y75" i="4"/>
  <c r="X75" i="4"/>
  <c r="W75" i="4"/>
  <c r="V75" i="4"/>
  <c r="U75" i="4"/>
  <c r="T75" i="4"/>
  <c r="S75" i="4"/>
  <c r="R75" i="4"/>
  <c r="Q75" i="4"/>
  <c r="P75" i="4"/>
  <c r="O75" i="4"/>
  <c r="N75" i="4"/>
  <c r="J75" i="4"/>
  <c r="F75" i="4"/>
  <c r="B75" i="4"/>
  <c r="AF74" i="4"/>
  <c r="AE74" i="4"/>
  <c r="AD74" i="4"/>
  <c r="AC74" i="4"/>
  <c r="AB74" i="4"/>
  <c r="AA74" i="4"/>
  <c r="Z74" i="4"/>
  <c r="Y74" i="4"/>
  <c r="X74" i="4"/>
  <c r="W74" i="4"/>
  <c r="V74" i="4"/>
  <c r="U74" i="4"/>
  <c r="T74" i="4"/>
  <c r="S74" i="4"/>
  <c r="R74" i="4"/>
  <c r="Q74" i="4"/>
  <c r="P74" i="4"/>
  <c r="O74" i="4"/>
  <c r="L74" i="4"/>
  <c r="H74" i="4"/>
  <c r="D74" i="4"/>
  <c r="AF73" i="4"/>
  <c r="AE73" i="4"/>
  <c r="AD73" i="4"/>
  <c r="AC73" i="4"/>
  <c r="AB73" i="4"/>
  <c r="AA73" i="4"/>
  <c r="Z73" i="4"/>
  <c r="Y73" i="4"/>
  <c r="X73" i="4"/>
  <c r="W73" i="4"/>
  <c r="V73" i="4"/>
  <c r="U73" i="4"/>
  <c r="T73" i="4"/>
  <c r="S73" i="4"/>
  <c r="R73" i="4"/>
  <c r="Q73" i="4"/>
  <c r="P73" i="4"/>
  <c r="O73" i="4"/>
  <c r="N73" i="4"/>
  <c r="J73" i="4"/>
  <c r="F73" i="4"/>
  <c r="B73" i="4"/>
  <c r="AF72" i="4"/>
  <c r="AE72" i="4"/>
  <c r="AD72" i="4"/>
  <c r="AC72" i="4"/>
  <c r="AB72" i="4"/>
  <c r="AA72" i="4"/>
  <c r="Z72" i="4"/>
  <c r="Y72" i="4"/>
  <c r="X72" i="4"/>
  <c r="W72" i="4"/>
  <c r="V72" i="4"/>
  <c r="U72" i="4"/>
  <c r="T72" i="4"/>
  <c r="S72" i="4"/>
  <c r="R72" i="4"/>
  <c r="Q72" i="4"/>
  <c r="P72" i="4"/>
  <c r="O72" i="4"/>
  <c r="L72" i="4"/>
  <c r="H72" i="4"/>
  <c r="D72" i="4"/>
  <c r="AF71" i="4"/>
  <c r="AE71" i="4"/>
  <c r="AD71" i="4"/>
  <c r="AC71" i="4"/>
  <c r="AB71" i="4"/>
  <c r="AA71" i="4"/>
  <c r="Z71" i="4"/>
  <c r="Y71" i="4"/>
  <c r="X71" i="4"/>
  <c r="W71" i="4"/>
  <c r="V71" i="4"/>
  <c r="U71" i="4"/>
  <c r="T71" i="4"/>
  <c r="S71" i="4"/>
  <c r="R71" i="4"/>
  <c r="Q71" i="4"/>
  <c r="P71" i="4"/>
  <c r="O71" i="4"/>
  <c r="N71" i="4"/>
  <c r="J71" i="4"/>
  <c r="F71" i="4"/>
  <c r="B71" i="4"/>
  <c r="AF70" i="4"/>
  <c r="AE70" i="4"/>
  <c r="AD70" i="4"/>
  <c r="AC70" i="4"/>
  <c r="AB70" i="4"/>
  <c r="AA70" i="4"/>
  <c r="Z70" i="4"/>
  <c r="Y70" i="4"/>
  <c r="X70" i="4"/>
  <c r="W70" i="4"/>
  <c r="V70" i="4"/>
  <c r="U70" i="4"/>
  <c r="T70" i="4"/>
  <c r="S70" i="4"/>
  <c r="R70" i="4"/>
  <c r="Q70" i="4"/>
  <c r="P70" i="4"/>
  <c r="O70" i="4"/>
  <c r="L70" i="4"/>
  <c r="H70" i="4"/>
  <c r="D70" i="4"/>
  <c r="AF69" i="4"/>
  <c r="AE69" i="4"/>
  <c r="AD69" i="4"/>
  <c r="AC69" i="4"/>
  <c r="AB69" i="4"/>
  <c r="AA69" i="4"/>
  <c r="Z69" i="4"/>
  <c r="Y69" i="4"/>
  <c r="X69" i="4"/>
  <c r="W69" i="4"/>
  <c r="V69" i="4"/>
  <c r="U69" i="4"/>
  <c r="T69" i="4"/>
  <c r="S69" i="4"/>
  <c r="R69" i="4"/>
  <c r="Q69" i="4"/>
  <c r="P69" i="4"/>
  <c r="O69" i="4"/>
  <c r="N69" i="4"/>
  <c r="J69" i="4"/>
  <c r="H69" i="4"/>
  <c r="F69" i="4"/>
  <c r="B69" i="4"/>
  <c r="AF68" i="4"/>
  <c r="AE68" i="4"/>
  <c r="AD68" i="4"/>
  <c r="AC68" i="4"/>
  <c r="AB68" i="4"/>
  <c r="AA68" i="4"/>
  <c r="Z68" i="4"/>
  <c r="Y68" i="4"/>
  <c r="X68" i="4"/>
  <c r="W68" i="4"/>
  <c r="V68" i="4"/>
  <c r="U68" i="4"/>
  <c r="T68" i="4"/>
  <c r="S68" i="4"/>
  <c r="R68" i="4"/>
  <c r="Q68" i="4"/>
  <c r="P68" i="4"/>
  <c r="O68" i="4"/>
  <c r="H68" i="4"/>
  <c r="AF67" i="4"/>
  <c r="AE67" i="4"/>
  <c r="AD67" i="4"/>
  <c r="AC67" i="4"/>
  <c r="AB67" i="4"/>
  <c r="AA67" i="4"/>
  <c r="Z67" i="4"/>
  <c r="Y67" i="4"/>
  <c r="X67" i="4"/>
  <c r="W67" i="4"/>
  <c r="V67" i="4"/>
  <c r="U67" i="4"/>
  <c r="T67" i="4"/>
  <c r="S67" i="4"/>
  <c r="R67" i="4"/>
  <c r="Q67" i="4"/>
  <c r="P67" i="4"/>
  <c r="O67" i="4"/>
  <c r="J67" i="4"/>
  <c r="F67" i="4"/>
  <c r="AF66" i="4"/>
  <c r="AE66" i="4"/>
  <c r="AD66" i="4"/>
  <c r="AC66" i="4"/>
  <c r="AB66" i="4"/>
  <c r="AA66" i="4"/>
  <c r="Z66" i="4"/>
  <c r="Y66" i="4"/>
  <c r="X66" i="4"/>
  <c r="W66" i="4"/>
  <c r="V66" i="4"/>
  <c r="U66" i="4"/>
  <c r="T66" i="4"/>
  <c r="S66" i="4"/>
  <c r="R66" i="4"/>
  <c r="Q66" i="4"/>
  <c r="P66" i="4"/>
  <c r="O66" i="4"/>
  <c r="L66" i="4"/>
  <c r="H66" i="4"/>
  <c r="D66" i="4"/>
  <c r="AF65" i="4"/>
  <c r="AE65" i="4"/>
  <c r="AD65" i="4"/>
  <c r="AC65" i="4"/>
  <c r="AB65" i="4"/>
  <c r="AA65" i="4"/>
  <c r="Z65" i="4"/>
  <c r="Y65" i="4"/>
  <c r="X65" i="4"/>
  <c r="W65" i="4"/>
  <c r="V65" i="4"/>
  <c r="U65" i="4"/>
  <c r="T65" i="4"/>
  <c r="S65" i="4"/>
  <c r="R65" i="4"/>
  <c r="Q65" i="4"/>
  <c r="P65" i="4"/>
  <c r="O65" i="4"/>
  <c r="N65" i="4"/>
  <c r="J65" i="4"/>
  <c r="F65" i="4"/>
  <c r="AF64" i="4"/>
  <c r="AE64" i="4"/>
  <c r="AD64" i="4"/>
  <c r="AC64" i="4"/>
  <c r="AB64" i="4"/>
  <c r="AA64" i="4"/>
  <c r="Z64" i="4"/>
  <c r="Y64" i="4"/>
  <c r="X64" i="4"/>
  <c r="W64" i="4"/>
  <c r="V64" i="4"/>
  <c r="U64" i="4"/>
  <c r="T64" i="4"/>
  <c r="S64" i="4"/>
  <c r="R64" i="4"/>
  <c r="Q64" i="4"/>
  <c r="P64" i="4"/>
  <c r="O64" i="4"/>
  <c r="L64" i="4"/>
  <c r="H64" i="4"/>
  <c r="D64" i="4"/>
  <c r="AF63" i="4"/>
  <c r="AE63" i="4"/>
  <c r="AD63" i="4"/>
  <c r="AC63" i="4"/>
  <c r="AB63" i="4"/>
  <c r="AA63" i="4"/>
  <c r="Z63" i="4"/>
  <c r="Y63" i="4"/>
  <c r="X63" i="4"/>
  <c r="W63" i="4"/>
  <c r="V63" i="4"/>
  <c r="U63" i="4"/>
  <c r="T63" i="4"/>
  <c r="S63" i="4"/>
  <c r="R63" i="4"/>
  <c r="Q63" i="4"/>
  <c r="P63" i="4"/>
  <c r="O63" i="4"/>
  <c r="N63" i="4"/>
  <c r="J63" i="4"/>
  <c r="F63" i="4"/>
  <c r="AF62" i="4"/>
  <c r="AE62" i="4"/>
  <c r="AD62" i="4"/>
  <c r="AC62" i="4"/>
  <c r="AB62" i="4"/>
  <c r="AA62" i="4"/>
  <c r="Z62" i="4"/>
  <c r="Y62" i="4"/>
  <c r="X62" i="4"/>
  <c r="W62" i="4"/>
  <c r="V62" i="4"/>
  <c r="U62" i="4"/>
  <c r="T62" i="4"/>
  <c r="S62" i="4"/>
  <c r="R62" i="4"/>
  <c r="Q62" i="4"/>
  <c r="P62" i="4"/>
  <c r="O62" i="4"/>
  <c r="L62" i="4"/>
  <c r="AF61" i="4"/>
  <c r="AE61" i="4"/>
  <c r="AD61" i="4"/>
  <c r="AC61" i="4"/>
  <c r="AB61" i="4"/>
  <c r="AA61" i="4"/>
  <c r="Z61" i="4"/>
  <c r="Y61" i="4"/>
  <c r="X61" i="4"/>
  <c r="W61" i="4"/>
  <c r="V61" i="4"/>
  <c r="U61" i="4"/>
  <c r="T61" i="4"/>
  <c r="S61" i="4"/>
  <c r="R61" i="4"/>
  <c r="Q61" i="4"/>
  <c r="P61" i="4"/>
  <c r="O61" i="4"/>
  <c r="N61" i="4"/>
  <c r="J61" i="4"/>
  <c r="H61" i="4"/>
  <c r="F61" i="4"/>
  <c r="C61" i="4"/>
  <c r="B61" i="4"/>
  <c r="AF60" i="4"/>
  <c r="AE60" i="4"/>
  <c r="AD60" i="4"/>
  <c r="AC60" i="4"/>
  <c r="AC100" i="4" s="1"/>
  <c r="AB60" i="4"/>
  <c r="AA60" i="4"/>
  <c r="Z60" i="4"/>
  <c r="Y60" i="4"/>
  <c r="Y100" i="4" s="1"/>
  <c r="X60" i="4"/>
  <c r="W60" i="4"/>
  <c r="V60" i="4"/>
  <c r="U60" i="4"/>
  <c r="U100" i="4" s="1"/>
  <c r="T60" i="4"/>
  <c r="S60" i="4"/>
  <c r="R60" i="4"/>
  <c r="Q60" i="4"/>
  <c r="Q100" i="4" s="1"/>
  <c r="P60" i="4"/>
  <c r="O60" i="4"/>
  <c r="N60" i="4"/>
  <c r="H60" i="4"/>
  <c r="G60" i="4"/>
  <c r="D60" i="4"/>
  <c r="AF59" i="4"/>
  <c r="AE59" i="4"/>
  <c r="AD59" i="4"/>
  <c r="AC59" i="4"/>
  <c r="AB59" i="4"/>
  <c r="AA59" i="4"/>
  <c r="Z59" i="4"/>
  <c r="Y59" i="4"/>
  <c r="X59" i="4"/>
  <c r="W59" i="4"/>
  <c r="V59" i="4"/>
  <c r="U59" i="4"/>
  <c r="T59" i="4"/>
  <c r="S59" i="4"/>
  <c r="R59" i="4"/>
  <c r="Q59" i="4"/>
  <c r="P59" i="4"/>
  <c r="O59" i="4"/>
  <c r="K59" i="4"/>
  <c r="I59" i="4"/>
  <c r="C59" i="4"/>
  <c r="AF50" i="4"/>
  <c r="AE50" i="4"/>
  <c r="AD50" i="4"/>
  <c r="AC50" i="4"/>
  <c r="AB50" i="4"/>
  <c r="AA50" i="4"/>
  <c r="Z50" i="4"/>
  <c r="Y50" i="4"/>
  <c r="X50" i="4"/>
  <c r="W50" i="4"/>
  <c r="V50" i="4"/>
  <c r="U50" i="4"/>
  <c r="T50" i="4"/>
  <c r="S50" i="4"/>
  <c r="R50" i="4"/>
  <c r="Q50" i="4"/>
  <c r="P50" i="4"/>
  <c r="O50" i="4"/>
  <c r="J50" i="4"/>
  <c r="F50" i="4"/>
  <c r="N49" i="4"/>
  <c r="N99" i="4" s="1"/>
  <c r="M49" i="4"/>
  <c r="M99" i="4" s="1"/>
  <c r="L49" i="4"/>
  <c r="L99" i="4" s="1"/>
  <c r="K49" i="4"/>
  <c r="J49" i="4"/>
  <c r="J99" i="4" s="1"/>
  <c r="I49" i="4"/>
  <c r="I99" i="4" s="1"/>
  <c r="H49" i="4"/>
  <c r="H99" i="4" s="1"/>
  <c r="G49" i="4"/>
  <c r="G99" i="4" s="1"/>
  <c r="F49" i="4"/>
  <c r="F99" i="4" s="1"/>
  <c r="E49" i="4"/>
  <c r="E99" i="4" s="1"/>
  <c r="D49" i="4"/>
  <c r="D99" i="4" s="1"/>
  <c r="C49" i="4"/>
  <c r="C99" i="4" s="1"/>
  <c r="B49" i="4"/>
  <c r="B99" i="4" s="1"/>
  <c r="N48" i="4"/>
  <c r="N98" i="4" s="1"/>
  <c r="M48" i="4"/>
  <c r="M98" i="4" s="1"/>
  <c r="L48" i="4"/>
  <c r="L98" i="4" s="1"/>
  <c r="K48" i="4"/>
  <c r="K98" i="4" s="1"/>
  <c r="J48" i="4"/>
  <c r="J98" i="4" s="1"/>
  <c r="I48" i="4"/>
  <c r="I98" i="4" s="1"/>
  <c r="H48" i="4"/>
  <c r="H98" i="4" s="1"/>
  <c r="G48" i="4"/>
  <c r="G98" i="4" s="1"/>
  <c r="F48" i="4"/>
  <c r="F98" i="4" s="1"/>
  <c r="E48" i="4"/>
  <c r="E98" i="4" s="1"/>
  <c r="D48" i="4"/>
  <c r="D98" i="4" s="1"/>
  <c r="C48" i="4"/>
  <c r="C98" i="4" s="1"/>
  <c r="B48" i="4"/>
  <c r="B98" i="4" s="1"/>
  <c r="N47" i="4"/>
  <c r="N97" i="4" s="1"/>
  <c r="M47" i="4"/>
  <c r="M97" i="4" s="1"/>
  <c r="L47" i="4"/>
  <c r="L97" i="4" s="1"/>
  <c r="K47" i="4"/>
  <c r="K97" i="4" s="1"/>
  <c r="J47" i="4"/>
  <c r="J97" i="4" s="1"/>
  <c r="I47" i="4"/>
  <c r="I97" i="4" s="1"/>
  <c r="H47" i="4"/>
  <c r="H97" i="4" s="1"/>
  <c r="G47" i="4"/>
  <c r="G97" i="4" s="1"/>
  <c r="F47" i="4"/>
  <c r="F97" i="4" s="1"/>
  <c r="E47" i="4"/>
  <c r="E97" i="4" s="1"/>
  <c r="D47" i="4"/>
  <c r="D97" i="4" s="1"/>
  <c r="C47" i="4"/>
  <c r="C97" i="4" s="1"/>
  <c r="B47" i="4"/>
  <c r="B97" i="4" s="1"/>
  <c r="N46" i="4"/>
  <c r="N96" i="4" s="1"/>
  <c r="M46" i="4"/>
  <c r="M96" i="4" s="1"/>
  <c r="L46" i="4"/>
  <c r="L96" i="4" s="1"/>
  <c r="K46" i="4"/>
  <c r="K96" i="4" s="1"/>
  <c r="J46" i="4"/>
  <c r="J96" i="4" s="1"/>
  <c r="I46" i="4"/>
  <c r="I96" i="4" s="1"/>
  <c r="H46" i="4"/>
  <c r="H96" i="4" s="1"/>
  <c r="G46" i="4"/>
  <c r="G96" i="4" s="1"/>
  <c r="F46" i="4"/>
  <c r="F96" i="4" s="1"/>
  <c r="E46" i="4"/>
  <c r="E96" i="4" s="1"/>
  <c r="D46" i="4"/>
  <c r="D96" i="4" s="1"/>
  <c r="C46" i="4"/>
  <c r="C96" i="4" s="1"/>
  <c r="B46" i="4"/>
  <c r="B96" i="4" s="1"/>
  <c r="N45" i="4"/>
  <c r="N95" i="4" s="1"/>
  <c r="M45" i="4"/>
  <c r="M95" i="4" s="1"/>
  <c r="L45" i="4"/>
  <c r="L95" i="4" s="1"/>
  <c r="K45" i="4"/>
  <c r="J45" i="4"/>
  <c r="J95" i="4" s="1"/>
  <c r="I45" i="4"/>
  <c r="I95" i="4" s="1"/>
  <c r="H45" i="4"/>
  <c r="H95" i="4" s="1"/>
  <c r="G45" i="4"/>
  <c r="G95" i="4" s="1"/>
  <c r="F45" i="4"/>
  <c r="F95" i="4" s="1"/>
  <c r="E45" i="4"/>
  <c r="E95" i="4" s="1"/>
  <c r="D45" i="4"/>
  <c r="D95" i="4" s="1"/>
  <c r="C45" i="4"/>
  <c r="C95" i="4" s="1"/>
  <c r="B45" i="4"/>
  <c r="B95" i="4" s="1"/>
  <c r="N44" i="4"/>
  <c r="N94" i="4" s="1"/>
  <c r="M44" i="4"/>
  <c r="M94" i="4" s="1"/>
  <c r="L44" i="4"/>
  <c r="L94" i="4" s="1"/>
  <c r="K44" i="4"/>
  <c r="K94" i="4" s="1"/>
  <c r="J44" i="4"/>
  <c r="J94" i="4" s="1"/>
  <c r="I44" i="4"/>
  <c r="I94" i="4" s="1"/>
  <c r="H44" i="4"/>
  <c r="H94" i="4" s="1"/>
  <c r="G44" i="4"/>
  <c r="G94" i="4" s="1"/>
  <c r="F44" i="4"/>
  <c r="F94" i="4" s="1"/>
  <c r="E44" i="4"/>
  <c r="D44" i="4"/>
  <c r="D94" i="4" s="1"/>
  <c r="C44" i="4"/>
  <c r="C94" i="4" s="1"/>
  <c r="AG94" i="4" s="1"/>
  <c r="AI94" i="4" s="1"/>
  <c r="AJ94" i="4" s="1"/>
  <c r="B44" i="4"/>
  <c r="B94" i="4" s="1"/>
  <c r="N43" i="4"/>
  <c r="N93" i="4" s="1"/>
  <c r="M43" i="4"/>
  <c r="M93" i="4" s="1"/>
  <c r="L43" i="4"/>
  <c r="L93" i="4" s="1"/>
  <c r="K43" i="4"/>
  <c r="J43" i="4"/>
  <c r="J93" i="4" s="1"/>
  <c r="I43" i="4"/>
  <c r="I93" i="4" s="1"/>
  <c r="H43" i="4"/>
  <c r="H93" i="4" s="1"/>
  <c r="G43" i="4"/>
  <c r="G93" i="4" s="1"/>
  <c r="F43" i="4"/>
  <c r="F93" i="4" s="1"/>
  <c r="E43" i="4"/>
  <c r="E93" i="4" s="1"/>
  <c r="D43" i="4"/>
  <c r="D93" i="4" s="1"/>
  <c r="C43" i="4"/>
  <c r="C93" i="4" s="1"/>
  <c r="B43" i="4"/>
  <c r="B93" i="4" s="1"/>
  <c r="N42" i="4"/>
  <c r="N92" i="4" s="1"/>
  <c r="M42" i="4"/>
  <c r="M92" i="4" s="1"/>
  <c r="L42" i="4"/>
  <c r="L92" i="4" s="1"/>
  <c r="K42" i="4"/>
  <c r="K92" i="4" s="1"/>
  <c r="J42" i="4"/>
  <c r="J92" i="4" s="1"/>
  <c r="I42" i="4"/>
  <c r="I92" i="4" s="1"/>
  <c r="H42" i="4"/>
  <c r="H92" i="4" s="1"/>
  <c r="G42" i="4"/>
  <c r="G92" i="4" s="1"/>
  <c r="F42" i="4"/>
  <c r="F92" i="4" s="1"/>
  <c r="E42" i="4"/>
  <c r="E92" i="4" s="1"/>
  <c r="D42" i="4"/>
  <c r="D92" i="4" s="1"/>
  <c r="C42" i="4"/>
  <c r="C92" i="4" s="1"/>
  <c r="B42" i="4"/>
  <c r="B92" i="4" s="1"/>
  <c r="N41" i="4"/>
  <c r="N91" i="4" s="1"/>
  <c r="M41" i="4"/>
  <c r="M91" i="4" s="1"/>
  <c r="L41" i="4"/>
  <c r="L91" i="4" s="1"/>
  <c r="K41" i="4"/>
  <c r="K91" i="4" s="1"/>
  <c r="J41" i="4"/>
  <c r="J91" i="4" s="1"/>
  <c r="I41" i="4"/>
  <c r="I91" i="4" s="1"/>
  <c r="H41" i="4"/>
  <c r="H91" i="4" s="1"/>
  <c r="G41" i="4"/>
  <c r="G91" i="4" s="1"/>
  <c r="F41" i="4"/>
  <c r="F91" i="4" s="1"/>
  <c r="E41" i="4"/>
  <c r="E91" i="4" s="1"/>
  <c r="D41" i="4"/>
  <c r="D91" i="4" s="1"/>
  <c r="C41" i="4"/>
  <c r="C91" i="4" s="1"/>
  <c r="AG91" i="4" s="1"/>
  <c r="AI91" i="4" s="1"/>
  <c r="AJ91" i="4" s="1"/>
  <c r="B41" i="4"/>
  <c r="B91" i="4" s="1"/>
  <c r="N40" i="4"/>
  <c r="N90" i="4" s="1"/>
  <c r="M40" i="4"/>
  <c r="M90" i="4" s="1"/>
  <c r="L40" i="4"/>
  <c r="L90" i="4" s="1"/>
  <c r="K40" i="4"/>
  <c r="K90" i="4" s="1"/>
  <c r="J40" i="4"/>
  <c r="J90" i="4" s="1"/>
  <c r="I40" i="4"/>
  <c r="I90" i="4" s="1"/>
  <c r="H40" i="4"/>
  <c r="H90" i="4" s="1"/>
  <c r="G40" i="4"/>
  <c r="G90" i="4" s="1"/>
  <c r="F40" i="4"/>
  <c r="F90" i="4" s="1"/>
  <c r="E40" i="4"/>
  <c r="E90" i="4" s="1"/>
  <c r="D40" i="4"/>
  <c r="D90" i="4" s="1"/>
  <c r="C40" i="4"/>
  <c r="C90" i="4" s="1"/>
  <c r="B40" i="4"/>
  <c r="B90" i="4" s="1"/>
  <c r="N39" i="4"/>
  <c r="N89" i="4" s="1"/>
  <c r="M39" i="4"/>
  <c r="M89" i="4" s="1"/>
  <c r="L39" i="4"/>
  <c r="L89" i="4" s="1"/>
  <c r="K39" i="4"/>
  <c r="K89" i="4" s="1"/>
  <c r="J39" i="4"/>
  <c r="J89" i="4" s="1"/>
  <c r="I39" i="4"/>
  <c r="I89" i="4" s="1"/>
  <c r="H39" i="4"/>
  <c r="H89" i="4" s="1"/>
  <c r="G39" i="4"/>
  <c r="G89" i="4" s="1"/>
  <c r="F39" i="4"/>
  <c r="F89" i="4" s="1"/>
  <c r="E39" i="4"/>
  <c r="E89" i="4" s="1"/>
  <c r="D39" i="4"/>
  <c r="D89" i="4" s="1"/>
  <c r="C39" i="4"/>
  <c r="C89" i="4" s="1"/>
  <c r="B39" i="4"/>
  <c r="B89" i="4" s="1"/>
  <c r="N38" i="4"/>
  <c r="N88" i="4" s="1"/>
  <c r="M38" i="4"/>
  <c r="M88" i="4" s="1"/>
  <c r="L38" i="4"/>
  <c r="L88" i="4" s="1"/>
  <c r="K38" i="4"/>
  <c r="K88" i="4" s="1"/>
  <c r="J38" i="4"/>
  <c r="J88" i="4" s="1"/>
  <c r="I38" i="4"/>
  <c r="I88" i="4" s="1"/>
  <c r="H38" i="4"/>
  <c r="H88" i="4" s="1"/>
  <c r="G38" i="4"/>
  <c r="G88" i="4" s="1"/>
  <c r="F38" i="4"/>
  <c r="F88" i="4" s="1"/>
  <c r="E38" i="4"/>
  <c r="E88" i="4" s="1"/>
  <c r="D38" i="4"/>
  <c r="D88" i="4" s="1"/>
  <c r="C38" i="4"/>
  <c r="C88" i="4" s="1"/>
  <c r="B38" i="4"/>
  <c r="B88" i="4" s="1"/>
  <c r="N37" i="4"/>
  <c r="N87" i="4" s="1"/>
  <c r="M37" i="4"/>
  <c r="M87" i="4" s="1"/>
  <c r="L37" i="4"/>
  <c r="L87" i="4" s="1"/>
  <c r="K37" i="4"/>
  <c r="J37" i="4"/>
  <c r="J87" i="4" s="1"/>
  <c r="I37" i="4"/>
  <c r="I87" i="4" s="1"/>
  <c r="H37" i="4"/>
  <c r="H87" i="4" s="1"/>
  <c r="G37" i="4"/>
  <c r="G87" i="4" s="1"/>
  <c r="F37" i="4"/>
  <c r="F87" i="4" s="1"/>
  <c r="E37" i="4"/>
  <c r="E87" i="4" s="1"/>
  <c r="D37" i="4"/>
  <c r="D87" i="4" s="1"/>
  <c r="C37" i="4"/>
  <c r="C87" i="4" s="1"/>
  <c r="B37" i="4"/>
  <c r="B87" i="4" s="1"/>
  <c r="N36" i="4"/>
  <c r="N86" i="4" s="1"/>
  <c r="M36" i="4"/>
  <c r="M86" i="4" s="1"/>
  <c r="L36" i="4"/>
  <c r="L86" i="4" s="1"/>
  <c r="K36" i="4"/>
  <c r="K86" i="4" s="1"/>
  <c r="J36" i="4"/>
  <c r="J86" i="4" s="1"/>
  <c r="I36" i="4"/>
  <c r="I86" i="4" s="1"/>
  <c r="H36" i="4"/>
  <c r="H86" i="4" s="1"/>
  <c r="G36" i="4"/>
  <c r="G86" i="4" s="1"/>
  <c r="F36" i="4"/>
  <c r="F86" i="4" s="1"/>
  <c r="E36" i="4"/>
  <c r="D36" i="4"/>
  <c r="D86" i="4" s="1"/>
  <c r="C36" i="4"/>
  <c r="C86" i="4" s="1"/>
  <c r="AG86" i="4" s="1"/>
  <c r="AI86" i="4" s="1"/>
  <c r="AJ86" i="4" s="1"/>
  <c r="B36" i="4"/>
  <c r="B86" i="4" s="1"/>
  <c r="N35" i="4"/>
  <c r="N85" i="4" s="1"/>
  <c r="M35" i="4"/>
  <c r="L35" i="4"/>
  <c r="L85" i="4" s="1"/>
  <c r="K35" i="4"/>
  <c r="K85" i="4" s="1"/>
  <c r="J35" i="4"/>
  <c r="J85" i="4" s="1"/>
  <c r="I35" i="4"/>
  <c r="I85" i="4" s="1"/>
  <c r="H35" i="4"/>
  <c r="H85" i="4" s="1"/>
  <c r="G35" i="4"/>
  <c r="G85" i="4" s="1"/>
  <c r="F35" i="4"/>
  <c r="F85" i="4" s="1"/>
  <c r="E35" i="4"/>
  <c r="D35" i="4"/>
  <c r="D85" i="4" s="1"/>
  <c r="C35" i="4"/>
  <c r="C85" i="4" s="1"/>
  <c r="B35" i="4"/>
  <c r="B85" i="4" s="1"/>
  <c r="N34" i="4"/>
  <c r="N84" i="4" s="1"/>
  <c r="M34" i="4"/>
  <c r="M84" i="4" s="1"/>
  <c r="L34" i="4"/>
  <c r="L84" i="4" s="1"/>
  <c r="K34" i="4"/>
  <c r="K84" i="4" s="1"/>
  <c r="J34" i="4"/>
  <c r="J84" i="4" s="1"/>
  <c r="I34" i="4"/>
  <c r="I84" i="4" s="1"/>
  <c r="H34" i="4"/>
  <c r="H84" i="4" s="1"/>
  <c r="G34" i="4"/>
  <c r="G84" i="4" s="1"/>
  <c r="F34" i="4"/>
  <c r="F84" i="4" s="1"/>
  <c r="E34" i="4"/>
  <c r="E84" i="4" s="1"/>
  <c r="D34" i="4"/>
  <c r="D84" i="4" s="1"/>
  <c r="C34" i="4"/>
  <c r="B34" i="4"/>
  <c r="B84" i="4" s="1"/>
  <c r="N33" i="4"/>
  <c r="N83" i="4" s="1"/>
  <c r="M33" i="4"/>
  <c r="L33" i="4"/>
  <c r="L83" i="4" s="1"/>
  <c r="K33" i="4"/>
  <c r="K83" i="4" s="1"/>
  <c r="J33" i="4"/>
  <c r="J83" i="4" s="1"/>
  <c r="I33" i="4"/>
  <c r="I83" i="4" s="1"/>
  <c r="H33" i="4"/>
  <c r="H83" i="4" s="1"/>
  <c r="G33" i="4"/>
  <c r="G83" i="4" s="1"/>
  <c r="F33" i="4"/>
  <c r="F83" i="4" s="1"/>
  <c r="E33" i="4"/>
  <c r="D33" i="4"/>
  <c r="D83" i="4" s="1"/>
  <c r="C33" i="4"/>
  <c r="C83" i="4" s="1"/>
  <c r="AG83" i="4" s="1"/>
  <c r="AI83" i="4" s="1"/>
  <c r="AJ83" i="4" s="1"/>
  <c r="B33" i="4"/>
  <c r="B83" i="4" s="1"/>
  <c r="N32" i="4"/>
  <c r="N82" i="4" s="1"/>
  <c r="M32" i="4"/>
  <c r="M82" i="4" s="1"/>
  <c r="L32" i="4"/>
  <c r="K32" i="4"/>
  <c r="K82" i="4" s="1"/>
  <c r="J32" i="4"/>
  <c r="J82" i="4" s="1"/>
  <c r="I32" i="4"/>
  <c r="I82" i="4" s="1"/>
  <c r="H32" i="4"/>
  <c r="G32" i="4"/>
  <c r="G82" i="4" s="1"/>
  <c r="F32" i="4"/>
  <c r="F82" i="4" s="1"/>
  <c r="E32" i="4"/>
  <c r="E82" i="4" s="1"/>
  <c r="D32" i="4"/>
  <c r="C32" i="4"/>
  <c r="C82" i="4" s="1"/>
  <c r="B32" i="4"/>
  <c r="B82" i="4" s="1"/>
  <c r="N31" i="4"/>
  <c r="M31" i="4"/>
  <c r="M81" i="4" s="1"/>
  <c r="L31" i="4"/>
  <c r="L81" i="4" s="1"/>
  <c r="K31" i="4"/>
  <c r="K81" i="4" s="1"/>
  <c r="J31" i="4"/>
  <c r="I31" i="4"/>
  <c r="I81" i="4" s="1"/>
  <c r="H31" i="4"/>
  <c r="H81" i="4" s="1"/>
  <c r="G31" i="4"/>
  <c r="G81" i="4" s="1"/>
  <c r="F31" i="4"/>
  <c r="E31" i="4"/>
  <c r="E81" i="4" s="1"/>
  <c r="D31" i="4"/>
  <c r="D81" i="4" s="1"/>
  <c r="C31" i="4"/>
  <c r="C81" i="4" s="1"/>
  <c r="B31" i="4"/>
  <c r="N30" i="4"/>
  <c r="N80" i="4" s="1"/>
  <c r="M30" i="4"/>
  <c r="M80" i="4" s="1"/>
  <c r="L30" i="4"/>
  <c r="K30" i="4"/>
  <c r="K80" i="4" s="1"/>
  <c r="J30" i="4"/>
  <c r="J80" i="4" s="1"/>
  <c r="I30" i="4"/>
  <c r="I80" i="4" s="1"/>
  <c r="H30" i="4"/>
  <c r="G30" i="4"/>
  <c r="G80" i="4" s="1"/>
  <c r="F30" i="4"/>
  <c r="F80" i="4" s="1"/>
  <c r="E30" i="4"/>
  <c r="E80" i="4" s="1"/>
  <c r="D30" i="4"/>
  <c r="C30" i="4"/>
  <c r="C80" i="4" s="1"/>
  <c r="AG80" i="4" s="1"/>
  <c r="AI80" i="4" s="1"/>
  <c r="AJ80" i="4" s="1"/>
  <c r="B30" i="4"/>
  <c r="B80" i="4" s="1"/>
  <c r="N29" i="4"/>
  <c r="M29" i="4"/>
  <c r="M79" i="4" s="1"/>
  <c r="L29" i="4"/>
  <c r="L79" i="4" s="1"/>
  <c r="K29" i="4"/>
  <c r="K79" i="4" s="1"/>
  <c r="J29" i="4"/>
  <c r="I29" i="4"/>
  <c r="I79" i="4" s="1"/>
  <c r="H29" i="4"/>
  <c r="H79" i="4" s="1"/>
  <c r="G29" i="4"/>
  <c r="G79" i="4" s="1"/>
  <c r="F29" i="4"/>
  <c r="E29" i="4"/>
  <c r="E79" i="4" s="1"/>
  <c r="D29" i="4"/>
  <c r="D79" i="4" s="1"/>
  <c r="C29" i="4"/>
  <c r="C79" i="4" s="1"/>
  <c r="B29" i="4"/>
  <c r="N28" i="4"/>
  <c r="N78" i="4" s="1"/>
  <c r="M28" i="4"/>
  <c r="M78" i="4" s="1"/>
  <c r="L28" i="4"/>
  <c r="K28" i="4"/>
  <c r="K78" i="4" s="1"/>
  <c r="J28" i="4"/>
  <c r="J78" i="4" s="1"/>
  <c r="I28" i="4"/>
  <c r="I78" i="4" s="1"/>
  <c r="H28" i="4"/>
  <c r="G28" i="4"/>
  <c r="G78" i="4" s="1"/>
  <c r="F28" i="4"/>
  <c r="F78" i="4" s="1"/>
  <c r="E28" i="4"/>
  <c r="E78" i="4" s="1"/>
  <c r="D28" i="4"/>
  <c r="C28" i="4"/>
  <c r="C78" i="4" s="1"/>
  <c r="B28" i="4"/>
  <c r="B78" i="4" s="1"/>
  <c r="N27" i="4"/>
  <c r="M27" i="4"/>
  <c r="M77" i="4" s="1"/>
  <c r="L27" i="4"/>
  <c r="L77" i="4" s="1"/>
  <c r="K27" i="4"/>
  <c r="K77" i="4" s="1"/>
  <c r="J27" i="4"/>
  <c r="I27" i="4"/>
  <c r="I77" i="4" s="1"/>
  <c r="H27" i="4"/>
  <c r="H77" i="4" s="1"/>
  <c r="G27" i="4"/>
  <c r="G77" i="4" s="1"/>
  <c r="F27" i="4"/>
  <c r="E27" i="4"/>
  <c r="E77" i="4" s="1"/>
  <c r="D27" i="4"/>
  <c r="D77" i="4" s="1"/>
  <c r="C27" i="4"/>
  <c r="C77" i="4" s="1"/>
  <c r="B27" i="4"/>
  <c r="N26" i="4"/>
  <c r="N76" i="4" s="1"/>
  <c r="M26" i="4"/>
  <c r="M76" i="4" s="1"/>
  <c r="L26" i="4"/>
  <c r="K26" i="4"/>
  <c r="K76" i="4" s="1"/>
  <c r="J26" i="4"/>
  <c r="J76" i="4" s="1"/>
  <c r="I26" i="4"/>
  <c r="I76" i="4" s="1"/>
  <c r="H26" i="4"/>
  <c r="G26" i="4"/>
  <c r="G76" i="4" s="1"/>
  <c r="F26" i="4"/>
  <c r="F76" i="4" s="1"/>
  <c r="E26" i="4"/>
  <c r="E76" i="4" s="1"/>
  <c r="D26" i="4"/>
  <c r="C26" i="4"/>
  <c r="C76" i="4" s="1"/>
  <c r="B26" i="4"/>
  <c r="B76" i="4" s="1"/>
  <c r="N25" i="4"/>
  <c r="M25" i="4"/>
  <c r="M75" i="4" s="1"/>
  <c r="L25" i="4"/>
  <c r="L75" i="4" s="1"/>
  <c r="K25" i="4"/>
  <c r="K75" i="4" s="1"/>
  <c r="J25" i="4"/>
  <c r="I25" i="4"/>
  <c r="I75" i="4" s="1"/>
  <c r="H25" i="4"/>
  <c r="H75" i="4" s="1"/>
  <c r="G25" i="4"/>
  <c r="G75" i="4" s="1"/>
  <c r="F25" i="4"/>
  <c r="E25" i="4"/>
  <c r="E75" i="4" s="1"/>
  <c r="D25" i="4"/>
  <c r="D75" i="4" s="1"/>
  <c r="C25" i="4"/>
  <c r="C75" i="4" s="1"/>
  <c r="B25" i="4"/>
  <c r="N24" i="4"/>
  <c r="N74" i="4" s="1"/>
  <c r="M24" i="4"/>
  <c r="M74" i="4" s="1"/>
  <c r="L24" i="4"/>
  <c r="K24" i="4"/>
  <c r="K74" i="4" s="1"/>
  <c r="J24" i="4"/>
  <c r="J74" i="4" s="1"/>
  <c r="I24" i="4"/>
  <c r="I74" i="4" s="1"/>
  <c r="H24" i="4"/>
  <c r="G24" i="4"/>
  <c r="G74" i="4" s="1"/>
  <c r="F24" i="4"/>
  <c r="F74" i="4" s="1"/>
  <c r="E24" i="4"/>
  <c r="E74" i="4" s="1"/>
  <c r="D24" i="4"/>
  <c r="C24" i="4"/>
  <c r="C74" i="4" s="1"/>
  <c r="B24" i="4"/>
  <c r="B74" i="4" s="1"/>
  <c r="N23" i="4"/>
  <c r="M23" i="4"/>
  <c r="M73" i="4" s="1"/>
  <c r="L23" i="4"/>
  <c r="L73" i="4" s="1"/>
  <c r="K23" i="4"/>
  <c r="K73" i="4" s="1"/>
  <c r="J23" i="4"/>
  <c r="I23" i="4"/>
  <c r="I73" i="4" s="1"/>
  <c r="H23" i="4"/>
  <c r="H73" i="4" s="1"/>
  <c r="G23" i="4"/>
  <c r="G73" i="4" s="1"/>
  <c r="F23" i="4"/>
  <c r="E23" i="4"/>
  <c r="E73" i="4" s="1"/>
  <c r="D23" i="4"/>
  <c r="D73" i="4" s="1"/>
  <c r="C23" i="4"/>
  <c r="C73" i="4" s="1"/>
  <c r="B23" i="4"/>
  <c r="N22" i="4"/>
  <c r="N72" i="4" s="1"/>
  <c r="M22" i="4"/>
  <c r="M72" i="4" s="1"/>
  <c r="L22" i="4"/>
  <c r="K22" i="4"/>
  <c r="K72" i="4" s="1"/>
  <c r="J22" i="4"/>
  <c r="J72" i="4" s="1"/>
  <c r="I22" i="4"/>
  <c r="I72" i="4" s="1"/>
  <c r="H22" i="4"/>
  <c r="G22" i="4"/>
  <c r="G72" i="4" s="1"/>
  <c r="F22" i="4"/>
  <c r="F72" i="4" s="1"/>
  <c r="E22" i="4"/>
  <c r="E72" i="4" s="1"/>
  <c r="D22" i="4"/>
  <c r="C22" i="4"/>
  <c r="C72" i="4" s="1"/>
  <c r="AG72" i="4" s="1"/>
  <c r="AI72" i="4" s="1"/>
  <c r="AJ72" i="4" s="1"/>
  <c r="B22" i="4"/>
  <c r="B72" i="4" s="1"/>
  <c r="N21" i="4"/>
  <c r="M21" i="4"/>
  <c r="M71" i="4" s="1"/>
  <c r="L21" i="4"/>
  <c r="L71" i="4" s="1"/>
  <c r="K21" i="4"/>
  <c r="K71" i="4" s="1"/>
  <c r="J21" i="4"/>
  <c r="I21" i="4"/>
  <c r="I71" i="4" s="1"/>
  <c r="H21" i="4"/>
  <c r="H71" i="4" s="1"/>
  <c r="G21" i="4"/>
  <c r="G71" i="4" s="1"/>
  <c r="F21" i="4"/>
  <c r="E21" i="4"/>
  <c r="E71" i="4" s="1"/>
  <c r="D21" i="4"/>
  <c r="D71" i="4" s="1"/>
  <c r="C21" i="4"/>
  <c r="C71" i="4" s="1"/>
  <c r="B21" i="4"/>
  <c r="N20" i="4"/>
  <c r="N70" i="4" s="1"/>
  <c r="M20" i="4"/>
  <c r="M70" i="4" s="1"/>
  <c r="L20" i="4"/>
  <c r="K20" i="4"/>
  <c r="K70" i="4" s="1"/>
  <c r="J20" i="4"/>
  <c r="J70" i="4" s="1"/>
  <c r="I20" i="4"/>
  <c r="I70" i="4" s="1"/>
  <c r="H20" i="4"/>
  <c r="G20" i="4"/>
  <c r="G70" i="4" s="1"/>
  <c r="F20" i="4"/>
  <c r="F70" i="4" s="1"/>
  <c r="E20" i="4"/>
  <c r="E70" i="4" s="1"/>
  <c r="D20" i="4"/>
  <c r="C20" i="4"/>
  <c r="C70" i="4" s="1"/>
  <c r="B20" i="4"/>
  <c r="B70" i="4" s="1"/>
  <c r="N19" i="4"/>
  <c r="M19" i="4"/>
  <c r="M69" i="4" s="1"/>
  <c r="L19" i="4"/>
  <c r="L69" i="4" s="1"/>
  <c r="K19" i="4"/>
  <c r="K69" i="4" s="1"/>
  <c r="J19" i="4"/>
  <c r="I19" i="4"/>
  <c r="I69" i="4" s="1"/>
  <c r="G19" i="4"/>
  <c r="G69" i="4" s="1"/>
  <c r="F19" i="4"/>
  <c r="AG19" i="4" s="1"/>
  <c r="E19" i="4"/>
  <c r="E69" i="4" s="1"/>
  <c r="D19" i="4"/>
  <c r="D69" i="4" s="1"/>
  <c r="C19" i="4"/>
  <c r="C69" i="4" s="1"/>
  <c r="B19" i="4"/>
  <c r="N18" i="4"/>
  <c r="N68" i="4" s="1"/>
  <c r="M18" i="4"/>
  <c r="M68" i="4" s="1"/>
  <c r="L18" i="4"/>
  <c r="L68" i="4" s="1"/>
  <c r="K18" i="4"/>
  <c r="K68" i="4" s="1"/>
  <c r="J18" i="4"/>
  <c r="J68" i="4" s="1"/>
  <c r="I18" i="4"/>
  <c r="I68" i="4" s="1"/>
  <c r="H18" i="4"/>
  <c r="G18" i="4"/>
  <c r="G68" i="4" s="1"/>
  <c r="F18" i="4"/>
  <c r="F68" i="4" s="1"/>
  <c r="E18" i="4"/>
  <c r="E68" i="4" s="1"/>
  <c r="D18" i="4"/>
  <c r="D68" i="4" s="1"/>
  <c r="C18" i="4"/>
  <c r="C68" i="4" s="1"/>
  <c r="B18" i="4"/>
  <c r="B68" i="4" s="1"/>
  <c r="N17" i="4"/>
  <c r="N67" i="4" s="1"/>
  <c r="M17" i="4"/>
  <c r="M67" i="4" s="1"/>
  <c r="L17" i="4"/>
  <c r="L67" i="4" s="1"/>
  <c r="K17" i="4"/>
  <c r="K67" i="4" s="1"/>
  <c r="I17" i="4"/>
  <c r="I67" i="4" s="1"/>
  <c r="H17" i="4"/>
  <c r="H67" i="4" s="1"/>
  <c r="G17" i="4"/>
  <c r="G67" i="4" s="1"/>
  <c r="F17" i="4"/>
  <c r="E17" i="4"/>
  <c r="D17" i="4"/>
  <c r="D67" i="4" s="1"/>
  <c r="C17" i="4"/>
  <c r="C67" i="4" s="1"/>
  <c r="B17" i="4"/>
  <c r="B67" i="4" s="1"/>
  <c r="N16" i="4"/>
  <c r="N66" i="4" s="1"/>
  <c r="M16" i="4"/>
  <c r="M66" i="4" s="1"/>
  <c r="L16" i="4"/>
  <c r="K16" i="4"/>
  <c r="K66" i="4" s="1"/>
  <c r="J16" i="4"/>
  <c r="J66" i="4" s="1"/>
  <c r="I16" i="4"/>
  <c r="I66" i="4" s="1"/>
  <c r="H16" i="4"/>
  <c r="G16" i="4"/>
  <c r="G66" i="4" s="1"/>
  <c r="F16" i="4"/>
  <c r="F66" i="4" s="1"/>
  <c r="E16" i="4"/>
  <c r="E66" i="4" s="1"/>
  <c r="D16" i="4"/>
  <c r="C16" i="4"/>
  <c r="C66" i="4" s="1"/>
  <c r="B16" i="4"/>
  <c r="B66" i="4" s="1"/>
  <c r="N15" i="4"/>
  <c r="M15" i="4"/>
  <c r="M65" i="4" s="1"/>
  <c r="L15" i="4"/>
  <c r="L65" i="4" s="1"/>
  <c r="K15" i="4"/>
  <c r="K65" i="4" s="1"/>
  <c r="J15" i="4"/>
  <c r="I15" i="4"/>
  <c r="I65" i="4" s="1"/>
  <c r="H15" i="4"/>
  <c r="H65" i="4" s="1"/>
  <c r="G15" i="4"/>
  <c r="G65" i="4" s="1"/>
  <c r="F15" i="4"/>
  <c r="E15" i="4"/>
  <c r="E65" i="4" s="1"/>
  <c r="D15" i="4"/>
  <c r="D65" i="4" s="1"/>
  <c r="C15" i="4"/>
  <c r="AG15" i="4" s="1"/>
  <c r="B15" i="4"/>
  <c r="B65" i="4" s="1"/>
  <c r="N14" i="4"/>
  <c r="N64" i="4" s="1"/>
  <c r="M14" i="4"/>
  <c r="M64" i="4" s="1"/>
  <c r="L14" i="4"/>
  <c r="K14" i="4"/>
  <c r="K64" i="4" s="1"/>
  <c r="J14" i="4"/>
  <c r="J64" i="4" s="1"/>
  <c r="I14" i="4"/>
  <c r="I64" i="4" s="1"/>
  <c r="H14" i="4"/>
  <c r="G14" i="4"/>
  <c r="G64" i="4" s="1"/>
  <c r="F14" i="4"/>
  <c r="F64" i="4" s="1"/>
  <c r="E14" i="4"/>
  <c r="E64" i="4" s="1"/>
  <c r="D14" i="4"/>
  <c r="C14" i="4"/>
  <c r="C64" i="4" s="1"/>
  <c r="B14" i="4"/>
  <c r="B64" i="4" s="1"/>
  <c r="M13" i="4"/>
  <c r="M63" i="4" s="1"/>
  <c r="L13" i="4"/>
  <c r="L63" i="4" s="1"/>
  <c r="K13" i="4"/>
  <c r="K63" i="4" s="1"/>
  <c r="J13" i="4"/>
  <c r="I13" i="4"/>
  <c r="I63" i="4" s="1"/>
  <c r="H13" i="4"/>
  <c r="H63" i="4" s="1"/>
  <c r="G13" i="4"/>
  <c r="G63" i="4" s="1"/>
  <c r="E13" i="4"/>
  <c r="E63" i="4" s="1"/>
  <c r="D13" i="4"/>
  <c r="D63" i="4" s="1"/>
  <c r="C13" i="4"/>
  <c r="B13" i="4"/>
  <c r="B63" i="4" s="1"/>
  <c r="N12" i="4"/>
  <c r="N62" i="4" s="1"/>
  <c r="M12" i="4"/>
  <c r="M62" i="4" s="1"/>
  <c r="K12" i="4"/>
  <c r="K62" i="4" s="1"/>
  <c r="J12" i="4"/>
  <c r="J62" i="4" s="1"/>
  <c r="I12" i="4"/>
  <c r="I62" i="4" s="1"/>
  <c r="H12" i="4"/>
  <c r="H62" i="4" s="1"/>
  <c r="G12" i="4"/>
  <c r="G62" i="4" s="1"/>
  <c r="F12" i="4"/>
  <c r="F62" i="4" s="1"/>
  <c r="E12" i="4"/>
  <c r="E62" i="4" s="1"/>
  <c r="D12" i="4"/>
  <c r="C12" i="4"/>
  <c r="C62" i="4" s="1"/>
  <c r="B12" i="4"/>
  <c r="B62" i="4" s="1"/>
  <c r="M11" i="4"/>
  <c r="M61" i="4" s="1"/>
  <c r="L11" i="4"/>
  <c r="L61" i="4" s="1"/>
  <c r="K11" i="4"/>
  <c r="K61" i="4" s="1"/>
  <c r="J11" i="4"/>
  <c r="I11" i="4"/>
  <c r="I61" i="4" s="1"/>
  <c r="G11" i="4"/>
  <c r="G61" i="4" s="1"/>
  <c r="F11" i="4"/>
  <c r="E11" i="4"/>
  <c r="E61" i="4" s="1"/>
  <c r="D11" i="4"/>
  <c r="B11" i="4"/>
  <c r="M10" i="4"/>
  <c r="L10" i="4"/>
  <c r="K10" i="4"/>
  <c r="K60" i="4" s="1"/>
  <c r="J10" i="4"/>
  <c r="J60" i="4" s="1"/>
  <c r="J100" i="4" s="1"/>
  <c r="I10" i="4"/>
  <c r="H10" i="4"/>
  <c r="F10" i="4"/>
  <c r="F60" i="4" s="1"/>
  <c r="E10" i="4"/>
  <c r="E50" i="4" s="1"/>
  <c r="D10" i="4"/>
  <c r="C10" i="4"/>
  <c r="B10" i="4"/>
  <c r="B60" i="4" s="1"/>
  <c r="N9" i="4"/>
  <c r="N131" i="4" s="1"/>
  <c r="M9" i="4"/>
  <c r="M114" i="4" s="1"/>
  <c r="L9" i="4"/>
  <c r="K9" i="4"/>
  <c r="J9" i="4"/>
  <c r="J131" i="4" s="1"/>
  <c r="H9" i="4"/>
  <c r="G9" i="4"/>
  <c r="F9" i="4"/>
  <c r="F131" i="4" s="1"/>
  <c r="E9" i="4"/>
  <c r="E114" i="4" s="1"/>
  <c r="D9" i="4"/>
  <c r="C9" i="4"/>
  <c r="D6" i="4"/>
  <c r="D5" i="4"/>
  <c r="D4" i="4"/>
  <c r="AD3" i="4"/>
  <c r="D3" i="4"/>
  <c r="AR207" i="1"/>
  <c r="AQ206" i="1"/>
  <c r="B88" i="1"/>
  <c r="B84" i="1"/>
  <c r="B80" i="1"/>
  <c r="B65" i="1"/>
  <c r="B62" i="1"/>
  <c r="B49" i="1"/>
  <c r="B99" i="1" s="1"/>
  <c r="B48" i="1"/>
  <c r="B98" i="1" s="1"/>
  <c r="B47" i="1"/>
  <c r="B97" i="1" s="1"/>
  <c r="B46" i="1"/>
  <c r="B96" i="1" s="1"/>
  <c r="B45" i="1"/>
  <c r="B95" i="1" s="1"/>
  <c r="B44" i="1"/>
  <c r="B94" i="1" s="1"/>
  <c r="B43" i="1"/>
  <c r="B93" i="1" s="1"/>
  <c r="B42" i="1"/>
  <c r="B92" i="1" s="1"/>
  <c r="B41" i="1"/>
  <c r="B91" i="1" s="1"/>
  <c r="B40" i="1"/>
  <c r="B90" i="1" s="1"/>
  <c r="B39" i="1"/>
  <c r="B89" i="1" s="1"/>
  <c r="B38" i="1"/>
  <c r="B37" i="1"/>
  <c r="B87" i="1" s="1"/>
  <c r="B36" i="1"/>
  <c r="B86" i="1" s="1"/>
  <c r="B35" i="1"/>
  <c r="B85" i="1" s="1"/>
  <c r="B34" i="1"/>
  <c r="B33" i="1"/>
  <c r="B83" i="1" s="1"/>
  <c r="B32" i="1"/>
  <c r="B82" i="1" s="1"/>
  <c r="B31" i="1"/>
  <c r="B81" i="1" s="1"/>
  <c r="B30" i="1"/>
  <c r="B29" i="1"/>
  <c r="B79" i="1" s="1"/>
  <c r="B28" i="1"/>
  <c r="B78" i="1" s="1"/>
  <c r="B27" i="1"/>
  <c r="B77" i="1" s="1"/>
  <c r="B26" i="1"/>
  <c r="B76" i="1" s="1"/>
  <c r="B25" i="1"/>
  <c r="B75" i="1" s="1"/>
  <c r="B24" i="1"/>
  <c r="B74" i="1" s="1"/>
  <c r="B23" i="1"/>
  <c r="B73" i="1" s="1"/>
  <c r="B22" i="1"/>
  <c r="B72" i="1" s="1"/>
  <c r="B21" i="1"/>
  <c r="B71" i="1" s="1"/>
  <c r="B20" i="1"/>
  <c r="B70" i="1" s="1"/>
  <c r="B19" i="1"/>
  <c r="B69" i="1" s="1"/>
  <c r="B18" i="1"/>
  <c r="B68" i="1" s="1"/>
  <c r="B17" i="1"/>
  <c r="B67" i="1" s="1"/>
  <c r="B16" i="1"/>
  <c r="B66" i="1" s="1"/>
  <c r="B14" i="1"/>
  <c r="B64" i="1" s="1"/>
  <c r="B13" i="1"/>
  <c r="B63" i="1" s="1"/>
  <c r="B11" i="1"/>
  <c r="B61" i="1" s="1"/>
  <c r="B10" i="1"/>
  <c r="B60" i="1" s="1"/>
  <c r="D6" i="1"/>
  <c r="D5" i="1"/>
  <c r="D4" i="1"/>
  <c r="AX3" i="1"/>
  <c r="D3" i="1"/>
  <c r="BE50" i="3"/>
  <c r="BD50" i="3"/>
  <c r="E60" i="2" s="1"/>
  <c r="BB50" i="3"/>
  <c r="BA50" i="3"/>
  <c r="AY50" i="5" s="1"/>
  <c r="AZ50" i="3"/>
  <c r="AX50" i="3"/>
  <c r="AW50" i="3"/>
  <c r="AU50" i="5" s="1"/>
  <c r="AV50" i="3"/>
  <c r="AT50" i="5" s="1"/>
  <c r="AT50" i="3"/>
  <c r="AS50" i="3"/>
  <c r="AR50" i="3"/>
  <c r="AP50" i="5" s="1"/>
  <c r="AP50" i="3"/>
  <c r="AO50" i="3"/>
  <c r="AM50" i="5" s="1"/>
  <c r="AN50" i="3"/>
  <c r="AL50" i="3"/>
  <c r="AK50" i="3"/>
  <c r="AI50" i="5" s="1"/>
  <c r="AJ50" i="3"/>
  <c r="AH50" i="3"/>
  <c r="AG50" i="3"/>
  <c r="AE50" i="5" s="1"/>
  <c r="AF50" i="3"/>
  <c r="AD50" i="5" s="1"/>
  <c r="AD50" i="3"/>
  <c r="AC50" i="3"/>
  <c r="AB50" i="3"/>
  <c r="Z50" i="5" s="1"/>
  <c r="Z50" i="3"/>
  <c r="Y50" i="3"/>
  <c r="W50" i="5" s="1"/>
  <c r="X50" i="3"/>
  <c r="V50" i="3"/>
  <c r="U50" i="3"/>
  <c r="S50" i="5" s="1"/>
  <c r="T50" i="3"/>
  <c r="R50" i="3"/>
  <c r="Q50" i="3"/>
  <c r="O50" i="5" s="1"/>
  <c r="P50" i="3"/>
  <c r="N50" i="5" s="1"/>
  <c r="N50" i="3"/>
  <c r="M50" i="3"/>
  <c r="L50" i="3"/>
  <c r="J50" i="5" s="1"/>
  <c r="J50" i="3"/>
  <c r="I50" i="3"/>
  <c r="G50" i="5" s="1"/>
  <c r="H50" i="3"/>
  <c r="F50" i="3"/>
  <c r="E50" i="3"/>
  <c r="C50" i="5" s="1"/>
  <c r="D50" i="3"/>
  <c r="C50" i="3"/>
  <c r="BC50" i="3" s="1"/>
  <c r="D60" i="2" s="1"/>
  <c r="B50" i="3"/>
  <c r="C49" i="3"/>
  <c r="AY49" i="3" s="1"/>
  <c r="B49" i="3"/>
  <c r="BC48" i="3"/>
  <c r="D58" i="2" s="1"/>
  <c r="BB48" i="3"/>
  <c r="AX48" i="3"/>
  <c r="AV48" i="3"/>
  <c r="AR48" i="3"/>
  <c r="AQ48" i="3"/>
  <c r="AM48" i="3"/>
  <c r="AL48" i="3"/>
  <c r="AH48" i="3"/>
  <c r="AF48" i="3"/>
  <c r="AB48" i="3"/>
  <c r="AA48" i="3"/>
  <c r="W48" i="3"/>
  <c r="V48" i="3"/>
  <c r="R48" i="3"/>
  <c r="P48" i="3"/>
  <c r="L48" i="3"/>
  <c r="K48" i="3"/>
  <c r="G48" i="3"/>
  <c r="F48" i="3"/>
  <c r="C48" i="3"/>
  <c r="B48" i="3"/>
  <c r="BE47" i="3"/>
  <c r="BC47" i="3"/>
  <c r="BA47" i="3"/>
  <c r="AY47" i="5" s="1"/>
  <c r="AZ47" i="3"/>
  <c r="AW47" i="3"/>
  <c r="AU47" i="5" s="1"/>
  <c r="AV47" i="3"/>
  <c r="AU47" i="3"/>
  <c r="AR47" i="3"/>
  <c r="AP47" i="5" s="1"/>
  <c r="AQ47" i="3"/>
  <c r="AO47" i="3"/>
  <c r="AM47" i="3"/>
  <c r="AK47" i="3"/>
  <c r="AI47" i="5" s="1"/>
  <c r="AJ47" i="3"/>
  <c r="AG47" i="3"/>
  <c r="AE47" i="5" s="1"/>
  <c r="AF47" i="3"/>
  <c r="AE47" i="3"/>
  <c r="AB47" i="3"/>
  <c r="Z47" i="5" s="1"/>
  <c r="AA47" i="3"/>
  <c r="Y47" i="3"/>
  <c r="W47" i="3"/>
  <c r="U47" i="3"/>
  <c r="S47" i="5" s="1"/>
  <c r="T47" i="3"/>
  <c r="Q47" i="3"/>
  <c r="O47" i="5" s="1"/>
  <c r="P47" i="3"/>
  <c r="O47" i="3"/>
  <c r="L47" i="3"/>
  <c r="J47" i="5" s="1"/>
  <c r="K47" i="3"/>
  <c r="I47" i="3"/>
  <c r="G47" i="3"/>
  <c r="E47" i="3"/>
  <c r="C47" i="5" s="1"/>
  <c r="D47" i="3"/>
  <c r="C47" i="3"/>
  <c r="B47" i="3"/>
  <c r="BE46" i="3"/>
  <c r="BD46" i="3"/>
  <c r="BB46" i="3"/>
  <c r="BA46" i="3"/>
  <c r="AZ46" i="3"/>
  <c r="AX46" i="3"/>
  <c r="AW46" i="3"/>
  <c r="AU46" i="5" s="1"/>
  <c r="AV46" i="3"/>
  <c r="AT46" i="3"/>
  <c r="AS46" i="3"/>
  <c r="AQ46" i="5" s="1"/>
  <c r="AR46" i="3"/>
  <c r="AP46" i="5" s="1"/>
  <c r="AP46" i="3"/>
  <c r="AO46" i="3"/>
  <c r="AM46" i="5" s="1"/>
  <c r="AN46" i="3"/>
  <c r="AL46" i="5" s="1"/>
  <c r="AL46" i="3"/>
  <c r="AK46" i="3"/>
  <c r="AJ46" i="3"/>
  <c r="AH46" i="3"/>
  <c r="AG46" i="3"/>
  <c r="AE46" i="5" s="1"/>
  <c r="AF46" i="3"/>
  <c r="AD46" i="3"/>
  <c r="AC46" i="3"/>
  <c r="AA46" i="5" s="1"/>
  <c r="AB46" i="3"/>
  <c r="Z46" i="5" s="1"/>
  <c r="Z46" i="3"/>
  <c r="Y46" i="3"/>
  <c r="W46" i="5" s="1"/>
  <c r="X46" i="3"/>
  <c r="V46" i="5" s="1"/>
  <c r="V46" i="3"/>
  <c r="U46" i="3"/>
  <c r="T46" i="3"/>
  <c r="R46" i="3"/>
  <c r="Q46" i="3"/>
  <c r="O46" i="5" s="1"/>
  <c r="P46" i="3"/>
  <c r="N46" i="3"/>
  <c r="M46" i="3"/>
  <c r="K46" i="5" s="1"/>
  <c r="L46" i="3"/>
  <c r="J46" i="5" s="1"/>
  <c r="J46" i="3"/>
  <c r="I46" i="3"/>
  <c r="G46" i="5" s="1"/>
  <c r="H46" i="3"/>
  <c r="F46" i="5" s="1"/>
  <c r="F46" i="3"/>
  <c r="E46" i="3"/>
  <c r="D46" i="3"/>
  <c r="C46" i="3"/>
  <c r="BC46" i="3" s="1"/>
  <c r="B46" i="3"/>
  <c r="BA45" i="3"/>
  <c r="AY45" i="5" s="1"/>
  <c r="AY45" i="3"/>
  <c r="AU45" i="3"/>
  <c r="AP45" i="3"/>
  <c r="AO45" i="3"/>
  <c r="AK45" i="3"/>
  <c r="AI45" i="5" s="1"/>
  <c r="AE45" i="3"/>
  <c r="AD45" i="3"/>
  <c r="Z45" i="3"/>
  <c r="U45" i="3"/>
  <c r="S45" i="5" s="1"/>
  <c r="S45" i="3"/>
  <c r="O45" i="3"/>
  <c r="J45" i="3"/>
  <c r="I45" i="3"/>
  <c r="E45" i="3"/>
  <c r="C45" i="5" s="1"/>
  <c r="C45" i="3"/>
  <c r="B45" i="3"/>
  <c r="C44" i="3"/>
  <c r="AY44" i="3" s="1"/>
  <c r="B44" i="3"/>
  <c r="BC43" i="3"/>
  <c r="BA43" i="3"/>
  <c r="AY43" i="5" s="1"/>
  <c r="AW43" i="3"/>
  <c r="AV43" i="3"/>
  <c r="AR43" i="3"/>
  <c r="AQ43" i="3"/>
  <c r="AM43" i="3"/>
  <c r="AK43" i="3"/>
  <c r="AI43" i="5" s="1"/>
  <c r="AG43" i="3"/>
  <c r="AF43" i="3"/>
  <c r="AB43" i="3"/>
  <c r="AA43" i="3"/>
  <c r="W43" i="3"/>
  <c r="U43" i="3"/>
  <c r="S43" i="5" s="1"/>
  <c r="Q43" i="3"/>
  <c r="P43" i="3"/>
  <c r="L43" i="3"/>
  <c r="K43" i="3"/>
  <c r="G43" i="3"/>
  <c r="E43" i="3"/>
  <c r="C43" i="5" s="1"/>
  <c r="C43" i="3"/>
  <c r="B43" i="3"/>
  <c r="BE42" i="3"/>
  <c r="BD42" i="3"/>
  <c r="BB42" i="3"/>
  <c r="BA42" i="3"/>
  <c r="AZ42" i="3"/>
  <c r="AX42" i="5" s="1"/>
  <c r="AX42" i="3"/>
  <c r="AW42" i="3"/>
  <c r="AU42" i="5" s="1"/>
  <c r="AV42" i="3"/>
  <c r="AT42" i="3"/>
  <c r="AS42" i="3"/>
  <c r="AQ42" i="5" s="1"/>
  <c r="AR42" i="3"/>
  <c r="AP42" i="3"/>
  <c r="AO42" i="3"/>
  <c r="AM42" i="5" s="1"/>
  <c r="AN42" i="3"/>
  <c r="AL42" i="5" s="1"/>
  <c r="AL42" i="3"/>
  <c r="AK42" i="3"/>
  <c r="AJ42" i="3"/>
  <c r="AH42" i="5" s="1"/>
  <c r="AH42" i="3"/>
  <c r="AG42" i="3"/>
  <c r="AE42" i="5" s="1"/>
  <c r="AF42" i="3"/>
  <c r="AD42" i="3"/>
  <c r="AC42" i="3"/>
  <c r="AA42" i="5" s="1"/>
  <c r="AB42" i="3"/>
  <c r="Z42" i="3"/>
  <c r="Y42" i="3"/>
  <c r="W42" i="5" s="1"/>
  <c r="X42" i="3"/>
  <c r="V42" i="5" s="1"/>
  <c r="V42" i="3"/>
  <c r="U42" i="3"/>
  <c r="T42" i="3"/>
  <c r="R42" i="5" s="1"/>
  <c r="R42" i="3"/>
  <c r="Q42" i="3"/>
  <c r="O42" i="5" s="1"/>
  <c r="P42" i="3"/>
  <c r="N42" i="3"/>
  <c r="M42" i="3"/>
  <c r="K42" i="5" s="1"/>
  <c r="L42" i="3"/>
  <c r="J42" i="3"/>
  <c r="I42" i="3"/>
  <c r="G42" i="5" s="1"/>
  <c r="H42" i="3"/>
  <c r="F42" i="5" s="1"/>
  <c r="F42" i="3"/>
  <c r="E42" i="3"/>
  <c r="D42" i="3"/>
  <c r="C42" i="3"/>
  <c r="BC42" i="3" s="1"/>
  <c r="B42" i="3"/>
  <c r="BC41" i="3"/>
  <c r="BB41" i="3"/>
  <c r="BA41" i="3"/>
  <c r="AY41" i="5" s="1"/>
  <c r="AX41" i="3"/>
  <c r="AW41" i="3"/>
  <c r="AU41" i="3"/>
  <c r="AS41" i="3"/>
  <c r="AQ41" i="5" s="1"/>
  <c r="AQ41" i="3"/>
  <c r="AP41" i="3"/>
  <c r="AM41" i="3"/>
  <c r="AL41" i="3"/>
  <c r="AK41" i="3"/>
  <c r="AI41" i="5" s="1"/>
  <c r="AH41" i="3"/>
  <c r="AG41" i="3"/>
  <c r="AE41" i="3"/>
  <c r="AC41" i="3"/>
  <c r="AA41" i="5" s="1"/>
  <c r="AA41" i="3"/>
  <c r="Z41" i="3"/>
  <c r="W41" i="3"/>
  <c r="V41" i="3"/>
  <c r="U41" i="3"/>
  <c r="S41" i="5" s="1"/>
  <c r="R41" i="3"/>
  <c r="Q41" i="3"/>
  <c r="O41" i="3"/>
  <c r="M41" i="3"/>
  <c r="K41" i="5" s="1"/>
  <c r="K41" i="3"/>
  <c r="J41" i="3"/>
  <c r="G41" i="3"/>
  <c r="F41" i="3"/>
  <c r="E41" i="3"/>
  <c r="C41" i="5" s="1"/>
  <c r="C41" i="3"/>
  <c r="B41" i="3"/>
  <c r="AZ40" i="3"/>
  <c r="AY40" i="3"/>
  <c r="AU40" i="3"/>
  <c r="AP40" i="3"/>
  <c r="AN40" i="3"/>
  <c r="AL40" i="5" s="1"/>
  <c r="AJ40" i="3"/>
  <c r="AE40" i="3"/>
  <c r="AD40" i="3"/>
  <c r="Z40" i="3"/>
  <c r="T40" i="3"/>
  <c r="S40" i="3"/>
  <c r="O40" i="3"/>
  <c r="J40" i="3"/>
  <c r="H40" i="3"/>
  <c r="F40" i="5" s="1"/>
  <c r="D40" i="3"/>
  <c r="C40" i="3"/>
  <c r="B40" i="3"/>
  <c r="C39" i="3"/>
  <c r="AW39" i="3" s="1"/>
  <c r="B39" i="3"/>
  <c r="BE38" i="3"/>
  <c r="BD38" i="3"/>
  <c r="E48" i="2" s="1"/>
  <c r="BB38" i="3"/>
  <c r="BA38" i="3"/>
  <c r="AY38" i="5" s="1"/>
  <c r="AZ38" i="3"/>
  <c r="AX38" i="3"/>
  <c r="AW38" i="3"/>
  <c r="AU38" i="5" s="1"/>
  <c r="AV38" i="3"/>
  <c r="AT38" i="3"/>
  <c r="AR38" i="5" s="1"/>
  <c r="AS38" i="3"/>
  <c r="AR38" i="3"/>
  <c r="AP38" i="3"/>
  <c r="AN38" i="5" s="1"/>
  <c r="AO38" i="3"/>
  <c r="AM38" i="5" s="1"/>
  <c r="AN38" i="3"/>
  <c r="AL38" i="3"/>
  <c r="AK38" i="3"/>
  <c r="AI38" i="5" s="1"/>
  <c r="AJ38" i="3"/>
  <c r="AH38" i="3"/>
  <c r="AG38" i="3"/>
  <c r="AE38" i="5" s="1"/>
  <c r="AF38" i="3"/>
  <c r="AD38" i="3"/>
  <c r="AB38" i="5" s="1"/>
  <c r="AC38" i="3"/>
  <c r="AB38" i="3"/>
  <c r="Z38" i="3"/>
  <c r="X38" i="5" s="1"/>
  <c r="Y38" i="3"/>
  <c r="W38" i="5" s="1"/>
  <c r="X38" i="3"/>
  <c r="V38" i="3"/>
  <c r="U38" i="3"/>
  <c r="S38" i="5" s="1"/>
  <c r="T38" i="3"/>
  <c r="R38" i="3"/>
  <c r="Q38" i="3"/>
  <c r="O38" i="5" s="1"/>
  <c r="P38" i="3"/>
  <c r="N38" i="3"/>
  <c r="L38" i="5" s="1"/>
  <c r="M38" i="3"/>
  <c r="L38" i="3"/>
  <c r="J38" i="3"/>
  <c r="H38" i="5" s="1"/>
  <c r="I38" i="3"/>
  <c r="G38" i="5" s="1"/>
  <c r="H38" i="3"/>
  <c r="F38" i="3"/>
  <c r="E38" i="3"/>
  <c r="C38" i="5" s="1"/>
  <c r="D38" i="3"/>
  <c r="C38" i="3"/>
  <c r="BC38" i="3" s="1"/>
  <c r="D48" i="2" s="1"/>
  <c r="B38" i="3"/>
  <c r="BE37" i="3"/>
  <c r="BC37" i="3"/>
  <c r="BB37" i="3"/>
  <c r="AX37" i="3"/>
  <c r="AW37" i="3"/>
  <c r="AS37" i="3"/>
  <c r="AQ37" i="5" s="1"/>
  <c r="AQ37" i="3"/>
  <c r="AM37" i="3"/>
  <c r="AL37" i="3"/>
  <c r="AH37" i="3"/>
  <c r="AG37" i="3"/>
  <c r="AC37" i="3"/>
  <c r="AA37" i="5" s="1"/>
  <c r="AA37" i="3"/>
  <c r="W37" i="3"/>
  <c r="V37" i="3"/>
  <c r="R37" i="3"/>
  <c r="Q37" i="3"/>
  <c r="M37" i="3"/>
  <c r="K37" i="5" s="1"/>
  <c r="K37" i="3"/>
  <c r="G37" i="3"/>
  <c r="F37" i="3"/>
  <c r="C37" i="3"/>
  <c r="B37" i="3"/>
  <c r="BC36" i="3"/>
  <c r="BB36" i="3"/>
  <c r="AZ36" i="3"/>
  <c r="AX36" i="3"/>
  <c r="AV36" i="3"/>
  <c r="AT36" i="5" s="1"/>
  <c r="AU36" i="3"/>
  <c r="AR36" i="3"/>
  <c r="AP36" i="5" s="1"/>
  <c r="AQ36" i="3"/>
  <c r="AP36" i="3"/>
  <c r="AM36" i="3"/>
  <c r="AK36" i="5" s="1"/>
  <c r="AL36" i="3"/>
  <c r="AJ36" i="3"/>
  <c r="AH36" i="3"/>
  <c r="AF36" i="3"/>
  <c r="AD36" i="5" s="1"/>
  <c r="AE36" i="3"/>
  <c r="AB36" i="3"/>
  <c r="Z36" i="5" s="1"/>
  <c r="AA36" i="3"/>
  <c r="Z36" i="3"/>
  <c r="W36" i="3"/>
  <c r="U36" i="5" s="1"/>
  <c r="V36" i="3"/>
  <c r="T36" i="3"/>
  <c r="R36" i="3"/>
  <c r="P36" i="3"/>
  <c r="N36" i="5" s="1"/>
  <c r="O36" i="3"/>
  <c r="L36" i="3"/>
  <c r="J36" i="5" s="1"/>
  <c r="K36" i="3"/>
  <c r="J36" i="3"/>
  <c r="G36" i="3"/>
  <c r="E36" i="5" s="1"/>
  <c r="F36" i="3"/>
  <c r="D36" i="3"/>
  <c r="C36" i="3"/>
  <c r="B36" i="3"/>
  <c r="BE35" i="3"/>
  <c r="AZ35" i="3"/>
  <c r="AY35" i="3"/>
  <c r="AW35" i="5" s="1"/>
  <c r="AU35" i="3"/>
  <c r="AO35" i="3"/>
  <c r="AN35" i="3"/>
  <c r="AJ35" i="3"/>
  <c r="AE35" i="3"/>
  <c r="AC35" i="3"/>
  <c r="Y35" i="3"/>
  <c r="T35" i="3"/>
  <c r="S35" i="3"/>
  <c r="Q35" i="5" s="1"/>
  <c r="O35" i="3"/>
  <c r="I35" i="3"/>
  <c r="H35" i="3"/>
  <c r="D35" i="3"/>
  <c r="C35" i="3"/>
  <c r="B35" i="3"/>
  <c r="BE34" i="3"/>
  <c r="BD34" i="3"/>
  <c r="E44" i="2" s="1"/>
  <c r="BB34" i="3"/>
  <c r="AZ34" i="5" s="1"/>
  <c r="BA34" i="3"/>
  <c r="AZ34" i="3"/>
  <c r="AX34" i="3"/>
  <c r="AV34" i="5" s="1"/>
  <c r="AW34" i="3"/>
  <c r="AU34" i="5" s="1"/>
  <c r="AV34" i="3"/>
  <c r="AT34" i="3"/>
  <c r="AR34" i="5" s="1"/>
  <c r="AS34" i="3"/>
  <c r="AR34" i="3"/>
  <c r="AP34" i="3"/>
  <c r="AN34" i="5" s="1"/>
  <c r="AO34" i="3"/>
  <c r="AM34" i="5" s="1"/>
  <c r="AN34" i="3"/>
  <c r="AL34" i="3"/>
  <c r="AJ34" i="5" s="1"/>
  <c r="AK34" i="3"/>
  <c r="AJ34" i="3"/>
  <c r="AH34" i="3"/>
  <c r="AF34" i="5" s="1"/>
  <c r="AG34" i="3"/>
  <c r="AE34" i="5" s="1"/>
  <c r="AF34" i="3"/>
  <c r="AD34" i="3"/>
  <c r="AB34" i="5" s="1"/>
  <c r="AC34" i="3"/>
  <c r="AB34" i="3"/>
  <c r="Z34" i="3"/>
  <c r="X34" i="5" s="1"/>
  <c r="Y34" i="3"/>
  <c r="W34" i="5" s="1"/>
  <c r="X34" i="3"/>
  <c r="V34" i="3"/>
  <c r="T34" i="5" s="1"/>
  <c r="U34" i="3"/>
  <c r="T34" i="3"/>
  <c r="R34" i="3"/>
  <c r="P34" i="5" s="1"/>
  <c r="Q34" i="3"/>
  <c r="O34" i="5" s="1"/>
  <c r="P34" i="3"/>
  <c r="N34" i="3"/>
  <c r="L34" i="5" s="1"/>
  <c r="M34" i="3"/>
  <c r="L34" i="3"/>
  <c r="J34" i="3"/>
  <c r="H34" i="5" s="1"/>
  <c r="I34" i="3"/>
  <c r="G34" i="5" s="1"/>
  <c r="H34" i="3"/>
  <c r="F34" i="3"/>
  <c r="D34" i="5" s="1"/>
  <c r="E34" i="3"/>
  <c r="D34" i="3"/>
  <c r="C34" i="3"/>
  <c r="BC34" i="3" s="1"/>
  <c r="D44" i="2" s="1"/>
  <c r="B34" i="3"/>
  <c r="BE33" i="3"/>
  <c r="BB33" i="3"/>
  <c r="BA33" i="3"/>
  <c r="AY33" i="5" s="1"/>
  <c r="AX33" i="3"/>
  <c r="AW33" i="3"/>
  <c r="AT33" i="3"/>
  <c r="AS33" i="3"/>
  <c r="AQ33" i="5" s="1"/>
  <c r="AP33" i="3"/>
  <c r="AO33" i="3"/>
  <c r="AL33" i="3"/>
  <c r="AK33" i="3"/>
  <c r="AI33" i="5" s="1"/>
  <c r="AH33" i="3"/>
  <c r="AG33" i="3"/>
  <c r="AD33" i="3"/>
  <c r="AC33" i="3"/>
  <c r="AA33" i="5" s="1"/>
  <c r="Z33" i="3"/>
  <c r="Y33" i="3"/>
  <c r="V33" i="3"/>
  <c r="U33" i="3"/>
  <c r="S33" i="5" s="1"/>
  <c r="R33" i="3"/>
  <c r="Q33" i="3"/>
  <c r="N33" i="3"/>
  <c r="M33" i="3"/>
  <c r="K33" i="5" s="1"/>
  <c r="J33" i="3"/>
  <c r="I33" i="3"/>
  <c r="F33" i="3"/>
  <c r="E33" i="3"/>
  <c r="C33" i="5" s="1"/>
  <c r="C33" i="3"/>
  <c r="BD33" i="3" s="1"/>
  <c r="E43" i="2" s="1"/>
  <c r="B33" i="3"/>
  <c r="C32" i="3"/>
  <c r="B32" i="3"/>
  <c r="BC31" i="3"/>
  <c r="AZ31" i="3"/>
  <c r="AU31" i="3"/>
  <c r="AR31" i="3"/>
  <c r="AM31" i="3"/>
  <c r="AJ31" i="3"/>
  <c r="AE31" i="3"/>
  <c r="AB31" i="3"/>
  <c r="W31" i="3"/>
  <c r="T31" i="3"/>
  <c r="O31" i="3"/>
  <c r="L31" i="3"/>
  <c r="G31" i="3"/>
  <c r="D31" i="3"/>
  <c r="C31" i="3"/>
  <c r="BD31" i="3" s="1"/>
  <c r="E41" i="2" s="1"/>
  <c r="B31" i="3"/>
  <c r="BE30" i="3"/>
  <c r="BD30" i="3"/>
  <c r="E40" i="2" s="1"/>
  <c r="BB30" i="3"/>
  <c r="AZ30" i="5" s="1"/>
  <c r="BA30" i="3"/>
  <c r="AZ30" i="3"/>
  <c r="AX30" i="3"/>
  <c r="AV30" i="5" s="1"/>
  <c r="AW30" i="3"/>
  <c r="AU30" i="5" s="1"/>
  <c r="AV30" i="3"/>
  <c r="AT30" i="3"/>
  <c r="AR30" i="5" s="1"/>
  <c r="AS30" i="3"/>
  <c r="AR30" i="3"/>
  <c r="AP30" i="3"/>
  <c r="AN30" i="5" s="1"/>
  <c r="AO30" i="3"/>
  <c r="AN30" i="3"/>
  <c r="AL30" i="3"/>
  <c r="AJ30" i="5" s="1"/>
  <c r="AK30" i="3"/>
  <c r="AJ30" i="3"/>
  <c r="AH30" i="3"/>
  <c r="AF30" i="5" s="1"/>
  <c r="AG30" i="3"/>
  <c r="AE30" i="5" s="1"/>
  <c r="AF30" i="3"/>
  <c r="AD30" i="3"/>
  <c r="AB30" i="5" s="1"/>
  <c r="AC30" i="3"/>
  <c r="AB30" i="3"/>
  <c r="Z30" i="3"/>
  <c r="X30" i="5" s="1"/>
  <c r="Y30" i="3"/>
  <c r="X30" i="3"/>
  <c r="V30" i="3"/>
  <c r="T30" i="5" s="1"/>
  <c r="U30" i="3"/>
  <c r="T30" i="3"/>
  <c r="R30" i="3"/>
  <c r="P30" i="5" s="1"/>
  <c r="Q30" i="3"/>
  <c r="O30" i="5" s="1"/>
  <c r="P30" i="3"/>
  <c r="N30" i="3"/>
  <c r="L30" i="5" s="1"/>
  <c r="M30" i="3"/>
  <c r="L30" i="3"/>
  <c r="J30" i="3"/>
  <c r="H30" i="5" s="1"/>
  <c r="I30" i="3"/>
  <c r="H30" i="3"/>
  <c r="F30" i="3"/>
  <c r="D30" i="5" s="1"/>
  <c r="E30" i="3"/>
  <c r="D30" i="3"/>
  <c r="C30" i="3"/>
  <c r="BC30" i="3" s="1"/>
  <c r="D40" i="2" s="1"/>
  <c r="F40" i="2" s="1"/>
  <c r="T40" i="2" s="1"/>
  <c r="B30" i="3"/>
  <c r="BE29" i="3"/>
  <c r="BB29" i="3"/>
  <c r="BA29" i="3"/>
  <c r="AY29" i="5" s="1"/>
  <c r="AX29" i="3"/>
  <c r="AW29" i="3"/>
  <c r="AT29" i="3"/>
  <c r="AS29" i="3"/>
  <c r="AP29" i="3"/>
  <c r="AN29" i="5" s="1"/>
  <c r="AO29" i="3"/>
  <c r="AL29" i="3"/>
  <c r="AK29" i="3"/>
  <c r="AI29" i="5" s="1"/>
  <c r="AH29" i="3"/>
  <c r="AG29" i="3"/>
  <c r="AD29" i="3"/>
  <c r="AC29" i="3"/>
  <c r="Z29" i="3"/>
  <c r="X29" i="5" s="1"/>
  <c r="Y29" i="3"/>
  <c r="V29" i="3"/>
  <c r="U29" i="3"/>
  <c r="S29" i="5" s="1"/>
  <c r="R29" i="3"/>
  <c r="Q29" i="3"/>
  <c r="N29" i="3"/>
  <c r="M29" i="3"/>
  <c r="J29" i="3"/>
  <c r="H29" i="5" s="1"/>
  <c r="I29" i="3"/>
  <c r="F29" i="3"/>
  <c r="E29" i="3"/>
  <c r="C29" i="5" s="1"/>
  <c r="C29" i="3"/>
  <c r="BD29" i="3" s="1"/>
  <c r="B29" i="3"/>
  <c r="AX28" i="3"/>
  <c r="AP28" i="3"/>
  <c r="AH28" i="3"/>
  <c r="Z28" i="3"/>
  <c r="R28" i="3"/>
  <c r="J28" i="3"/>
  <c r="C28" i="3"/>
  <c r="B28" i="3"/>
  <c r="C27" i="3"/>
  <c r="B27" i="3"/>
  <c r="BE26" i="3"/>
  <c r="BD26" i="3"/>
  <c r="E36" i="2" s="1"/>
  <c r="BB26" i="3"/>
  <c r="AZ26" i="5" s="1"/>
  <c r="BA26" i="3"/>
  <c r="AZ26" i="3"/>
  <c r="AX26" i="3"/>
  <c r="AV26" i="5" s="1"/>
  <c r="AW26" i="3"/>
  <c r="AV26" i="3"/>
  <c r="AT26" i="3"/>
  <c r="AR26" i="5" s="1"/>
  <c r="AS26" i="3"/>
  <c r="AR26" i="3"/>
  <c r="AP26" i="3"/>
  <c r="AN26" i="5" s="1"/>
  <c r="AO26" i="3"/>
  <c r="AM26" i="5" s="1"/>
  <c r="AN26" i="3"/>
  <c r="AL26" i="3"/>
  <c r="AJ26" i="5" s="1"/>
  <c r="AK26" i="3"/>
  <c r="AJ26" i="3"/>
  <c r="AH26" i="3"/>
  <c r="AF26" i="5" s="1"/>
  <c r="AG26" i="3"/>
  <c r="AF26" i="3"/>
  <c r="AD26" i="3"/>
  <c r="AB26" i="5" s="1"/>
  <c r="AC26" i="3"/>
  <c r="AB26" i="3"/>
  <c r="Z26" i="3"/>
  <c r="X26" i="5" s="1"/>
  <c r="Y26" i="3"/>
  <c r="W26" i="5" s="1"/>
  <c r="X26" i="3"/>
  <c r="V26" i="3"/>
  <c r="T26" i="5" s="1"/>
  <c r="U26" i="3"/>
  <c r="T26" i="3"/>
  <c r="R26" i="3"/>
  <c r="P26" i="5" s="1"/>
  <c r="Q26" i="3"/>
  <c r="P26" i="3"/>
  <c r="N26" i="3"/>
  <c r="L26" i="5" s="1"/>
  <c r="M26" i="3"/>
  <c r="L26" i="3"/>
  <c r="J26" i="3"/>
  <c r="H26" i="5" s="1"/>
  <c r="I26" i="3"/>
  <c r="G26" i="5" s="1"/>
  <c r="H26" i="3"/>
  <c r="F26" i="3"/>
  <c r="D26" i="5" s="1"/>
  <c r="E26" i="3"/>
  <c r="D26" i="3"/>
  <c r="C26" i="3"/>
  <c r="BC26" i="3" s="1"/>
  <c r="D36" i="2" s="1"/>
  <c r="B26" i="3"/>
  <c r="BE25" i="3"/>
  <c r="BB25" i="3"/>
  <c r="BA25" i="3"/>
  <c r="AX25" i="3"/>
  <c r="AV25" i="5" s="1"/>
  <c r="AW25" i="3"/>
  <c r="AT25" i="3"/>
  <c r="AS25" i="3"/>
  <c r="AQ25" i="5" s="1"/>
  <c r="AP25" i="3"/>
  <c r="AO25" i="3"/>
  <c r="AL25" i="3"/>
  <c r="AK25" i="3"/>
  <c r="AH25" i="3"/>
  <c r="AF25" i="5" s="1"/>
  <c r="AG25" i="3"/>
  <c r="AD25" i="3"/>
  <c r="AC25" i="3"/>
  <c r="AA25" i="5" s="1"/>
  <c r="Z25" i="3"/>
  <c r="Y25" i="3"/>
  <c r="V25" i="3"/>
  <c r="U25" i="3"/>
  <c r="R25" i="3"/>
  <c r="P25" i="5" s="1"/>
  <c r="Q25" i="3"/>
  <c r="N25" i="3"/>
  <c r="M25" i="3"/>
  <c r="K25" i="5" s="1"/>
  <c r="J25" i="3"/>
  <c r="I25" i="3"/>
  <c r="F25" i="3"/>
  <c r="E25" i="3"/>
  <c r="C25" i="3"/>
  <c r="BD25" i="3" s="1"/>
  <c r="B25" i="3"/>
  <c r="BC24" i="3"/>
  <c r="D34" i="2" s="1"/>
  <c r="F34" i="2" s="1"/>
  <c r="T34" i="2" s="1"/>
  <c r="BB24" i="3"/>
  <c r="AX24" i="3"/>
  <c r="AU24" i="3"/>
  <c r="AT24" i="3"/>
  <c r="AP24" i="3"/>
  <c r="AM24" i="3"/>
  <c r="AL24" i="3"/>
  <c r="AH24" i="3"/>
  <c r="AE24" i="3"/>
  <c r="AD24" i="3"/>
  <c r="Z24" i="3"/>
  <c r="W24" i="3"/>
  <c r="V24" i="3"/>
  <c r="R24" i="3"/>
  <c r="O24" i="3"/>
  <c r="N24" i="3"/>
  <c r="J24" i="3"/>
  <c r="G24" i="3"/>
  <c r="F24" i="3"/>
  <c r="C24" i="3"/>
  <c r="B24" i="3"/>
  <c r="BD23" i="3"/>
  <c r="E33" i="2" s="1"/>
  <c r="AV23" i="3"/>
  <c r="AN23" i="3"/>
  <c r="AL23" i="5" s="1"/>
  <c r="AF23" i="3"/>
  <c r="X23" i="3"/>
  <c r="V23" i="5" s="1"/>
  <c r="P23" i="3"/>
  <c r="H23" i="3"/>
  <c r="F23" i="5" s="1"/>
  <c r="C23" i="3"/>
  <c r="B23" i="3"/>
  <c r="BE22" i="3"/>
  <c r="BD22" i="3"/>
  <c r="E32" i="2" s="1"/>
  <c r="BB22" i="3"/>
  <c r="AZ21" i="1" s="1"/>
  <c r="AZ71" i="1" s="1"/>
  <c r="BA22" i="3"/>
  <c r="AZ22" i="3"/>
  <c r="AX22" i="3"/>
  <c r="AV22" i="5" s="1"/>
  <c r="AW22" i="3"/>
  <c r="AU22" i="5" s="1"/>
  <c r="AV22" i="3"/>
  <c r="AT22" i="3"/>
  <c r="AR22" i="5" s="1"/>
  <c r="AS22" i="3"/>
  <c r="AR22" i="3"/>
  <c r="AP22" i="3"/>
  <c r="AN22" i="5" s="1"/>
  <c r="AO22" i="3"/>
  <c r="AN22" i="3"/>
  <c r="AL22" i="3"/>
  <c r="AJ22" i="5" s="1"/>
  <c r="AK22" i="3"/>
  <c r="AJ22" i="3"/>
  <c r="AH22" i="3"/>
  <c r="AF22" i="5" s="1"/>
  <c r="AG22" i="3"/>
  <c r="AE22" i="5" s="1"/>
  <c r="AF22" i="3"/>
  <c r="AD22" i="3"/>
  <c r="AB22" i="5" s="1"/>
  <c r="AC22" i="3"/>
  <c r="AB22" i="3"/>
  <c r="Z22" i="3"/>
  <c r="X22" i="5" s="1"/>
  <c r="Y22" i="3"/>
  <c r="X22" i="3"/>
  <c r="V22" i="3"/>
  <c r="T22" i="5" s="1"/>
  <c r="U22" i="3"/>
  <c r="T22" i="3"/>
  <c r="R22" i="3"/>
  <c r="P22" i="5" s="1"/>
  <c r="Q22" i="3"/>
  <c r="O22" i="5" s="1"/>
  <c r="P22" i="3"/>
  <c r="N22" i="3"/>
  <c r="L22" i="5" s="1"/>
  <c r="M22" i="3"/>
  <c r="L22" i="3"/>
  <c r="J22" i="3"/>
  <c r="H22" i="5" s="1"/>
  <c r="I22" i="3"/>
  <c r="H22" i="3"/>
  <c r="F22" i="3"/>
  <c r="D22" i="5" s="1"/>
  <c r="E22" i="3"/>
  <c r="D22" i="3"/>
  <c r="C22" i="3"/>
  <c r="BC22" i="3" s="1"/>
  <c r="D32" i="2" s="1"/>
  <c r="B22" i="3"/>
  <c r="BE21" i="3"/>
  <c r="BB21" i="3"/>
  <c r="BA21" i="3"/>
  <c r="AY21" i="5" s="1"/>
  <c r="AX21" i="3"/>
  <c r="AW21" i="3"/>
  <c r="AT21" i="3"/>
  <c r="AS21" i="3"/>
  <c r="AP21" i="3"/>
  <c r="AN21" i="5" s="1"/>
  <c r="AO21" i="3"/>
  <c r="AL21" i="3"/>
  <c r="AK21" i="3"/>
  <c r="AI21" i="5" s="1"/>
  <c r="AH21" i="3"/>
  <c r="AG21" i="3"/>
  <c r="AD21" i="3"/>
  <c r="AC21" i="3"/>
  <c r="Z21" i="3"/>
  <c r="X21" i="5" s="1"/>
  <c r="Y21" i="3"/>
  <c r="V21" i="3"/>
  <c r="U21" i="3"/>
  <c r="S21" i="5" s="1"/>
  <c r="R21" i="3"/>
  <c r="Q21" i="3"/>
  <c r="N21" i="3"/>
  <c r="M21" i="3"/>
  <c r="J21" i="3"/>
  <c r="H21" i="5" s="1"/>
  <c r="I21" i="3"/>
  <c r="F21" i="3"/>
  <c r="E21" i="3"/>
  <c r="C21" i="5" s="1"/>
  <c r="C21" i="3"/>
  <c r="BD21" i="3" s="1"/>
  <c r="E31" i="2" s="1"/>
  <c r="B21" i="3"/>
  <c r="BC20" i="3"/>
  <c r="D30" i="2" s="1"/>
  <c r="BB20" i="3"/>
  <c r="AU20" i="3"/>
  <c r="AT20" i="3"/>
  <c r="AM20" i="3"/>
  <c r="AL20" i="3"/>
  <c r="AE20" i="3"/>
  <c r="AD20" i="3"/>
  <c r="W20" i="3"/>
  <c r="V20" i="3"/>
  <c r="O20" i="3"/>
  <c r="N20" i="3"/>
  <c r="G20" i="3"/>
  <c r="F20" i="3"/>
  <c r="C20" i="3"/>
  <c r="AX20" i="3" s="1"/>
  <c r="B20" i="3"/>
  <c r="AZ19" i="3"/>
  <c r="AN19" i="3"/>
  <c r="AE19" i="3"/>
  <c r="T19" i="3"/>
  <c r="H19" i="3"/>
  <c r="C19" i="3"/>
  <c r="AV19" i="3" s="1"/>
  <c r="AT19" i="5" s="1"/>
  <c r="B19" i="3"/>
  <c r="BA18" i="3"/>
  <c r="AW18" i="3"/>
  <c r="AV18" i="3"/>
  <c r="AR18" i="3"/>
  <c r="AP18" i="3"/>
  <c r="AN18" i="5" s="1"/>
  <c r="AL18" i="3"/>
  <c r="AJ18" i="5" s="1"/>
  <c r="AK18" i="3"/>
  <c r="AG18" i="3"/>
  <c r="AF18" i="3"/>
  <c r="AB18" i="3"/>
  <c r="Z18" i="3"/>
  <c r="X18" i="5" s="1"/>
  <c r="V18" i="3"/>
  <c r="T18" i="5" s="1"/>
  <c r="U18" i="3"/>
  <c r="Q18" i="3"/>
  <c r="P18" i="3"/>
  <c r="L18" i="3"/>
  <c r="J18" i="3"/>
  <c r="H18" i="5" s="1"/>
  <c r="F18" i="3"/>
  <c r="D18" i="5" s="1"/>
  <c r="E18" i="3"/>
  <c r="C18" i="3"/>
  <c r="BB18" i="3" s="1"/>
  <c r="AZ18" i="5" s="1"/>
  <c r="B18" i="3"/>
  <c r="AW17" i="3"/>
  <c r="AO17" i="3"/>
  <c r="AG17" i="3"/>
  <c r="Y17" i="3"/>
  <c r="Q17" i="3"/>
  <c r="I17" i="3"/>
  <c r="C17" i="3"/>
  <c r="B17" i="3"/>
  <c r="C16" i="3"/>
  <c r="B16" i="3"/>
  <c r="AZ15" i="3"/>
  <c r="AM15" i="3"/>
  <c r="AK15" i="5" s="1"/>
  <c r="AJ15" i="3"/>
  <c r="W15" i="3"/>
  <c r="U15" i="5" s="1"/>
  <c r="T15" i="3"/>
  <c r="G15" i="3"/>
  <c r="E15" i="5" s="1"/>
  <c r="D15" i="3"/>
  <c r="C15" i="3"/>
  <c r="AR15" i="3" s="1"/>
  <c r="B15" i="3"/>
  <c r="C14" i="3"/>
  <c r="R14" i="3" s="1"/>
  <c r="P14" i="5" s="1"/>
  <c r="B14" i="3"/>
  <c r="BB13" i="3"/>
  <c r="BA13" i="3"/>
  <c r="AT13" i="3"/>
  <c r="AS13" i="3"/>
  <c r="AL13" i="3"/>
  <c r="AK13" i="3"/>
  <c r="AD13" i="3"/>
  <c r="AC13" i="3"/>
  <c r="V13" i="3"/>
  <c r="U13" i="3"/>
  <c r="N13" i="3"/>
  <c r="M13" i="3"/>
  <c r="F13" i="3"/>
  <c r="E13" i="3"/>
  <c r="C13" i="3"/>
  <c r="B13" i="3"/>
  <c r="A13" i="3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C12" i="3"/>
  <c r="B12" i="3"/>
  <c r="A12" i="3"/>
  <c r="C11" i="3"/>
  <c r="D11" i="3" s="1"/>
  <c r="B11" i="3"/>
  <c r="F10" i="3"/>
  <c r="G10" i="3" s="1"/>
  <c r="H10" i="3" s="1"/>
  <c r="I10" i="3" s="1"/>
  <c r="J10" i="3" s="1"/>
  <c r="K10" i="3" s="1"/>
  <c r="L10" i="3" s="1"/>
  <c r="M10" i="3" s="1"/>
  <c r="N10" i="3" s="1"/>
  <c r="O10" i="3" s="1"/>
  <c r="P10" i="3" s="1"/>
  <c r="Q10" i="3" s="1"/>
  <c r="R10" i="3" s="1"/>
  <c r="S10" i="3" s="1"/>
  <c r="T10" i="3" s="1"/>
  <c r="U10" i="3" s="1"/>
  <c r="V10" i="3" s="1"/>
  <c r="W10" i="3" s="1"/>
  <c r="X10" i="3" s="1"/>
  <c r="Y10" i="3" s="1"/>
  <c r="Z10" i="3" s="1"/>
  <c r="AA10" i="3" s="1"/>
  <c r="AB10" i="3" s="1"/>
  <c r="AC10" i="3" s="1"/>
  <c r="AD10" i="3" s="1"/>
  <c r="AE10" i="3" s="1"/>
  <c r="AF10" i="3" s="1"/>
  <c r="AG10" i="3" s="1"/>
  <c r="AH10" i="3" s="1"/>
  <c r="AI10" i="3" s="1"/>
  <c r="AJ10" i="3" s="1"/>
  <c r="AK10" i="3" s="1"/>
  <c r="AL10" i="3" s="1"/>
  <c r="AM10" i="3" s="1"/>
  <c r="AN10" i="3" s="1"/>
  <c r="AO10" i="3" s="1"/>
  <c r="AP10" i="3" s="1"/>
  <c r="AQ10" i="3" s="1"/>
  <c r="AR10" i="3" s="1"/>
  <c r="AS10" i="3" s="1"/>
  <c r="AT10" i="3" s="1"/>
  <c r="AU10" i="3" s="1"/>
  <c r="AV10" i="3" s="1"/>
  <c r="AW10" i="3" s="1"/>
  <c r="AX10" i="3" s="1"/>
  <c r="AY10" i="3" s="1"/>
  <c r="AZ10" i="3" s="1"/>
  <c r="BA10" i="3" s="1"/>
  <c r="BB10" i="3" s="1"/>
  <c r="C6" i="3"/>
  <c r="D6" i="3" s="1"/>
  <c r="O72" i="2"/>
  <c r="N71" i="2"/>
  <c r="S60" i="2"/>
  <c r="F60" i="2"/>
  <c r="S59" i="2"/>
  <c r="S58" i="2"/>
  <c r="F58" i="2"/>
  <c r="S57" i="2"/>
  <c r="D57" i="2"/>
  <c r="F57" i="2" s="1"/>
  <c r="T57" i="2" s="1"/>
  <c r="S56" i="2"/>
  <c r="F56" i="2"/>
  <c r="T56" i="2" s="1"/>
  <c r="E56" i="2"/>
  <c r="D56" i="2"/>
  <c r="S55" i="2"/>
  <c r="S54" i="2"/>
  <c r="S53" i="2"/>
  <c r="D53" i="2"/>
  <c r="F53" i="2" s="1"/>
  <c r="T53" i="2" s="1"/>
  <c r="S52" i="2"/>
  <c r="F52" i="2"/>
  <c r="T52" i="2" s="1"/>
  <c r="E52" i="2"/>
  <c r="D52" i="2"/>
  <c r="S51" i="2"/>
  <c r="D51" i="2"/>
  <c r="F51" i="2" s="1"/>
  <c r="T51" i="2" s="1"/>
  <c r="S50" i="2"/>
  <c r="S49" i="2"/>
  <c r="S48" i="2"/>
  <c r="F48" i="2"/>
  <c r="T48" i="2" s="1"/>
  <c r="S47" i="2"/>
  <c r="D47" i="2"/>
  <c r="F47" i="2" s="1"/>
  <c r="T47" i="2" s="1"/>
  <c r="S46" i="2"/>
  <c r="F46" i="2"/>
  <c r="T46" i="2" s="1"/>
  <c r="D46" i="2"/>
  <c r="S45" i="2"/>
  <c r="S44" i="2"/>
  <c r="F44" i="2"/>
  <c r="T44" i="2" s="1"/>
  <c r="S43" i="2"/>
  <c r="S42" i="2"/>
  <c r="T41" i="2"/>
  <c r="S41" i="2"/>
  <c r="D41" i="2"/>
  <c r="F41" i="2" s="1"/>
  <c r="S40" i="2"/>
  <c r="S39" i="2"/>
  <c r="E39" i="2"/>
  <c r="S38" i="2"/>
  <c r="S37" i="2"/>
  <c r="S36" i="2"/>
  <c r="F36" i="2"/>
  <c r="T36" i="2" s="1"/>
  <c r="S35" i="2"/>
  <c r="E35" i="2"/>
  <c r="S34" i="2"/>
  <c r="S33" i="2"/>
  <c r="S32" i="2"/>
  <c r="F32" i="2"/>
  <c r="S31" i="2"/>
  <c r="S30" i="2"/>
  <c r="F30" i="2"/>
  <c r="T30" i="2" s="1"/>
  <c r="S29" i="2"/>
  <c r="S28" i="2"/>
  <c r="S27" i="2"/>
  <c r="S26" i="2"/>
  <c r="S25" i="2"/>
  <c r="S24" i="2"/>
  <c r="S23" i="2"/>
  <c r="S22" i="2"/>
  <c r="S21" i="2"/>
  <c r="J15" i="2"/>
  <c r="C15" i="2"/>
  <c r="P14" i="2"/>
  <c r="H14" i="3" l="1"/>
  <c r="M14" i="3"/>
  <c r="K14" i="5" s="1"/>
  <c r="X14" i="3"/>
  <c r="AC14" i="3"/>
  <c r="AA14" i="5" s="1"/>
  <c r="AH14" i="3"/>
  <c r="AF14" i="5" s="1"/>
  <c r="AN14" i="3"/>
  <c r="AL14" i="5" s="1"/>
  <c r="AS14" i="3"/>
  <c r="AX14" i="3"/>
  <c r="AV14" i="5" s="1"/>
  <c r="D14" i="3"/>
  <c r="I14" i="3"/>
  <c r="N14" i="3"/>
  <c r="L14" i="5" s="1"/>
  <c r="T14" i="3"/>
  <c r="R14" i="5" s="1"/>
  <c r="Y14" i="3"/>
  <c r="W14" i="5" s="1"/>
  <c r="AD14" i="3"/>
  <c r="AB14" i="5" s="1"/>
  <c r="AJ14" i="3"/>
  <c r="AO14" i="3"/>
  <c r="AM14" i="5" s="1"/>
  <c r="AT14" i="3"/>
  <c r="AR14" i="5" s="1"/>
  <c r="AZ14" i="3"/>
  <c r="J17" i="3"/>
  <c r="H17" i="5" s="1"/>
  <c r="R17" i="3"/>
  <c r="P17" i="5" s="1"/>
  <c r="Z17" i="3"/>
  <c r="AH17" i="3"/>
  <c r="AF17" i="5" s="1"/>
  <c r="AP17" i="3"/>
  <c r="AN17" i="5" s="1"/>
  <c r="AX17" i="3"/>
  <c r="AV17" i="5" s="1"/>
  <c r="L19" i="3"/>
  <c r="W19" i="3"/>
  <c r="AF19" i="3"/>
  <c r="AD19" i="5" s="1"/>
  <c r="AR19" i="3"/>
  <c r="AP19" i="5" s="1"/>
  <c r="I13" i="3"/>
  <c r="G13" i="5" s="1"/>
  <c r="Q13" i="3"/>
  <c r="O13" i="5" s="1"/>
  <c r="Y13" i="3"/>
  <c r="W13" i="5" s="1"/>
  <c r="AG13" i="3"/>
  <c r="AE13" i="5" s="1"/>
  <c r="AO13" i="3"/>
  <c r="AM13" i="5" s="1"/>
  <c r="AW13" i="3"/>
  <c r="AU13" i="5" s="1"/>
  <c r="E14" i="3"/>
  <c r="J14" i="3"/>
  <c r="H14" i="5" s="1"/>
  <c r="P14" i="3"/>
  <c r="U14" i="3"/>
  <c r="S14" i="5" s="1"/>
  <c r="Z14" i="3"/>
  <c r="X14" i="5" s="1"/>
  <c r="AF14" i="3"/>
  <c r="AD14" i="5" s="1"/>
  <c r="AK14" i="3"/>
  <c r="AI13" i="1" s="1"/>
  <c r="AI63" i="1" s="1"/>
  <c r="AP14" i="3"/>
  <c r="AN14" i="5" s="1"/>
  <c r="AV14" i="3"/>
  <c r="BA14" i="3"/>
  <c r="AY14" i="5" s="1"/>
  <c r="L15" i="3"/>
  <c r="AB15" i="3"/>
  <c r="Z15" i="5" s="1"/>
  <c r="E17" i="3"/>
  <c r="M17" i="3"/>
  <c r="K17" i="5" s="1"/>
  <c r="U17" i="3"/>
  <c r="AC17" i="3"/>
  <c r="AA17" i="5" s="1"/>
  <c r="AK17" i="3"/>
  <c r="AS17" i="3"/>
  <c r="AQ17" i="5" s="1"/>
  <c r="BA17" i="3"/>
  <c r="H18" i="3"/>
  <c r="M18" i="3"/>
  <c r="R18" i="3"/>
  <c r="P18" i="5" s="1"/>
  <c r="X18" i="3"/>
  <c r="AC18" i="3"/>
  <c r="AH18" i="3"/>
  <c r="AF18" i="5" s="1"/>
  <c r="AN18" i="3"/>
  <c r="AL17" i="1" s="1"/>
  <c r="AL67" i="1" s="1"/>
  <c r="AS18" i="3"/>
  <c r="AQ18" i="5" s="1"/>
  <c r="AX18" i="3"/>
  <c r="AV18" i="5" s="1"/>
  <c r="D19" i="3"/>
  <c r="O19" i="3"/>
  <c r="M19" i="5" s="1"/>
  <c r="X19" i="3"/>
  <c r="AJ19" i="3"/>
  <c r="AU19" i="3"/>
  <c r="J13" i="3"/>
  <c r="H13" i="5" s="1"/>
  <c r="R13" i="3"/>
  <c r="Z13" i="3"/>
  <c r="X12" i="1" s="1"/>
  <c r="X62" i="1" s="1"/>
  <c r="AH13" i="3"/>
  <c r="AP13" i="3"/>
  <c r="AN12" i="1" s="1"/>
  <c r="AN62" i="1" s="1"/>
  <c r="AX13" i="3"/>
  <c r="F14" i="3"/>
  <c r="D14" i="5" s="1"/>
  <c r="L14" i="3"/>
  <c r="J14" i="5" s="1"/>
  <c r="Q14" i="3"/>
  <c r="O14" i="5" s="1"/>
  <c r="V14" i="3"/>
  <c r="T14" i="5" s="1"/>
  <c r="AB14" i="3"/>
  <c r="Z14" i="5" s="1"/>
  <c r="AG14" i="3"/>
  <c r="AE14" i="5" s="1"/>
  <c r="AL14" i="3"/>
  <c r="AJ14" i="5" s="1"/>
  <c r="AR14" i="3"/>
  <c r="AP14" i="5" s="1"/>
  <c r="AW14" i="3"/>
  <c r="AU14" i="5" s="1"/>
  <c r="BB14" i="3"/>
  <c r="AZ14" i="5" s="1"/>
  <c r="O15" i="3"/>
  <c r="M15" i="5" s="1"/>
  <c r="AE15" i="3"/>
  <c r="AC15" i="5" s="1"/>
  <c r="AU15" i="3"/>
  <c r="F17" i="3"/>
  <c r="N17" i="3"/>
  <c r="L16" i="1" s="1"/>
  <c r="L66" i="1" s="1"/>
  <c r="V17" i="3"/>
  <c r="T17" i="5" s="1"/>
  <c r="AD17" i="3"/>
  <c r="AL17" i="3"/>
  <c r="AT17" i="3"/>
  <c r="AR17" i="5" s="1"/>
  <c r="BB17" i="3"/>
  <c r="AZ17" i="5" s="1"/>
  <c r="D18" i="3"/>
  <c r="I18" i="3"/>
  <c r="G18" i="5" s="1"/>
  <c r="N18" i="3"/>
  <c r="L18" i="5" s="1"/>
  <c r="T18" i="3"/>
  <c r="Y18" i="3"/>
  <c r="W18" i="5" s="1"/>
  <c r="AD18" i="3"/>
  <c r="AB18" i="5" s="1"/>
  <c r="AJ18" i="3"/>
  <c r="AH18" i="5" s="1"/>
  <c r="AO18" i="3"/>
  <c r="AM18" i="5" s="1"/>
  <c r="AT18" i="3"/>
  <c r="AR18" i="5" s="1"/>
  <c r="AZ18" i="3"/>
  <c r="G19" i="3"/>
  <c r="E19" i="5" s="1"/>
  <c r="P19" i="3"/>
  <c r="N19" i="5" s="1"/>
  <c r="AB19" i="3"/>
  <c r="AM19" i="3"/>
  <c r="C7" i="3"/>
  <c r="AH12" i="3"/>
  <c r="AF12" i="5" s="1"/>
  <c r="AI32" i="1"/>
  <c r="AI82" i="1" s="1"/>
  <c r="AA40" i="1"/>
  <c r="AA90" i="1" s="1"/>
  <c r="Z45" i="1"/>
  <c r="Z95" i="1" s="1"/>
  <c r="AE49" i="1"/>
  <c r="AE99" i="1" s="1"/>
  <c r="AB25" i="1"/>
  <c r="AB75" i="1" s="1"/>
  <c r="X28" i="1"/>
  <c r="X78" i="1" s="1"/>
  <c r="AP45" i="1"/>
  <c r="AP95" i="1" s="1"/>
  <c r="AP49" i="1"/>
  <c r="AP99" i="1" s="1"/>
  <c r="X17" i="1"/>
  <c r="X67" i="1" s="1"/>
  <c r="AI20" i="1"/>
  <c r="AI70" i="1" s="1"/>
  <c r="AV33" i="1"/>
  <c r="AV83" i="1" s="1"/>
  <c r="K36" i="1"/>
  <c r="K86" i="1" s="1"/>
  <c r="AH41" i="1"/>
  <c r="AH91" i="1" s="1"/>
  <c r="J49" i="1"/>
  <c r="J99" i="1" s="1"/>
  <c r="AZ29" i="1"/>
  <c r="AZ79" i="1" s="1"/>
  <c r="C32" i="1"/>
  <c r="C82" i="1" s="1"/>
  <c r="AQ36" i="1"/>
  <c r="AQ86" i="1" s="1"/>
  <c r="J45" i="1"/>
  <c r="J95" i="1" s="1"/>
  <c r="O49" i="1"/>
  <c r="O99" i="1" s="1"/>
  <c r="P13" i="1"/>
  <c r="P63" i="1" s="1"/>
  <c r="T21" i="1"/>
  <c r="T71" i="1" s="1"/>
  <c r="G41" i="1"/>
  <c r="G91" i="1" s="1"/>
  <c r="AF21" i="1"/>
  <c r="AF71" i="1" s="1"/>
  <c r="T29" i="1"/>
  <c r="T79" i="1" s="1"/>
  <c r="P33" i="1"/>
  <c r="P83" i="1" s="1"/>
  <c r="W37" i="1"/>
  <c r="W87" i="1" s="1"/>
  <c r="K40" i="1"/>
  <c r="K90" i="1" s="1"/>
  <c r="O41" i="1"/>
  <c r="O91" i="1" s="1"/>
  <c r="AE45" i="1"/>
  <c r="AE95" i="1" s="1"/>
  <c r="Z49" i="1"/>
  <c r="Z99" i="1" s="1"/>
  <c r="AM12" i="1"/>
  <c r="AM62" i="1" s="1"/>
  <c r="T13" i="1"/>
  <c r="T63" i="1" s="1"/>
  <c r="AZ13" i="1"/>
  <c r="AZ63" i="1" s="1"/>
  <c r="AF29" i="1"/>
  <c r="AF79" i="1" s="1"/>
  <c r="X33" i="1"/>
  <c r="X83" i="1" s="1"/>
  <c r="AM41" i="1"/>
  <c r="AM91" i="1" s="1"/>
  <c r="G45" i="1"/>
  <c r="G95" i="1" s="1"/>
  <c r="AY46" i="1"/>
  <c r="AY96" i="1" s="1"/>
  <c r="AF13" i="1"/>
  <c r="AF63" i="1" s="1"/>
  <c r="AB17" i="1"/>
  <c r="AB67" i="1" s="1"/>
  <c r="D21" i="1"/>
  <c r="D71" i="1" s="1"/>
  <c r="AJ21" i="1"/>
  <c r="AJ71" i="1" s="1"/>
  <c r="H25" i="1"/>
  <c r="H75" i="1" s="1"/>
  <c r="AN25" i="1"/>
  <c r="AN75" i="1" s="1"/>
  <c r="D29" i="1"/>
  <c r="D79" i="1" s="1"/>
  <c r="AJ29" i="1"/>
  <c r="AJ79" i="1" s="1"/>
  <c r="AF33" i="1"/>
  <c r="AF83" i="1" s="1"/>
  <c r="X37" i="1"/>
  <c r="X87" i="1" s="1"/>
  <c r="AQ40" i="1"/>
  <c r="AQ90" i="1" s="1"/>
  <c r="R41" i="1"/>
  <c r="R91" i="1" s="1"/>
  <c r="AX41" i="1"/>
  <c r="AX91" i="1" s="1"/>
  <c r="C44" i="1"/>
  <c r="C94" i="1" s="1"/>
  <c r="D13" i="1"/>
  <c r="D63" i="1" s="1"/>
  <c r="AK14" i="1"/>
  <c r="AK64" i="1" s="1"/>
  <c r="H17" i="1"/>
  <c r="H67" i="1" s="1"/>
  <c r="AN17" i="1"/>
  <c r="AN67" i="1" s="1"/>
  <c r="P21" i="1"/>
  <c r="P71" i="1" s="1"/>
  <c r="AV21" i="1"/>
  <c r="AV71" i="1" s="1"/>
  <c r="L25" i="1"/>
  <c r="L75" i="1" s="1"/>
  <c r="AR25" i="1"/>
  <c r="AR75" i="1" s="1"/>
  <c r="C28" i="1"/>
  <c r="C78" i="1" s="1"/>
  <c r="P29" i="1"/>
  <c r="P79" i="1" s="1"/>
  <c r="AV29" i="1"/>
  <c r="AV79" i="1" s="1"/>
  <c r="H33" i="1"/>
  <c r="H83" i="1" s="1"/>
  <c r="AN33" i="1"/>
  <c r="AN83" i="1" s="1"/>
  <c r="G37" i="1"/>
  <c r="G87" i="1" s="1"/>
  <c r="AM37" i="1"/>
  <c r="AM87" i="1" s="1"/>
  <c r="W41" i="1"/>
  <c r="W91" i="1" s="1"/>
  <c r="AI44" i="1"/>
  <c r="AI94" i="1" s="1"/>
  <c r="O45" i="1"/>
  <c r="O95" i="1" s="1"/>
  <c r="AU45" i="1"/>
  <c r="AU95" i="1" s="1"/>
  <c r="W49" i="1"/>
  <c r="W99" i="1" s="1"/>
  <c r="AU49" i="1"/>
  <c r="AU99" i="1" s="1"/>
  <c r="AR17" i="1"/>
  <c r="AR67" i="1" s="1"/>
  <c r="AV24" i="1"/>
  <c r="AV74" i="1" s="1"/>
  <c r="X25" i="1"/>
  <c r="X75" i="1" s="1"/>
  <c r="H37" i="1"/>
  <c r="H87" i="1" s="1"/>
  <c r="AN37" i="1"/>
  <c r="AN87" i="1" s="1"/>
  <c r="AW44" i="5"/>
  <c r="AW43" i="1"/>
  <c r="AW93" i="1" s="1"/>
  <c r="AV20" i="5"/>
  <c r="AV19" i="1"/>
  <c r="AV69" i="1" s="1"/>
  <c r="AW49" i="5"/>
  <c r="AW48" i="1"/>
  <c r="AW98" i="1" s="1"/>
  <c r="AU39" i="5"/>
  <c r="AU38" i="1"/>
  <c r="AU88" i="1" s="1"/>
  <c r="AF11" i="1"/>
  <c r="AF61" i="1" s="1"/>
  <c r="Z12" i="3"/>
  <c r="AP12" i="3"/>
  <c r="D13" i="5"/>
  <c r="D12" i="1"/>
  <c r="D62" i="1" s="1"/>
  <c r="AB13" i="5"/>
  <c r="AB12" i="1"/>
  <c r="AB62" i="1" s="1"/>
  <c r="AR13" i="5"/>
  <c r="AR12" i="1"/>
  <c r="AR62" i="1" s="1"/>
  <c r="F14" i="5"/>
  <c r="F13" i="1"/>
  <c r="F63" i="1" s="1"/>
  <c r="V14" i="5"/>
  <c r="V13" i="1"/>
  <c r="V63" i="1" s="1"/>
  <c r="Z14" i="1"/>
  <c r="Z64" i="1" s="1"/>
  <c r="BA16" i="3"/>
  <c r="AW16" i="3"/>
  <c r="AS16" i="3"/>
  <c r="AQ15" i="1" s="1"/>
  <c r="AQ65" i="1" s="1"/>
  <c r="AO16" i="3"/>
  <c r="AK16" i="3"/>
  <c r="AG16" i="3"/>
  <c r="AC16" i="3"/>
  <c r="Y16" i="3"/>
  <c r="U16" i="3"/>
  <c r="Q16" i="3"/>
  <c r="M16" i="3"/>
  <c r="I16" i="3"/>
  <c r="E16" i="3"/>
  <c r="AZ16" i="3"/>
  <c r="AV16" i="3"/>
  <c r="AN16" i="3"/>
  <c r="AJ16" i="3"/>
  <c r="AF16" i="3"/>
  <c r="AB16" i="3"/>
  <c r="Z15" i="1" s="1"/>
  <c r="Z65" i="1" s="1"/>
  <c r="T16" i="3"/>
  <c r="P16" i="3"/>
  <c r="H16" i="3"/>
  <c r="D16" i="3"/>
  <c r="AR16" i="3"/>
  <c r="X16" i="3"/>
  <c r="L16" i="3"/>
  <c r="S16" i="3"/>
  <c r="AI16" i="3"/>
  <c r="AG15" i="1" s="1"/>
  <c r="AG65" i="1" s="1"/>
  <c r="AY16" i="3"/>
  <c r="AW15" i="1" s="1"/>
  <c r="AW65" i="1" s="1"/>
  <c r="O17" i="5"/>
  <c r="O16" i="1"/>
  <c r="O66" i="1" s="1"/>
  <c r="AE17" i="5"/>
  <c r="AE16" i="1"/>
  <c r="AE66" i="1" s="1"/>
  <c r="AU17" i="5"/>
  <c r="AU16" i="1"/>
  <c r="AU66" i="1" s="1"/>
  <c r="AK19" i="5"/>
  <c r="AK18" i="1"/>
  <c r="AK68" i="1" s="1"/>
  <c r="D20" i="5"/>
  <c r="D19" i="1"/>
  <c r="D69" i="1" s="1"/>
  <c r="AB20" i="5"/>
  <c r="AB19" i="1"/>
  <c r="AB69" i="1" s="1"/>
  <c r="AZ20" i="5"/>
  <c r="AZ19" i="1"/>
  <c r="AZ69" i="1" s="1"/>
  <c r="AV21" i="5"/>
  <c r="AV20" i="1"/>
  <c r="AV70" i="1" s="1"/>
  <c r="AI21" i="1"/>
  <c r="AI71" i="1" s="1"/>
  <c r="AI22" i="5"/>
  <c r="N23" i="5"/>
  <c r="N22" i="1"/>
  <c r="N72" i="1" s="1"/>
  <c r="AD23" i="5"/>
  <c r="AD22" i="1"/>
  <c r="AD72" i="1" s="1"/>
  <c r="AT23" i="5"/>
  <c r="AT22" i="1"/>
  <c r="AT72" i="1" s="1"/>
  <c r="M24" i="5"/>
  <c r="M23" i="1"/>
  <c r="M73" i="1" s="1"/>
  <c r="AK24" i="5"/>
  <c r="AK23" i="1"/>
  <c r="AK73" i="1" s="1"/>
  <c r="S25" i="5"/>
  <c r="S24" i="1"/>
  <c r="S74" i="1" s="1"/>
  <c r="AY25" i="5"/>
  <c r="AY24" i="1"/>
  <c r="AY74" i="1" s="1"/>
  <c r="Z26" i="5"/>
  <c r="Z25" i="1"/>
  <c r="Z75" i="1" s="1"/>
  <c r="BB27" i="3"/>
  <c r="AX27" i="3"/>
  <c r="AT27" i="3"/>
  <c r="AP27" i="3"/>
  <c r="AL27" i="3"/>
  <c r="AH27" i="3"/>
  <c r="AD27" i="3"/>
  <c r="Z27" i="3"/>
  <c r="V27" i="3"/>
  <c r="R27" i="3"/>
  <c r="N27" i="3"/>
  <c r="J27" i="3"/>
  <c r="F27" i="3"/>
  <c r="BE27" i="3"/>
  <c r="BA27" i="3"/>
  <c r="AS27" i="3"/>
  <c r="AO27" i="3"/>
  <c r="AK27" i="3"/>
  <c r="AC27" i="3"/>
  <c r="Y27" i="3"/>
  <c r="Q27" i="3"/>
  <c r="M27" i="3"/>
  <c r="E27" i="3"/>
  <c r="AW27" i="3"/>
  <c r="AG27" i="3"/>
  <c r="U27" i="3"/>
  <c r="I27" i="3"/>
  <c r="AI27" i="3"/>
  <c r="H28" i="5"/>
  <c r="H27" i="1"/>
  <c r="H77" i="1" s="1"/>
  <c r="AN28" i="5"/>
  <c r="AN27" i="1"/>
  <c r="AN77" i="1" s="1"/>
  <c r="L29" i="5"/>
  <c r="L28" i="1"/>
  <c r="L78" i="1" s="1"/>
  <c r="AJ29" i="5"/>
  <c r="AJ28" i="1"/>
  <c r="AJ78" i="1" s="1"/>
  <c r="AR29" i="5"/>
  <c r="AR28" i="1"/>
  <c r="AR78" i="1" s="1"/>
  <c r="F30" i="5"/>
  <c r="F29" i="1"/>
  <c r="F79" i="1" s="1"/>
  <c r="AL30" i="5"/>
  <c r="AL29" i="1"/>
  <c r="AL79" i="1" s="1"/>
  <c r="Z31" i="5"/>
  <c r="Z30" i="1"/>
  <c r="Z80" i="1" s="1"/>
  <c r="BE32" i="3"/>
  <c r="BA32" i="3"/>
  <c r="AW32" i="3"/>
  <c r="AS32" i="3"/>
  <c r="AO32" i="3"/>
  <c r="AK32" i="3"/>
  <c r="AG32" i="3"/>
  <c r="AC32" i="3"/>
  <c r="Y32" i="3"/>
  <c r="U32" i="3"/>
  <c r="Q32" i="3"/>
  <c r="M32" i="3"/>
  <c r="I32" i="3"/>
  <c r="E32" i="3"/>
  <c r="AZ32" i="3"/>
  <c r="AR32" i="3"/>
  <c r="AN32" i="3"/>
  <c r="AF32" i="3"/>
  <c r="AB32" i="3"/>
  <c r="T32" i="3"/>
  <c r="P32" i="3"/>
  <c r="H32" i="3"/>
  <c r="D32" i="3"/>
  <c r="BD32" i="3"/>
  <c r="E42" i="2" s="1"/>
  <c r="AV32" i="3"/>
  <c r="AJ32" i="3"/>
  <c r="X32" i="3"/>
  <c r="L32" i="3"/>
  <c r="S32" i="3"/>
  <c r="AI32" i="3"/>
  <c r="AQ32" i="3"/>
  <c r="G33" i="5"/>
  <c r="G32" i="1"/>
  <c r="G82" i="1" s="1"/>
  <c r="AE33" i="5"/>
  <c r="AE32" i="1"/>
  <c r="AE82" i="1" s="1"/>
  <c r="AX34" i="5"/>
  <c r="AX33" i="1"/>
  <c r="AX83" i="1" s="1"/>
  <c r="T36" i="5"/>
  <c r="T35" i="1"/>
  <c r="T85" i="1" s="1"/>
  <c r="AH36" i="5"/>
  <c r="AH35" i="1"/>
  <c r="AH85" i="1" s="1"/>
  <c r="E37" i="5"/>
  <c r="E36" i="1"/>
  <c r="E86" i="1" s="1"/>
  <c r="AK37" i="5"/>
  <c r="AK36" i="1"/>
  <c r="AK86" i="1" s="1"/>
  <c r="J38" i="5"/>
  <c r="J37" i="1"/>
  <c r="J87" i="1" s="1"/>
  <c r="AP38" i="5"/>
  <c r="AP37" i="1"/>
  <c r="AP87" i="1" s="1"/>
  <c r="AZ38" i="5"/>
  <c r="AZ37" i="1"/>
  <c r="AZ87" i="1" s="1"/>
  <c r="AI39" i="3"/>
  <c r="Q40" i="5"/>
  <c r="Q39" i="1"/>
  <c r="Q89" i="1" s="1"/>
  <c r="C42" i="5"/>
  <c r="C41" i="1"/>
  <c r="S42" i="5"/>
  <c r="S41" i="1"/>
  <c r="S91" i="1" s="1"/>
  <c r="AD42" i="5"/>
  <c r="AD41" i="1"/>
  <c r="AD91" i="1" s="1"/>
  <c r="AN42" i="5"/>
  <c r="AN41" i="1"/>
  <c r="AN91" i="1" s="1"/>
  <c r="Z43" i="5"/>
  <c r="Z42" i="1"/>
  <c r="Z92" i="1" s="1"/>
  <c r="AU43" i="5"/>
  <c r="AU42" i="1"/>
  <c r="AU92" i="1" s="1"/>
  <c r="X44" i="3"/>
  <c r="AT44" i="3"/>
  <c r="G45" i="5"/>
  <c r="G44" i="1"/>
  <c r="G94" i="1" s="1"/>
  <c r="AM45" i="5"/>
  <c r="AM44" i="1"/>
  <c r="AM94" i="1" s="1"/>
  <c r="M47" i="5"/>
  <c r="M46" i="1"/>
  <c r="M96" i="1" s="1"/>
  <c r="Z48" i="5"/>
  <c r="Z47" i="1"/>
  <c r="Z97" i="1" s="1"/>
  <c r="AV48" i="5"/>
  <c r="AV47" i="1"/>
  <c r="AV97" i="1" s="1"/>
  <c r="Y49" i="3"/>
  <c r="BE49" i="3"/>
  <c r="AG12" i="4"/>
  <c r="D62" i="4"/>
  <c r="BL5" i="5"/>
  <c r="C16" i="2"/>
  <c r="U51" i="2" s="1"/>
  <c r="AX4" i="1"/>
  <c r="W11" i="3"/>
  <c r="AM11" i="3"/>
  <c r="BA12" i="3"/>
  <c r="AW12" i="3"/>
  <c r="AS12" i="3"/>
  <c r="AO12" i="3"/>
  <c r="AK12" i="3"/>
  <c r="AG12" i="3"/>
  <c r="AC12" i="3"/>
  <c r="AA11" i="1" s="1"/>
  <c r="AA61" i="1" s="1"/>
  <c r="Y12" i="3"/>
  <c r="U12" i="3"/>
  <c r="Q12" i="3"/>
  <c r="M12" i="3"/>
  <c r="I12" i="3"/>
  <c r="E12" i="3"/>
  <c r="C11" i="1" s="1"/>
  <c r="C61" i="1" s="1"/>
  <c r="AR12" i="3"/>
  <c r="AP11" i="1" s="1"/>
  <c r="AP61" i="1" s="1"/>
  <c r="AF12" i="3"/>
  <c r="X12" i="3"/>
  <c r="P12" i="3"/>
  <c r="H12" i="3"/>
  <c r="D12" i="3"/>
  <c r="AZ12" i="3"/>
  <c r="AV12" i="3"/>
  <c r="AN12" i="3"/>
  <c r="AJ12" i="3"/>
  <c r="AB12" i="3"/>
  <c r="T12" i="3"/>
  <c r="L12" i="3"/>
  <c r="K12" i="3"/>
  <c r="S12" i="3"/>
  <c r="AA12" i="3"/>
  <c r="Y11" i="1" s="1"/>
  <c r="Y61" i="1" s="1"/>
  <c r="AI12" i="3"/>
  <c r="AQ12" i="3"/>
  <c r="AY12" i="3"/>
  <c r="O12" i="1"/>
  <c r="O62" i="1" s="1"/>
  <c r="AU12" i="1"/>
  <c r="AU62" i="1" s="1"/>
  <c r="G14" i="5"/>
  <c r="G13" i="1"/>
  <c r="G63" i="1" s="1"/>
  <c r="AH14" i="5"/>
  <c r="AH13" i="1"/>
  <c r="AH63" i="1" s="1"/>
  <c r="AX14" i="5"/>
  <c r="AX13" i="1"/>
  <c r="AX63" i="1" s="1"/>
  <c r="AC14" i="1"/>
  <c r="AC64" i="1" s="1"/>
  <c r="AS15" i="5"/>
  <c r="AS14" i="1"/>
  <c r="AS64" i="1" s="1"/>
  <c r="F16" i="3"/>
  <c r="D15" i="1" s="1"/>
  <c r="D65" i="1" s="1"/>
  <c r="N16" i="3"/>
  <c r="V16" i="3"/>
  <c r="T15" i="1" s="1"/>
  <c r="T65" i="1" s="1"/>
  <c r="AD16" i="3"/>
  <c r="AL16" i="3"/>
  <c r="AT16" i="3"/>
  <c r="AR15" i="1" s="1"/>
  <c r="AR65" i="1" s="1"/>
  <c r="BB16" i="3"/>
  <c r="X17" i="5"/>
  <c r="X16" i="1"/>
  <c r="X66" i="1" s="1"/>
  <c r="C18" i="5"/>
  <c r="C17" i="1"/>
  <c r="C67" i="1" s="1"/>
  <c r="N18" i="5"/>
  <c r="N17" i="1"/>
  <c r="N67" i="1" s="1"/>
  <c r="S18" i="5"/>
  <c r="S17" i="1"/>
  <c r="S67" i="1" s="1"/>
  <c r="AD18" i="5"/>
  <c r="AD17" i="1"/>
  <c r="AD67" i="1" s="1"/>
  <c r="AI18" i="5"/>
  <c r="AI17" i="1"/>
  <c r="AI67" i="1" s="1"/>
  <c r="AT18" i="5"/>
  <c r="AT17" i="1"/>
  <c r="AT67" i="1" s="1"/>
  <c r="AY18" i="5"/>
  <c r="AY17" i="1"/>
  <c r="AY67" i="1" s="1"/>
  <c r="F19" i="5"/>
  <c r="F18" i="1"/>
  <c r="F68" i="1" s="1"/>
  <c r="V19" i="5"/>
  <c r="V18" i="1"/>
  <c r="V68" i="1" s="1"/>
  <c r="AL19" i="5"/>
  <c r="AL18" i="1"/>
  <c r="AL68" i="1" s="1"/>
  <c r="E20" i="5"/>
  <c r="E19" i="1"/>
  <c r="E69" i="1" s="1"/>
  <c r="M20" i="5"/>
  <c r="M19" i="1"/>
  <c r="M69" i="1" s="1"/>
  <c r="U20" i="5"/>
  <c r="U19" i="1"/>
  <c r="U69" i="1" s="1"/>
  <c r="AC20" i="5"/>
  <c r="AC19" i="1"/>
  <c r="AC69" i="1" s="1"/>
  <c r="AK20" i="5"/>
  <c r="AK19" i="1"/>
  <c r="AK69" i="1" s="1"/>
  <c r="AS20" i="5"/>
  <c r="AS19" i="1"/>
  <c r="AS69" i="1" s="1"/>
  <c r="K21" i="5"/>
  <c r="K20" i="1"/>
  <c r="K70" i="1" s="1"/>
  <c r="AA21" i="5"/>
  <c r="AA20" i="1"/>
  <c r="AA70" i="1" s="1"/>
  <c r="AQ21" i="5"/>
  <c r="AQ20" i="1"/>
  <c r="AQ70" i="1" s="1"/>
  <c r="J22" i="5"/>
  <c r="J21" i="1"/>
  <c r="J71" i="1" s="1"/>
  <c r="Z22" i="5"/>
  <c r="Z21" i="1"/>
  <c r="Z71" i="1" s="1"/>
  <c r="AP22" i="5"/>
  <c r="AP21" i="1"/>
  <c r="AP71" i="1" s="1"/>
  <c r="BB23" i="3"/>
  <c r="AX23" i="3"/>
  <c r="AT23" i="3"/>
  <c r="AP23" i="3"/>
  <c r="AL23" i="3"/>
  <c r="AH23" i="3"/>
  <c r="AD23" i="3"/>
  <c r="Z23" i="3"/>
  <c r="V23" i="3"/>
  <c r="R23" i="3"/>
  <c r="N23" i="3"/>
  <c r="J23" i="3"/>
  <c r="F23" i="3"/>
  <c r="BE23" i="3"/>
  <c r="AW23" i="3"/>
  <c r="AS23" i="3"/>
  <c r="AK23" i="3"/>
  <c r="AG23" i="3"/>
  <c r="AC23" i="3"/>
  <c r="U23" i="3"/>
  <c r="Q23" i="3"/>
  <c r="I23" i="3"/>
  <c r="E23" i="3"/>
  <c r="BA23" i="3"/>
  <c r="AO23" i="3"/>
  <c r="Y23" i="3"/>
  <c r="M23" i="3"/>
  <c r="K23" i="3"/>
  <c r="S23" i="3"/>
  <c r="AA23" i="3"/>
  <c r="AI23" i="3"/>
  <c r="AQ23" i="3"/>
  <c r="AY23" i="3"/>
  <c r="H24" i="5"/>
  <c r="H23" i="1"/>
  <c r="H73" i="1" s="1"/>
  <c r="P24" i="5"/>
  <c r="P23" i="1"/>
  <c r="P73" i="1" s="1"/>
  <c r="X24" i="5"/>
  <c r="X23" i="1"/>
  <c r="X73" i="1" s="1"/>
  <c r="AF24" i="5"/>
  <c r="AF23" i="1"/>
  <c r="AF73" i="1" s="1"/>
  <c r="AN24" i="5"/>
  <c r="AN23" i="1"/>
  <c r="AN73" i="1" s="1"/>
  <c r="AV24" i="5"/>
  <c r="AV23" i="1"/>
  <c r="AV73" i="1" s="1"/>
  <c r="D25" i="5"/>
  <c r="D24" i="1"/>
  <c r="D74" i="1" s="1"/>
  <c r="L25" i="5"/>
  <c r="L24" i="1"/>
  <c r="L74" i="1" s="1"/>
  <c r="T25" i="5"/>
  <c r="T24" i="1"/>
  <c r="T74" i="1" s="1"/>
  <c r="AB25" i="5"/>
  <c r="AB24" i="1"/>
  <c r="AB74" i="1" s="1"/>
  <c r="AJ25" i="5"/>
  <c r="AJ24" i="1"/>
  <c r="AJ74" i="1" s="1"/>
  <c r="AR25" i="5"/>
  <c r="AR24" i="1"/>
  <c r="AR74" i="1" s="1"/>
  <c r="AZ25" i="5"/>
  <c r="AZ24" i="1"/>
  <c r="AZ74" i="1" s="1"/>
  <c r="F26" i="5"/>
  <c r="F25" i="1"/>
  <c r="F75" i="1" s="1"/>
  <c r="K26" i="5"/>
  <c r="K25" i="1"/>
  <c r="K75" i="1" s="1"/>
  <c r="V26" i="5"/>
  <c r="V25" i="1"/>
  <c r="V75" i="1" s="1"/>
  <c r="AA26" i="5"/>
  <c r="AA25" i="1"/>
  <c r="AA75" i="1" s="1"/>
  <c r="AL26" i="5"/>
  <c r="AL25" i="1"/>
  <c r="AL75" i="1" s="1"/>
  <c r="AQ26" i="5"/>
  <c r="AQ25" i="1"/>
  <c r="AQ75" i="1" s="1"/>
  <c r="D27" i="3"/>
  <c r="L27" i="3"/>
  <c r="T27" i="3"/>
  <c r="AB27" i="3"/>
  <c r="AJ27" i="3"/>
  <c r="AR27" i="3"/>
  <c r="AZ27" i="3"/>
  <c r="BE28" i="3"/>
  <c r="BA28" i="3"/>
  <c r="AW28" i="3"/>
  <c r="AS28" i="3"/>
  <c r="AO28" i="3"/>
  <c r="AK28" i="3"/>
  <c r="AG28" i="3"/>
  <c r="AC28" i="3"/>
  <c r="Y28" i="3"/>
  <c r="U28" i="3"/>
  <c r="Q28" i="3"/>
  <c r="M28" i="3"/>
  <c r="I28" i="3"/>
  <c r="E28" i="3"/>
  <c r="BD28" i="3"/>
  <c r="E38" i="2" s="1"/>
  <c r="AZ28" i="3"/>
  <c r="AV28" i="3"/>
  <c r="AN28" i="3"/>
  <c r="AJ28" i="3"/>
  <c r="AB28" i="3"/>
  <c r="T28" i="3"/>
  <c r="L28" i="3"/>
  <c r="H28" i="3"/>
  <c r="AR28" i="3"/>
  <c r="AF28" i="3"/>
  <c r="X28" i="3"/>
  <c r="P28" i="3"/>
  <c r="D28" i="3"/>
  <c r="K28" i="3"/>
  <c r="S28" i="3"/>
  <c r="AA28" i="3"/>
  <c r="AI28" i="3"/>
  <c r="AQ28" i="3"/>
  <c r="AY28" i="3"/>
  <c r="G29" i="5"/>
  <c r="G28" i="1"/>
  <c r="G78" i="1" s="1"/>
  <c r="O29" i="5"/>
  <c r="O28" i="1"/>
  <c r="O78" i="1" s="1"/>
  <c r="W29" i="5"/>
  <c r="W28" i="1"/>
  <c r="W78" i="1" s="1"/>
  <c r="AE29" i="5"/>
  <c r="AE28" i="1"/>
  <c r="AE78" i="1" s="1"/>
  <c r="AM29" i="5"/>
  <c r="AM28" i="1"/>
  <c r="AM78" i="1" s="1"/>
  <c r="AU29" i="5"/>
  <c r="AU28" i="1"/>
  <c r="AU78" i="1" s="1"/>
  <c r="G30" i="5"/>
  <c r="G29" i="1"/>
  <c r="G79" i="1" s="1"/>
  <c r="R30" i="5"/>
  <c r="R29" i="1"/>
  <c r="R79" i="1" s="1"/>
  <c r="W30" i="5"/>
  <c r="W29" i="1"/>
  <c r="W79" i="1" s="1"/>
  <c r="AH30" i="5"/>
  <c r="AH29" i="1"/>
  <c r="AH79" i="1" s="1"/>
  <c r="AM30" i="5"/>
  <c r="AM29" i="1"/>
  <c r="AM79" i="1" s="1"/>
  <c r="AX30" i="5"/>
  <c r="AX29" i="1"/>
  <c r="AX79" i="1" s="1"/>
  <c r="E31" i="5"/>
  <c r="E30" i="1"/>
  <c r="E80" i="1" s="1"/>
  <c r="M31" i="5"/>
  <c r="M30" i="1"/>
  <c r="M80" i="1" s="1"/>
  <c r="U31" i="5"/>
  <c r="U30" i="1"/>
  <c r="U80" i="1" s="1"/>
  <c r="AC31" i="5"/>
  <c r="AC30" i="1"/>
  <c r="AC80" i="1" s="1"/>
  <c r="AK31" i="5"/>
  <c r="AK30" i="1"/>
  <c r="AK80" i="1" s="1"/>
  <c r="AS31" i="5"/>
  <c r="AS30" i="1"/>
  <c r="AS80" i="1" s="1"/>
  <c r="F32" i="3"/>
  <c r="N32" i="3"/>
  <c r="V32" i="3"/>
  <c r="AD32" i="3"/>
  <c r="AL32" i="3"/>
  <c r="AT32" i="3"/>
  <c r="BB32" i="3"/>
  <c r="H33" i="5"/>
  <c r="H32" i="1"/>
  <c r="H82" i="1" s="1"/>
  <c r="P33" i="5"/>
  <c r="P32" i="1"/>
  <c r="P82" i="1" s="1"/>
  <c r="X33" i="5"/>
  <c r="X32" i="1"/>
  <c r="X82" i="1" s="1"/>
  <c r="AF33" i="5"/>
  <c r="AF32" i="1"/>
  <c r="AF82" i="1" s="1"/>
  <c r="AN33" i="5"/>
  <c r="AN32" i="1"/>
  <c r="AN82" i="1" s="1"/>
  <c r="AV33" i="5"/>
  <c r="AV32" i="1"/>
  <c r="AV82" i="1" s="1"/>
  <c r="C34" i="5"/>
  <c r="C33" i="1"/>
  <c r="C83" i="1" s="1"/>
  <c r="N34" i="5"/>
  <c r="N33" i="1"/>
  <c r="N83" i="1" s="1"/>
  <c r="S34" i="5"/>
  <c r="S33" i="1"/>
  <c r="S83" i="1" s="1"/>
  <c r="AD34" i="5"/>
  <c r="AD33" i="1"/>
  <c r="AD83" i="1" s="1"/>
  <c r="AI34" i="5"/>
  <c r="AI33" i="1"/>
  <c r="AI83" i="1" s="1"/>
  <c r="AT34" i="5"/>
  <c r="AT33" i="1"/>
  <c r="AT83" i="1" s="1"/>
  <c r="AY34" i="5"/>
  <c r="AY33" i="1"/>
  <c r="AY83" i="1" s="1"/>
  <c r="G35" i="5"/>
  <c r="G34" i="1"/>
  <c r="G84" i="1" s="1"/>
  <c r="R35" i="5"/>
  <c r="R34" i="1"/>
  <c r="R84" i="1" s="1"/>
  <c r="AC35" i="5"/>
  <c r="AC34" i="1"/>
  <c r="AC84" i="1" s="1"/>
  <c r="AM35" i="5"/>
  <c r="AM34" i="1"/>
  <c r="AM84" i="1" s="1"/>
  <c r="AX35" i="5"/>
  <c r="AX34" i="1"/>
  <c r="AX84" i="1" s="1"/>
  <c r="H36" i="5"/>
  <c r="H35" i="1"/>
  <c r="H85" i="1" s="1"/>
  <c r="AC36" i="5"/>
  <c r="AC35" i="1"/>
  <c r="AC85" i="1" s="1"/>
  <c r="AJ36" i="5"/>
  <c r="AJ35" i="1"/>
  <c r="AJ85" i="1" s="1"/>
  <c r="AX36" i="5"/>
  <c r="AX35" i="1"/>
  <c r="AX85" i="1" s="1"/>
  <c r="I37" i="5"/>
  <c r="I36" i="1"/>
  <c r="I86" i="1" s="1"/>
  <c r="T37" i="5"/>
  <c r="T36" i="1"/>
  <c r="T86" i="1" s="1"/>
  <c r="AE37" i="5"/>
  <c r="AE36" i="1"/>
  <c r="AE86" i="1" s="1"/>
  <c r="AO37" i="5"/>
  <c r="AO36" i="1"/>
  <c r="AO86" i="1" s="1"/>
  <c r="AZ37" i="5"/>
  <c r="AZ36" i="1"/>
  <c r="AZ86" i="1" s="1"/>
  <c r="F38" i="5"/>
  <c r="F37" i="1"/>
  <c r="F87" i="1" s="1"/>
  <c r="K38" i="5"/>
  <c r="K37" i="1"/>
  <c r="K87" i="1" s="1"/>
  <c r="P38" i="5"/>
  <c r="P37" i="1"/>
  <c r="P87" i="1" s="1"/>
  <c r="V38" i="5"/>
  <c r="V37" i="1"/>
  <c r="V87" i="1" s="1"/>
  <c r="AA38" i="5"/>
  <c r="AA37" i="1"/>
  <c r="AA87" i="1" s="1"/>
  <c r="AF38" i="5"/>
  <c r="AF37" i="1"/>
  <c r="AF87" i="1" s="1"/>
  <c r="AL38" i="5"/>
  <c r="AL37" i="1"/>
  <c r="AL87" i="1" s="1"/>
  <c r="AQ38" i="5"/>
  <c r="AQ37" i="1"/>
  <c r="AQ87" i="1" s="1"/>
  <c r="AV38" i="5"/>
  <c r="AV37" i="1"/>
  <c r="AV87" i="1" s="1"/>
  <c r="G39" i="3"/>
  <c r="Q39" i="3"/>
  <c r="AB39" i="3"/>
  <c r="AM39" i="3"/>
  <c r="H40" i="5"/>
  <c r="H39" i="1"/>
  <c r="H89" i="1" s="1"/>
  <c r="R40" i="5"/>
  <c r="R39" i="1"/>
  <c r="R89" i="1" s="1"/>
  <c r="AC40" i="5"/>
  <c r="AC39" i="1"/>
  <c r="AC89" i="1" s="1"/>
  <c r="AN40" i="5"/>
  <c r="AN39" i="1"/>
  <c r="AN89" i="1" s="1"/>
  <c r="AX40" i="5"/>
  <c r="AX39" i="1"/>
  <c r="AX89" i="1" s="1"/>
  <c r="H41" i="5"/>
  <c r="H40" i="1"/>
  <c r="H90" i="1" s="1"/>
  <c r="O41" i="5"/>
  <c r="O40" i="1"/>
  <c r="O90" i="1" s="1"/>
  <c r="AC41" i="5"/>
  <c r="AC40" i="1"/>
  <c r="AC90" i="1" s="1"/>
  <c r="AJ41" i="5"/>
  <c r="AJ40" i="1"/>
  <c r="AJ90" i="1" s="1"/>
  <c r="D42" i="5"/>
  <c r="D41" i="1"/>
  <c r="D91" i="1" s="1"/>
  <c r="J42" i="5"/>
  <c r="J41" i="1"/>
  <c r="J91" i="1" s="1"/>
  <c r="T42" i="5"/>
  <c r="T41" i="1"/>
  <c r="T91" i="1" s="1"/>
  <c r="Z42" i="5"/>
  <c r="Z41" i="1"/>
  <c r="Z91" i="1" s="1"/>
  <c r="AJ42" i="5"/>
  <c r="AJ41" i="1"/>
  <c r="AJ91" i="1" s="1"/>
  <c r="AP42" i="5"/>
  <c r="AP41" i="1"/>
  <c r="AP91" i="1" s="1"/>
  <c r="AZ42" i="5"/>
  <c r="AZ41" i="1"/>
  <c r="AZ91" i="1" s="1"/>
  <c r="I43" i="5"/>
  <c r="I42" i="1"/>
  <c r="I92" i="1" s="1"/>
  <c r="AD43" i="5"/>
  <c r="AD42" i="1"/>
  <c r="AD92" i="1" s="1"/>
  <c r="AO43" i="5"/>
  <c r="AO42" i="1"/>
  <c r="AO92" i="1" s="1"/>
  <c r="G44" i="3"/>
  <c r="R44" i="3"/>
  <c r="AB44" i="3"/>
  <c r="AM44" i="3"/>
  <c r="AX44" i="3"/>
  <c r="H45" i="5"/>
  <c r="H44" i="1"/>
  <c r="H94" i="1" s="1"/>
  <c r="AC45" i="5"/>
  <c r="AC44" i="1"/>
  <c r="AC94" i="1" s="1"/>
  <c r="AN45" i="5"/>
  <c r="AN44" i="1"/>
  <c r="AN94" i="1" s="1"/>
  <c r="G47" i="5"/>
  <c r="G46" i="1"/>
  <c r="G96" i="1" s="1"/>
  <c r="N47" i="5"/>
  <c r="N46" i="1"/>
  <c r="N96" i="1" s="1"/>
  <c r="AC47" i="5"/>
  <c r="AC46" i="1"/>
  <c r="AC96" i="1" s="1"/>
  <c r="AX47" i="5"/>
  <c r="AX46" i="1"/>
  <c r="AX96" i="1" s="1"/>
  <c r="I48" i="5"/>
  <c r="I47" i="1"/>
  <c r="I97" i="1" s="1"/>
  <c r="T48" i="5"/>
  <c r="T47" i="1"/>
  <c r="T97" i="1" s="1"/>
  <c r="AD48" i="5"/>
  <c r="AD47" i="1"/>
  <c r="AD97" i="1" s="1"/>
  <c r="AO48" i="5"/>
  <c r="AO47" i="1"/>
  <c r="AO97" i="1" s="1"/>
  <c r="AZ48" i="5"/>
  <c r="AZ47" i="1"/>
  <c r="AZ97" i="1" s="1"/>
  <c r="G49" i="3"/>
  <c r="R49" i="3"/>
  <c r="AC49" i="3"/>
  <c r="AM49" i="3"/>
  <c r="AX49" i="3"/>
  <c r="W12" i="1"/>
  <c r="W62" i="1" s="1"/>
  <c r="J13" i="1"/>
  <c r="J63" i="1" s="1"/>
  <c r="AP13" i="1"/>
  <c r="AP63" i="1" s="1"/>
  <c r="U14" i="1"/>
  <c r="U64" i="1" s="1"/>
  <c r="AT18" i="1"/>
  <c r="AT68" i="1" s="1"/>
  <c r="S20" i="1"/>
  <c r="S70" i="1" s="1"/>
  <c r="AN20" i="1"/>
  <c r="AN70" i="1" s="1"/>
  <c r="AL22" i="1"/>
  <c r="AL72" i="1" s="1"/>
  <c r="K24" i="1"/>
  <c r="K74" i="1" s="1"/>
  <c r="AF24" i="1"/>
  <c r="AF74" i="1" s="1"/>
  <c r="H28" i="1"/>
  <c r="H78" i="1" s="1"/>
  <c r="AY28" i="1"/>
  <c r="AY78" i="1" s="1"/>
  <c r="O29" i="1"/>
  <c r="O79" i="1" s="1"/>
  <c r="AE29" i="1"/>
  <c r="AE79" i="1" s="1"/>
  <c r="AU29" i="1"/>
  <c r="AU79" i="1" s="1"/>
  <c r="K32" i="1"/>
  <c r="K82" i="1" s="1"/>
  <c r="AQ32" i="1"/>
  <c r="AQ82" i="1" s="1"/>
  <c r="N35" i="1"/>
  <c r="N85" i="1" s="1"/>
  <c r="AT35" i="1"/>
  <c r="AT85" i="1" s="1"/>
  <c r="O37" i="1"/>
  <c r="O87" i="1" s="1"/>
  <c r="S40" i="1"/>
  <c r="S90" i="1" s="1"/>
  <c r="AY40" i="1"/>
  <c r="AY90" i="1" s="1"/>
  <c r="C42" i="1"/>
  <c r="AI42" i="1"/>
  <c r="AI92" i="1" s="1"/>
  <c r="G49" i="1"/>
  <c r="G99" i="1" s="1"/>
  <c r="T11" i="3"/>
  <c r="AJ11" i="3"/>
  <c r="AZ11" i="3"/>
  <c r="R12" i="3"/>
  <c r="AX12" i="3"/>
  <c r="R15" i="5"/>
  <c r="R14" i="1"/>
  <c r="R64" i="1" s="1"/>
  <c r="AP15" i="5"/>
  <c r="AP14" i="1"/>
  <c r="AP64" i="1" s="1"/>
  <c r="K16" i="3"/>
  <c r="W17" i="5"/>
  <c r="W16" i="1"/>
  <c r="W66" i="1" s="1"/>
  <c r="AX18" i="5"/>
  <c r="AX17" i="1"/>
  <c r="AX67" i="1" s="1"/>
  <c r="U19" i="5"/>
  <c r="U18" i="1"/>
  <c r="U68" i="1" s="1"/>
  <c r="AS19" i="5"/>
  <c r="AS18" i="1"/>
  <c r="AS68" i="1" s="1"/>
  <c r="L20" i="5"/>
  <c r="L19" i="1"/>
  <c r="L69" i="1" s="1"/>
  <c r="C22" i="5"/>
  <c r="C21" i="1"/>
  <c r="C71" i="1" s="1"/>
  <c r="S22" i="5"/>
  <c r="S21" i="1"/>
  <c r="S71" i="1" s="1"/>
  <c r="AD22" i="5"/>
  <c r="AD21" i="1"/>
  <c r="AD71" i="1" s="1"/>
  <c r="AY22" i="5"/>
  <c r="AY21" i="1"/>
  <c r="AY71" i="1" s="1"/>
  <c r="U24" i="5"/>
  <c r="U23" i="1"/>
  <c r="U73" i="1" s="1"/>
  <c r="AI25" i="5"/>
  <c r="AI24" i="1"/>
  <c r="AI74" i="1" s="1"/>
  <c r="J26" i="5"/>
  <c r="J25" i="1"/>
  <c r="J75" i="1" s="1"/>
  <c r="AE26" i="5"/>
  <c r="AE25" i="1"/>
  <c r="AE75" i="1" s="1"/>
  <c r="AU26" i="5"/>
  <c r="AU25" i="1"/>
  <c r="AU75" i="1" s="1"/>
  <c r="K27" i="3"/>
  <c r="AA27" i="3"/>
  <c r="AY27" i="3"/>
  <c r="X28" i="5"/>
  <c r="X27" i="1"/>
  <c r="X77" i="1" s="1"/>
  <c r="AV28" i="5"/>
  <c r="AV27" i="1"/>
  <c r="AV77" i="1" s="1"/>
  <c r="T29" i="5"/>
  <c r="T28" i="1"/>
  <c r="T78" i="1" s="1"/>
  <c r="K30" i="5"/>
  <c r="K29" i="1"/>
  <c r="K79" i="1" s="1"/>
  <c r="AA30" i="5"/>
  <c r="AA29" i="1"/>
  <c r="AA79" i="1" s="1"/>
  <c r="AQ30" i="5"/>
  <c r="AQ29" i="1"/>
  <c r="AQ79" i="1" s="1"/>
  <c r="J31" i="5"/>
  <c r="J30" i="1"/>
  <c r="J80" i="1" s="1"/>
  <c r="AH31" i="5"/>
  <c r="AH30" i="1"/>
  <c r="AH80" i="1" s="1"/>
  <c r="AX31" i="5"/>
  <c r="AX30" i="1"/>
  <c r="AX80" i="1" s="1"/>
  <c r="AA32" i="3"/>
  <c r="AY32" i="3"/>
  <c r="O33" i="5"/>
  <c r="O32" i="1"/>
  <c r="O82" i="1" s="1"/>
  <c r="AM33" i="5"/>
  <c r="AM32" i="1"/>
  <c r="AM82" i="1" s="1"/>
  <c r="R34" i="5"/>
  <c r="R33" i="1"/>
  <c r="R83" i="1" s="1"/>
  <c r="AH34" i="5"/>
  <c r="AH33" i="1"/>
  <c r="AH83" i="1" s="1"/>
  <c r="AL35" i="5"/>
  <c r="AL34" i="1"/>
  <c r="AL84" i="1" s="1"/>
  <c r="Z38" i="5"/>
  <c r="Z37" i="1"/>
  <c r="Z87" i="1" s="1"/>
  <c r="AJ38" i="5"/>
  <c r="AJ37" i="1"/>
  <c r="AJ87" i="1" s="1"/>
  <c r="BB39" i="3"/>
  <c r="AX39" i="3"/>
  <c r="AT39" i="3"/>
  <c r="AP39" i="3"/>
  <c r="AL39" i="3"/>
  <c r="AH39" i="3"/>
  <c r="AD39" i="3"/>
  <c r="Z39" i="3"/>
  <c r="V39" i="3"/>
  <c r="R39" i="3"/>
  <c r="N39" i="3"/>
  <c r="J39" i="3"/>
  <c r="F39" i="3"/>
  <c r="BA39" i="3"/>
  <c r="AV39" i="3"/>
  <c r="AQ39" i="3"/>
  <c r="AK39" i="3"/>
  <c r="AF39" i="3"/>
  <c r="AA39" i="3"/>
  <c r="U39" i="3"/>
  <c r="P39" i="3"/>
  <c r="K39" i="3"/>
  <c r="E39" i="3"/>
  <c r="BE39" i="3"/>
  <c r="AZ39" i="3"/>
  <c r="AU39" i="3"/>
  <c r="AO39" i="3"/>
  <c r="AJ39" i="3"/>
  <c r="AE39" i="3"/>
  <c r="Y39" i="3"/>
  <c r="T39" i="3"/>
  <c r="O39" i="3"/>
  <c r="I39" i="3"/>
  <c r="D39" i="3"/>
  <c r="X39" i="3"/>
  <c r="AS39" i="3"/>
  <c r="BD39" i="3"/>
  <c r="E49" i="2" s="1"/>
  <c r="M41" i="5"/>
  <c r="M40" i="1"/>
  <c r="M90" i="1" s="1"/>
  <c r="N42" i="5"/>
  <c r="N41" i="1"/>
  <c r="N91" i="1" s="1"/>
  <c r="AI42" i="5"/>
  <c r="AI41" i="1"/>
  <c r="AI91" i="1" s="1"/>
  <c r="AY42" i="5"/>
  <c r="AY41" i="1"/>
  <c r="AY91" i="1" s="1"/>
  <c r="E43" i="5"/>
  <c r="E42" i="1"/>
  <c r="E92" i="1" s="1"/>
  <c r="AK43" i="5"/>
  <c r="AK42" i="1"/>
  <c r="AK92" i="1" s="1"/>
  <c r="N44" i="3"/>
  <c r="Q45" i="5"/>
  <c r="Q44" i="1"/>
  <c r="Q94" i="1" s="1"/>
  <c r="AO47" i="5"/>
  <c r="AO46" i="1"/>
  <c r="AO96" i="1" s="1"/>
  <c r="E48" i="5"/>
  <c r="E47" i="1"/>
  <c r="E97" i="1" s="1"/>
  <c r="AK48" i="5"/>
  <c r="AK47" i="1"/>
  <c r="AK97" i="1" s="1"/>
  <c r="N49" i="3"/>
  <c r="AT49" i="3"/>
  <c r="G17" i="1"/>
  <c r="G67" i="1" s="1"/>
  <c r="AA24" i="1"/>
  <c r="AA74" i="1" s="1"/>
  <c r="G33" i="1"/>
  <c r="G83" i="1" s="1"/>
  <c r="F39" i="1"/>
  <c r="F89" i="1" s="1"/>
  <c r="AL39" i="1"/>
  <c r="AL89" i="1" s="1"/>
  <c r="S46" i="1"/>
  <c r="S96" i="1" s="1"/>
  <c r="G11" i="3"/>
  <c r="O11" i="3"/>
  <c r="AE11" i="3"/>
  <c r="AU11" i="3"/>
  <c r="BL6" i="5"/>
  <c r="AD4" i="4"/>
  <c r="AG50" i="4" s="1"/>
  <c r="T60" i="2"/>
  <c r="H11" i="3"/>
  <c r="P11" i="3"/>
  <c r="X11" i="3"/>
  <c r="AF11" i="3"/>
  <c r="AN11" i="3"/>
  <c r="AV11" i="3"/>
  <c r="F12" i="3"/>
  <c r="N12" i="3"/>
  <c r="V12" i="3"/>
  <c r="AD12" i="3"/>
  <c r="AL12" i="3"/>
  <c r="AT12" i="3"/>
  <c r="BB12" i="3"/>
  <c r="P13" i="5"/>
  <c r="P12" i="1"/>
  <c r="P62" i="1" s="1"/>
  <c r="X13" i="5"/>
  <c r="AF13" i="5"/>
  <c r="AF12" i="1"/>
  <c r="AF62" i="1" s="1"/>
  <c r="AV13" i="5"/>
  <c r="AV12" i="1"/>
  <c r="AV62" i="1" s="1"/>
  <c r="C14" i="5"/>
  <c r="C13" i="1"/>
  <c r="C63" i="1" s="1"/>
  <c r="N14" i="5"/>
  <c r="N13" i="1"/>
  <c r="N63" i="1" s="1"/>
  <c r="AD13" i="1"/>
  <c r="AD63" i="1" s="1"/>
  <c r="AT14" i="5"/>
  <c r="AT13" i="1"/>
  <c r="AT63" i="1" s="1"/>
  <c r="AY13" i="1"/>
  <c r="AY63" i="1" s="1"/>
  <c r="H15" i="3"/>
  <c r="P15" i="3"/>
  <c r="X15" i="3"/>
  <c r="AF15" i="3"/>
  <c r="AN15" i="3"/>
  <c r="AL14" i="1" s="1"/>
  <c r="AL64" i="1" s="1"/>
  <c r="AV15" i="3"/>
  <c r="G16" i="3"/>
  <c r="O16" i="3"/>
  <c r="W16" i="3"/>
  <c r="U15" i="1" s="1"/>
  <c r="U65" i="1" s="1"/>
  <c r="AE16" i="3"/>
  <c r="AM16" i="3"/>
  <c r="AU16" i="3"/>
  <c r="C17" i="5"/>
  <c r="C16" i="1"/>
  <c r="C66" i="1" s="1"/>
  <c r="S17" i="5"/>
  <c r="S16" i="1"/>
  <c r="S66" i="1" s="1"/>
  <c r="AI17" i="5"/>
  <c r="AI16" i="1"/>
  <c r="AI66" i="1" s="1"/>
  <c r="AY17" i="5"/>
  <c r="AY16" i="1"/>
  <c r="AY66" i="1" s="1"/>
  <c r="J18" i="5"/>
  <c r="J17" i="1"/>
  <c r="J67" i="1" s="1"/>
  <c r="O18" i="5"/>
  <c r="O17" i="1"/>
  <c r="O67" i="1" s="1"/>
  <c r="Z18" i="5"/>
  <c r="Z17" i="1"/>
  <c r="Z67" i="1" s="1"/>
  <c r="AE18" i="5"/>
  <c r="AE17" i="1"/>
  <c r="AE67" i="1" s="1"/>
  <c r="AP18" i="5"/>
  <c r="AP17" i="1"/>
  <c r="AP67" i="1" s="1"/>
  <c r="AU18" i="5"/>
  <c r="AU17" i="1"/>
  <c r="AU67" i="1" s="1"/>
  <c r="BB19" i="3"/>
  <c r="AX19" i="3"/>
  <c r="AT19" i="3"/>
  <c r="AP19" i="3"/>
  <c r="AL19" i="3"/>
  <c r="AH19" i="3"/>
  <c r="AD19" i="3"/>
  <c r="Z19" i="3"/>
  <c r="V19" i="3"/>
  <c r="R19" i="3"/>
  <c r="N19" i="3"/>
  <c r="J19" i="3"/>
  <c r="F19" i="3"/>
  <c r="AW19" i="3"/>
  <c r="AO19" i="3"/>
  <c r="AK19" i="3"/>
  <c r="AC19" i="3"/>
  <c r="U19" i="3"/>
  <c r="Q19" i="3"/>
  <c r="I19" i="3"/>
  <c r="E19" i="3"/>
  <c r="BA19" i="3"/>
  <c r="AS19" i="3"/>
  <c r="AG19" i="3"/>
  <c r="AE18" i="1" s="1"/>
  <c r="AE68" i="1" s="1"/>
  <c r="Y19" i="3"/>
  <c r="M19" i="3"/>
  <c r="K19" i="3"/>
  <c r="S19" i="3"/>
  <c r="AA19" i="3"/>
  <c r="AI19" i="3"/>
  <c r="AQ19" i="3"/>
  <c r="AY19" i="3"/>
  <c r="J20" i="3"/>
  <c r="R20" i="3"/>
  <c r="Z20" i="3"/>
  <c r="AH20" i="3"/>
  <c r="AP20" i="3"/>
  <c r="D21" i="5"/>
  <c r="D20" i="1"/>
  <c r="D70" i="1" s="1"/>
  <c r="L21" i="5"/>
  <c r="L20" i="1"/>
  <c r="L70" i="1" s="1"/>
  <c r="T21" i="5"/>
  <c r="T20" i="1"/>
  <c r="T70" i="1" s="1"/>
  <c r="AB21" i="5"/>
  <c r="AB20" i="1"/>
  <c r="AB70" i="1" s="1"/>
  <c r="AJ21" i="5"/>
  <c r="AJ20" i="1"/>
  <c r="AJ70" i="1" s="1"/>
  <c r="AR21" i="5"/>
  <c r="AR20" i="1"/>
  <c r="AR70" i="1" s="1"/>
  <c r="AZ21" i="5"/>
  <c r="AZ20" i="1"/>
  <c r="AZ70" i="1" s="1"/>
  <c r="F22" i="5"/>
  <c r="F21" i="1"/>
  <c r="F71" i="1" s="1"/>
  <c r="K22" i="5"/>
  <c r="K21" i="1"/>
  <c r="K71" i="1" s="1"/>
  <c r="V22" i="5"/>
  <c r="V21" i="1"/>
  <c r="V71" i="1" s="1"/>
  <c r="AA22" i="5"/>
  <c r="AA21" i="1"/>
  <c r="AA71" i="1" s="1"/>
  <c r="AL22" i="5"/>
  <c r="AL21" i="1"/>
  <c r="AL71" i="1" s="1"/>
  <c r="AQ22" i="5"/>
  <c r="AQ21" i="1"/>
  <c r="AQ71" i="1" s="1"/>
  <c r="D23" i="3"/>
  <c r="L23" i="3"/>
  <c r="T23" i="3"/>
  <c r="AB23" i="3"/>
  <c r="AJ23" i="3"/>
  <c r="AR23" i="3"/>
  <c r="AZ23" i="3"/>
  <c r="BE24" i="3"/>
  <c r="BA24" i="3"/>
  <c r="AW24" i="3"/>
  <c r="AS24" i="3"/>
  <c r="AO24" i="3"/>
  <c r="AK24" i="3"/>
  <c r="AG24" i="3"/>
  <c r="AC24" i="3"/>
  <c r="Y24" i="3"/>
  <c r="U24" i="3"/>
  <c r="Q24" i="3"/>
  <c r="M24" i="3"/>
  <c r="I24" i="3"/>
  <c r="E24" i="3"/>
  <c r="BD24" i="3"/>
  <c r="E34" i="2" s="1"/>
  <c r="AZ24" i="3"/>
  <c r="AV24" i="3"/>
  <c r="AR24" i="3"/>
  <c r="AJ24" i="3"/>
  <c r="AF24" i="3"/>
  <c r="AB24" i="3"/>
  <c r="T24" i="3"/>
  <c r="P24" i="3"/>
  <c r="L24" i="3"/>
  <c r="D24" i="3"/>
  <c r="AN24" i="3"/>
  <c r="X24" i="3"/>
  <c r="H24" i="3"/>
  <c r="K24" i="3"/>
  <c r="S24" i="3"/>
  <c r="AA24" i="3"/>
  <c r="AI24" i="3"/>
  <c r="AQ24" i="3"/>
  <c r="AY24" i="3"/>
  <c r="G25" i="5"/>
  <c r="G24" i="1"/>
  <c r="G74" i="1" s="1"/>
  <c r="O25" i="5"/>
  <c r="O24" i="1"/>
  <c r="O74" i="1" s="1"/>
  <c r="W25" i="5"/>
  <c r="W24" i="1"/>
  <c r="W74" i="1" s="1"/>
  <c r="AE25" i="5"/>
  <c r="AE24" i="1"/>
  <c r="AE74" i="1" s="1"/>
  <c r="AM25" i="5"/>
  <c r="AM24" i="1"/>
  <c r="AM74" i="1" s="1"/>
  <c r="AU25" i="5"/>
  <c r="AU24" i="1"/>
  <c r="AU74" i="1" s="1"/>
  <c r="R26" i="5"/>
  <c r="R25" i="1"/>
  <c r="R75" i="1" s="1"/>
  <c r="AH26" i="5"/>
  <c r="AH25" i="1"/>
  <c r="AH75" i="1" s="1"/>
  <c r="AX26" i="5"/>
  <c r="AX25" i="1"/>
  <c r="AX75" i="1" s="1"/>
  <c r="G27" i="3"/>
  <c r="O27" i="3"/>
  <c r="W27" i="3"/>
  <c r="AE27" i="3"/>
  <c r="AM27" i="3"/>
  <c r="AU27" i="3"/>
  <c r="BC27" i="3"/>
  <c r="D37" i="2" s="1"/>
  <c r="F37" i="2" s="1"/>
  <c r="T37" i="2" s="1"/>
  <c r="F28" i="3"/>
  <c r="N28" i="3"/>
  <c r="V28" i="3"/>
  <c r="AD28" i="3"/>
  <c r="AL28" i="3"/>
  <c r="AT28" i="3"/>
  <c r="BB28" i="3"/>
  <c r="P29" i="5"/>
  <c r="P28" i="1"/>
  <c r="P78" i="1" s="1"/>
  <c r="AF29" i="5"/>
  <c r="AF28" i="1"/>
  <c r="AF78" i="1" s="1"/>
  <c r="AV29" i="5"/>
  <c r="AV28" i="1"/>
  <c r="AV78" i="1" s="1"/>
  <c r="C30" i="5"/>
  <c r="C29" i="1"/>
  <c r="C79" i="1" s="1"/>
  <c r="N30" i="5"/>
  <c r="N29" i="1"/>
  <c r="N79" i="1" s="1"/>
  <c r="S30" i="5"/>
  <c r="S29" i="1"/>
  <c r="S79" i="1" s="1"/>
  <c r="AD30" i="5"/>
  <c r="AD29" i="1"/>
  <c r="AD79" i="1" s="1"/>
  <c r="AI30" i="5"/>
  <c r="AI29" i="1"/>
  <c r="AI79" i="1" s="1"/>
  <c r="AT30" i="5"/>
  <c r="AT29" i="1"/>
  <c r="AT79" i="1" s="1"/>
  <c r="AY30" i="5"/>
  <c r="AY29" i="1"/>
  <c r="AY79" i="1" s="1"/>
  <c r="H31" i="3"/>
  <c r="P31" i="3"/>
  <c r="X31" i="3"/>
  <c r="AF31" i="3"/>
  <c r="AN31" i="3"/>
  <c r="AV31" i="3"/>
  <c r="G32" i="3"/>
  <c r="O32" i="3"/>
  <c r="W32" i="3"/>
  <c r="AE32" i="3"/>
  <c r="AM32" i="3"/>
  <c r="AU32" i="3"/>
  <c r="BC32" i="3"/>
  <c r="D42" i="2" s="1"/>
  <c r="F42" i="2" s="1"/>
  <c r="T42" i="2" s="1"/>
  <c r="J34" i="5"/>
  <c r="J33" i="1"/>
  <c r="J83" i="1" s="1"/>
  <c r="Z34" i="5"/>
  <c r="Z33" i="1"/>
  <c r="Z83" i="1" s="1"/>
  <c r="AP34" i="5"/>
  <c r="AP33" i="1"/>
  <c r="AP83" i="1" s="1"/>
  <c r="BB35" i="3"/>
  <c r="AX35" i="3"/>
  <c r="AT35" i="3"/>
  <c r="AP35" i="3"/>
  <c r="AL35" i="3"/>
  <c r="AH35" i="3"/>
  <c r="AD35" i="3"/>
  <c r="Z35" i="3"/>
  <c r="V35" i="3"/>
  <c r="R35" i="3"/>
  <c r="N35" i="3"/>
  <c r="J35" i="3"/>
  <c r="F35" i="3"/>
  <c r="BC35" i="3"/>
  <c r="D45" i="2" s="1"/>
  <c r="F45" i="2" s="1"/>
  <c r="T45" i="2" s="1"/>
  <c r="AW35" i="3"/>
  <c r="AR35" i="3"/>
  <c r="AM35" i="3"/>
  <c r="AG35" i="3"/>
  <c r="AB35" i="3"/>
  <c r="W35" i="3"/>
  <c r="Q35" i="3"/>
  <c r="L35" i="3"/>
  <c r="G35" i="3"/>
  <c r="AV35" i="3"/>
  <c r="AK35" i="3"/>
  <c r="AF35" i="3"/>
  <c r="U35" i="3"/>
  <c r="P35" i="3"/>
  <c r="E35" i="3"/>
  <c r="BA35" i="3"/>
  <c r="AQ35" i="3"/>
  <c r="AA35" i="3"/>
  <c r="K35" i="3"/>
  <c r="M35" i="3"/>
  <c r="X35" i="3"/>
  <c r="AI35" i="3"/>
  <c r="AS35" i="3"/>
  <c r="BD35" i="3"/>
  <c r="E45" i="2" s="1"/>
  <c r="I36" i="5"/>
  <c r="I35" i="1"/>
  <c r="I85" i="1" s="1"/>
  <c r="X36" i="5"/>
  <c r="X35" i="1"/>
  <c r="X85" i="1" s="1"/>
  <c r="AS36" i="5"/>
  <c r="AS35" i="1"/>
  <c r="AS85" i="1" s="1"/>
  <c r="AZ36" i="5"/>
  <c r="AZ35" i="1"/>
  <c r="AZ85" i="1" s="1"/>
  <c r="U37" i="5"/>
  <c r="U36" i="1"/>
  <c r="U86" i="1" s="1"/>
  <c r="AF37" i="5"/>
  <c r="AF36" i="1"/>
  <c r="AF86" i="1" s="1"/>
  <c r="H39" i="3"/>
  <c r="S39" i="3"/>
  <c r="AC39" i="3"/>
  <c r="AN39" i="3"/>
  <c r="AY39" i="3"/>
  <c r="BE40" i="3"/>
  <c r="BA40" i="3"/>
  <c r="AW40" i="3"/>
  <c r="AS40" i="3"/>
  <c r="AO40" i="3"/>
  <c r="AK40" i="3"/>
  <c r="AG40" i="3"/>
  <c r="AC40" i="3"/>
  <c r="Y40" i="3"/>
  <c r="U40" i="3"/>
  <c r="Q40" i="3"/>
  <c r="M40" i="3"/>
  <c r="I40" i="3"/>
  <c r="E40" i="3"/>
  <c r="BC40" i="3"/>
  <c r="D50" i="2" s="1"/>
  <c r="F50" i="2" s="1"/>
  <c r="T50" i="2" s="1"/>
  <c r="AX40" i="3"/>
  <c r="AR40" i="3"/>
  <c r="AM40" i="3"/>
  <c r="AH40" i="3"/>
  <c r="AB40" i="3"/>
  <c r="W40" i="3"/>
  <c r="R40" i="3"/>
  <c r="L40" i="3"/>
  <c r="G40" i="3"/>
  <c r="BB40" i="3"/>
  <c r="AV40" i="3"/>
  <c r="AQ40" i="3"/>
  <c r="AL40" i="3"/>
  <c r="AF40" i="3"/>
  <c r="AA40" i="3"/>
  <c r="V40" i="3"/>
  <c r="P40" i="3"/>
  <c r="K40" i="3"/>
  <c r="F40" i="3"/>
  <c r="N40" i="3"/>
  <c r="X40" i="3"/>
  <c r="AI40" i="3"/>
  <c r="AT40" i="3"/>
  <c r="BD40" i="3"/>
  <c r="E50" i="2" s="1"/>
  <c r="I41" i="5"/>
  <c r="I40" i="1"/>
  <c r="I90" i="1" s="1"/>
  <c r="X41" i="5"/>
  <c r="X40" i="1"/>
  <c r="X90" i="1" s="1"/>
  <c r="AE41" i="5"/>
  <c r="AE40" i="1"/>
  <c r="AE90" i="1" s="1"/>
  <c r="AS41" i="5"/>
  <c r="AS40" i="1"/>
  <c r="AS90" i="1" s="1"/>
  <c r="AZ41" i="5"/>
  <c r="AZ40" i="1"/>
  <c r="AZ90" i="1" s="1"/>
  <c r="J43" i="5"/>
  <c r="J42" i="1"/>
  <c r="J92" i="1" s="1"/>
  <c r="U43" i="5"/>
  <c r="U42" i="1"/>
  <c r="U92" i="1" s="1"/>
  <c r="AE43" i="5"/>
  <c r="AE42" i="1"/>
  <c r="AE92" i="1" s="1"/>
  <c r="AP43" i="5"/>
  <c r="AP42" i="1"/>
  <c r="AP92" i="1" s="1"/>
  <c r="H44" i="3"/>
  <c r="S44" i="3"/>
  <c r="AD44" i="3"/>
  <c r="AN44" i="3"/>
  <c r="BD45" i="3"/>
  <c r="E55" i="2" s="1"/>
  <c r="AZ45" i="3"/>
  <c r="AV45" i="3"/>
  <c r="AR45" i="3"/>
  <c r="AN45" i="3"/>
  <c r="AJ45" i="3"/>
  <c r="AF45" i="3"/>
  <c r="AB45" i="3"/>
  <c r="X45" i="3"/>
  <c r="T45" i="3"/>
  <c r="P45" i="3"/>
  <c r="L45" i="3"/>
  <c r="H45" i="3"/>
  <c r="D45" i="3"/>
  <c r="BC45" i="3"/>
  <c r="D55" i="2" s="1"/>
  <c r="F55" i="2" s="1"/>
  <c r="T55" i="2" s="1"/>
  <c r="AX45" i="3"/>
  <c r="AS45" i="3"/>
  <c r="AM45" i="3"/>
  <c r="AH45" i="3"/>
  <c r="AC45" i="3"/>
  <c r="W45" i="3"/>
  <c r="R45" i="3"/>
  <c r="M45" i="3"/>
  <c r="G45" i="3"/>
  <c r="BB45" i="3"/>
  <c r="AW45" i="3"/>
  <c r="AQ45" i="3"/>
  <c r="AL45" i="3"/>
  <c r="AG45" i="3"/>
  <c r="AA45" i="3"/>
  <c r="V45" i="3"/>
  <c r="Q45" i="3"/>
  <c r="K45" i="3"/>
  <c r="F45" i="3"/>
  <c r="N45" i="3"/>
  <c r="Y45" i="3"/>
  <c r="AI45" i="3"/>
  <c r="AT45" i="3"/>
  <c r="BE45" i="3"/>
  <c r="L46" i="5"/>
  <c r="L45" i="1"/>
  <c r="L95" i="1" s="1"/>
  <c r="R46" i="5"/>
  <c r="R45" i="1"/>
  <c r="R95" i="1" s="1"/>
  <c r="AB46" i="5"/>
  <c r="AB45" i="1"/>
  <c r="AB95" i="1" s="1"/>
  <c r="AH46" i="5"/>
  <c r="AH45" i="1"/>
  <c r="AH95" i="1" s="1"/>
  <c r="AR46" i="5"/>
  <c r="AR45" i="1"/>
  <c r="AR95" i="1" s="1"/>
  <c r="AX46" i="5"/>
  <c r="AX45" i="1"/>
  <c r="AX95" i="1" s="1"/>
  <c r="I47" i="5"/>
  <c r="I46" i="1"/>
  <c r="I96" i="1" s="1"/>
  <c r="W47" i="5"/>
  <c r="W46" i="1"/>
  <c r="W96" i="1" s="1"/>
  <c r="AD47" i="5"/>
  <c r="AD46" i="1"/>
  <c r="AD96" i="1" s="1"/>
  <c r="AS47" i="5"/>
  <c r="AS46" i="1"/>
  <c r="AS96" i="1" s="1"/>
  <c r="J48" i="5"/>
  <c r="J47" i="1"/>
  <c r="J97" i="1" s="1"/>
  <c r="U48" i="5"/>
  <c r="U47" i="1"/>
  <c r="U97" i="1" s="1"/>
  <c r="AF48" i="5"/>
  <c r="AF47" i="1"/>
  <c r="AF97" i="1" s="1"/>
  <c r="AP48" i="5"/>
  <c r="AP47" i="1"/>
  <c r="AP97" i="1" s="1"/>
  <c r="I49" i="3"/>
  <c r="S49" i="3"/>
  <c r="AD49" i="3"/>
  <c r="AO49" i="3"/>
  <c r="F50" i="5"/>
  <c r="F49" i="1"/>
  <c r="F99" i="1" s="1"/>
  <c r="K50" i="5"/>
  <c r="K49" i="1"/>
  <c r="K99" i="1" s="1"/>
  <c r="P50" i="5"/>
  <c r="P49" i="1"/>
  <c r="P99" i="1" s="1"/>
  <c r="V50" i="5"/>
  <c r="V49" i="1"/>
  <c r="V99" i="1" s="1"/>
  <c r="AA50" i="5"/>
  <c r="AA49" i="1"/>
  <c r="AA99" i="1" s="1"/>
  <c r="AF50" i="5"/>
  <c r="AF49" i="1"/>
  <c r="AF99" i="1" s="1"/>
  <c r="AL50" i="5"/>
  <c r="AL49" i="1"/>
  <c r="AL99" i="1" s="1"/>
  <c r="AQ50" i="5"/>
  <c r="AQ49" i="1"/>
  <c r="AQ99" i="1" s="1"/>
  <c r="AV50" i="5"/>
  <c r="AV49" i="1"/>
  <c r="AV99" i="1" s="1"/>
  <c r="G12" i="1"/>
  <c r="G62" i="1" s="1"/>
  <c r="AE13" i="1"/>
  <c r="AE63" i="1" s="1"/>
  <c r="E14" i="1"/>
  <c r="E64" i="1" s="1"/>
  <c r="AA16" i="1"/>
  <c r="AA66" i="1" s="1"/>
  <c r="C20" i="1"/>
  <c r="C70" i="1" s="1"/>
  <c r="X20" i="1"/>
  <c r="X70" i="1" s="1"/>
  <c r="V22" i="1"/>
  <c r="V72" i="1" s="1"/>
  <c r="P24" i="1"/>
  <c r="P74" i="1" s="1"/>
  <c r="G25" i="1"/>
  <c r="G75" i="1" s="1"/>
  <c r="W25" i="1"/>
  <c r="W75" i="1" s="1"/>
  <c r="AM25" i="1"/>
  <c r="AM75" i="1" s="1"/>
  <c r="AI28" i="1"/>
  <c r="AI78" i="1" s="1"/>
  <c r="S32" i="1"/>
  <c r="S82" i="1" s="1"/>
  <c r="AY32" i="1"/>
  <c r="AY82" i="1" s="1"/>
  <c r="O33" i="1"/>
  <c r="O83" i="1" s="1"/>
  <c r="AE33" i="1"/>
  <c r="AE83" i="1" s="1"/>
  <c r="AU33" i="1"/>
  <c r="AU83" i="1" s="1"/>
  <c r="Q34" i="1"/>
  <c r="Q84" i="1" s="1"/>
  <c r="AW34" i="1"/>
  <c r="AW84" i="1" s="1"/>
  <c r="AA36" i="1"/>
  <c r="AA86" i="1" s="1"/>
  <c r="AU41" i="1"/>
  <c r="AU91" i="1" s="1"/>
  <c r="S44" i="1"/>
  <c r="S94" i="1" s="1"/>
  <c r="AY44" i="1"/>
  <c r="AY94" i="1" s="1"/>
  <c r="AM45" i="1"/>
  <c r="AM95" i="1" s="1"/>
  <c r="C46" i="1"/>
  <c r="AI46" i="1"/>
  <c r="AI96" i="1" s="1"/>
  <c r="L11" i="3"/>
  <c r="AB11" i="3"/>
  <c r="AR11" i="3"/>
  <c r="J12" i="3"/>
  <c r="L13" i="5"/>
  <c r="L12" i="1"/>
  <c r="L62" i="1" s="1"/>
  <c r="T13" i="5"/>
  <c r="T12" i="1"/>
  <c r="T62" i="1" s="1"/>
  <c r="AJ13" i="5"/>
  <c r="AJ12" i="1"/>
  <c r="AJ62" i="1" s="1"/>
  <c r="AZ13" i="5"/>
  <c r="AZ12" i="1"/>
  <c r="AZ62" i="1" s="1"/>
  <c r="AQ14" i="5"/>
  <c r="AQ13" i="1"/>
  <c r="AQ63" i="1" s="1"/>
  <c r="J15" i="5"/>
  <c r="J14" i="1"/>
  <c r="J64" i="1" s="1"/>
  <c r="AH15" i="5"/>
  <c r="AH14" i="1"/>
  <c r="AH64" i="1" s="1"/>
  <c r="AX15" i="5"/>
  <c r="AX14" i="1"/>
  <c r="AX64" i="1" s="1"/>
  <c r="AA16" i="3"/>
  <c r="AQ16" i="3"/>
  <c r="G17" i="5"/>
  <c r="G16" i="1"/>
  <c r="G66" i="1" s="1"/>
  <c r="AM17" i="5"/>
  <c r="AM16" i="1"/>
  <c r="AM66" i="1" s="1"/>
  <c r="R18" i="5"/>
  <c r="R17" i="1"/>
  <c r="R67" i="1" s="1"/>
  <c r="AH17" i="1"/>
  <c r="AH67" i="1" s="1"/>
  <c r="AC19" i="5"/>
  <c r="AC18" i="1"/>
  <c r="AC68" i="1" s="1"/>
  <c r="T20" i="5"/>
  <c r="T19" i="1"/>
  <c r="T69" i="1" s="1"/>
  <c r="AJ20" i="5"/>
  <c r="AJ19" i="1"/>
  <c r="AJ69" i="1" s="1"/>
  <c r="AR20" i="5"/>
  <c r="AR19" i="1"/>
  <c r="AR69" i="1" s="1"/>
  <c r="P21" i="5"/>
  <c r="P20" i="1"/>
  <c r="P70" i="1" s="1"/>
  <c r="AF21" i="5"/>
  <c r="AF20" i="1"/>
  <c r="AF70" i="1" s="1"/>
  <c r="N22" i="5"/>
  <c r="N21" i="1"/>
  <c r="N71" i="1" s="1"/>
  <c r="AT22" i="5"/>
  <c r="AT21" i="1"/>
  <c r="AT71" i="1" s="1"/>
  <c r="E24" i="5"/>
  <c r="E23" i="1"/>
  <c r="E73" i="1" s="1"/>
  <c r="AC24" i="5"/>
  <c r="AC23" i="1"/>
  <c r="AC73" i="1" s="1"/>
  <c r="AS24" i="5"/>
  <c r="AS23" i="1"/>
  <c r="AS73" i="1" s="1"/>
  <c r="C25" i="5"/>
  <c r="C24" i="1"/>
  <c r="C74" i="1" s="1"/>
  <c r="O26" i="5"/>
  <c r="O25" i="1"/>
  <c r="O75" i="1" s="1"/>
  <c r="AP26" i="5"/>
  <c r="AP25" i="1"/>
  <c r="AP75" i="1" s="1"/>
  <c r="S27" i="3"/>
  <c r="AQ27" i="3"/>
  <c r="P28" i="5"/>
  <c r="P27" i="1"/>
  <c r="P77" i="1" s="1"/>
  <c r="AF28" i="5"/>
  <c r="AF27" i="1"/>
  <c r="AF77" i="1" s="1"/>
  <c r="D29" i="5"/>
  <c r="D28" i="1"/>
  <c r="D78" i="1" s="1"/>
  <c r="AB29" i="5"/>
  <c r="AB28" i="1"/>
  <c r="AB78" i="1" s="1"/>
  <c r="AZ29" i="5"/>
  <c r="AZ28" i="1"/>
  <c r="AZ78" i="1" s="1"/>
  <c r="V30" i="5"/>
  <c r="V29" i="1"/>
  <c r="V79" i="1" s="1"/>
  <c r="R31" i="5"/>
  <c r="R30" i="1"/>
  <c r="R80" i="1" s="1"/>
  <c r="AP31" i="5"/>
  <c r="AP30" i="1"/>
  <c r="AP80" i="1" s="1"/>
  <c r="K32" i="3"/>
  <c r="W33" i="5"/>
  <c r="W32" i="1"/>
  <c r="W82" i="1" s="1"/>
  <c r="AU33" i="5"/>
  <c r="AU32" i="1"/>
  <c r="AU82" i="1" s="1"/>
  <c r="F35" i="5"/>
  <c r="F34" i="1"/>
  <c r="F84" i="1" s="1"/>
  <c r="AA35" i="5"/>
  <c r="AA34" i="1"/>
  <c r="AA84" i="1" s="1"/>
  <c r="M36" i="5"/>
  <c r="M35" i="1"/>
  <c r="M85" i="1" s="1"/>
  <c r="AO36" i="5"/>
  <c r="AO35" i="1"/>
  <c r="AO85" i="1" s="1"/>
  <c r="P37" i="5"/>
  <c r="P36" i="1"/>
  <c r="P86" i="1" s="1"/>
  <c r="AV37" i="5"/>
  <c r="AV36" i="1"/>
  <c r="AV86" i="1" s="1"/>
  <c r="D38" i="5"/>
  <c r="D37" i="1"/>
  <c r="D87" i="1" s="1"/>
  <c r="T38" i="5"/>
  <c r="T37" i="1"/>
  <c r="T87" i="1" s="1"/>
  <c r="M39" i="3"/>
  <c r="AB40" i="5"/>
  <c r="AB39" i="1"/>
  <c r="AB89" i="1" s="1"/>
  <c r="AW40" i="5"/>
  <c r="AW39" i="1"/>
  <c r="AW89" i="1" s="1"/>
  <c r="T41" i="5"/>
  <c r="T40" i="1"/>
  <c r="T90" i="1" s="1"/>
  <c r="AO41" i="5"/>
  <c r="AO40" i="1"/>
  <c r="AO90" i="1" s="1"/>
  <c r="H42" i="5"/>
  <c r="H41" i="1"/>
  <c r="H91" i="1" s="1"/>
  <c r="X42" i="5"/>
  <c r="X41" i="1"/>
  <c r="X91" i="1" s="1"/>
  <c r="AT42" i="5"/>
  <c r="AT41" i="1"/>
  <c r="AT91" i="1" s="1"/>
  <c r="O43" i="5"/>
  <c r="O42" i="1"/>
  <c r="O92" i="1" s="1"/>
  <c r="BE44" i="3"/>
  <c r="BA44" i="3"/>
  <c r="AW44" i="3"/>
  <c r="AS44" i="3"/>
  <c r="AO44" i="3"/>
  <c r="AK44" i="3"/>
  <c r="AG44" i="3"/>
  <c r="AC44" i="3"/>
  <c r="Y44" i="3"/>
  <c r="U44" i="3"/>
  <c r="Q44" i="3"/>
  <c r="M44" i="3"/>
  <c r="I44" i="3"/>
  <c r="E44" i="3"/>
  <c r="BB44" i="3"/>
  <c r="AV44" i="3"/>
  <c r="AQ44" i="3"/>
  <c r="AL44" i="3"/>
  <c r="AF44" i="3"/>
  <c r="AA44" i="3"/>
  <c r="V44" i="3"/>
  <c r="P44" i="3"/>
  <c r="K44" i="3"/>
  <c r="F44" i="3"/>
  <c r="AZ44" i="3"/>
  <c r="AU44" i="3"/>
  <c r="AP44" i="3"/>
  <c r="AJ44" i="3"/>
  <c r="AE44" i="3"/>
  <c r="Z44" i="3"/>
  <c r="T44" i="3"/>
  <c r="O44" i="3"/>
  <c r="J44" i="3"/>
  <c r="D44" i="3"/>
  <c r="AI44" i="3"/>
  <c r="BD44" i="3"/>
  <c r="E54" i="2" s="1"/>
  <c r="AB45" i="5"/>
  <c r="AB44" i="1"/>
  <c r="AB94" i="1" s="1"/>
  <c r="AW45" i="5"/>
  <c r="AW44" i="1"/>
  <c r="AW94" i="1" s="1"/>
  <c r="AH47" i="5"/>
  <c r="AH46" i="1"/>
  <c r="AH96" i="1" s="1"/>
  <c r="P48" i="5"/>
  <c r="P47" i="1"/>
  <c r="P97" i="1" s="1"/>
  <c r="BD49" i="3"/>
  <c r="E59" i="2" s="1"/>
  <c r="AZ49" i="3"/>
  <c r="AV49" i="3"/>
  <c r="AR49" i="3"/>
  <c r="AN49" i="3"/>
  <c r="AJ49" i="3"/>
  <c r="AF49" i="3"/>
  <c r="AB49" i="3"/>
  <c r="X49" i="3"/>
  <c r="T49" i="3"/>
  <c r="P49" i="3"/>
  <c r="L49" i="3"/>
  <c r="H49" i="3"/>
  <c r="D49" i="3"/>
  <c r="BB49" i="3"/>
  <c r="AW49" i="3"/>
  <c r="AQ49" i="3"/>
  <c r="AL49" i="3"/>
  <c r="AG49" i="3"/>
  <c r="AA49" i="3"/>
  <c r="V49" i="3"/>
  <c r="Q49" i="3"/>
  <c r="K49" i="3"/>
  <c r="F49" i="3"/>
  <c r="BA49" i="3"/>
  <c r="AU49" i="3"/>
  <c r="AP49" i="3"/>
  <c r="AK49" i="3"/>
  <c r="AE49" i="3"/>
  <c r="Z49" i="3"/>
  <c r="U49" i="3"/>
  <c r="O49" i="3"/>
  <c r="J49" i="3"/>
  <c r="E49" i="3"/>
  <c r="AI49" i="3"/>
  <c r="W17" i="1"/>
  <c r="W67" i="1" s="1"/>
  <c r="W33" i="1"/>
  <c r="W83" i="1" s="1"/>
  <c r="AM33" i="1"/>
  <c r="AM83" i="1" s="1"/>
  <c r="AE37" i="1"/>
  <c r="AE87" i="1" s="1"/>
  <c r="T32" i="2"/>
  <c r="T58" i="2"/>
  <c r="BB11" i="3"/>
  <c r="AX11" i="3"/>
  <c r="AT11" i="3"/>
  <c r="AP11" i="3"/>
  <c r="AL11" i="3"/>
  <c r="AH11" i="3"/>
  <c r="AD11" i="3"/>
  <c r="Z11" i="3"/>
  <c r="V11" i="3"/>
  <c r="R11" i="3"/>
  <c r="N11" i="3"/>
  <c r="J11" i="3"/>
  <c r="F11" i="3"/>
  <c r="BA11" i="3"/>
  <c r="AS11" i="3"/>
  <c r="AO11" i="3"/>
  <c r="AG11" i="3"/>
  <c r="Y11" i="3"/>
  <c r="U11" i="3"/>
  <c r="M11" i="3"/>
  <c r="I11" i="3"/>
  <c r="AW11" i="3"/>
  <c r="AK11" i="3"/>
  <c r="AC11" i="3"/>
  <c r="Q11" i="3"/>
  <c r="E11" i="3"/>
  <c r="K11" i="3"/>
  <c r="S11" i="3"/>
  <c r="AA11" i="3"/>
  <c r="AI11" i="3"/>
  <c r="AQ11" i="3"/>
  <c r="AY11" i="3"/>
  <c r="G12" i="3"/>
  <c r="O12" i="3"/>
  <c r="W12" i="3"/>
  <c r="AE12" i="3"/>
  <c r="AC11" i="1" s="1"/>
  <c r="AC61" i="1" s="1"/>
  <c r="AM12" i="3"/>
  <c r="AU12" i="3"/>
  <c r="C13" i="5"/>
  <c r="C12" i="1"/>
  <c r="C62" i="1" s="1"/>
  <c r="K13" i="5"/>
  <c r="K12" i="1"/>
  <c r="K62" i="1" s="1"/>
  <c r="S13" i="5"/>
  <c r="S12" i="1"/>
  <c r="S62" i="1" s="1"/>
  <c r="AA13" i="5"/>
  <c r="AA12" i="1"/>
  <c r="AA62" i="1" s="1"/>
  <c r="AI13" i="5"/>
  <c r="AI12" i="1"/>
  <c r="AI62" i="1" s="1"/>
  <c r="AQ13" i="5"/>
  <c r="AQ12" i="1"/>
  <c r="AQ62" i="1" s="1"/>
  <c r="AY13" i="5"/>
  <c r="AY12" i="1"/>
  <c r="AY62" i="1" s="1"/>
  <c r="BB15" i="3"/>
  <c r="AX15" i="3"/>
  <c r="AT15" i="3"/>
  <c r="AP15" i="3"/>
  <c r="AL15" i="3"/>
  <c r="AH15" i="3"/>
  <c r="AD15" i="3"/>
  <c r="Z15" i="3"/>
  <c r="V15" i="3"/>
  <c r="R15" i="3"/>
  <c r="N15" i="3"/>
  <c r="J15" i="3"/>
  <c r="F15" i="3"/>
  <c r="BA15" i="3"/>
  <c r="AW15" i="3"/>
  <c r="AO15" i="3"/>
  <c r="AK15" i="3"/>
  <c r="AC15" i="3"/>
  <c r="Y15" i="3"/>
  <c r="Q15" i="3"/>
  <c r="I15" i="3"/>
  <c r="AS15" i="3"/>
  <c r="AG15" i="3"/>
  <c r="U15" i="3"/>
  <c r="S14" i="1" s="1"/>
  <c r="S64" i="1" s="1"/>
  <c r="M15" i="3"/>
  <c r="E15" i="3"/>
  <c r="K15" i="3"/>
  <c r="S15" i="3"/>
  <c r="AA15" i="3"/>
  <c r="AI15" i="3"/>
  <c r="AQ15" i="3"/>
  <c r="AY15" i="3"/>
  <c r="J16" i="3"/>
  <c r="R16" i="3"/>
  <c r="Z16" i="3"/>
  <c r="AH16" i="3"/>
  <c r="AP16" i="3"/>
  <c r="AX16" i="3"/>
  <c r="AV15" i="1" s="1"/>
  <c r="AV65" i="1" s="1"/>
  <c r="D17" i="5"/>
  <c r="D16" i="1"/>
  <c r="D66" i="1" s="1"/>
  <c r="L17" i="5"/>
  <c r="AB17" i="5"/>
  <c r="AB16" i="1"/>
  <c r="AB66" i="1" s="1"/>
  <c r="AJ17" i="5"/>
  <c r="AJ16" i="1"/>
  <c r="AJ66" i="1" s="1"/>
  <c r="F18" i="5"/>
  <c r="F17" i="1"/>
  <c r="F67" i="1" s="1"/>
  <c r="K18" i="5"/>
  <c r="K17" i="1"/>
  <c r="K67" i="1" s="1"/>
  <c r="V18" i="5"/>
  <c r="V17" i="1"/>
  <c r="V67" i="1" s="1"/>
  <c r="AA18" i="5"/>
  <c r="AA17" i="1"/>
  <c r="AA67" i="1" s="1"/>
  <c r="AL18" i="5"/>
  <c r="J19" i="5"/>
  <c r="J18" i="1"/>
  <c r="J68" i="1" s="1"/>
  <c r="R19" i="5"/>
  <c r="R18" i="1"/>
  <c r="R68" i="1" s="1"/>
  <c r="Z19" i="5"/>
  <c r="Z18" i="1"/>
  <c r="Z68" i="1" s="1"/>
  <c r="AH19" i="5"/>
  <c r="AH18" i="1"/>
  <c r="AH68" i="1" s="1"/>
  <c r="AX19" i="5"/>
  <c r="AX18" i="1"/>
  <c r="AX68" i="1" s="1"/>
  <c r="BE20" i="3"/>
  <c r="BA20" i="3"/>
  <c r="AW20" i="3"/>
  <c r="AS20" i="3"/>
  <c r="AO20" i="3"/>
  <c r="AK20" i="3"/>
  <c r="AG20" i="3"/>
  <c r="AC20" i="3"/>
  <c r="Y20" i="3"/>
  <c r="U20" i="3"/>
  <c r="Q20" i="3"/>
  <c r="M20" i="3"/>
  <c r="I20" i="3"/>
  <c r="E20" i="3"/>
  <c r="AV20" i="3"/>
  <c r="AN20" i="3"/>
  <c r="AF20" i="3"/>
  <c r="X20" i="3"/>
  <c r="P20" i="3"/>
  <c r="H20" i="3"/>
  <c r="BD20" i="3"/>
  <c r="E30" i="2" s="1"/>
  <c r="AZ20" i="3"/>
  <c r="AR20" i="3"/>
  <c r="AJ20" i="3"/>
  <c r="AB20" i="3"/>
  <c r="T20" i="3"/>
  <c r="L20" i="3"/>
  <c r="D20" i="3"/>
  <c r="K20" i="3"/>
  <c r="S20" i="3"/>
  <c r="AA20" i="3"/>
  <c r="AI20" i="3"/>
  <c r="AQ20" i="3"/>
  <c r="AY20" i="3"/>
  <c r="G21" i="5"/>
  <c r="G20" i="1"/>
  <c r="G70" i="1" s="1"/>
  <c r="O21" i="5"/>
  <c r="O20" i="1"/>
  <c r="O70" i="1" s="1"/>
  <c r="W21" i="5"/>
  <c r="W20" i="1"/>
  <c r="W70" i="1" s="1"/>
  <c r="AE21" i="5"/>
  <c r="AE20" i="1"/>
  <c r="AE70" i="1" s="1"/>
  <c r="AM21" i="5"/>
  <c r="AM20" i="1"/>
  <c r="AM70" i="1" s="1"/>
  <c r="AU21" i="5"/>
  <c r="AU20" i="1"/>
  <c r="AU70" i="1" s="1"/>
  <c r="G22" i="5"/>
  <c r="G21" i="1"/>
  <c r="G71" i="1" s="1"/>
  <c r="R22" i="5"/>
  <c r="R21" i="1"/>
  <c r="R71" i="1" s="1"/>
  <c r="W22" i="5"/>
  <c r="W21" i="1"/>
  <c r="W71" i="1" s="1"/>
  <c r="AH22" i="5"/>
  <c r="AH21" i="1"/>
  <c r="AH71" i="1" s="1"/>
  <c r="AM22" i="5"/>
  <c r="AM21" i="1"/>
  <c r="AM71" i="1" s="1"/>
  <c r="AX22" i="5"/>
  <c r="AX21" i="1"/>
  <c r="AX71" i="1" s="1"/>
  <c r="G23" i="3"/>
  <c r="O23" i="3"/>
  <c r="W23" i="3"/>
  <c r="AE23" i="3"/>
  <c r="AM23" i="3"/>
  <c r="AU23" i="3"/>
  <c r="BC23" i="3"/>
  <c r="D33" i="2" s="1"/>
  <c r="F33" i="2" s="1"/>
  <c r="T33" i="2" s="1"/>
  <c r="D24" i="5"/>
  <c r="D23" i="1"/>
  <c r="D73" i="1" s="1"/>
  <c r="L24" i="5"/>
  <c r="L23" i="1"/>
  <c r="L73" i="1" s="1"/>
  <c r="T24" i="5"/>
  <c r="T23" i="1"/>
  <c r="T73" i="1" s="1"/>
  <c r="AB24" i="5"/>
  <c r="AB23" i="1"/>
  <c r="AB73" i="1" s="1"/>
  <c r="AJ24" i="5"/>
  <c r="AJ23" i="1"/>
  <c r="AJ73" i="1" s="1"/>
  <c r="AR24" i="5"/>
  <c r="AR23" i="1"/>
  <c r="AR73" i="1" s="1"/>
  <c r="AZ24" i="5"/>
  <c r="AZ23" i="1"/>
  <c r="AZ73" i="1" s="1"/>
  <c r="H25" i="5"/>
  <c r="H24" i="1"/>
  <c r="H74" i="1" s="1"/>
  <c r="X25" i="5"/>
  <c r="X24" i="1"/>
  <c r="X74" i="1" s="1"/>
  <c r="AN25" i="5"/>
  <c r="AN24" i="1"/>
  <c r="AN74" i="1" s="1"/>
  <c r="C26" i="5"/>
  <c r="C25" i="1"/>
  <c r="C75" i="1" s="1"/>
  <c r="N26" i="5"/>
  <c r="N25" i="1"/>
  <c r="N75" i="1" s="1"/>
  <c r="S26" i="5"/>
  <c r="S25" i="1"/>
  <c r="S75" i="1" s="1"/>
  <c r="AD26" i="5"/>
  <c r="AD25" i="1"/>
  <c r="AD75" i="1" s="1"/>
  <c r="AI26" i="5"/>
  <c r="AI25" i="1"/>
  <c r="AI75" i="1" s="1"/>
  <c r="AT26" i="5"/>
  <c r="AT25" i="1"/>
  <c r="AT75" i="1" s="1"/>
  <c r="AY26" i="5"/>
  <c r="AY25" i="1"/>
  <c r="AY75" i="1" s="1"/>
  <c r="H27" i="3"/>
  <c r="P27" i="3"/>
  <c r="X27" i="3"/>
  <c r="AF27" i="3"/>
  <c r="AN27" i="3"/>
  <c r="AV27" i="3"/>
  <c r="BD27" i="3"/>
  <c r="E37" i="2" s="1"/>
  <c r="G28" i="3"/>
  <c r="O28" i="3"/>
  <c r="W28" i="3"/>
  <c r="AE28" i="3"/>
  <c r="AM28" i="3"/>
  <c r="AU28" i="3"/>
  <c r="BC28" i="3"/>
  <c r="D38" i="2" s="1"/>
  <c r="F38" i="2" s="1"/>
  <c r="T38" i="2" s="1"/>
  <c r="K29" i="5"/>
  <c r="K28" i="1"/>
  <c r="K78" i="1" s="1"/>
  <c r="AA29" i="5"/>
  <c r="AA28" i="1"/>
  <c r="AA78" i="1" s="1"/>
  <c r="AQ29" i="5"/>
  <c r="AQ28" i="1"/>
  <c r="AQ78" i="1" s="1"/>
  <c r="J30" i="5"/>
  <c r="J29" i="1"/>
  <c r="J79" i="1" s="1"/>
  <c r="Z30" i="5"/>
  <c r="Z29" i="1"/>
  <c r="Z79" i="1" s="1"/>
  <c r="AP30" i="5"/>
  <c r="AP29" i="1"/>
  <c r="AP79" i="1" s="1"/>
  <c r="BB31" i="3"/>
  <c r="AX31" i="3"/>
  <c r="AT31" i="3"/>
  <c r="AP31" i="3"/>
  <c r="AL31" i="3"/>
  <c r="AH31" i="3"/>
  <c r="AD31" i="3"/>
  <c r="Z31" i="3"/>
  <c r="V31" i="3"/>
  <c r="R31" i="3"/>
  <c r="N31" i="3"/>
  <c r="J31" i="3"/>
  <c r="F31" i="3"/>
  <c r="BA31" i="3"/>
  <c r="AW31" i="3"/>
  <c r="AU30" i="1" s="1"/>
  <c r="AU80" i="1" s="1"/>
  <c r="AO31" i="3"/>
  <c r="AK31" i="3"/>
  <c r="AG31" i="3"/>
  <c r="Y31" i="3"/>
  <c r="U31" i="3"/>
  <c r="M31" i="3"/>
  <c r="K30" i="1" s="1"/>
  <c r="K80" i="1" s="1"/>
  <c r="I31" i="3"/>
  <c r="BE31" i="3"/>
  <c r="AS31" i="3"/>
  <c r="AC31" i="3"/>
  <c r="Q31" i="3"/>
  <c r="E31" i="3"/>
  <c r="K31" i="3"/>
  <c r="S31" i="3"/>
  <c r="AA31" i="3"/>
  <c r="AI31" i="3"/>
  <c r="AQ31" i="3"/>
  <c r="AY31" i="3"/>
  <c r="J32" i="3"/>
  <c r="R32" i="3"/>
  <c r="Z32" i="3"/>
  <c r="AH32" i="3"/>
  <c r="AP32" i="3"/>
  <c r="AX32" i="3"/>
  <c r="D33" i="5"/>
  <c r="D32" i="1"/>
  <c r="D82" i="1" s="1"/>
  <c r="L33" i="5"/>
  <c r="L32" i="1"/>
  <c r="L82" i="1" s="1"/>
  <c r="T33" i="5"/>
  <c r="T32" i="1"/>
  <c r="T82" i="1" s="1"/>
  <c r="AB33" i="5"/>
  <c r="AB32" i="1"/>
  <c r="AB82" i="1" s="1"/>
  <c r="AJ33" i="5"/>
  <c r="AJ32" i="1"/>
  <c r="AJ82" i="1" s="1"/>
  <c r="AR33" i="5"/>
  <c r="AR32" i="1"/>
  <c r="AR82" i="1" s="1"/>
  <c r="AZ33" i="5"/>
  <c r="AZ32" i="1"/>
  <c r="AZ82" i="1" s="1"/>
  <c r="F34" i="5"/>
  <c r="F33" i="1"/>
  <c r="F83" i="1" s="1"/>
  <c r="K34" i="5"/>
  <c r="K33" i="1"/>
  <c r="K83" i="1" s="1"/>
  <c r="V34" i="5"/>
  <c r="V33" i="1"/>
  <c r="V83" i="1" s="1"/>
  <c r="AA34" i="5"/>
  <c r="AA33" i="1"/>
  <c r="AA83" i="1" s="1"/>
  <c r="AL34" i="5"/>
  <c r="AL33" i="1"/>
  <c r="AL83" i="1" s="1"/>
  <c r="AQ34" i="5"/>
  <c r="AQ33" i="1"/>
  <c r="AQ83" i="1" s="1"/>
  <c r="M35" i="5"/>
  <c r="M34" i="1"/>
  <c r="M84" i="1" s="1"/>
  <c r="W35" i="5"/>
  <c r="W34" i="1"/>
  <c r="W84" i="1" s="1"/>
  <c r="AH35" i="5"/>
  <c r="AH34" i="1"/>
  <c r="AH84" i="1" s="1"/>
  <c r="AS35" i="5"/>
  <c r="AS34" i="1"/>
  <c r="AS84" i="1" s="1"/>
  <c r="D36" i="5"/>
  <c r="D35" i="1"/>
  <c r="D85" i="1" s="1"/>
  <c r="R36" i="5"/>
  <c r="R35" i="1"/>
  <c r="R85" i="1" s="1"/>
  <c r="Y36" i="5"/>
  <c r="Y35" i="1"/>
  <c r="Y85" i="1" s="1"/>
  <c r="AN36" i="5"/>
  <c r="AN35" i="1"/>
  <c r="AN85" i="1" s="1"/>
  <c r="D37" i="5"/>
  <c r="D36" i="1"/>
  <c r="D86" i="1" s="1"/>
  <c r="O37" i="5"/>
  <c r="O36" i="1"/>
  <c r="O86" i="1" s="1"/>
  <c r="Y37" i="5"/>
  <c r="Y36" i="1"/>
  <c r="Y86" i="1" s="1"/>
  <c r="AJ37" i="5"/>
  <c r="AJ36" i="1"/>
  <c r="AJ86" i="1" s="1"/>
  <c r="AU37" i="5"/>
  <c r="AU36" i="1"/>
  <c r="AU86" i="1" s="1"/>
  <c r="L39" i="3"/>
  <c r="W39" i="3"/>
  <c r="AG39" i="3"/>
  <c r="AR39" i="3"/>
  <c r="BC39" i="3"/>
  <c r="D49" i="2" s="1"/>
  <c r="F49" i="2" s="1"/>
  <c r="T49" i="2" s="1"/>
  <c r="M40" i="5"/>
  <c r="M39" i="1"/>
  <c r="M89" i="1" s="1"/>
  <c r="X40" i="5"/>
  <c r="X39" i="1"/>
  <c r="X89" i="1" s="1"/>
  <c r="AH40" i="5"/>
  <c r="AH39" i="1"/>
  <c r="AH89" i="1" s="1"/>
  <c r="AS40" i="5"/>
  <c r="AS39" i="1"/>
  <c r="AS89" i="1" s="1"/>
  <c r="D41" i="5"/>
  <c r="D40" i="1"/>
  <c r="D90" i="1" s="1"/>
  <c r="Y41" i="5"/>
  <c r="Y40" i="1"/>
  <c r="Y90" i="1" s="1"/>
  <c r="AN41" i="5"/>
  <c r="AN40" i="1"/>
  <c r="AN90" i="1" s="1"/>
  <c r="AU41" i="5"/>
  <c r="AU40" i="1"/>
  <c r="AU90" i="1" s="1"/>
  <c r="N43" i="5"/>
  <c r="N42" i="1"/>
  <c r="N92" i="1" s="1"/>
  <c r="Y43" i="5"/>
  <c r="Y42" i="1"/>
  <c r="Y92" i="1" s="1"/>
  <c r="AT43" i="5"/>
  <c r="AT42" i="1"/>
  <c r="AT92" i="1" s="1"/>
  <c r="L44" i="3"/>
  <c r="W44" i="3"/>
  <c r="AH44" i="3"/>
  <c r="AR44" i="3"/>
  <c r="BC44" i="3"/>
  <c r="D54" i="2" s="1"/>
  <c r="F54" i="2" s="1"/>
  <c r="T54" i="2" s="1"/>
  <c r="M45" i="5"/>
  <c r="M44" i="1"/>
  <c r="M94" i="1" s="1"/>
  <c r="X45" i="5"/>
  <c r="X44" i="1"/>
  <c r="X94" i="1" s="1"/>
  <c r="AS45" i="5"/>
  <c r="AS44" i="1"/>
  <c r="AS94" i="1" s="1"/>
  <c r="C46" i="5"/>
  <c r="C45" i="1"/>
  <c r="H46" i="5"/>
  <c r="H45" i="1"/>
  <c r="H95" i="1" s="1"/>
  <c r="N46" i="5"/>
  <c r="N45" i="1"/>
  <c r="N95" i="1" s="1"/>
  <c r="S46" i="5"/>
  <c r="S45" i="1"/>
  <c r="S95" i="1" s="1"/>
  <c r="X46" i="5"/>
  <c r="X45" i="1"/>
  <c r="X95" i="1" s="1"/>
  <c r="AD46" i="5"/>
  <c r="AD45" i="1"/>
  <c r="AD95" i="1" s="1"/>
  <c r="AI46" i="5"/>
  <c r="AI45" i="1"/>
  <c r="AI95" i="1" s="1"/>
  <c r="AN46" i="5"/>
  <c r="AN45" i="1"/>
  <c r="AN95" i="1" s="1"/>
  <c r="AT46" i="5"/>
  <c r="AT45" i="1"/>
  <c r="AT95" i="1" s="1"/>
  <c r="AY46" i="5"/>
  <c r="AY45" i="1"/>
  <c r="AY95" i="1" s="1"/>
  <c r="R47" i="5"/>
  <c r="R46" i="1"/>
  <c r="R96" i="1" s="1"/>
  <c r="Y47" i="5"/>
  <c r="Y46" i="1"/>
  <c r="Y96" i="1" s="1"/>
  <c r="AM47" i="5"/>
  <c r="AM46" i="1"/>
  <c r="AM96" i="1" s="1"/>
  <c r="AT47" i="5"/>
  <c r="AT46" i="1"/>
  <c r="AT96" i="1" s="1"/>
  <c r="D48" i="5"/>
  <c r="D47" i="1"/>
  <c r="D97" i="1" s="1"/>
  <c r="N48" i="5"/>
  <c r="N47" i="1"/>
  <c r="N97" i="1" s="1"/>
  <c r="Y48" i="5"/>
  <c r="Y47" i="1"/>
  <c r="Y97" i="1" s="1"/>
  <c r="AJ48" i="5"/>
  <c r="AJ47" i="1"/>
  <c r="AJ97" i="1" s="1"/>
  <c r="AT48" i="5"/>
  <c r="AT47" i="1"/>
  <c r="AT97" i="1" s="1"/>
  <c r="M49" i="3"/>
  <c r="W49" i="3"/>
  <c r="AH49" i="3"/>
  <c r="AS49" i="3"/>
  <c r="BC49" i="3"/>
  <c r="D59" i="2" s="1"/>
  <c r="F59" i="2" s="1"/>
  <c r="T59" i="2" s="1"/>
  <c r="L50" i="5"/>
  <c r="L49" i="1"/>
  <c r="L99" i="1" s="1"/>
  <c r="R50" i="5"/>
  <c r="R49" i="1"/>
  <c r="R99" i="1" s="1"/>
  <c r="AB50" i="5"/>
  <c r="AB49" i="1"/>
  <c r="AB99" i="1" s="1"/>
  <c r="AH50" i="5"/>
  <c r="AH49" i="1"/>
  <c r="AH99" i="1" s="1"/>
  <c r="AR50" i="5"/>
  <c r="AR49" i="1"/>
  <c r="AR99" i="1" s="1"/>
  <c r="AX50" i="5"/>
  <c r="AX49" i="1"/>
  <c r="AX99" i="1" s="1"/>
  <c r="AF16" i="1"/>
  <c r="AF66" i="1" s="1"/>
  <c r="N18" i="1"/>
  <c r="N68" i="1" s="1"/>
  <c r="H20" i="1"/>
  <c r="H70" i="1" s="1"/>
  <c r="AY20" i="1"/>
  <c r="AY70" i="1" s="1"/>
  <c r="O21" i="1"/>
  <c r="O71" i="1" s="1"/>
  <c r="AE21" i="1"/>
  <c r="AE71" i="1" s="1"/>
  <c r="AU21" i="1"/>
  <c r="AU71" i="1" s="1"/>
  <c r="F22" i="1"/>
  <c r="F72" i="1" s="1"/>
  <c r="AQ24" i="1"/>
  <c r="AQ74" i="1" s="1"/>
  <c r="S28" i="1"/>
  <c r="S78" i="1" s="1"/>
  <c r="AN28" i="1"/>
  <c r="AN78" i="1" s="1"/>
  <c r="AA32" i="1"/>
  <c r="AA82" i="1" s="1"/>
  <c r="AD35" i="1"/>
  <c r="AD85" i="1" s="1"/>
  <c r="AU37" i="1"/>
  <c r="AU87" i="1" s="1"/>
  <c r="C40" i="1"/>
  <c r="AI40" i="1"/>
  <c r="AI90" i="1" s="1"/>
  <c r="AE41" i="1"/>
  <c r="AE91" i="1" s="1"/>
  <c r="S42" i="1"/>
  <c r="S92" i="1" s="1"/>
  <c r="AY42" i="1"/>
  <c r="AY92" i="1" s="1"/>
  <c r="W45" i="1"/>
  <c r="W95" i="1" s="1"/>
  <c r="AM49" i="1"/>
  <c r="AM99" i="1" s="1"/>
  <c r="AG41" i="4"/>
  <c r="F100" i="4"/>
  <c r="K100" i="4"/>
  <c r="G13" i="3"/>
  <c r="S13" i="3"/>
  <c r="AE13" i="3"/>
  <c r="AU13" i="3"/>
  <c r="K17" i="3"/>
  <c r="W17" i="3"/>
  <c r="AA17" i="3"/>
  <c r="AM17" i="3"/>
  <c r="AU17" i="3"/>
  <c r="G21" i="3"/>
  <c r="S21" i="3"/>
  <c r="AE21" i="3"/>
  <c r="AU21" i="3"/>
  <c r="AS20" i="1" s="1"/>
  <c r="AS70" i="1" s="1"/>
  <c r="O25" i="3"/>
  <c r="AE25" i="3"/>
  <c r="AU25" i="3"/>
  <c r="K29" i="3"/>
  <c r="S29" i="3"/>
  <c r="AA29" i="3"/>
  <c r="AI29" i="3"/>
  <c r="AQ29" i="3"/>
  <c r="AY29" i="3"/>
  <c r="BC29" i="3"/>
  <c r="D39" i="2" s="1"/>
  <c r="F39" i="2" s="1"/>
  <c r="T39" i="2" s="1"/>
  <c r="K33" i="3"/>
  <c r="AM33" i="3"/>
  <c r="P36" i="5"/>
  <c r="P35" i="1"/>
  <c r="P85" i="1" s="1"/>
  <c r="AF36" i="5"/>
  <c r="AF35" i="1"/>
  <c r="AF85" i="1" s="1"/>
  <c r="AV36" i="5"/>
  <c r="AV35" i="1"/>
  <c r="AV85" i="1" s="1"/>
  <c r="BD37" i="3"/>
  <c r="E47" i="2" s="1"/>
  <c r="AZ37" i="3"/>
  <c r="AV37" i="3"/>
  <c r="AR37" i="3"/>
  <c r="AN37" i="3"/>
  <c r="AJ37" i="3"/>
  <c r="AF37" i="3"/>
  <c r="AB37" i="3"/>
  <c r="X37" i="3"/>
  <c r="T37" i="3"/>
  <c r="P37" i="3"/>
  <c r="L37" i="3"/>
  <c r="H37" i="3"/>
  <c r="D37" i="3"/>
  <c r="I37" i="3"/>
  <c r="N37" i="3"/>
  <c r="S37" i="3"/>
  <c r="Y37" i="3"/>
  <c r="AD37" i="3"/>
  <c r="AI37" i="3"/>
  <c r="AO37" i="3"/>
  <c r="AT37" i="3"/>
  <c r="AY37" i="3"/>
  <c r="R38" i="5"/>
  <c r="R37" i="1"/>
  <c r="R87" i="1" s="1"/>
  <c r="AH38" i="5"/>
  <c r="AH37" i="1"/>
  <c r="AH87" i="1" s="1"/>
  <c r="AX38" i="5"/>
  <c r="AX37" i="1"/>
  <c r="AX87" i="1" s="1"/>
  <c r="E41" i="5"/>
  <c r="E40" i="1"/>
  <c r="E90" i="1" s="1"/>
  <c r="P41" i="5"/>
  <c r="P40" i="1"/>
  <c r="P90" i="1" s="1"/>
  <c r="U41" i="5"/>
  <c r="U40" i="1"/>
  <c r="U90" i="1" s="1"/>
  <c r="AF41" i="5"/>
  <c r="AF40" i="1"/>
  <c r="AF90" i="1" s="1"/>
  <c r="AK41" i="5"/>
  <c r="AK40" i="1"/>
  <c r="AK90" i="1" s="1"/>
  <c r="AV41" i="5"/>
  <c r="AV40" i="1"/>
  <c r="AV90" i="1" s="1"/>
  <c r="P42" i="5"/>
  <c r="P41" i="1"/>
  <c r="P91" i="1" s="1"/>
  <c r="AF42" i="5"/>
  <c r="AF41" i="1"/>
  <c r="AF91" i="1" s="1"/>
  <c r="AV42" i="5"/>
  <c r="AV41" i="1"/>
  <c r="AV91" i="1" s="1"/>
  <c r="BB43" i="3"/>
  <c r="AX43" i="3"/>
  <c r="AT43" i="3"/>
  <c r="AP43" i="3"/>
  <c r="AL43" i="3"/>
  <c r="AH43" i="3"/>
  <c r="AD43" i="3"/>
  <c r="Z43" i="3"/>
  <c r="V43" i="3"/>
  <c r="R43" i="3"/>
  <c r="N43" i="3"/>
  <c r="J43" i="3"/>
  <c r="F43" i="3"/>
  <c r="H43" i="3"/>
  <c r="M43" i="3"/>
  <c r="S43" i="3"/>
  <c r="X43" i="3"/>
  <c r="AC43" i="3"/>
  <c r="AI43" i="3"/>
  <c r="AN43" i="3"/>
  <c r="AS43" i="3"/>
  <c r="AY43" i="3"/>
  <c r="BD43" i="3"/>
  <c r="E53" i="2" s="1"/>
  <c r="D46" i="5"/>
  <c r="D45" i="1"/>
  <c r="D95" i="1" s="1"/>
  <c r="T46" i="5"/>
  <c r="T45" i="1"/>
  <c r="T95" i="1" s="1"/>
  <c r="AJ46" i="5"/>
  <c r="AJ45" i="1"/>
  <c r="AJ95" i="1" s="1"/>
  <c r="AZ46" i="5"/>
  <c r="AZ45" i="1"/>
  <c r="AZ95" i="1" s="1"/>
  <c r="E47" i="5"/>
  <c r="E46" i="1"/>
  <c r="E96" i="1" s="1"/>
  <c r="U47" i="5"/>
  <c r="U46" i="1"/>
  <c r="U96" i="1" s="1"/>
  <c r="AK47" i="5"/>
  <c r="AK46" i="1"/>
  <c r="AK96" i="1" s="1"/>
  <c r="BE48" i="3"/>
  <c r="BA48" i="3"/>
  <c r="AW48" i="3"/>
  <c r="AS48" i="3"/>
  <c r="AO48" i="3"/>
  <c r="AK48" i="3"/>
  <c r="AG48" i="3"/>
  <c r="AC48" i="3"/>
  <c r="Y48" i="3"/>
  <c r="U48" i="3"/>
  <c r="Q48" i="3"/>
  <c r="M48" i="3"/>
  <c r="I48" i="3"/>
  <c r="E48" i="3"/>
  <c r="H48" i="3"/>
  <c r="N48" i="3"/>
  <c r="S48" i="3"/>
  <c r="X48" i="3"/>
  <c r="AD48" i="3"/>
  <c r="AI48" i="3"/>
  <c r="AN48" i="3"/>
  <c r="AT48" i="3"/>
  <c r="AY48" i="3"/>
  <c r="BD48" i="3"/>
  <c r="E58" i="2" s="1"/>
  <c r="H50" i="5"/>
  <c r="H49" i="1"/>
  <c r="H99" i="1" s="1"/>
  <c r="X50" i="5"/>
  <c r="X49" i="1"/>
  <c r="X99" i="1" s="1"/>
  <c r="AN50" i="5"/>
  <c r="AN49" i="1"/>
  <c r="AN99" i="1" s="1"/>
  <c r="L13" i="1"/>
  <c r="L63" i="1" s="1"/>
  <c r="AB13" i="1"/>
  <c r="AB63" i="1" s="1"/>
  <c r="D17" i="1"/>
  <c r="D67" i="1" s="1"/>
  <c r="T17" i="1"/>
  <c r="T67" i="1" s="1"/>
  <c r="AJ17" i="1"/>
  <c r="AJ67" i="1" s="1"/>
  <c r="AZ17" i="1"/>
  <c r="AZ67" i="1" s="1"/>
  <c r="L21" i="1"/>
  <c r="L71" i="1" s="1"/>
  <c r="AB21" i="1"/>
  <c r="AB71" i="1" s="1"/>
  <c r="AR21" i="1"/>
  <c r="AR71" i="1" s="1"/>
  <c r="D25" i="1"/>
  <c r="D75" i="1" s="1"/>
  <c r="T25" i="1"/>
  <c r="T75" i="1" s="1"/>
  <c r="AJ25" i="1"/>
  <c r="AJ75" i="1" s="1"/>
  <c r="AZ25" i="1"/>
  <c r="AZ75" i="1" s="1"/>
  <c r="L29" i="1"/>
  <c r="L79" i="1" s="1"/>
  <c r="AB29" i="1"/>
  <c r="AB79" i="1" s="1"/>
  <c r="AR29" i="1"/>
  <c r="AR79" i="1" s="1"/>
  <c r="J35" i="1"/>
  <c r="J85" i="1" s="1"/>
  <c r="Z35" i="1"/>
  <c r="Z85" i="1" s="1"/>
  <c r="AP35" i="1"/>
  <c r="AP85" i="1" s="1"/>
  <c r="C37" i="1"/>
  <c r="C87" i="1" s="1"/>
  <c r="S37" i="1"/>
  <c r="S87" i="1" s="1"/>
  <c r="AI37" i="1"/>
  <c r="AI87" i="1" s="1"/>
  <c r="AY37" i="1"/>
  <c r="AY87" i="1" s="1"/>
  <c r="K41" i="1"/>
  <c r="K91" i="1" s="1"/>
  <c r="AA41" i="1"/>
  <c r="AA91" i="1" s="1"/>
  <c r="AQ41" i="1"/>
  <c r="AQ91" i="1" s="1"/>
  <c r="K45" i="1"/>
  <c r="K95" i="1" s="1"/>
  <c r="AA45" i="1"/>
  <c r="AA95" i="1" s="1"/>
  <c r="AQ45" i="1"/>
  <c r="AQ95" i="1" s="1"/>
  <c r="O46" i="1"/>
  <c r="O96" i="1" s="1"/>
  <c r="AE46" i="1"/>
  <c r="AE96" i="1" s="1"/>
  <c r="AU46" i="1"/>
  <c r="AU96" i="1" s="1"/>
  <c r="C49" i="1"/>
  <c r="S49" i="1"/>
  <c r="S99" i="1" s="1"/>
  <c r="AI49" i="1"/>
  <c r="AI99" i="1" s="1"/>
  <c r="AY49" i="1"/>
  <c r="AY99" i="1" s="1"/>
  <c r="K13" i="3"/>
  <c r="I12" i="1" s="1"/>
  <c r="I62" i="1" s="1"/>
  <c r="O13" i="3"/>
  <c r="W13" i="3"/>
  <c r="AA13" i="3"/>
  <c r="AI13" i="3"/>
  <c r="AM13" i="3"/>
  <c r="AQ13" i="3"/>
  <c r="AY13" i="3"/>
  <c r="G17" i="3"/>
  <c r="O17" i="3"/>
  <c r="S17" i="3"/>
  <c r="AE17" i="3"/>
  <c r="AI17" i="3"/>
  <c r="AQ17" i="3"/>
  <c r="AY17" i="3"/>
  <c r="K21" i="3"/>
  <c r="O21" i="3"/>
  <c r="W21" i="3"/>
  <c r="AA21" i="3"/>
  <c r="AI21" i="3"/>
  <c r="AM21" i="3"/>
  <c r="AQ21" i="3"/>
  <c r="AY21" i="3"/>
  <c r="BC21" i="3"/>
  <c r="D31" i="2" s="1"/>
  <c r="F31" i="2" s="1"/>
  <c r="T31" i="2" s="1"/>
  <c r="G25" i="3"/>
  <c r="K25" i="3"/>
  <c r="S25" i="3"/>
  <c r="W25" i="3"/>
  <c r="AA25" i="3"/>
  <c r="AI25" i="3"/>
  <c r="AM25" i="3"/>
  <c r="AQ25" i="3"/>
  <c r="AY25" i="3"/>
  <c r="BC25" i="3"/>
  <c r="D35" i="2" s="1"/>
  <c r="F35" i="2" s="1"/>
  <c r="T35" i="2" s="1"/>
  <c r="G29" i="3"/>
  <c r="O29" i="3"/>
  <c r="W29" i="3"/>
  <c r="AE29" i="3"/>
  <c r="AM29" i="3"/>
  <c r="AU29" i="3"/>
  <c r="G33" i="3"/>
  <c r="O33" i="3"/>
  <c r="S33" i="3"/>
  <c r="W33" i="3"/>
  <c r="AA33" i="3"/>
  <c r="AE33" i="3"/>
  <c r="AI33" i="3"/>
  <c r="AQ33" i="3"/>
  <c r="AU33" i="3"/>
  <c r="AY33" i="3"/>
  <c r="BC33" i="3"/>
  <c r="D43" i="2" s="1"/>
  <c r="F43" i="2" s="1"/>
  <c r="T43" i="2" s="1"/>
  <c r="D13" i="3"/>
  <c r="H13" i="3"/>
  <c r="L13" i="3"/>
  <c r="P13" i="3"/>
  <c r="T13" i="3"/>
  <c r="X13" i="3"/>
  <c r="AB13" i="3"/>
  <c r="Z12" i="1" s="1"/>
  <c r="Z62" i="1" s="1"/>
  <c r="AF13" i="3"/>
  <c r="AJ13" i="3"/>
  <c r="AN13" i="3"/>
  <c r="AL12" i="1" s="1"/>
  <c r="AL62" i="1" s="1"/>
  <c r="AR13" i="3"/>
  <c r="AV13" i="3"/>
  <c r="AZ13" i="3"/>
  <c r="G14" i="3"/>
  <c r="K14" i="3"/>
  <c r="O14" i="3"/>
  <c r="M13" i="1" s="1"/>
  <c r="M63" i="1" s="1"/>
  <c r="S14" i="3"/>
  <c r="W14" i="3"/>
  <c r="AA14" i="3"/>
  <c r="AE14" i="3"/>
  <c r="AI14" i="3"/>
  <c r="AM14" i="3"/>
  <c r="AQ14" i="3"/>
  <c r="AU14" i="3"/>
  <c r="AY14" i="3"/>
  <c r="D17" i="3"/>
  <c r="H17" i="3"/>
  <c r="L17" i="3"/>
  <c r="P17" i="3"/>
  <c r="T17" i="3"/>
  <c r="X17" i="3"/>
  <c r="AB17" i="3"/>
  <c r="AF17" i="3"/>
  <c r="AJ17" i="3"/>
  <c r="AN17" i="3"/>
  <c r="AR17" i="3"/>
  <c r="AV17" i="3"/>
  <c r="AZ17" i="3"/>
  <c r="G18" i="3"/>
  <c r="K18" i="3"/>
  <c r="O18" i="3"/>
  <c r="S18" i="3"/>
  <c r="W18" i="3"/>
  <c r="AA18" i="3"/>
  <c r="AE18" i="3"/>
  <c r="AI18" i="3"/>
  <c r="AM18" i="3"/>
  <c r="AQ18" i="3"/>
  <c r="AU18" i="3"/>
  <c r="AY18" i="3"/>
  <c r="D21" i="3"/>
  <c r="H21" i="3"/>
  <c r="F20" i="1" s="1"/>
  <c r="F70" i="1" s="1"/>
  <c r="L21" i="3"/>
  <c r="P21" i="3"/>
  <c r="T21" i="3"/>
  <c r="X21" i="3"/>
  <c r="AB21" i="3"/>
  <c r="AF21" i="3"/>
  <c r="AJ21" i="3"/>
  <c r="AN21" i="3"/>
  <c r="AR21" i="3"/>
  <c r="AV21" i="3"/>
  <c r="AZ21" i="3"/>
  <c r="G22" i="3"/>
  <c r="K22" i="3"/>
  <c r="O22" i="3"/>
  <c r="S22" i="3"/>
  <c r="W22" i="3"/>
  <c r="AA22" i="3"/>
  <c r="AE22" i="3"/>
  <c r="AI22" i="3"/>
  <c r="AM22" i="3"/>
  <c r="AQ22" i="3"/>
  <c r="AU22" i="3"/>
  <c r="AY22" i="3"/>
  <c r="D25" i="3"/>
  <c r="H25" i="3"/>
  <c r="L25" i="3"/>
  <c r="P25" i="3"/>
  <c r="T25" i="3"/>
  <c r="X25" i="3"/>
  <c r="AB25" i="3"/>
  <c r="AF25" i="3"/>
  <c r="AJ25" i="3"/>
  <c r="AN25" i="3"/>
  <c r="AR25" i="3"/>
  <c r="AV25" i="3"/>
  <c r="AZ25" i="3"/>
  <c r="G26" i="3"/>
  <c r="K26" i="3"/>
  <c r="O26" i="3"/>
  <c r="S26" i="3"/>
  <c r="W26" i="3"/>
  <c r="AA26" i="3"/>
  <c r="AE26" i="3"/>
  <c r="AI26" i="3"/>
  <c r="AM26" i="3"/>
  <c r="AQ26" i="3"/>
  <c r="AU26" i="3"/>
  <c r="AY26" i="3"/>
  <c r="D29" i="3"/>
  <c r="H29" i="3"/>
  <c r="L29" i="3"/>
  <c r="P29" i="3"/>
  <c r="T29" i="3"/>
  <c r="X29" i="3"/>
  <c r="AB29" i="3"/>
  <c r="AF29" i="3"/>
  <c r="AJ29" i="3"/>
  <c r="AN29" i="3"/>
  <c r="AR29" i="3"/>
  <c r="AV29" i="3"/>
  <c r="AZ29" i="3"/>
  <c r="G30" i="3"/>
  <c r="K30" i="3"/>
  <c r="O30" i="3"/>
  <c r="S30" i="3"/>
  <c r="W30" i="3"/>
  <c r="AA30" i="3"/>
  <c r="AE30" i="3"/>
  <c r="AI30" i="3"/>
  <c r="AM30" i="3"/>
  <c r="AQ30" i="3"/>
  <c r="AU30" i="3"/>
  <c r="AY30" i="3"/>
  <c r="D33" i="3"/>
  <c r="H33" i="3"/>
  <c r="L33" i="3"/>
  <c r="P33" i="3"/>
  <c r="T33" i="3"/>
  <c r="X33" i="3"/>
  <c r="AB33" i="3"/>
  <c r="AF33" i="3"/>
  <c r="AJ33" i="3"/>
  <c r="AN33" i="3"/>
  <c r="AR33" i="3"/>
  <c r="AV33" i="3"/>
  <c r="AZ33" i="3"/>
  <c r="G34" i="3"/>
  <c r="K34" i="3"/>
  <c r="O34" i="3"/>
  <c r="S34" i="3"/>
  <c r="W34" i="3"/>
  <c r="AA34" i="3"/>
  <c r="AE34" i="3"/>
  <c r="AI34" i="3"/>
  <c r="AM34" i="3"/>
  <c r="AQ34" i="3"/>
  <c r="AU34" i="3"/>
  <c r="AY34" i="3"/>
  <c r="BE36" i="3"/>
  <c r="BA36" i="3"/>
  <c r="AW36" i="3"/>
  <c r="AS36" i="3"/>
  <c r="AO36" i="3"/>
  <c r="AK36" i="3"/>
  <c r="AG36" i="3"/>
  <c r="AC36" i="3"/>
  <c r="Y36" i="3"/>
  <c r="U36" i="3"/>
  <c r="Q36" i="3"/>
  <c r="M36" i="3"/>
  <c r="I36" i="3"/>
  <c r="E36" i="3"/>
  <c r="H36" i="3"/>
  <c r="N36" i="3"/>
  <c r="S36" i="3"/>
  <c r="X36" i="3"/>
  <c r="AD36" i="3"/>
  <c r="AI36" i="3"/>
  <c r="AN36" i="3"/>
  <c r="AT36" i="3"/>
  <c r="AY36" i="3"/>
  <c r="BD36" i="3"/>
  <c r="E46" i="2" s="1"/>
  <c r="E37" i="3"/>
  <c r="J37" i="3"/>
  <c r="O37" i="3"/>
  <c r="U37" i="3"/>
  <c r="Z37" i="3"/>
  <c r="AE37" i="3"/>
  <c r="AK37" i="3"/>
  <c r="AP37" i="3"/>
  <c r="AU37" i="3"/>
  <c r="BA37" i="3"/>
  <c r="N38" i="5"/>
  <c r="N37" i="1"/>
  <c r="N87" i="1" s="1"/>
  <c r="AD38" i="5"/>
  <c r="AD37" i="1"/>
  <c r="AD87" i="1" s="1"/>
  <c r="AT38" i="5"/>
  <c r="AT37" i="1"/>
  <c r="AT87" i="1" s="1"/>
  <c r="BD41" i="3"/>
  <c r="E51" i="2" s="1"/>
  <c r="AZ41" i="3"/>
  <c r="AV41" i="3"/>
  <c r="AR41" i="3"/>
  <c r="AN41" i="3"/>
  <c r="AJ41" i="3"/>
  <c r="AF41" i="3"/>
  <c r="AB41" i="3"/>
  <c r="X41" i="3"/>
  <c r="T41" i="3"/>
  <c r="P41" i="3"/>
  <c r="L41" i="3"/>
  <c r="H41" i="3"/>
  <c r="D41" i="3"/>
  <c r="I41" i="3"/>
  <c r="N41" i="3"/>
  <c r="S41" i="3"/>
  <c r="Y41" i="3"/>
  <c r="AD41" i="3"/>
  <c r="AI41" i="3"/>
  <c r="AO41" i="3"/>
  <c r="AT41" i="3"/>
  <c r="AY41" i="3"/>
  <c r="BE41" i="3"/>
  <c r="L42" i="5"/>
  <c r="L41" i="1"/>
  <c r="L91" i="1" s="1"/>
  <c r="AB42" i="5"/>
  <c r="AB41" i="1"/>
  <c r="AB91" i="1" s="1"/>
  <c r="AR42" i="5"/>
  <c r="AR41" i="1"/>
  <c r="AR91" i="1" s="1"/>
  <c r="D43" i="3"/>
  <c r="I43" i="3"/>
  <c r="O43" i="3"/>
  <c r="T43" i="3"/>
  <c r="Y43" i="3"/>
  <c r="AE43" i="3"/>
  <c r="AJ43" i="3"/>
  <c r="AO43" i="3"/>
  <c r="AU43" i="3"/>
  <c r="AZ43" i="3"/>
  <c r="BE43" i="3"/>
  <c r="P46" i="5"/>
  <c r="P45" i="1"/>
  <c r="P95" i="1" s="1"/>
  <c r="AF46" i="5"/>
  <c r="AF45" i="1"/>
  <c r="AF95" i="1" s="1"/>
  <c r="AV46" i="5"/>
  <c r="AV45" i="1"/>
  <c r="AV95" i="1" s="1"/>
  <c r="BB47" i="3"/>
  <c r="AX47" i="3"/>
  <c r="AT47" i="3"/>
  <c r="AP47" i="3"/>
  <c r="AL47" i="3"/>
  <c r="AH47" i="3"/>
  <c r="AD47" i="3"/>
  <c r="Z47" i="3"/>
  <c r="V47" i="3"/>
  <c r="R47" i="3"/>
  <c r="N47" i="3"/>
  <c r="J47" i="3"/>
  <c r="F47" i="3"/>
  <c r="H47" i="3"/>
  <c r="M47" i="3"/>
  <c r="S47" i="3"/>
  <c r="X47" i="3"/>
  <c r="AC47" i="3"/>
  <c r="AI47" i="3"/>
  <c r="AN47" i="3"/>
  <c r="AS47" i="3"/>
  <c r="AY47" i="3"/>
  <c r="BD47" i="3"/>
  <c r="E57" i="2" s="1"/>
  <c r="D48" i="3"/>
  <c r="J48" i="3"/>
  <c r="O48" i="3"/>
  <c r="T48" i="3"/>
  <c r="Z48" i="3"/>
  <c r="AE48" i="3"/>
  <c r="AJ48" i="3"/>
  <c r="AP48" i="3"/>
  <c r="AU48" i="3"/>
  <c r="AZ48" i="3"/>
  <c r="D50" i="5"/>
  <c r="D49" i="1"/>
  <c r="D99" i="1" s="1"/>
  <c r="T50" i="5"/>
  <c r="T49" i="1"/>
  <c r="T99" i="1" s="1"/>
  <c r="AJ50" i="5"/>
  <c r="AJ49" i="1"/>
  <c r="AJ99" i="1" s="1"/>
  <c r="AZ50" i="5"/>
  <c r="AZ49" i="1"/>
  <c r="AZ99" i="1" s="1"/>
  <c r="X13" i="1"/>
  <c r="X63" i="1" s="1"/>
  <c r="AN13" i="1"/>
  <c r="AN63" i="1" s="1"/>
  <c r="AF17" i="1"/>
  <c r="AF67" i="1" s="1"/>
  <c r="AV17" i="1"/>
  <c r="AV67" i="1" s="1"/>
  <c r="H21" i="1"/>
  <c r="H71" i="1" s="1"/>
  <c r="X21" i="1"/>
  <c r="X71" i="1" s="1"/>
  <c r="AN21" i="1"/>
  <c r="AN71" i="1" s="1"/>
  <c r="P25" i="1"/>
  <c r="P75" i="1" s="1"/>
  <c r="AF25" i="1"/>
  <c r="AF75" i="1" s="1"/>
  <c r="AV25" i="1"/>
  <c r="AV75" i="1" s="1"/>
  <c r="H29" i="1"/>
  <c r="H79" i="1" s="1"/>
  <c r="X29" i="1"/>
  <c r="X79" i="1" s="1"/>
  <c r="AN29" i="1"/>
  <c r="AN79" i="1" s="1"/>
  <c r="D33" i="1"/>
  <c r="D83" i="1" s="1"/>
  <c r="L33" i="1"/>
  <c r="L83" i="1" s="1"/>
  <c r="T33" i="1"/>
  <c r="T83" i="1" s="1"/>
  <c r="AB33" i="1"/>
  <c r="AB83" i="1" s="1"/>
  <c r="AJ33" i="1"/>
  <c r="AJ83" i="1" s="1"/>
  <c r="AR33" i="1"/>
  <c r="AR83" i="1" s="1"/>
  <c r="AZ33" i="1"/>
  <c r="AZ83" i="1" s="1"/>
  <c r="E35" i="1"/>
  <c r="E85" i="1" s="1"/>
  <c r="U35" i="1"/>
  <c r="U85" i="1" s="1"/>
  <c r="AK35" i="1"/>
  <c r="AK85" i="1" s="1"/>
  <c r="L37" i="1"/>
  <c r="L87" i="1" s="1"/>
  <c r="AB37" i="1"/>
  <c r="AB87" i="1" s="1"/>
  <c r="AR37" i="1"/>
  <c r="AR87" i="1" s="1"/>
  <c r="F41" i="1"/>
  <c r="F91" i="1" s="1"/>
  <c r="V41" i="1"/>
  <c r="V91" i="1" s="1"/>
  <c r="AL41" i="1"/>
  <c r="AL91" i="1" s="1"/>
  <c r="F45" i="1"/>
  <c r="F95" i="1" s="1"/>
  <c r="V45" i="1"/>
  <c r="V95" i="1" s="1"/>
  <c r="AL45" i="1"/>
  <c r="AL95" i="1" s="1"/>
  <c r="J46" i="1"/>
  <c r="J96" i="1" s="1"/>
  <c r="Z46" i="1"/>
  <c r="Z96" i="1" s="1"/>
  <c r="AP46" i="1"/>
  <c r="AP96" i="1" s="1"/>
  <c r="N49" i="1"/>
  <c r="N99" i="1" s="1"/>
  <c r="AD49" i="1"/>
  <c r="AD99" i="1" s="1"/>
  <c r="AT49" i="1"/>
  <c r="AT99" i="1" s="1"/>
  <c r="AG33" i="4"/>
  <c r="V100" i="4"/>
  <c r="AG69" i="4"/>
  <c r="AI69" i="4" s="1"/>
  <c r="AJ69" i="4" s="1"/>
  <c r="AG88" i="4"/>
  <c r="AI88" i="4" s="1"/>
  <c r="AJ88" i="4" s="1"/>
  <c r="AG99" i="4"/>
  <c r="AI99" i="4" s="1"/>
  <c r="AJ99" i="4" s="1"/>
  <c r="AG49" i="4"/>
  <c r="G38" i="3"/>
  <c r="K38" i="3"/>
  <c r="O38" i="3"/>
  <c r="S38" i="3"/>
  <c r="W38" i="3"/>
  <c r="AA38" i="3"/>
  <c r="AE38" i="3"/>
  <c r="AI38" i="3"/>
  <c r="AM38" i="3"/>
  <c r="AQ38" i="3"/>
  <c r="AU38" i="3"/>
  <c r="AY38" i="3"/>
  <c r="G42" i="3"/>
  <c r="K42" i="3"/>
  <c r="O42" i="3"/>
  <c r="S42" i="3"/>
  <c r="W42" i="3"/>
  <c r="AA42" i="3"/>
  <c r="AE42" i="3"/>
  <c r="AI42" i="3"/>
  <c r="AM42" i="3"/>
  <c r="AQ42" i="3"/>
  <c r="AU42" i="3"/>
  <c r="AY42" i="3"/>
  <c r="G46" i="3"/>
  <c r="K46" i="3"/>
  <c r="O46" i="3"/>
  <c r="S46" i="3"/>
  <c r="W46" i="3"/>
  <c r="AA46" i="3"/>
  <c r="AE46" i="3"/>
  <c r="AI46" i="3"/>
  <c r="AM46" i="3"/>
  <c r="AQ46" i="3"/>
  <c r="AU46" i="3"/>
  <c r="AY46" i="3"/>
  <c r="G50" i="3"/>
  <c r="K50" i="3"/>
  <c r="O50" i="3"/>
  <c r="S50" i="3"/>
  <c r="W50" i="3"/>
  <c r="AA50" i="3"/>
  <c r="AE50" i="3"/>
  <c r="AI50" i="3"/>
  <c r="AM50" i="3"/>
  <c r="AQ50" i="3"/>
  <c r="AU50" i="3"/>
  <c r="AY50" i="3"/>
  <c r="AG75" i="4"/>
  <c r="AI75" i="4" s="1"/>
  <c r="AJ75" i="4" s="1"/>
  <c r="AG25" i="4"/>
  <c r="AG96" i="4"/>
  <c r="AI96" i="4" s="1"/>
  <c r="AJ96" i="4" s="1"/>
  <c r="D61" i="4"/>
  <c r="AG11" i="4"/>
  <c r="AG66" i="4"/>
  <c r="AI66" i="4" s="1"/>
  <c r="AJ66" i="4" s="1"/>
  <c r="AG16" i="4"/>
  <c r="E67" i="4"/>
  <c r="AG67" i="4" s="1"/>
  <c r="AI67" i="4" s="1"/>
  <c r="AJ67" i="4" s="1"/>
  <c r="AG17" i="4"/>
  <c r="AG70" i="4"/>
  <c r="AI70" i="4" s="1"/>
  <c r="AJ70" i="4" s="1"/>
  <c r="AG73" i="4"/>
  <c r="AI73" i="4" s="1"/>
  <c r="AJ73" i="4" s="1"/>
  <c r="AG23" i="4"/>
  <c r="AG78" i="4"/>
  <c r="AI78" i="4" s="1"/>
  <c r="AJ78" i="4" s="1"/>
  <c r="AG81" i="4"/>
  <c r="AI81" i="4" s="1"/>
  <c r="AJ81" i="4" s="1"/>
  <c r="AG31" i="4"/>
  <c r="AG89" i="4"/>
  <c r="AI89" i="4" s="1"/>
  <c r="AJ89" i="4" s="1"/>
  <c r="AG39" i="4"/>
  <c r="AG97" i="4"/>
  <c r="AI97" i="4" s="1"/>
  <c r="AJ97" i="4" s="1"/>
  <c r="AG47" i="4"/>
  <c r="H100" i="4"/>
  <c r="P100" i="4"/>
  <c r="T100" i="4"/>
  <c r="X100" i="4"/>
  <c r="AB100" i="4"/>
  <c r="AF100" i="4"/>
  <c r="C131" i="4"/>
  <c r="C114" i="4"/>
  <c r="G131" i="4"/>
  <c r="G114" i="4"/>
  <c r="L131" i="4"/>
  <c r="L114" i="4"/>
  <c r="L59" i="4"/>
  <c r="C60" i="4"/>
  <c r="AG10" i="4"/>
  <c r="C50" i="4"/>
  <c r="H50" i="4"/>
  <c r="L50" i="4"/>
  <c r="AG64" i="4"/>
  <c r="AI64" i="4" s="1"/>
  <c r="AJ64" i="4" s="1"/>
  <c r="AG14" i="4"/>
  <c r="AG71" i="4"/>
  <c r="AI71" i="4" s="1"/>
  <c r="AJ71" i="4" s="1"/>
  <c r="AG21" i="4"/>
  <c r="AG76" i="4"/>
  <c r="AI76" i="4" s="1"/>
  <c r="AJ76" i="4" s="1"/>
  <c r="AG79" i="4"/>
  <c r="AI79" i="4" s="1"/>
  <c r="AJ79" i="4" s="1"/>
  <c r="AG29" i="4"/>
  <c r="AG34" i="4"/>
  <c r="AG87" i="4"/>
  <c r="AI87" i="4" s="1"/>
  <c r="AJ87" i="4" s="1"/>
  <c r="AG37" i="4"/>
  <c r="AG92" i="4"/>
  <c r="AI92" i="4" s="1"/>
  <c r="AJ92" i="4" s="1"/>
  <c r="AG95" i="4"/>
  <c r="AI95" i="4" s="1"/>
  <c r="AJ95" i="4" s="1"/>
  <c r="AG45" i="4"/>
  <c r="G59" i="4"/>
  <c r="L60" i="4"/>
  <c r="L100" i="4" s="1"/>
  <c r="D50" i="4"/>
  <c r="I50" i="4"/>
  <c r="M50" i="4"/>
  <c r="AG62" i="4"/>
  <c r="AI62" i="4" s="1"/>
  <c r="AJ62" i="4" s="1"/>
  <c r="AG13" i="4"/>
  <c r="C63" i="4"/>
  <c r="AG63" i="4" s="1"/>
  <c r="AI63" i="4" s="1"/>
  <c r="AJ63" i="4" s="1"/>
  <c r="AG68" i="4"/>
  <c r="AI68" i="4" s="1"/>
  <c r="AJ68" i="4" s="1"/>
  <c r="AG74" i="4"/>
  <c r="AI74" i="4" s="1"/>
  <c r="AJ74" i="4" s="1"/>
  <c r="AG77" i="4"/>
  <c r="AI77" i="4" s="1"/>
  <c r="AJ77" i="4" s="1"/>
  <c r="AG27" i="4"/>
  <c r="AG82" i="4"/>
  <c r="AI82" i="4" s="1"/>
  <c r="AJ82" i="4" s="1"/>
  <c r="AG85" i="4"/>
  <c r="AI85" i="4" s="1"/>
  <c r="AJ85" i="4" s="1"/>
  <c r="AG35" i="4"/>
  <c r="AG90" i="4"/>
  <c r="AI90" i="4" s="1"/>
  <c r="AJ90" i="4" s="1"/>
  <c r="AG93" i="4"/>
  <c r="AI93" i="4" s="1"/>
  <c r="AJ93" i="4" s="1"/>
  <c r="AG43" i="4"/>
  <c r="AG98" i="4"/>
  <c r="AI98" i="4" s="1"/>
  <c r="AJ98" i="4" s="1"/>
  <c r="N50" i="4"/>
  <c r="D100" i="4"/>
  <c r="N100" i="4"/>
  <c r="R100" i="4"/>
  <c r="Z100" i="4"/>
  <c r="AD100" i="4"/>
  <c r="AG61" i="4"/>
  <c r="AI61" i="4" s="1"/>
  <c r="AJ61" i="4" s="1"/>
  <c r="D131" i="4"/>
  <c r="D114" i="4"/>
  <c r="H131" i="4"/>
  <c r="H114" i="4"/>
  <c r="G50" i="4"/>
  <c r="K50" i="4"/>
  <c r="D59" i="4"/>
  <c r="H59" i="4"/>
  <c r="E60" i="4"/>
  <c r="I60" i="4"/>
  <c r="I100" i="4" s="1"/>
  <c r="M60" i="4"/>
  <c r="M100" i="4" s="1"/>
  <c r="C65" i="4"/>
  <c r="AG65" i="4" s="1"/>
  <c r="AI65" i="4" s="1"/>
  <c r="AJ65" i="4" s="1"/>
  <c r="C84" i="4"/>
  <c r="AG84" i="4" s="1"/>
  <c r="AI84" i="4" s="1"/>
  <c r="AJ84" i="4" s="1"/>
  <c r="J114" i="4"/>
  <c r="AG20" i="4"/>
  <c r="AG22" i="4"/>
  <c r="AG24" i="4"/>
  <c r="AG26" i="4"/>
  <c r="AG28" i="4"/>
  <c r="AG30" i="4"/>
  <c r="AG32" i="4"/>
  <c r="AG36" i="4"/>
  <c r="AG38" i="4"/>
  <c r="AG40" i="4"/>
  <c r="AG42" i="4"/>
  <c r="AG44" i="4"/>
  <c r="AG46" i="4"/>
  <c r="AG48" i="4"/>
  <c r="E59" i="4"/>
  <c r="M59" i="4"/>
  <c r="N114" i="4"/>
  <c r="M131" i="4"/>
  <c r="K131" i="4"/>
  <c r="K114" i="4"/>
  <c r="AG18" i="4"/>
  <c r="F59" i="4"/>
  <c r="J59" i="4"/>
  <c r="N59" i="4"/>
  <c r="G100" i="4"/>
  <c r="O100" i="4"/>
  <c r="S100" i="4"/>
  <c r="W100" i="4"/>
  <c r="AA100" i="4"/>
  <c r="AE100" i="4"/>
  <c r="F114" i="4"/>
  <c r="BC51" i="5"/>
  <c r="BG51" i="5"/>
  <c r="BK51" i="5"/>
  <c r="BN14" i="5"/>
  <c r="BN20" i="5"/>
  <c r="BN12" i="5"/>
  <c r="BN13" i="5"/>
  <c r="BN19" i="5"/>
  <c r="BH51" i="5"/>
  <c r="BL51" i="5"/>
  <c r="BN44" i="5"/>
  <c r="BE51" i="5"/>
  <c r="BI51" i="5"/>
  <c r="BM51" i="5"/>
  <c r="BB51" i="5"/>
  <c r="BF51" i="5"/>
  <c r="BJ51" i="5"/>
  <c r="BN11" i="5"/>
  <c r="BN33" i="5"/>
  <c r="BN41" i="5"/>
  <c r="BN40" i="5"/>
  <c r="BN39" i="5"/>
  <c r="BN42" i="5"/>
  <c r="BN46" i="5"/>
  <c r="BN50" i="5"/>
  <c r="BN45" i="5"/>
  <c r="BN48" i="5"/>
  <c r="BN47" i="5"/>
  <c r="BC18" i="3" l="1"/>
  <c r="K16" i="1"/>
  <c r="K66" i="1" s="1"/>
  <c r="AP18" i="1"/>
  <c r="AP68" i="1" s="1"/>
  <c r="AR16" i="1"/>
  <c r="AR66" i="1" s="1"/>
  <c r="BC16" i="3"/>
  <c r="H12" i="1"/>
  <c r="H62" i="1" s="1"/>
  <c r="AQ16" i="1"/>
  <c r="AQ66" i="1" s="1"/>
  <c r="M14" i="1"/>
  <c r="M64" i="1" s="1"/>
  <c r="AM13" i="1"/>
  <c r="AM63" i="1" s="1"/>
  <c r="R13" i="1"/>
  <c r="R63" i="1" s="1"/>
  <c r="BC14" i="3"/>
  <c r="H13" i="1"/>
  <c r="H63" i="1" s="1"/>
  <c r="U35" i="2"/>
  <c r="E18" i="1"/>
  <c r="E68" i="1" s="1"/>
  <c r="AA13" i="1"/>
  <c r="AA63" i="1" s="1"/>
  <c r="AV16" i="1"/>
  <c r="AV66" i="1" s="1"/>
  <c r="O13" i="1"/>
  <c r="O63" i="1" s="1"/>
  <c r="AE12" i="1"/>
  <c r="AE62" i="1" s="1"/>
  <c r="L17" i="1"/>
  <c r="L67" i="1" s="1"/>
  <c r="P16" i="1"/>
  <c r="P66" i="1" s="1"/>
  <c r="P17" i="1"/>
  <c r="P67" i="1" s="1"/>
  <c r="BC17" i="3"/>
  <c r="U54" i="2"/>
  <c r="BC19" i="3"/>
  <c r="BE19" i="3" s="1"/>
  <c r="AJ13" i="1"/>
  <c r="AJ63" i="1" s="1"/>
  <c r="AV13" i="1"/>
  <c r="AV63" i="1" s="1"/>
  <c r="D28" i="2"/>
  <c r="F28" i="2" s="1"/>
  <c r="T28" i="2" s="1"/>
  <c r="BD18" i="3"/>
  <c r="E28" i="2" s="1"/>
  <c r="BE18" i="3"/>
  <c r="D26" i="2"/>
  <c r="F26" i="2" s="1"/>
  <c r="T26" i="2" s="1"/>
  <c r="U26" i="2" s="1"/>
  <c r="BE16" i="3"/>
  <c r="BD16" i="3"/>
  <c r="E26" i="2" s="1"/>
  <c r="D24" i="2"/>
  <c r="F24" i="2" s="1"/>
  <c r="T24" i="2" s="1"/>
  <c r="BE14" i="3"/>
  <c r="BD14" i="3"/>
  <c r="E24" i="2" s="1"/>
  <c r="D27" i="2"/>
  <c r="F27" i="2" s="1"/>
  <c r="T27" i="2" s="1"/>
  <c r="U27" i="2" s="1"/>
  <c r="BE17" i="3"/>
  <c r="BD17" i="3"/>
  <c r="E27" i="2" s="1"/>
  <c r="BC13" i="3"/>
  <c r="AQ17" i="1"/>
  <c r="AQ67" i="1" s="1"/>
  <c r="AZ16" i="1"/>
  <c r="AZ66" i="1" s="1"/>
  <c r="T16" i="1"/>
  <c r="T66" i="1" s="1"/>
  <c r="K13" i="1"/>
  <c r="K63" i="1" s="1"/>
  <c r="AD18" i="1"/>
  <c r="AD68" i="1" s="1"/>
  <c r="AU13" i="1"/>
  <c r="AU63" i="1" s="1"/>
  <c r="S13" i="1"/>
  <c r="S63" i="1" s="1"/>
  <c r="AN16" i="1"/>
  <c r="AN66" i="1" s="1"/>
  <c r="H16" i="1"/>
  <c r="H66" i="1" s="1"/>
  <c r="M18" i="1"/>
  <c r="M68" i="1" s="1"/>
  <c r="BC15" i="3"/>
  <c r="AR13" i="1"/>
  <c r="AR63" i="1" s="1"/>
  <c r="AM17" i="1"/>
  <c r="AM67" i="1" s="1"/>
  <c r="W13" i="1"/>
  <c r="W63" i="1" s="1"/>
  <c r="AL13" i="1"/>
  <c r="AL63" i="1" s="1"/>
  <c r="Z13" i="1"/>
  <c r="Z63" i="1" s="1"/>
  <c r="U56" i="2"/>
  <c r="U28" i="2"/>
  <c r="U36" i="2"/>
  <c r="U30" i="2"/>
  <c r="U60" i="2"/>
  <c r="U58" i="2"/>
  <c r="U55" i="2"/>
  <c r="U48" i="2"/>
  <c r="U39" i="2"/>
  <c r="U32" i="2"/>
  <c r="U50" i="2"/>
  <c r="U45" i="2"/>
  <c r="U42" i="2"/>
  <c r="U37" i="2"/>
  <c r="U31" i="2"/>
  <c r="U43" i="2"/>
  <c r="U59" i="2"/>
  <c r="U49" i="2"/>
  <c r="U38" i="2"/>
  <c r="U33" i="2"/>
  <c r="U44" i="2"/>
  <c r="U46" i="2"/>
  <c r="U41" i="2"/>
  <c r="U24" i="2"/>
  <c r="U47" i="2"/>
  <c r="L36" i="5"/>
  <c r="L35" i="1"/>
  <c r="L85" i="1" s="1"/>
  <c r="AA36" i="5"/>
  <c r="AA35" i="1"/>
  <c r="AA85" i="1" s="1"/>
  <c r="AW34" i="5"/>
  <c r="AW33" i="1"/>
  <c r="AW83" i="1" s="1"/>
  <c r="Q34" i="5"/>
  <c r="Q33" i="1"/>
  <c r="Q83" i="1" s="1"/>
  <c r="AX33" i="5"/>
  <c r="AX32" i="1"/>
  <c r="AX82" i="1" s="1"/>
  <c r="AH33" i="5"/>
  <c r="AH32" i="1"/>
  <c r="AH82" i="1" s="1"/>
  <c r="AK30" i="5"/>
  <c r="AK29" i="1"/>
  <c r="AK79" i="1" s="1"/>
  <c r="E30" i="5"/>
  <c r="E29" i="1"/>
  <c r="E79" i="1" s="1"/>
  <c r="V29" i="5"/>
  <c r="V28" i="1"/>
  <c r="V78" i="1" s="1"/>
  <c r="AO26" i="5"/>
  <c r="AO25" i="1"/>
  <c r="AO75" i="1" s="1"/>
  <c r="I26" i="5"/>
  <c r="I25" i="1"/>
  <c r="I75" i="1" s="1"/>
  <c r="Z25" i="5"/>
  <c r="Z24" i="1"/>
  <c r="Z74" i="1" s="1"/>
  <c r="AS22" i="5"/>
  <c r="AS21" i="1"/>
  <c r="AS71" i="1" s="1"/>
  <c r="M22" i="5"/>
  <c r="M21" i="1"/>
  <c r="M71" i="1" s="1"/>
  <c r="AD21" i="5"/>
  <c r="AD20" i="1"/>
  <c r="AD70" i="1" s="1"/>
  <c r="AK50" i="5"/>
  <c r="AK49" i="1"/>
  <c r="AK99" i="1" s="1"/>
  <c r="AS48" i="5"/>
  <c r="AS47" i="1"/>
  <c r="AS97" i="1" s="1"/>
  <c r="X48" i="5"/>
  <c r="X47" i="1"/>
  <c r="X97" i="1" s="1"/>
  <c r="AL47" i="5"/>
  <c r="AL46" i="1"/>
  <c r="AL96" i="1" s="1"/>
  <c r="Q47" i="5"/>
  <c r="Q46" i="1"/>
  <c r="Q96" i="1" s="1"/>
  <c r="H47" i="5"/>
  <c r="H46" i="1"/>
  <c r="H96" i="1" s="1"/>
  <c r="X47" i="5"/>
  <c r="X46" i="1"/>
  <c r="X96" i="1" s="1"/>
  <c r="AN47" i="5"/>
  <c r="AN46" i="1"/>
  <c r="AN96" i="1" s="1"/>
  <c r="AS43" i="5"/>
  <c r="AS42" i="1"/>
  <c r="AS92" i="1" s="1"/>
  <c r="W43" i="5"/>
  <c r="W42" i="1"/>
  <c r="W92" i="1" s="1"/>
  <c r="AW41" i="5"/>
  <c r="AW40" i="1"/>
  <c r="AW90" i="1" s="1"/>
  <c r="AB41" i="5"/>
  <c r="AB40" i="1"/>
  <c r="AB90" i="1" s="1"/>
  <c r="G41" i="5"/>
  <c r="G40" i="1"/>
  <c r="G90" i="1" s="1"/>
  <c r="N41" i="5"/>
  <c r="N40" i="1"/>
  <c r="N90" i="1" s="1"/>
  <c r="AD41" i="5"/>
  <c r="AD40" i="1"/>
  <c r="AD90" i="1" s="1"/>
  <c r="AT41" i="5"/>
  <c r="AT40" i="1"/>
  <c r="AT90" i="1" s="1"/>
  <c r="R33" i="5"/>
  <c r="R32" i="1"/>
  <c r="R82" i="1" s="1"/>
  <c r="E51" i="4"/>
  <c r="U50" i="5"/>
  <c r="U49" i="1"/>
  <c r="U99" i="1" s="1"/>
  <c r="E50" i="5"/>
  <c r="E49" i="1"/>
  <c r="E99" i="1" s="1"/>
  <c r="AK46" i="5"/>
  <c r="AK45" i="1"/>
  <c r="AK95" i="1" s="1"/>
  <c r="U46" i="5"/>
  <c r="U45" i="1"/>
  <c r="U95" i="1" s="1"/>
  <c r="E46" i="5"/>
  <c r="E45" i="1"/>
  <c r="E95" i="1" s="1"/>
  <c r="AK42" i="5"/>
  <c r="AK41" i="1"/>
  <c r="AK91" i="1" s="1"/>
  <c r="U42" i="5"/>
  <c r="U41" i="1"/>
  <c r="U91" i="1" s="1"/>
  <c r="E42" i="5"/>
  <c r="E41" i="1"/>
  <c r="E91" i="1" s="1"/>
  <c r="U38" i="5"/>
  <c r="U37" i="1"/>
  <c r="U87" i="1" s="1"/>
  <c r="E38" i="5"/>
  <c r="E37" i="1"/>
  <c r="E87" i="1" s="1"/>
  <c r="M51" i="4"/>
  <c r="AW50" i="5"/>
  <c r="AW49" i="1"/>
  <c r="AW99" i="1" s="1"/>
  <c r="AG50" i="5"/>
  <c r="AG49" i="1"/>
  <c r="AG99" i="1" s="1"/>
  <c r="Q50" i="5"/>
  <c r="Q49" i="1"/>
  <c r="Q99" i="1" s="1"/>
  <c r="AW46" i="5"/>
  <c r="AW45" i="1"/>
  <c r="AW95" i="1" s="1"/>
  <c r="AG46" i="5"/>
  <c r="AG45" i="1"/>
  <c r="AG95" i="1" s="1"/>
  <c r="Q46" i="5"/>
  <c r="Q45" i="1"/>
  <c r="Q95" i="1" s="1"/>
  <c r="AG42" i="5"/>
  <c r="AG41" i="1"/>
  <c r="AG91" i="1" s="1"/>
  <c r="AN37" i="5"/>
  <c r="AN36" i="1"/>
  <c r="AN86" i="1" s="1"/>
  <c r="S37" i="5"/>
  <c r="S36" i="1"/>
  <c r="S86" i="1" s="1"/>
  <c r="AG36" i="5"/>
  <c r="AG35" i="1"/>
  <c r="AG85" i="1" s="1"/>
  <c r="K36" i="5"/>
  <c r="K35" i="1"/>
  <c r="K85" i="1" s="1"/>
  <c r="AQ36" i="5"/>
  <c r="AQ35" i="1"/>
  <c r="AQ85" i="1" s="1"/>
  <c r="AG34" i="5"/>
  <c r="AG33" i="1"/>
  <c r="AG83" i="1" s="1"/>
  <c r="U30" i="5"/>
  <c r="U29" i="1"/>
  <c r="U79" i="1" s="1"/>
  <c r="AL29" i="5"/>
  <c r="AL28" i="1"/>
  <c r="AL78" i="1" s="1"/>
  <c r="F29" i="5"/>
  <c r="F28" i="1"/>
  <c r="F78" i="1" s="1"/>
  <c r="Y26" i="5"/>
  <c r="Y25" i="1"/>
  <c r="Y75" i="1" s="1"/>
  <c r="AP25" i="5"/>
  <c r="AP24" i="1"/>
  <c r="AP74" i="1" s="1"/>
  <c r="J25" i="5"/>
  <c r="J24" i="1"/>
  <c r="J74" i="1" s="1"/>
  <c r="AC22" i="5"/>
  <c r="AC21" i="1"/>
  <c r="AC71" i="1" s="1"/>
  <c r="AT21" i="5"/>
  <c r="AT20" i="1"/>
  <c r="AT70" i="1" s="1"/>
  <c r="N21" i="5"/>
  <c r="N20" i="1"/>
  <c r="N70" i="1" s="1"/>
  <c r="C100" i="4"/>
  <c r="AG60" i="4"/>
  <c r="AI60" i="4" s="1"/>
  <c r="AJ60" i="4" s="1"/>
  <c r="AK38" i="5"/>
  <c r="AK37" i="1"/>
  <c r="AK87" i="1" s="1"/>
  <c r="I51" i="4"/>
  <c r="AW18" i="5"/>
  <c r="AW17" i="1"/>
  <c r="AW67" i="1" s="1"/>
  <c r="AG18" i="5"/>
  <c r="AG17" i="1"/>
  <c r="AG67" i="1" s="1"/>
  <c r="Q18" i="5"/>
  <c r="Q17" i="1"/>
  <c r="Q67" i="1" s="1"/>
  <c r="AX17" i="5"/>
  <c r="AX16" i="1"/>
  <c r="AX66" i="1" s="1"/>
  <c r="AH17" i="5"/>
  <c r="AH16" i="1"/>
  <c r="AH66" i="1" s="1"/>
  <c r="R17" i="5"/>
  <c r="R16" i="1"/>
  <c r="R66" i="1" s="1"/>
  <c r="AK14" i="5"/>
  <c r="AK13" i="1"/>
  <c r="AK63" i="1" s="1"/>
  <c r="U14" i="5"/>
  <c r="U13" i="1"/>
  <c r="U63" i="1" s="1"/>
  <c r="E14" i="5"/>
  <c r="E13" i="1"/>
  <c r="E63" i="1" s="1"/>
  <c r="V13" i="5"/>
  <c r="V12" i="1"/>
  <c r="V62" i="1" s="1"/>
  <c r="F13" i="5"/>
  <c r="F12" i="1"/>
  <c r="F62" i="1" s="1"/>
  <c r="AS33" i="5"/>
  <c r="AS32" i="1"/>
  <c r="AS82" i="1" s="1"/>
  <c r="Y33" i="5"/>
  <c r="Y32" i="1"/>
  <c r="Y82" i="1" s="1"/>
  <c r="E33" i="5"/>
  <c r="E32" i="1"/>
  <c r="E82" i="1" s="1"/>
  <c r="U29" i="5"/>
  <c r="U28" i="1"/>
  <c r="U78" i="1" s="1"/>
  <c r="AW25" i="5"/>
  <c r="AW24" i="1"/>
  <c r="AW74" i="1" s="1"/>
  <c r="Y25" i="5"/>
  <c r="Y24" i="1"/>
  <c r="Y74" i="1" s="1"/>
  <c r="E25" i="5"/>
  <c r="E24" i="1"/>
  <c r="E74" i="1" s="1"/>
  <c r="AK21" i="5"/>
  <c r="AK20" i="1"/>
  <c r="AK70" i="1" s="1"/>
  <c r="M21" i="5"/>
  <c r="M20" i="1"/>
  <c r="M70" i="1" s="1"/>
  <c r="AG17" i="5"/>
  <c r="AG16" i="1"/>
  <c r="AG66" i="1" s="1"/>
  <c r="E17" i="5"/>
  <c r="E16" i="1"/>
  <c r="E66" i="1" s="1"/>
  <c r="AK13" i="5"/>
  <c r="AK12" i="1"/>
  <c r="AK62" i="1" s="1"/>
  <c r="M13" i="5"/>
  <c r="M12" i="1"/>
  <c r="M62" i="1" s="1"/>
  <c r="AR48" i="5"/>
  <c r="AR47" i="1"/>
  <c r="AR97" i="1" s="1"/>
  <c r="V48" i="5"/>
  <c r="V47" i="1"/>
  <c r="V97" i="1" s="1"/>
  <c r="C48" i="5"/>
  <c r="C47" i="1"/>
  <c r="S48" i="5"/>
  <c r="S47" i="1"/>
  <c r="S97" i="1" s="1"/>
  <c r="AI48" i="5"/>
  <c r="AI47" i="1"/>
  <c r="AI97" i="1" s="1"/>
  <c r="AY48" i="5"/>
  <c r="AY47" i="1"/>
  <c r="AY97" i="1" s="1"/>
  <c r="AG43" i="5"/>
  <c r="AG42" i="1"/>
  <c r="AG92" i="1" s="1"/>
  <c r="K43" i="5"/>
  <c r="K42" i="1"/>
  <c r="K92" i="1" s="1"/>
  <c r="L43" i="5"/>
  <c r="L42" i="1"/>
  <c r="L92" i="1" s="1"/>
  <c r="AB43" i="5"/>
  <c r="AB42" i="1"/>
  <c r="AB92" i="1" s="1"/>
  <c r="AR43" i="5"/>
  <c r="AR42" i="1"/>
  <c r="AR92" i="1" s="1"/>
  <c r="AR37" i="5"/>
  <c r="AR36" i="1"/>
  <c r="AR86" i="1" s="1"/>
  <c r="W37" i="5"/>
  <c r="W36" i="1"/>
  <c r="W86" i="1" s="1"/>
  <c r="R37" i="5"/>
  <c r="R36" i="1"/>
  <c r="R86" i="1" s="1"/>
  <c r="AH37" i="5"/>
  <c r="AH36" i="1"/>
  <c r="AH86" i="1" s="1"/>
  <c r="AX37" i="5"/>
  <c r="AX36" i="1"/>
  <c r="AX86" i="1" s="1"/>
  <c r="AK33" i="5"/>
  <c r="AK32" i="1"/>
  <c r="AK82" i="1" s="1"/>
  <c r="AO29" i="5"/>
  <c r="AO28" i="1"/>
  <c r="AO78" i="1" s="1"/>
  <c r="I29" i="5"/>
  <c r="I28" i="1"/>
  <c r="I78" i="1" s="1"/>
  <c r="U17" i="5"/>
  <c r="U16" i="1"/>
  <c r="U66" i="1" s="1"/>
  <c r="Q13" i="5"/>
  <c r="Q12" i="1"/>
  <c r="Q62" i="1" s="1"/>
  <c r="AQ49" i="5"/>
  <c r="AQ48" i="1"/>
  <c r="AQ98" i="1" s="1"/>
  <c r="AF44" i="5"/>
  <c r="AF43" i="1"/>
  <c r="AF93" i="1" s="1"/>
  <c r="AE39" i="5"/>
  <c r="AE38" i="1"/>
  <c r="AE88" i="1" s="1"/>
  <c r="AN32" i="5"/>
  <c r="AN31" i="1"/>
  <c r="AN81" i="1" s="1"/>
  <c r="H32" i="5"/>
  <c r="H31" i="1"/>
  <c r="H81" i="1" s="1"/>
  <c r="Y31" i="5"/>
  <c r="Y30" i="1"/>
  <c r="Y80" i="1" s="1"/>
  <c r="O31" i="5"/>
  <c r="O30" i="1"/>
  <c r="O80" i="1" s="1"/>
  <c r="G31" i="5"/>
  <c r="G30" i="1"/>
  <c r="G80" i="1" s="1"/>
  <c r="AE31" i="5"/>
  <c r="AE30" i="1"/>
  <c r="AE80" i="1" s="1"/>
  <c r="AY31" i="5"/>
  <c r="AY30" i="1"/>
  <c r="AY80" i="1" s="1"/>
  <c r="P31" i="5"/>
  <c r="P30" i="1"/>
  <c r="P80" i="1" s="1"/>
  <c r="AF31" i="5"/>
  <c r="AF30" i="1"/>
  <c r="AF80" i="1" s="1"/>
  <c r="AV31" i="5"/>
  <c r="AV30" i="1"/>
  <c r="AV80" i="1" s="1"/>
  <c r="AS28" i="5"/>
  <c r="AS27" i="1"/>
  <c r="AS77" i="1" s="1"/>
  <c r="M28" i="5"/>
  <c r="M27" i="1"/>
  <c r="M77" i="1" s="1"/>
  <c r="AL27" i="5"/>
  <c r="AL26" i="1"/>
  <c r="AL76" i="1" s="1"/>
  <c r="F27" i="5"/>
  <c r="F26" i="1"/>
  <c r="F76" i="1" s="1"/>
  <c r="AS23" i="5"/>
  <c r="AS22" i="1"/>
  <c r="AS72" i="1" s="1"/>
  <c r="M23" i="5"/>
  <c r="M22" i="1"/>
  <c r="M72" i="1" s="1"/>
  <c r="AG20" i="5"/>
  <c r="AG19" i="1"/>
  <c r="AG69" i="1" s="1"/>
  <c r="AH20" i="5"/>
  <c r="AH19" i="1"/>
  <c r="AH69" i="1" s="1"/>
  <c r="F20" i="5"/>
  <c r="F19" i="1"/>
  <c r="F69" i="1" s="1"/>
  <c r="AL20" i="5"/>
  <c r="AL19" i="1"/>
  <c r="AL69" i="1" s="1"/>
  <c r="K20" i="5"/>
  <c r="K19" i="1"/>
  <c r="K69" i="1" s="1"/>
  <c r="AA20" i="5"/>
  <c r="AA19" i="1"/>
  <c r="AA69" i="1" s="1"/>
  <c r="AQ20" i="5"/>
  <c r="AQ19" i="1"/>
  <c r="AQ69" i="1" s="1"/>
  <c r="AF16" i="5"/>
  <c r="AF15" i="1"/>
  <c r="AF65" i="1" s="1"/>
  <c r="AW15" i="5"/>
  <c r="AW14" i="1"/>
  <c r="AW64" i="1" s="1"/>
  <c r="Q15" i="5"/>
  <c r="Q14" i="1"/>
  <c r="Q64" i="1" s="1"/>
  <c r="G15" i="5"/>
  <c r="G14" i="1"/>
  <c r="G64" i="1" s="1"/>
  <c r="AI15" i="5"/>
  <c r="AI14" i="1"/>
  <c r="AI64" i="1" s="1"/>
  <c r="D15" i="5"/>
  <c r="D14" i="1"/>
  <c r="D64" i="1" s="1"/>
  <c r="T15" i="5"/>
  <c r="T14" i="1"/>
  <c r="T64" i="1" s="1"/>
  <c r="AJ15" i="5"/>
  <c r="AJ14" i="1"/>
  <c r="AJ64" i="1" s="1"/>
  <c r="AZ15" i="5"/>
  <c r="AZ14" i="1"/>
  <c r="AZ64" i="1" s="1"/>
  <c r="AS12" i="5"/>
  <c r="AS11" i="1"/>
  <c r="AS61" i="1" s="1"/>
  <c r="M12" i="5"/>
  <c r="M11" i="1"/>
  <c r="M61" i="1" s="1"/>
  <c r="AG11" i="5"/>
  <c r="AG10" i="1"/>
  <c r="AI51" i="3"/>
  <c r="C11" i="5"/>
  <c r="E51" i="3"/>
  <c r="BC11" i="3"/>
  <c r="C10" i="1"/>
  <c r="AU11" i="5"/>
  <c r="AW51" i="3"/>
  <c r="AU10" i="1"/>
  <c r="S11" i="5"/>
  <c r="U51" i="3"/>
  <c r="S10" i="1"/>
  <c r="AQ11" i="5"/>
  <c r="AQ10" i="1"/>
  <c r="AS51" i="3"/>
  <c r="L11" i="5"/>
  <c r="N51" i="3"/>
  <c r="L10" i="1"/>
  <c r="AB11" i="5"/>
  <c r="AD51" i="3"/>
  <c r="AB10" i="1"/>
  <c r="AR11" i="5"/>
  <c r="AT51" i="3"/>
  <c r="AR10" i="1"/>
  <c r="H49" i="5"/>
  <c r="H48" i="1"/>
  <c r="H98" i="1" s="1"/>
  <c r="AC49" i="5"/>
  <c r="AC48" i="1"/>
  <c r="AC98" i="1" s="1"/>
  <c r="AY49" i="5"/>
  <c r="AY48" i="1"/>
  <c r="AY98" i="1" s="1"/>
  <c r="T49" i="5"/>
  <c r="T48" i="1"/>
  <c r="T98" i="1" s="1"/>
  <c r="AO49" i="5"/>
  <c r="AO48" i="1"/>
  <c r="AO98" i="1" s="1"/>
  <c r="F49" i="5"/>
  <c r="F48" i="1"/>
  <c r="F98" i="1" s="1"/>
  <c r="V49" i="5"/>
  <c r="V48" i="1"/>
  <c r="V98" i="1" s="1"/>
  <c r="AL49" i="5"/>
  <c r="AL48" i="1"/>
  <c r="AL98" i="1" s="1"/>
  <c r="H44" i="5"/>
  <c r="H43" i="1"/>
  <c r="H93" i="1" s="1"/>
  <c r="AC44" i="5"/>
  <c r="AC43" i="1"/>
  <c r="AC93" i="1" s="1"/>
  <c r="AX44" i="5"/>
  <c r="AX43" i="1"/>
  <c r="AX93" i="1" s="1"/>
  <c r="T44" i="5"/>
  <c r="T43" i="1"/>
  <c r="T93" i="1" s="1"/>
  <c r="AO44" i="5"/>
  <c r="AO43" i="1"/>
  <c r="AO93" i="1" s="1"/>
  <c r="G44" i="5"/>
  <c r="G43" i="1"/>
  <c r="G93" i="1" s="1"/>
  <c r="W44" i="5"/>
  <c r="W43" i="1"/>
  <c r="W93" i="1" s="1"/>
  <c r="AM44" i="5"/>
  <c r="AM43" i="1"/>
  <c r="AM93" i="1" s="1"/>
  <c r="Q27" i="5"/>
  <c r="Q26" i="1"/>
  <c r="Q76" i="1" s="1"/>
  <c r="Y16" i="5"/>
  <c r="Y15" i="1"/>
  <c r="Y65" i="1" s="1"/>
  <c r="J11" i="5"/>
  <c r="L51" i="3"/>
  <c r="J10" i="1"/>
  <c r="Q49" i="5"/>
  <c r="Q48" i="1"/>
  <c r="Q98" i="1" s="1"/>
  <c r="AG45" i="5"/>
  <c r="AG44" i="1"/>
  <c r="AG94" i="1" s="1"/>
  <c r="I45" i="5"/>
  <c r="I44" i="1"/>
  <c r="I94" i="1" s="1"/>
  <c r="AE45" i="5"/>
  <c r="AE44" i="1"/>
  <c r="AE94" i="1" s="1"/>
  <c r="AZ45" i="5"/>
  <c r="AZ44" i="1"/>
  <c r="AZ94" i="1" s="1"/>
  <c r="U45" i="5"/>
  <c r="U44" i="1"/>
  <c r="U94" i="1" s="1"/>
  <c r="AQ45" i="5"/>
  <c r="AQ44" i="1"/>
  <c r="AQ94" i="1" s="1"/>
  <c r="F45" i="5"/>
  <c r="F44" i="1"/>
  <c r="F94" i="1" s="1"/>
  <c r="V45" i="5"/>
  <c r="V44" i="1"/>
  <c r="V94" i="1" s="1"/>
  <c r="AL45" i="5"/>
  <c r="AL44" i="1"/>
  <c r="AL94" i="1" s="1"/>
  <c r="F44" i="5"/>
  <c r="F43" i="1"/>
  <c r="F93" i="1" s="1"/>
  <c r="L40" i="5"/>
  <c r="L39" i="1"/>
  <c r="L89" i="1" s="1"/>
  <c r="T40" i="5"/>
  <c r="T39" i="1"/>
  <c r="T89" i="1" s="1"/>
  <c r="AO40" i="5"/>
  <c r="AO39" i="1"/>
  <c r="AO89" i="1" s="1"/>
  <c r="J40" i="5"/>
  <c r="J39" i="1"/>
  <c r="J89" i="1" s="1"/>
  <c r="AF40" i="5"/>
  <c r="AF39" i="1"/>
  <c r="AF89" i="1" s="1"/>
  <c r="O40" i="5"/>
  <c r="O39" i="1"/>
  <c r="O89" i="1" s="1"/>
  <c r="AE40" i="5"/>
  <c r="AE39" i="1"/>
  <c r="AE89" i="1" s="1"/>
  <c r="AU40" i="5"/>
  <c r="AU39" i="1"/>
  <c r="AU89" i="1" s="1"/>
  <c r="AL39" i="5"/>
  <c r="AL38" i="1"/>
  <c r="AL88" i="1" s="1"/>
  <c r="K35" i="5"/>
  <c r="K34" i="1"/>
  <c r="K84" i="1" s="1"/>
  <c r="AY35" i="5"/>
  <c r="AY34" i="1"/>
  <c r="AY84" i="1" s="1"/>
  <c r="AD35" i="5"/>
  <c r="AD34" i="1"/>
  <c r="AD84" i="1" s="1"/>
  <c r="J35" i="5"/>
  <c r="J34" i="1"/>
  <c r="J84" i="1" s="1"/>
  <c r="AE35" i="5"/>
  <c r="AE34" i="1"/>
  <c r="AE84" i="1" s="1"/>
  <c r="P35" i="5"/>
  <c r="P34" i="1"/>
  <c r="P84" i="1" s="1"/>
  <c r="AF35" i="5"/>
  <c r="AF34" i="1"/>
  <c r="AF84" i="1" s="1"/>
  <c r="AV35" i="5"/>
  <c r="AV34" i="1"/>
  <c r="AV84" i="1" s="1"/>
  <c r="AC32" i="5"/>
  <c r="AC31" i="1"/>
  <c r="AC81" i="1" s="1"/>
  <c r="AT31" i="5"/>
  <c r="AT30" i="1"/>
  <c r="AT80" i="1" s="1"/>
  <c r="N31" i="5"/>
  <c r="N30" i="1"/>
  <c r="N80" i="1" s="1"/>
  <c r="AJ28" i="5"/>
  <c r="AJ27" i="1"/>
  <c r="AJ77" i="1" s="1"/>
  <c r="D28" i="5"/>
  <c r="D27" i="1"/>
  <c r="D77" i="1" s="1"/>
  <c r="AC27" i="5"/>
  <c r="AC26" i="1"/>
  <c r="AC76" i="1" s="1"/>
  <c r="AG24" i="5"/>
  <c r="AG23" i="1"/>
  <c r="AG73" i="1" s="1"/>
  <c r="F24" i="5"/>
  <c r="F23" i="1"/>
  <c r="F73" i="1" s="1"/>
  <c r="J24" i="5"/>
  <c r="J23" i="1"/>
  <c r="J73" i="1" s="1"/>
  <c r="AD24" i="5"/>
  <c r="AD23" i="1"/>
  <c r="AD73" i="1" s="1"/>
  <c r="AX24" i="5"/>
  <c r="AX23" i="1"/>
  <c r="AX73" i="1" s="1"/>
  <c r="K24" i="5"/>
  <c r="K23" i="1"/>
  <c r="K73" i="1" s="1"/>
  <c r="AA24" i="5"/>
  <c r="AA23" i="1"/>
  <c r="AA73" i="1" s="1"/>
  <c r="AQ24" i="5"/>
  <c r="AQ23" i="1"/>
  <c r="AQ73" i="1" s="1"/>
  <c r="AX23" i="5"/>
  <c r="AX22" i="1"/>
  <c r="AX72" i="1" s="1"/>
  <c r="R23" i="5"/>
  <c r="R22" i="1"/>
  <c r="R72" i="1" s="1"/>
  <c r="P20" i="5"/>
  <c r="P19" i="1"/>
  <c r="P69" i="1" s="1"/>
  <c r="AG19" i="5"/>
  <c r="AG18" i="1"/>
  <c r="AG68" i="1" s="1"/>
  <c r="K19" i="5"/>
  <c r="K18" i="1"/>
  <c r="K68" i="1" s="1"/>
  <c r="AY19" i="5"/>
  <c r="AY18" i="1"/>
  <c r="AY68" i="1" s="1"/>
  <c r="S19" i="5"/>
  <c r="S18" i="1"/>
  <c r="S68" i="1" s="1"/>
  <c r="AU19" i="5"/>
  <c r="AU18" i="1"/>
  <c r="AU68" i="1" s="1"/>
  <c r="L19" i="5"/>
  <c r="L18" i="1"/>
  <c r="L68" i="1" s="1"/>
  <c r="AB19" i="5"/>
  <c r="AB18" i="1"/>
  <c r="AB68" i="1" s="1"/>
  <c r="AR19" i="5"/>
  <c r="AR18" i="1"/>
  <c r="AR68" i="1" s="1"/>
  <c r="AS16" i="5"/>
  <c r="AS15" i="1"/>
  <c r="AS65" i="1" s="1"/>
  <c r="M16" i="5"/>
  <c r="M15" i="1"/>
  <c r="M65" i="1" s="1"/>
  <c r="AD15" i="5"/>
  <c r="AD14" i="1"/>
  <c r="AD64" i="1" s="1"/>
  <c r="AJ12" i="5"/>
  <c r="AJ11" i="1"/>
  <c r="AJ61" i="1" s="1"/>
  <c r="D12" i="5"/>
  <c r="D11" i="1"/>
  <c r="D61" i="1" s="1"/>
  <c r="V11" i="5"/>
  <c r="V10" i="1"/>
  <c r="X51" i="3"/>
  <c r="M11" i="5"/>
  <c r="M10" i="1"/>
  <c r="O51" i="3"/>
  <c r="G39" i="5"/>
  <c r="G38" i="1"/>
  <c r="G88" i="1" s="1"/>
  <c r="AC39" i="5"/>
  <c r="AC38" i="1"/>
  <c r="AC88" i="1" s="1"/>
  <c r="AX39" i="5"/>
  <c r="AX38" i="1"/>
  <c r="AX88" i="1" s="1"/>
  <c r="N39" i="5"/>
  <c r="N38" i="1"/>
  <c r="N88" i="1" s="1"/>
  <c r="AI39" i="5"/>
  <c r="AI38" i="1"/>
  <c r="AI88" i="1" s="1"/>
  <c r="D39" i="5"/>
  <c r="D38" i="1"/>
  <c r="D88" i="1" s="1"/>
  <c r="T39" i="5"/>
  <c r="T38" i="1"/>
  <c r="T88" i="1" s="1"/>
  <c r="AJ39" i="5"/>
  <c r="AJ38" i="1"/>
  <c r="AJ88" i="1" s="1"/>
  <c r="AZ39" i="5"/>
  <c r="AZ38" i="1"/>
  <c r="AZ88" i="1" s="1"/>
  <c r="Y32" i="5"/>
  <c r="Y31" i="1"/>
  <c r="Y81" i="1" s="1"/>
  <c r="Y27" i="5"/>
  <c r="Y26" i="1"/>
  <c r="Y76" i="1" s="1"/>
  <c r="P12" i="5"/>
  <c r="P11" i="1"/>
  <c r="P61" i="1" s="1"/>
  <c r="C92" i="1"/>
  <c r="P49" i="5"/>
  <c r="P48" i="1"/>
  <c r="P98" i="1" s="1"/>
  <c r="Z44" i="5"/>
  <c r="Z43" i="1"/>
  <c r="Z93" i="1" s="1"/>
  <c r="E39" i="5"/>
  <c r="E38" i="1"/>
  <c r="E88" i="1" s="1"/>
  <c r="AB32" i="5"/>
  <c r="AB31" i="1"/>
  <c r="AB81" i="1" s="1"/>
  <c r="AW28" i="5"/>
  <c r="AW27" i="1"/>
  <c r="AW77" i="1" s="1"/>
  <c r="Q28" i="5"/>
  <c r="Q27" i="1"/>
  <c r="Q77" i="1" s="1"/>
  <c r="V28" i="5"/>
  <c r="V27" i="1"/>
  <c r="V77" i="1" s="1"/>
  <c r="J28" i="5"/>
  <c r="J27" i="1"/>
  <c r="J77" i="1" s="1"/>
  <c r="AL28" i="5"/>
  <c r="AL27" i="1"/>
  <c r="AL77" i="1" s="1"/>
  <c r="C28" i="5"/>
  <c r="C27" i="1"/>
  <c r="C77" i="1" s="1"/>
  <c r="S28" i="5"/>
  <c r="S27" i="1"/>
  <c r="S77" i="1" s="1"/>
  <c r="AI28" i="5"/>
  <c r="AI27" i="1"/>
  <c r="AI77" i="1" s="1"/>
  <c r="AY28" i="5"/>
  <c r="AY27" i="1"/>
  <c r="AY77" i="1" s="1"/>
  <c r="AH27" i="5"/>
  <c r="AH26" i="1"/>
  <c r="AH76" i="1" s="1"/>
  <c r="AO23" i="5"/>
  <c r="AO22" i="1"/>
  <c r="AO72" i="1" s="1"/>
  <c r="I23" i="5"/>
  <c r="I22" i="1"/>
  <c r="I72" i="1" s="1"/>
  <c r="AY23" i="5"/>
  <c r="AY22" i="1"/>
  <c r="AY72" i="1" s="1"/>
  <c r="S23" i="5"/>
  <c r="S22" i="1"/>
  <c r="S72" i="1" s="1"/>
  <c r="AQ23" i="5"/>
  <c r="AQ22" i="1"/>
  <c r="AQ72" i="1" s="1"/>
  <c r="H23" i="5"/>
  <c r="H22" i="1"/>
  <c r="H72" i="1" s="1"/>
  <c r="X23" i="5"/>
  <c r="X22" i="1"/>
  <c r="X72" i="1" s="1"/>
  <c r="AN23" i="5"/>
  <c r="AN22" i="1"/>
  <c r="AN72" i="1" s="1"/>
  <c r="L16" i="5"/>
  <c r="L15" i="1"/>
  <c r="L65" i="1" s="1"/>
  <c r="AG12" i="5"/>
  <c r="AG11" i="1"/>
  <c r="AG61" i="1" s="1"/>
  <c r="J12" i="5"/>
  <c r="J11" i="1"/>
  <c r="J61" i="1" s="1"/>
  <c r="AL12" i="5"/>
  <c r="AL11" i="1"/>
  <c r="AL61" i="1" s="1"/>
  <c r="AD12" i="5"/>
  <c r="AD11" i="1"/>
  <c r="AD61" i="1" s="1"/>
  <c r="K12" i="5"/>
  <c r="K11" i="1"/>
  <c r="K61" i="1" s="1"/>
  <c r="AQ12" i="5"/>
  <c r="AQ11" i="1"/>
  <c r="AQ61" i="1" s="1"/>
  <c r="AK11" i="5"/>
  <c r="AK10" i="1"/>
  <c r="AM51" i="3"/>
  <c r="W49" i="5"/>
  <c r="W48" i="1"/>
  <c r="W98" i="1" s="1"/>
  <c r="V44" i="5"/>
  <c r="V43" i="1"/>
  <c r="V93" i="1" s="1"/>
  <c r="AO32" i="5"/>
  <c r="AO31" i="1"/>
  <c r="AO81" i="1" s="1"/>
  <c r="V32" i="5"/>
  <c r="V31" i="1"/>
  <c r="V81" i="1" s="1"/>
  <c r="Z32" i="5"/>
  <c r="Z31" i="1"/>
  <c r="Z81" i="1" s="1"/>
  <c r="AX32" i="5"/>
  <c r="AX31" i="1"/>
  <c r="AX81" i="1" s="1"/>
  <c r="O32" i="5"/>
  <c r="O31" i="1"/>
  <c r="O81" i="1" s="1"/>
  <c r="AE32" i="5"/>
  <c r="AE31" i="1"/>
  <c r="AE81" i="1" s="1"/>
  <c r="AU32" i="5"/>
  <c r="AU31" i="1"/>
  <c r="AU81" i="1" s="1"/>
  <c r="G27" i="5"/>
  <c r="G26" i="1"/>
  <c r="G76" i="1" s="1"/>
  <c r="C27" i="5"/>
  <c r="C26" i="1"/>
  <c r="C76" i="1" s="1"/>
  <c r="AA27" i="5"/>
  <c r="AA26" i="1"/>
  <c r="AA76" i="1" s="1"/>
  <c r="AY27" i="5"/>
  <c r="AY26" i="1"/>
  <c r="AY76" i="1" s="1"/>
  <c r="L27" i="5"/>
  <c r="L26" i="1"/>
  <c r="L76" i="1" s="1"/>
  <c r="AB27" i="5"/>
  <c r="AB26" i="1"/>
  <c r="AB76" i="1" s="1"/>
  <c r="AR27" i="5"/>
  <c r="AR26" i="1"/>
  <c r="AR76" i="1" s="1"/>
  <c r="AP16" i="5"/>
  <c r="AP15" i="1"/>
  <c r="AP65" i="1" s="1"/>
  <c r="R16" i="5"/>
  <c r="R15" i="1"/>
  <c r="R65" i="1" s="1"/>
  <c r="AL16" i="5"/>
  <c r="AL15" i="1"/>
  <c r="AL65" i="1" s="1"/>
  <c r="C16" i="5"/>
  <c r="C15" i="1"/>
  <c r="C65" i="1" s="1"/>
  <c r="S16" i="5"/>
  <c r="S15" i="1"/>
  <c r="S65" i="1" s="1"/>
  <c r="AI16" i="5"/>
  <c r="AI15" i="1"/>
  <c r="AI65" i="1" s="1"/>
  <c r="AY16" i="5"/>
  <c r="AY15" i="1"/>
  <c r="AY65" i="1" s="1"/>
  <c r="AN12" i="5"/>
  <c r="AN11" i="1"/>
  <c r="AN61" i="1" s="1"/>
  <c r="AW42" i="5"/>
  <c r="AW41" i="1"/>
  <c r="AW91" i="1" s="1"/>
  <c r="Q42" i="5"/>
  <c r="Q41" i="1"/>
  <c r="Q91" i="1" s="1"/>
  <c r="AW38" i="5"/>
  <c r="AW37" i="1"/>
  <c r="AW87" i="1" s="1"/>
  <c r="AG38" i="5"/>
  <c r="AG37" i="1"/>
  <c r="AG87" i="1" s="1"/>
  <c r="Q38" i="5"/>
  <c r="Q37" i="1"/>
  <c r="Q87" i="1" s="1"/>
  <c r="AN48" i="5"/>
  <c r="AN47" i="1"/>
  <c r="AN97" i="1" s="1"/>
  <c r="R48" i="5"/>
  <c r="R47" i="1"/>
  <c r="R97" i="1" s="1"/>
  <c r="AG47" i="5"/>
  <c r="AG46" i="1"/>
  <c r="AG96" i="1" s="1"/>
  <c r="K47" i="5"/>
  <c r="K46" i="1"/>
  <c r="K96" i="1" s="1"/>
  <c r="L47" i="5"/>
  <c r="L46" i="1"/>
  <c r="L96" i="1" s="1"/>
  <c r="AB47" i="5"/>
  <c r="AB46" i="1"/>
  <c r="AB96" i="1" s="1"/>
  <c r="AR47" i="5"/>
  <c r="AR46" i="1"/>
  <c r="AR96" i="1" s="1"/>
  <c r="AM43" i="5"/>
  <c r="AM42" i="1"/>
  <c r="AM92" i="1" s="1"/>
  <c r="R43" i="5"/>
  <c r="R42" i="1"/>
  <c r="R92" i="1" s="1"/>
  <c r="AR41" i="5"/>
  <c r="AR40" i="1"/>
  <c r="AR90" i="1" s="1"/>
  <c r="W41" i="5"/>
  <c r="W40" i="1"/>
  <c r="W90" i="1" s="1"/>
  <c r="R41" i="5"/>
  <c r="R40" i="1"/>
  <c r="R90" i="1" s="1"/>
  <c r="AH41" i="5"/>
  <c r="AH40" i="1"/>
  <c r="AH90" i="1" s="1"/>
  <c r="AX41" i="5"/>
  <c r="AX40" i="1"/>
  <c r="AX90" i="1" s="1"/>
  <c r="AI37" i="5"/>
  <c r="AI36" i="1"/>
  <c r="AI86" i="1" s="1"/>
  <c r="M37" i="5"/>
  <c r="M36" i="1"/>
  <c r="M86" i="1" s="1"/>
  <c r="AW36" i="5"/>
  <c r="AW35" i="1"/>
  <c r="AW85" i="1" s="1"/>
  <c r="AB36" i="5"/>
  <c r="AB35" i="1"/>
  <c r="AB85" i="1" s="1"/>
  <c r="F36" i="5"/>
  <c r="F35" i="1"/>
  <c r="F85" i="1" s="1"/>
  <c r="O36" i="5"/>
  <c r="O35" i="1"/>
  <c r="O85" i="1" s="1"/>
  <c r="AE36" i="5"/>
  <c r="AE35" i="1"/>
  <c r="AE85" i="1" s="1"/>
  <c r="AU36" i="5"/>
  <c r="AU35" i="1"/>
  <c r="AU85" i="1" s="1"/>
  <c r="AS34" i="5"/>
  <c r="AS33" i="1"/>
  <c r="AS83" i="1" s="1"/>
  <c r="AC34" i="5"/>
  <c r="AC33" i="1"/>
  <c r="AC83" i="1" s="1"/>
  <c r="M34" i="5"/>
  <c r="M33" i="1"/>
  <c r="M83" i="1" s="1"/>
  <c r="AT33" i="5"/>
  <c r="AT32" i="1"/>
  <c r="AT82" i="1" s="1"/>
  <c r="AD33" i="5"/>
  <c r="AD32" i="1"/>
  <c r="AD82" i="1" s="1"/>
  <c r="N33" i="5"/>
  <c r="N32" i="1"/>
  <c r="N82" i="1" s="1"/>
  <c r="AW30" i="5"/>
  <c r="AW29" i="1"/>
  <c r="AW79" i="1" s="1"/>
  <c r="AG30" i="5"/>
  <c r="AG29" i="1"/>
  <c r="AG79" i="1" s="1"/>
  <c r="Q30" i="5"/>
  <c r="Q29" i="1"/>
  <c r="Q79" i="1" s="1"/>
  <c r="AX29" i="5"/>
  <c r="AX28" i="1"/>
  <c r="AX78" i="1" s="1"/>
  <c r="AH29" i="5"/>
  <c r="AH28" i="1"/>
  <c r="AH78" i="1" s="1"/>
  <c r="R29" i="5"/>
  <c r="R28" i="1"/>
  <c r="R78" i="1" s="1"/>
  <c r="AK26" i="5"/>
  <c r="AK25" i="1"/>
  <c r="AK75" i="1" s="1"/>
  <c r="U26" i="5"/>
  <c r="U25" i="1"/>
  <c r="U75" i="1" s="1"/>
  <c r="E26" i="5"/>
  <c r="E25" i="1"/>
  <c r="E75" i="1" s="1"/>
  <c r="AL25" i="5"/>
  <c r="AL24" i="1"/>
  <c r="AL74" i="1" s="1"/>
  <c r="V25" i="5"/>
  <c r="V24" i="1"/>
  <c r="V74" i="1" s="1"/>
  <c r="F25" i="5"/>
  <c r="F24" i="1"/>
  <c r="F74" i="1" s="1"/>
  <c r="AO22" i="5"/>
  <c r="AO21" i="1"/>
  <c r="AO71" i="1" s="1"/>
  <c r="Y22" i="5"/>
  <c r="Y21" i="1"/>
  <c r="Y71" i="1" s="1"/>
  <c r="I22" i="5"/>
  <c r="I21" i="1"/>
  <c r="I71" i="1" s="1"/>
  <c r="AP21" i="5"/>
  <c r="AP20" i="1"/>
  <c r="AP70" i="1" s="1"/>
  <c r="Z21" i="5"/>
  <c r="Z20" i="1"/>
  <c r="Z70" i="1" s="1"/>
  <c r="J21" i="5"/>
  <c r="J20" i="1"/>
  <c r="J70" i="1" s="1"/>
  <c r="AS18" i="5"/>
  <c r="AS17" i="1"/>
  <c r="AS67" i="1" s="1"/>
  <c r="AC18" i="5"/>
  <c r="AC17" i="1"/>
  <c r="AC67" i="1" s="1"/>
  <c r="M18" i="5"/>
  <c r="M17" i="1"/>
  <c r="M67" i="1" s="1"/>
  <c r="AT17" i="5"/>
  <c r="AT16" i="1"/>
  <c r="AT66" i="1" s="1"/>
  <c r="AD17" i="5"/>
  <c r="AD16" i="1"/>
  <c r="AD66" i="1" s="1"/>
  <c r="N17" i="5"/>
  <c r="N16" i="1"/>
  <c r="N66" i="1" s="1"/>
  <c r="AW14" i="5"/>
  <c r="AW13" i="1"/>
  <c r="AW63" i="1" s="1"/>
  <c r="AG14" i="5"/>
  <c r="AG13" i="1"/>
  <c r="AG63" i="1" s="1"/>
  <c r="Q14" i="5"/>
  <c r="Q13" i="1"/>
  <c r="Q63" i="1" s="1"/>
  <c r="AX13" i="5"/>
  <c r="AX12" i="1"/>
  <c r="AX62" i="1" s="1"/>
  <c r="AH13" i="5"/>
  <c r="AH12" i="1"/>
  <c r="AH62" i="1" s="1"/>
  <c r="R13" i="5"/>
  <c r="R12" i="1"/>
  <c r="R62" i="1" s="1"/>
  <c r="AO33" i="5"/>
  <c r="AO32" i="1"/>
  <c r="AO82" i="1" s="1"/>
  <c r="U33" i="5"/>
  <c r="U32" i="1"/>
  <c r="U82" i="1" s="1"/>
  <c r="AS29" i="5"/>
  <c r="AS28" i="1"/>
  <c r="AS78" i="1" s="1"/>
  <c r="M29" i="5"/>
  <c r="M28" i="1"/>
  <c r="M78" i="1" s="1"/>
  <c r="AO25" i="5"/>
  <c r="AO24" i="1"/>
  <c r="AO74" i="1" s="1"/>
  <c r="U25" i="5"/>
  <c r="U24" i="1"/>
  <c r="U74" i="1" s="1"/>
  <c r="AG21" i="5"/>
  <c r="AG20" i="1"/>
  <c r="AG70" i="1" s="1"/>
  <c r="I21" i="5"/>
  <c r="I20" i="1"/>
  <c r="I70" i="1" s="1"/>
  <c r="AC17" i="5"/>
  <c r="AC16" i="1"/>
  <c r="AC66" i="1" s="1"/>
  <c r="AG13" i="5"/>
  <c r="AG12" i="1"/>
  <c r="AG62" i="1" s="1"/>
  <c r="C99" i="1"/>
  <c r="AL48" i="5"/>
  <c r="AL47" i="1"/>
  <c r="AL97" i="1" s="1"/>
  <c r="Q48" i="5"/>
  <c r="Q47" i="1"/>
  <c r="Q97" i="1" s="1"/>
  <c r="G48" i="5"/>
  <c r="G47" i="1"/>
  <c r="G97" i="1" s="1"/>
  <c r="W48" i="5"/>
  <c r="W47" i="1"/>
  <c r="W97" i="1" s="1"/>
  <c r="AM48" i="5"/>
  <c r="AM47" i="1"/>
  <c r="AM97" i="1" s="1"/>
  <c r="AW43" i="5"/>
  <c r="AW42" i="1"/>
  <c r="AW92" i="1" s="1"/>
  <c r="AA43" i="5"/>
  <c r="AA42" i="1"/>
  <c r="AA92" i="1" s="1"/>
  <c r="F43" i="5"/>
  <c r="F42" i="1"/>
  <c r="F92" i="1" s="1"/>
  <c r="P43" i="5"/>
  <c r="P42" i="1"/>
  <c r="P92" i="1" s="1"/>
  <c r="AF43" i="5"/>
  <c r="AF42" i="1"/>
  <c r="AF92" i="1" s="1"/>
  <c r="AV43" i="5"/>
  <c r="AV42" i="1"/>
  <c r="AV92" i="1" s="1"/>
  <c r="AM37" i="5"/>
  <c r="AM36" i="1"/>
  <c r="AM86" i="1" s="1"/>
  <c r="Q37" i="5"/>
  <c r="Q36" i="1"/>
  <c r="Q86" i="1" s="1"/>
  <c r="F37" i="5"/>
  <c r="F36" i="1"/>
  <c r="F86" i="1" s="1"/>
  <c r="V37" i="5"/>
  <c r="V36" i="1"/>
  <c r="V86" i="1" s="1"/>
  <c r="AL37" i="5"/>
  <c r="AL36" i="1"/>
  <c r="AL86" i="1" s="1"/>
  <c r="I33" i="5"/>
  <c r="I32" i="1"/>
  <c r="I82" i="1" s="1"/>
  <c r="AG29" i="5"/>
  <c r="AG28" i="1"/>
  <c r="AG78" i="1" s="1"/>
  <c r="AS25" i="5"/>
  <c r="AS24" i="1"/>
  <c r="AS74" i="1" s="1"/>
  <c r="AC21" i="5"/>
  <c r="AC20" i="1"/>
  <c r="AC70" i="1" s="1"/>
  <c r="AS17" i="5"/>
  <c r="AS16" i="1"/>
  <c r="AS66" i="1" s="1"/>
  <c r="I17" i="5"/>
  <c r="I16" i="1"/>
  <c r="I66" i="1" s="1"/>
  <c r="E13" i="5"/>
  <c r="E12" i="1"/>
  <c r="E62" i="1" s="1"/>
  <c r="AF49" i="5"/>
  <c r="AF48" i="1"/>
  <c r="AF98" i="1" s="1"/>
  <c r="C95" i="1"/>
  <c r="U44" i="5"/>
  <c r="U43" i="1"/>
  <c r="U93" i="1" s="1"/>
  <c r="U39" i="5"/>
  <c r="U38" i="1"/>
  <c r="U88" i="1" s="1"/>
  <c r="AF32" i="5"/>
  <c r="AF31" i="1"/>
  <c r="AF81" i="1" s="1"/>
  <c r="AW31" i="5"/>
  <c r="AW30" i="1"/>
  <c r="AW80" i="1" s="1"/>
  <c r="Q31" i="5"/>
  <c r="Q30" i="1"/>
  <c r="Q80" i="1" s="1"/>
  <c r="AA31" i="5"/>
  <c r="AA30" i="1"/>
  <c r="AA80" i="1" s="1"/>
  <c r="AI31" i="5"/>
  <c r="AI30" i="1"/>
  <c r="AI80" i="1" s="1"/>
  <c r="D31" i="5"/>
  <c r="D30" i="1"/>
  <c r="D80" i="1" s="1"/>
  <c r="T31" i="5"/>
  <c r="T30" i="1"/>
  <c r="T80" i="1" s="1"/>
  <c r="AJ31" i="5"/>
  <c r="AJ30" i="1"/>
  <c r="AJ80" i="1" s="1"/>
  <c r="AZ31" i="5"/>
  <c r="AZ30" i="1"/>
  <c r="AZ80" i="1" s="1"/>
  <c r="AK28" i="5"/>
  <c r="AK27" i="1"/>
  <c r="AK77" i="1" s="1"/>
  <c r="E28" i="5"/>
  <c r="E27" i="1"/>
  <c r="E77" i="1" s="1"/>
  <c r="AD27" i="5"/>
  <c r="AD26" i="1"/>
  <c r="AD76" i="1" s="1"/>
  <c r="AK23" i="5"/>
  <c r="AK22" i="1"/>
  <c r="AK72" i="1" s="1"/>
  <c r="E23" i="5"/>
  <c r="E22" i="1"/>
  <c r="E72" i="1" s="1"/>
  <c r="Y20" i="5"/>
  <c r="Y19" i="1"/>
  <c r="Y69" i="1" s="1"/>
  <c r="J20" i="5"/>
  <c r="J19" i="1"/>
  <c r="J69" i="1" s="1"/>
  <c r="AP20" i="5"/>
  <c r="AP19" i="1"/>
  <c r="AP69" i="1" s="1"/>
  <c r="N20" i="5"/>
  <c r="N19" i="1"/>
  <c r="N69" i="1" s="1"/>
  <c r="AT20" i="5"/>
  <c r="AT19" i="1"/>
  <c r="AT69" i="1" s="1"/>
  <c r="O20" i="5"/>
  <c r="O19" i="1"/>
  <c r="O69" i="1" s="1"/>
  <c r="AE20" i="5"/>
  <c r="AE19" i="1"/>
  <c r="AE69" i="1" s="1"/>
  <c r="AU20" i="5"/>
  <c r="AU19" i="1"/>
  <c r="AU69" i="1" s="1"/>
  <c r="X16" i="5"/>
  <c r="X15" i="1"/>
  <c r="X65" i="1" s="1"/>
  <c r="AO15" i="5"/>
  <c r="AO14" i="1"/>
  <c r="AO64" i="1" s="1"/>
  <c r="I15" i="5"/>
  <c r="I14" i="1"/>
  <c r="I64" i="1" s="1"/>
  <c r="AE15" i="5"/>
  <c r="AE14" i="1"/>
  <c r="AE64" i="1" s="1"/>
  <c r="O15" i="5"/>
  <c r="O14" i="1"/>
  <c r="O64" i="1" s="1"/>
  <c r="AM15" i="5"/>
  <c r="AM14" i="1"/>
  <c r="AM64" i="1" s="1"/>
  <c r="H15" i="5"/>
  <c r="H14" i="1"/>
  <c r="H64" i="1" s="1"/>
  <c r="X15" i="5"/>
  <c r="X14" i="1"/>
  <c r="X64" i="1" s="1"/>
  <c r="AN15" i="5"/>
  <c r="AN14" i="1"/>
  <c r="AN64" i="1" s="1"/>
  <c r="AK12" i="5"/>
  <c r="AK11" i="1"/>
  <c r="AK61" i="1" s="1"/>
  <c r="E12" i="5"/>
  <c r="E11" i="1"/>
  <c r="E61" i="1" s="1"/>
  <c r="Y11" i="5"/>
  <c r="Y10" i="1"/>
  <c r="AA51" i="3"/>
  <c r="O11" i="5"/>
  <c r="Q51" i="3"/>
  <c r="O10" i="1"/>
  <c r="W11" i="5"/>
  <c r="W10" i="1"/>
  <c r="Y51" i="3"/>
  <c r="AY11" i="5"/>
  <c r="BA51" i="3"/>
  <c r="AY10" i="1"/>
  <c r="P11" i="5"/>
  <c r="R51" i="3"/>
  <c r="P10" i="1"/>
  <c r="AF11" i="5"/>
  <c r="AH51" i="3"/>
  <c r="AF10" i="1"/>
  <c r="AV11" i="5"/>
  <c r="AX51" i="3"/>
  <c r="AV10" i="1"/>
  <c r="M49" i="5"/>
  <c r="M48" i="1"/>
  <c r="M98" i="1" s="1"/>
  <c r="AI49" i="5"/>
  <c r="AI48" i="1"/>
  <c r="AI98" i="1" s="1"/>
  <c r="D49" i="5"/>
  <c r="D48" i="1"/>
  <c r="D98" i="1" s="1"/>
  <c r="Y49" i="5"/>
  <c r="Y48" i="1"/>
  <c r="Y98" i="1" s="1"/>
  <c r="AU49" i="5"/>
  <c r="AU48" i="1"/>
  <c r="AU98" i="1" s="1"/>
  <c r="J49" i="5"/>
  <c r="J48" i="1"/>
  <c r="J98" i="1" s="1"/>
  <c r="Z49" i="5"/>
  <c r="Z48" i="1"/>
  <c r="Z98" i="1" s="1"/>
  <c r="AP49" i="5"/>
  <c r="AP48" i="1"/>
  <c r="AP98" i="1" s="1"/>
  <c r="M44" i="5"/>
  <c r="M43" i="1"/>
  <c r="M93" i="1" s="1"/>
  <c r="AH44" i="5"/>
  <c r="AH43" i="1"/>
  <c r="AH93" i="1" s="1"/>
  <c r="D44" i="5"/>
  <c r="D43" i="1"/>
  <c r="D93" i="1" s="1"/>
  <c r="Y44" i="5"/>
  <c r="Y43" i="1"/>
  <c r="Y93" i="1" s="1"/>
  <c r="AT44" i="5"/>
  <c r="AT43" i="1"/>
  <c r="AT93" i="1" s="1"/>
  <c r="K44" i="5"/>
  <c r="K43" i="1"/>
  <c r="K93" i="1" s="1"/>
  <c r="AA44" i="5"/>
  <c r="AA43" i="1"/>
  <c r="AA93" i="1" s="1"/>
  <c r="AQ44" i="5"/>
  <c r="AQ43" i="1"/>
  <c r="AQ93" i="1" s="1"/>
  <c r="K39" i="5"/>
  <c r="K38" i="1"/>
  <c r="K88" i="1" s="1"/>
  <c r="H12" i="5"/>
  <c r="H11" i="1"/>
  <c r="H61" i="1" s="1"/>
  <c r="G49" i="5"/>
  <c r="G48" i="1"/>
  <c r="G98" i="1" s="1"/>
  <c r="W45" i="5"/>
  <c r="W44" i="1"/>
  <c r="W94" i="1" s="1"/>
  <c r="O45" i="5"/>
  <c r="O44" i="1"/>
  <c r="O94" i="1" s="1"/>
  <c r="AJ45" i="5"/>
  <c r="AJ44" i="1"/>
  <c r="AJ94" i="1" s="1"/>
  <c r="E45" i="5"/>
  <c r="E44" i="1"/>
  <c r="E94" i="1" s="1"/>
  <c r="AA45" i="5"/>
  <c r="AA44" i="1"/>
  <c r="AA94" i="1" s="1"/>
  <c r="AV45" i="5"/>
  <c r="AV44" i="1"/>
  <c r="AV94" i="1" s="1"/>
  <c r="J45" i="5"/>
  <c r="J44" i="1"/>
  <c r="J94" i="1" s="1"/>
  <c r="Z45" i="5"/>
  <c r="Z44" i="1"/>
  <c r="Z94" i="1" s="1"/>
  <c r="AP45" i="5"/>
  <c r="AP44" i="1"/>
  <c r="AP94" i="1" s="1"/>
  <c r="AL44" i="5"/>
  <c r="AL43" i="1"/>
  <c r="AL93" i="1" s="1"/>
  <c r="AR40" i="5"/>
  <c r="AR39" i="1"/>
  <c r="AR89" i="1" s="1"/>
  <c r="D40" i="5"/>
  <c r="D39" i="1"/>
  <c r="D89" i="1" s="1"/>
  <c r="Y40" i="5"/>
  <c r="Y39" i="1"/>
  <c r="Y89" i="1" s="1"/>
  <c r="AT40" i="5"/>
  <c r="AT39" i="1"/>
  <c r="AT89" i="1" s="1"/>
  <c r="P40" i="5"/>
  <c r="P39" i="1"/>
  <c r="P89" i="1" s="1"/>
  <c r="AK40" i="5"/>
  <c r="AK39" i="1"/>
  <c r="AK89" i="1" s="1"/>
  <c r="C40" i="5"/>
  <c r="C39" i="1"/>
  <c r="C89" i="1" s="1"/>
  <c r="S40" i="5"/>
  <c r="S39" i="1"/>
  <c r="S89" i="1" s="1"/>
  <c r="AI40" i="5"/>
  <c r="AI39" i="1"/>
  <c r="AI89" i="1" s="1"/>
  <c r="AY40" i="5"/>
  <c r="AY39" i="1"/>
  <c r="AY89" i="1" s="1"/>
  <c r="AA39" i="5"/>
  <c r="AA38" i="1"/>
  <c r="AA88" i="1" s="1"/>
  <c r="AQ35" i="5"/>
  <c r="AQ34" i="1"/>
  <c r="AQ84" i="1" s="1"/>
  <c r="I35" i="5"/>
  <c r="I34" i="1"/>
  <c r="I84" i="1" s="1"/>
  <c r="C35" i="5"/>
  <c r="C34" i="1"/>
  <c r="C84" i="1" s="1"/>
  <c r="AI35" i="5"/>
  <c r="AI34" i="1"/>
  <c r="AI84" i="1" s="1"/>
  <c r="O35" i="5"/>
  <c r="O34" i="1"/>
  <c r="O84" i="1" s="1"/>
  <c r="AK35" i="5"/>
  <c r="AK34" i="1"/>
  <c r="AK84" i="1" s="1"/>
  <c r="D35" i="5"/>
  <c r="D34" i="1"/>
  <c r="D84" i="1" s="1"/>
  <c r="T35" i="5"/>
  <c r="T34" i="1"/>
  <c r="T84" i="1" s="1"/>
  <c r="AJ35" i="5"/>
  <c r="AJ34" i="1"/>
  <c r="AJ84" i="1" s="1"/>
  <c r="AZ35" i="5"/>
  <c r="AZ34" i="1"/>
  <c r="AZ84" i="1" s="1"/>
  <c r="U32" i="5"/>
  <c r="U31" i="1"/>
  <c r="U81" i="1" s="1"/>
  <c r="AL31" i="5"/>
  <c r="AL30" i="1"/>
  <c r="AL80" i="1" s="1"/>
  <c r="F31" i="5"/>
  <c r="F30" i="1"/>
  <c r="F80" i="1" s="1"/>
  <c r="AB28" i="5"/>
  <c r="AB27" i="1"/>
  <c r="AB77" i="1" s="1"/>
  <c r="U27" i="5"/>
  <c r="U26" i="1"/>
  <c r="U76" i="1" s="1"/>
  <c r="Y24" i="5"/>
  <c r="Y23" i="1"/>
  <c r="Y73" i="1" s="1"/>
  <c r="V24" i="5"/>
  <c r="V23" i="1"/>
  <c r="V73" i="1" s="1"/>
  <c r="N24" i="5"/>
  <c r="N23" i="1"/>
  <c r="N73" i="1" s="1"/>
  <c r="AH24" i="5"/>
  <c r="AH23" i="1"/>
  <c r="AH73" i="1" s="1"/>
  <c r="O24" i="5"/>
  <c r="O23" i="1"/>
  <c r="O73" i="1" s="1"/>
  <c r="AE24" i="5"/>
  <c r="AE23" i="1"/>
  <c r="AE73" i="1" s="1"/>
  <c r="AU24" i="5"/>
  <c r="AU23" i="1"/>
  <c r="AU73" i="1" s="1"/>
  <c r="AP23" i="5"/>
  <c r="AP22" i="1"/>
  <c r="AP72" i="1" s="1"/>
  <c r="J23" i="5"/>
  <c r="J22" i="1"/>
  <c r="J72" i="1" s="1"/>
  <c r="AN20" i="5"/>
  <c r="AN19" i="1"/>
  <c r="AN69" i="1" s="1"/>
  <c r="H20" i="5"/>
  <c r="H19" i="1"/>
  <c r="H69" i="1" s="1"/>
  <c r="Y19" i="5"/>
  <c r="Y18" i="1"/>
  <c r="Y68" i="1" s="1"/>
  <c r="W19" i="5"/>
  <c r="W18" i="1"/>
  <c r="W68" i="1" s="1"/>
  <c r="C19" i="5"/>
  <c r="C18" i="1"/>
  <c r="C68" i="1" s="1"/>
  <c r="AA19" i="5"/>
  <c r="AA18" i="1"/>
  <c r="AA68" i="1" s="1"/>
  <c r="P19" i="5"/>
  <c r="P18" i="1"/>
  <c r="P68" i="1" s="1"/>
  <c r="AF19" i="5"/>
  <c r="AF18" i="1"/>
  <c r="AF68" i="1" s="1"/>
  <c r="AV19" i="5"/>
  <c r="AV18" i="1"/>
  <c r="AV68" i="1" s="1"/>
  <c r="AK16" i="5"/>
  <c r="AK15" i="1"/>
  <c r="AK65" i="1" s="1"/>
  <c r="E16" i="5"/>
  <c r="E15" i="1"/>
  <c r="E65" i="1" s="1"/>
  <c r="V15" i="5"/>
  <c r="V14" i="1"/>
  <c r="V64" i="1" s="1"/>
  <c r="AB12" i="5"/>
  <c r="AB11" i="1"/>
  <c r="AB61" i="1" s="1"/>
  <c r="AT11" i="5"/>
  <c r="AV51" i="3"/>
  <c r="AT10" i="1"/>
  <c r="N11" i="5"/>
  <c r="P51" i="3"/>
  <c r="N10" i="1"/>
  <c r="E11" i="5"/>
  <c r="E10" i="1"/>
  <c r="G51" i="3"/>
  <c r="AR49" i="5"/>
  <c r="AR48" i="1"/>
  <c r="AR98" i="1" s="1"/>
  <c r="AQ39" i="5"/>
  <c r="AQ38" i="1"/>
  <c r="AQ88" i="1" s="1"/>
  <c r="M39" i="5"/>
  <c r="M38" i="1"/>
  <c r="M88" i="1" s="1"/>
  <c r="AH39" i="5"/>
  <c r="AH38" i="1"/>
  <c r="AH88" i="1" s="1"/>
  <c r="S39" i="5"/>
  <c r="S38" i="1"/>
  <c r="S88" i="1" s="1"/>
  <c r="AO39" i="5"/>
  <c r="AO38" i="1"/>
  <c r="AO88" i="1" s="1"/>
  <c r="H39" i="5"/>
  <c r="H38" i="1"/>
  <c r="H88" i="1" s="1"/>
  <c r="X39" i="5"/>
  <c r="X38" i="1"/>
  <c r="X88" i="1" s="1"/>
  <c r="AN39" i="5"/>
  <c r="AN38" i="1"/>
  <c r="AN88" i="1" s="1"/>
  <c r="I27" i="5"/>
  <c r="I26" i="1"/>
  <c r="I76" i="1" s="1"/>
  <c r="AX11" i="5"/>
  <c r="AX10" i="1"/>
  <c r="AZ51" i="3"/>
  <c r="AV49" i="5"/>
  <c r="AV48" i="1"/>
  <c r="AV98" i="1" s="1"/>
  <c r="E49" i="5"/>
  <c r="E48" i="1"/>
  <c r="E98" i="1" s="1"/>
  <c r="P44" i="5"/>
  <c r="P43" i="1"/>
  <c r="P93" i="1" s="1"/>
  <c r="AK39" i="5"/>
  <c r="AK38" i="1"/>
  <c r="AK88" i="1" s="1"/>
  <c r="AZ32" i="5"/>
  <c r="AZ31" i="1"/>
  <c r="AZ81" i="1" s="1"/>
  <c r="T32" i="5"/>
  <c r="T31" i="1"/>
  <c r="T81" i="1" s="1"/>
  <c r="AO28" i="5"/>
  <c r="AO27" i="1"/>
  <c r="AO77" i="1" s="1"/>
  <c r="I28" i="5"/>
  <c r="I27" i="1"/>
  <c r="I77" i="1" s="1"/>
  <c r="AD28" i="5"/>
  <c r="AD27" i="1"/>
  <c r="AD77" i="1" s="1"/>
  <c r="R28" i="5"/>
  <c r="R27" i="1"/>
  <c r="R77" i="1" s="1"/>
  <c r="AT28" i="5"/>
  <c r="AT27" i="1"/>
  <c r="AT77" i="1" s="1"/>
  <c r="G28" i="5"/>
  <c r="G27" i="1"/>
  <c r="G77" i="1" s="1"/>
  <c r="W28" i="5"/>
  <c r="W27" i="1"/>
  <c r="W77" i="1" s="1"/>
  <c r="AM28" i="5"/>
  <c r="AM27" i="1"/>
  <c r="AM77" i="1" s="1"/>
  <c r="Z27" i="5"/>
  <c r="Z26" i="1"/>
  <c r="Z76" i="1" s="1"/>
  <c r="AG23" i="5"/>
  <c r="AG22" i="1"/>
  <c r="AG72" i="1" s="1"/>
  <c r="K23" i="5"/>
  <c r="K22" i="1"/>
  <c r="K72" i="1" s="1"/>
  <c r="C23" i="5"/>
  <c r="C22" i="1"/>
  <c r="C72" i="1" s="1"/>
  <c r="AA23" i="5"/>
  <c r="AA22" i="1"/>
  <c r="AA72" i="1" s="1"/>
  <c r="AU23" i="5"/>
  <c r="AU22" i="1"/>
  <c r="AU72" i="1" s="1"/>
  <c r="L23" i="5"/>
  <c r="L22" i="1"/>
  <c r="L72" i="1" s="1"/>
  <c r="AB23" i="5"/>
  <c r="AB22" i="1"/>
  <c r="AB72" i="1" s="1"/>
  <c r="AR23" i="5"/>
  <c r="AR22" i="1"/>
  <c r="AR72" i="1" s="1"/>
  <c r="AJ16" i="5"/>
  <c r="AJ15" i="1"/>
  <c r="AJ65" i="1" s="1"/>
  <c r="R12" i="5"/>
  <c r="R11" i="1"/>
  <c r="R61" i="1" s="1"/>
  <c r="AT12" i="5"/>
  <c r="AT11" i="1"/>
  <c r="AT61" i="1" s="1"/>
  <c r="F12" i="5"/>
  <c r="F11" i="1"/>
  <c r="F61" i="1" s="1"/>
  <c r="O12" i="5"/>
  <c r="O11" i="1"/>
  <c r="O61" i="1" s="1"/>
  <c r="AE12" i="5"/>
  <c r="AE11" i="1"/>
  <c r="AE61" i="1" s="1"/>
  <c r="AU12" i="5"/>
  <c r="AU11" i="1"/>
  <c r="AU61" i="1" s="1"/>
  <c r="U11" i="5"/>
  <c r="U10" i="1"/>
  <c r="W51" i="3"/>
  <c r="AG32" i="5"/>
  <c r="AG31" i="1"/>
  <c r="AG81" i="1" s="1"/>
  <c r="AH32" i="5"/>
  <c r="AH31" i="1"/>
  <c r="AH81" i="1" s="1"/>
  <c r="F32" i="5"/>
  <c r="F31" i="1"/>
  <c r="F81" i="1" s="1"/>
  <c r="AD32" i="5"/>
  <c r="AD31" i="1"/>
  <c r="AD81" i="1" s="1"/>
  <c r="C32" i="5"/>
  <c r="C31" i="1"/>
  <c r="C81" i="1" s="1"/>
  <c r="S32" i="5"/>
  <c r="S31" i="1"/>
  <c r="S81" i="1" s="1"/>
  <c r="AI32" i="5"/>
  <c r="AI31" i="1"/>
  <c r="AI81" i="1" s="1"/>
  <c r="AY32" i="5"/>
  <c r="AY31" i="1"/>
  <c r="AY81" i="1" s="1"/>
  <c r="S27" i="5"/>
  <c r="S26" i="1"/>
  <c r="S76" i="1" s="1"/>
  <c r="K27" i="5"/>
  <c r="K26" i="1"/>
  <c r="K76" i="1" s="1"/>
  <c r="AI27" i="5"/>
  <c r="AI26" i="1"/>
  <c r="AI76" i="1" s="1"/>
  <c r="P27" i="5"/>
  <c r="P26" i="1"/>
  <c r="P76" i="1" s="1"/>
  <c r="AF27" i="5"/>
  <c r="AF26" i="1"/>
  <c r="AF76" i="1" s="1"/>
  <c r="AV27" i="5"/>
  <c r="AV26" i="1"/>
  <c r="AV76" i="1" s="1"/>
  <c r="Q16" i="5"/>
  <c r="Q15" i="1"/>
  <c r="Q65" i="1" s="1"/>
  <c r="AT16" i="5"/>
  <c r="AT15" i="1"/>
  <c r="AT65" i="1" s="1"/>
  <c r="G16" i="5"/>
  <c r="G15" i="1"/>
  <c r="G65" i="1" s="1"/>
  <c r="W16" i="5"/>
  <c r="W15" i="1"/>
  <c r="W65" i="1" s="1"/>
  <c r="AM16" i="5"/>
  <c r="AM15" i="1"/>
  <c r="AM65" i="1" s="1"/>
  <c r="X12" i="5"/>
  <c r="X11" i="1"/>
  <c r="X61" i="1" s="1"/>
  <c r="E100" i="4"/>
  <c r="AS50" i="5"/>
  <c r="AS49" i="1"/>
  <c r="AS99" i="1" s="1"/>
  <c r="AC50" i="5"/>
  <c r="AC49" i="1"/>
  <c r="AC99" i="1" s="1"/>
  <c r="M50" i="5"/>
  <c r="M49" i="1"/>
  <c r="M99" i="1" s="1"/>
  <c r="AS46" i="5"/>
  <c r="AS45" i="1"/>
  <c r="AS95" i="1" s="1"/>
  <c r="AC46" i="5"/>
  <c r="AC45" i="1"/>
  <c r="AC95" i="1" s="1"/>
  <c r="M46" i="5"/>
  <c r="M45" i="1"/>
  <c r="M95" i="1" s="1"/>
  <c r="AS42" i="5"/>
  <c r="AS41" i="1"/>
  <c r="AS91" i="1" s="1"/>
  <c r="AC42" i="5"/>
  <c r="AC41" i="1"/>
  <c r="AC91" i="1" s="1"/>
  <c r="M42" i="5"/>
  <c r="M41" i="1"/>
  <c r="M91" i="1" s="1"/>
  <c r="AS38" i="5"/>
  <c r="AS37" i="1"/>
  <c r="AS87" i="1" s="1"/>
  <c r="AC38" i="5"/>
  <c r="AC37" i="1"/>
  <c r="AC87" i="1" s="1"/>
  <c r="M38" i="5"/>
  <c r="M37" i="1"/>
  <c r="M87" i="1" s="1"/>
  <c r="AH48" i="5"/>
  <c r="AH47" i="1"/>
  <c r="AH97" i="1" s="1"/>
  <c r="M48" i="5"/>
  <c r="M47" i="1"/>
  <c r="M97" i="1" s="1"/>
  <c r="AW47" i="5"/>
  <c r="AW46" i="1"/>
  <c r="AW96" i="1" s="1"/>
  <c r="AA47" i="5"/>
  <c r="AA46" i="1"/>
  <c r="AA96" i="1" s="1"/>
  <c r="F47" i="5"/>
  <c r="F46" i="1"/>
  <c r="F96" i="1" s="1"/>
  <c r="P47" i="5"/>
  <c r="P46" i="1"/>
  <c r="P96" i="1" s="1"/>
  <c r="AF47" i="5"/>
  <c r="AF46" i="1"/>
  <c r="AF96" i="1" s="1"/>
  <c r="AV47" i="5"/>
  <c r="AV46" i="1"/>
  <c r="AV96" i="1" s="1"/>
  <c r="AH43" i="5"/>
  <c r="AH42" i="1"/>
  <c r="AH92" i="1" s="1"/>
  <c r="M43" i="5"/>
  <c r="M42" i="1"/>
  <c r="M92" i="1" s="1"/>
  <c r="AM41" i="5"/>
  <c r="AM40" i="1"/>
  <c r="AM90" i="1" s="1"/>
  <c r="Q41" i="5"/>
  <c r="Q40" i="1"/>
  <c r="Q90" i="1" s="1"/>
  <c r="F41" i="5"/>
  <c r="F40" i="1"/>
  <c r="F90" i="1" s="1"/>
  <c r="V41" i="5"/>
  <c r="V40" i="1"/>
  <c r="V90" i="1" s="1"/>
  <c r="AL41" i="5"/>
  <c r="AL40" i="1"/>
  <c r="AL90" i="1" s="1"/>
  <c r="AY37" i="5"/>
  <c r="AY36" i="1"/>
  <c r="AY86" i="1" s="1"/>
  <c r="AC37" i="5"/>
  <c r="AC36" i="1"/>
  <c r="AC86" i="1" s="1"/>
  <c r="H37" i="5"/>
  <c r="H36" i="1"/>
  <c r="H86" i="1" s="1"/>
  <c r="AR36" i="5"/>
  <c r="AR35" i="1"/>
  <c r="AR85" i="1" s="1"/>
  <c r="V36" i="5"/>
  <c r="V35" i="1"/>
  <c r="V85" i="1" s="1"/>
  <c r="C36" i="5"/>
  <c r="C35" i="1"/>
  <c r="C85" i="1" s="1"/>
  <c r="S36" i="5"/>
  <c r="S35" i="1"/>
  <c r="S85" i="1" s="1"/>
  <c r="AI36" i="5"/>
  <c r="AI35" i="1"/>
  <c r="AI85" i="1" s="1"/>
  <c r="AY36" i="5"/>
  <c r="AY35" i="1"/>
  <c r="AY85" i="1" s="1"/>
  <c r="AO34" i="5"/>
  <c r="AO33" i="1"/>
  <c r="AO83" i="1" s="1"/>
  <c r="Y34" i="5"/>
  <c r="Y33" i="1"/>
  <c r="Y83" i="1" s="1"/>
  <c r="I34" i="5"/>
  <c r="I33" i="1"/>
  <c r="I83" i="1" s="1"/>
  <c r="AP33" i="5"/>
  <c r="AP32" i="1"/>
  <c r="AP82" i="1" s="1"/>
  <c r="Z33" i="5"/>
  <c r="Z32" i="1"/>
  <c r="Z82" i="1" s="1"/>
  <c r="J33" i="5"/>
  <c r="J32" i="1"/>
  <c r="J82" i="1" s="1"/>
  <c r="AS30" i="5"/>
  <c r="AS29" i="1"/>
  <c r="AS79" i="1" s="1"/>
  <c r="AC30" i="5"/>
  <c r="AC29" i="1"/>
  <c r="AC79" i="1" s="1"/>
  <c r="M30" i="5"/>
  <c r="M29" i="1"/>
  <c r="M79" i="1" s="1"/>
  <c r="AT29" i="5"/>
  <c r="AT28" i="1"/>
  <c r="AT78" i="1" s="1"/>
  <c r="AD29" i="5"/>
  <c r="AD28" i="1"/>
  <c r="AD78" i="1" s="1"/>
  <c r="N29" i="5"/>
  <c r="N28" i="1"/>
  <c r="N78" i="1" s="1"/>
  <c r="AW26" i="5"/>
  <c r="AW25" i="1"/>
  <c r="AW75" i="1" s="1"/>
  <c r="AG26" i="5"/>
  <c r="AG25" i="1"/>
  <c r="AG75" i="1" s="1"/>
  <c r="Q26" i="5"/>
  <c r="Q25" i="1"/>
  <c r="Q75" i="1" s="1"/>
  <c r="AX25" i="5"/>
  <c r="AX24" i="1"/>
  <c r="AX74" i="1" s="1"/>
  <c r="AH25" i="5"/>
  <c r="AH24" i="1"/>
  <c r="AH74" i="1" s="1"/>
  <c r="R25" i="5"/>
  <c r="R24" i="1"/>
  <c r="R74" i="1" s="1"/>
  <c r="AK22" i="5"/>
  <c r="AK21" i="1"/>
  <c r="AK71" i="1" s="1"/>
  <c r="U22" i="5"/>
  <c r="U21" i="1"/>
  <c r="U71" i="1" s="1"/>
  <c r="E22" i="5"/>
  <c r="E21" i="1"/>
  <c r="E71" i="1" s="1"/>
  <c r="AL21" i="5"/>
  <c r="AL20" i="1"/>
  <c r="AL70" i="1" s="1"/>
  <c r="V21" i="5"/>
  <c r="V20" i="1"/>
  <c r="V70" i="1" s="1"/>
  <c r="AO18" i="5"/>
  <c r="AO17" i="1"/>
  <c r="AO67" i="1" s="1"/>
  <c r="Y18" i="5"/>
  <c r="Y17" i="1"/>
  <c r="Y67" i="1" s="1"/>
  <c r="I18" i="5"/>
  <c r="I17" i="1"/>
  <c r="I67" i="1" s="1"/>
  <c r="AP17" i="5"/>
  <c r="AP16" i="1"/>
  <c r="AP66" i="1" s="1"/>
  <c r="Z17" i="5"/>
  <c r="Z16" i="1"/>
  <c r="Z66" i="1" s="1"/>
  <c r="J17" i="5"/>
  <c r="J16" i="1"/>
  <c r="J66" i="1" s="1"/>
  <c r="AS14" i="5"/>
  <c r="AS13" i="1"/>
  <c r="AS63" i="1" s="1"/>
  <c r="AC14" i="5"/>
  <c r="AC13" i="1"/>
  <c r="AC63" i="1" s="1"/>
  <c r="AT13" i="5"/>
  <c r="AT12" i="1"/>
  <c r="AT62" i="1" s="1"/>
  <c r="AD13" i="5"/>
  <c r="AD12" i="1"/>
  <c r="AD62" i="1" s="1"/>
  <c r="N13" i="5"/>
  <c r="N12" i="1"/>
  <c r="N62" i="1" s="1"/>
  <c r="AG33" i="5"/>
  <c r="AG32" i="1"/>
  <c r="AG82" i="1" s="1"/>
  <c r="Q33" i="5"/>
  <c r="Q32" i="1"/>
  <c r="Q82" i="1" s="1"/>
  <c r="AK29" i="5"/>
  <c r="AK28" i="1"/>
  <c r="AK78" i="1" s="1"/>
  <c r="E29" i="5"/>
  <c r="E28" i="1"/>
  <c r="E78" i="1" s="1"/>
  <c r="AK25" i="5"/>
  <c r="AK24" i="1"/>
  <c r="AK74" i="1" s="1"/>
  <c r="Q25" i="5"/>
  <c r="Q24" i="1"/>
  <c r="Q74" i="1" s="1"/>
  <c r="AW21" i="5"/>
  <c r="AW20" i="1"/>
  <c r="AW70" i="1" s="1"/>
  <c r="Y21" i="5"/>
  <c r="Y20" i="1"/>
  <c r="Y70" i="1" s="1"/>
  <c r="AW17" i="5"/>
  <c r="AW16" i="1"/>
  <c r="AW66" i="1" s="1"/>
  <c r="Q17" i="5"/>
  <c r="Q16" i="1"/>
  <c r="Q66" i="1" s="1"/>
  <c r="AW13" i="5"/>
  <c r="AW12" i="1"/>
  <c r="AW62" i="1" s="1"/>
  <c r="Y13" i="5"/>
  <c r="Y12" i="1"/>
  <c r="Y62" i="1" s="1"/>
  <c r="AG48" i="5"/>
  <c r="AG47" i="1"/>
  <c r="AG97" i="1" s="1"/>
  <c r="L48" i="5"/>
  <c r="L47" i="1"/>
  <c r="L97" i="1" s="1"/>
  <c r="K48" i="5"/>
  <c r="K47" i="1"/>
  <c r="K97" i="1" s="1"/>
  <c r="AA48" i="5"/>
  <c r="AA47" i="1"/>
  <c r="AA97" i="1" s="1"/>
  <c r="AQ48" i="5"/>
  <c r="AQ47" i="1"/>
  <c r="AQ97" i="1" s="1"/>
  <c r="AQ43" i="5"/>
  <c r="AQ42" i="1"/>
  <c r="AQ92" i="1" s="1"/>
  <c r="V43" i="5"/>
  <c r="V42" i="1"/>
  <c r="V92" i="1" s="1"/>
  <c r="D43" i="5"/>
  <c r="D42" i="1"/>
  <c r="D92" i="1" s="1"/>
  <c r="T43" i="5"/>
  <c r="T42" i="1"/>
  <c r="T92" i="1" s="1"/>
  <c r="AJ43" i="5"/>
  <c r="AJ42" i="1"/>
  <c r="AJ92" i="1" s="1"/>
  <c r="AZ43" i="5"/>
  <c r="AZ42" i="1"/>
  <c r="AZ92" i="1" s="1"/>
  <c r="AG37" i="5"/>
  <c r="AG36" i="1"/>
  <c r="AG86" i="1" s="1"/>
  <c r="L37" i="5"/>
  <c r="L36" i="1"/>
  <c r="L86" i="1" s="1"/>
  <c r="J37" i="5"/>
  <c r="J36" i="1"/>
  <c r="J86" i="1" s="1"/>
  <c r="Z37" i="5"/>
  <c r="Z36" i="1"/>
  <c r="Z86" i="1" s="1"/>
  <c r="AP37" i="5"/>
  <c r="AP36" i="1"/>
  <c r="AP86" i="1" s="1"/>
  <c r="Y29" i="5"/>
  <c r="Y28" i="1"/>
  <c r="Y78" i="1" s="1"/>
  <c r="AC25" i="5"/>
  <c r="AC24" i="1"/>
  <c r="AC74" i="1" s="1"/>
  <c r="Q21" i="5"/>
  <c r="Q20" i="1"/>
  <c r="Q70" i="1" s="1"/>
  <c r="AK17" i="5"/>
  <c r="AK16" i="1"/>
  <c r="AK66" i="1" s="1"/>
  <c r="AS13" i="5"/>
  <c r="AS12" i="1"/>
  <c r="AS62" i="1" s="1"/>
  <c r="U49" i="5"/>
  <c r="U48" i="1"/>
  <c r="U98" i="1" s="1"/>
  <c r="J44" i="5"/>
  <c r="J43" i="1"/>
  <c r="J93" i="1" s="1"/>
  <c r="J39" i="5"/>
  <c r="J38" i="1"/>
  <c r="J88" i="1" s="1"/>
  <c r="X32" i="5"/>
  <c r="X31" i="1"/>
  <c r="X81" i="1" s="1"/>
  <c r="AO31" i="5"/>
  <c r="AO30" i="1"/>
  <c r="AO80" i="1" s="1"/>
  <c r="I31" i="5"/>
  <c r="I30" i="1"/>
  <c r="I80" i="1" s="1"/>
  <c r="AQ31" i="5"/>
  <c r="AQ30" i="1"/>
  <c r="AQ80" i="1" s="1"/>
  <c r="S31" i="5"/>
  <c r="S30" i="1"/>
  <c r="S80" i="1" s="1"/>
  <c r="AM31" i="5"/>
  <c r="AM30" i="1"/>
  <c r="AM80" i="1" s="1"/>
  <c r="H31" i="5"/>
  <c r="H30" i="1"/>
  <c r="H80" i="1" s="1"/>
  <c r="X31" i="5"/>
  <c r="X30" i="1"/>
  <c r="X80" i="1" s="1"/>
  <c r="AN31" i="5"/>
  <c r="AN30" i="1"/>
  <c r="AN80" i="1" s="1"/>
  <c r="AC28" i="5"/>
  <c r="AC27" i="1"/>
  <c r="AC77" i="1" s="1"/>
  <c r="V27" i="5"/>
  <c r="V26" i="1"/>
  <c r="V76" i="1" s="1"/>
  <c r="AC23" i="5"/>
  <c r="AC22" i="1"/>
  <c r="AC72" i="1" s="1"/>
  <c r="AW20" i="5"/>
  <c r="AW19" i="1"/>
  <c r="AW69" i="1" s="1"/>
  <c r="Q20" i="5"/>
  <c r="Q19" i="1"/>
  <c r="Q69" i="1" s="1"/>
  <c r="R20" i="5"/>
  <c r="R19" i="1"/>
  <c r="R69" i="1" s="1"/>
  <c r="AX20" i="5"/>
  <c r="AX19" i="1"/>
  <c r="AX69" i="1" s="1"/>
  <c r="V20" i="5"/>
  <c r="V19" i="1"/>
  <c r="V69" i="1" s="1"/>
  <c r="C20" i="5"/>
  <c r="C19" i="1"/>
  <c r="C69" i="1" s="1"/>
  <c r="S20" i="5"/>
  <c r="S19" i="1"/>
  <c r="S69" i="1" s="1"/>
  <c r="AI20" i="5"/>
  <c r="AI19" i="1"/>
  <c r="AI69" i="1" s="1"/>
  <c r="AY20" i="5"/>
  <c r="AY19" i="1"/>
  <c r="AY69" i="1" s="1"/>
  <c r="P16" i="5"/>
  <c r="P15" i="1"/>
  <c r="P65" i="1" s="1"/>
  <c r="AG15" i="5"/>
  <c r="AG14" i="1"/>
  <c r="AG64" i="1" s="1"/>
  <c r="C15" i="5"/>
  <c r="C14" i="1"/>
  <c r="C64" i="1" s="1"/>
  <c r="AQ15" i="5"/>
  <c r="AQ14" i="1"/>
  <c r="AQ64" i="1" s="1"/>
  <c r="W15" i="5"/>
  <c r="W14" i="1"/>
  <c r="W64" i="1" s="1"/>
  <c r="AU15" i="5"/>
  <c r="AU14" i="1"/>
  <c r="AU64" i="1" s="1"/>
  <c r="L15" i="5"/>
  <c r="L14" i="1"/>
  <c r="L64" i="1" s="1"/>
  <c r="AB15" i="5"/>
  <c r="AB14" i="1"/>
  <c r="AB64" i="1" s="1"/>
  <c r="AR15" i="5"/>
  <c r="AR14" i="1"/>
  <c r="AR64" i="1" s="1"/>
  <c r="AW11" i="5"/>
  <c r="AW10" i="1"/>
  <c r="AY51" i="3"/>
  <c r="Q11" i="5"/>
  <c r="Q10" i="1"/>
  <c r="S51" i="3"/>
  <c r="AA11" i="5"/>
  <c r="AA10" i="1"/>
  <c r="AC51" i="3"/>
  <c r="G11" i="5"/>
  <c r="G10" i="1"/>
  <c r="I51" i="3"/>
  <c r="AE11" i="5"/>
  <c r="AG51" i="3"/>
  <c r="AE10" i="1"/>
  <c r="D11" i="5"/>
  <c r="F51" i="3"/>
  <c r="D10" i="1"/>
  <c r="T11" i="5"/>
  <c r="V51" i="3"/>
  <c r="T10" i="1"/>
  <c r="AJ11" i="5"/>
  <c r="AL51" i="3"/>
  <c r="AJ10" i="1"/>
  <c r="AZ11" i="5"/>
  <c r="BB51" i="3"/>
  <c r="AZ10" i="1"/>
  <c r="AG49" i="5"/>
  <c r="AG48" i="1"/>
  <c r="AG98" i="1" s="1"/>
  <c r="S49" i="5"/>
  <c r="S48" i="1"/>
  <c r="S98" i="1" s="1"/>
  <c r="AN49" i="5"/>
  <c r="AN48" i="1"/>
  <c r="AN98" i="1" s="1"/>
  <c r="I49" i="5"/>
  <c r="I48" i="1"/>
  <c r="I98" i="1" s="1"/>
  <c r="AE49" i="5"/>
  <c r="AE48" i="1"/>
  <c r="AE98" i="1" s="1"/>
  <c r="AZ49" i="5"/>
  <c r="AZ48" i="1"/>
  <c r="AZ98" i="1" s="1"/>
  <c r="N49" i="5"/>
  <c r="N48" i="1"/>
  <c r="N98" i="1" s="1"/>
  <c r="AD49" i="5"/>
  <c r="AD48" i="1"/>
  <c r="AD98" i="1" s="1"/>
  <c r="AT49" i="5"/>
  <c r="AT48" i="1"/>
  <c r="AT98" i="1" s="1"/>
  <c r="AG44" i="5"/>
  <c r="AG43" i="1"/>
  <c r="AG93" i="1" s="1"/>
  <c r="R44" i="5"/>
  <c r="R43" i="1"/>
  <c r="R93" i="1" s="1"/>
  <c r="AN44" i="5"/>
  <c r="AN43" i="1"/>
  <c r="AN93" i="1" s="1"/>
  <c r="I44" i="5"/>
  <c r="I43" i="1"/>
  <c r="I93" i="1" s="1"/>
  <c r="AD44" i="5"/>
  <c r="AD43" i="1"/>
  <c r="AD93" i="1" s="1"/>
  <c r="AZ44" i="5"/>
  <c r="AZ43" i="1"/>
  <c r="AZ93" i="1" s="1"/>
  <c r="O44" i="5"/>
  <c r="O43" i="1"/>
  <c r="O93" i="1" s="1"/>
  <c r="AE44" i="5"/>
  <c r="AE43" i="1"/>
  <c r="AE93" i="1" s="1"/>
  <c r="AU44" i="5"/>
  <c r="AU43" i="1"/>
  <c r="AU93" i="1" s="1"/>
  <c r="I32" i="5"/>
  <c r="I31" i="1"/>
  <c r="I81" i="1" s="1"/>
  <c r="AP11" i="5"/>
  <c r="AR51" i="3"/>
  <c r="AP10" i="1"/>
  <c r="AM49" i="5"/>
  <c r="AM48" i="1"/>
  <c r="AM98" i="1" s="1"/>
  <c r="L45" i="5"/>
  <c r="L44" i="1"/>
  <c r="L94" i="1" s="1"/>
  <c r="T45" i="5"/>
  <c r="T44" i="1"/>
  <c r="T94" i="1" s="1"/>
  <c r="AO45" i="5"/>
  <c r="AO44" i="1"/>
  <c r="AO94" i="1" s="1"/>
  <c r="K45" i="5"/>
  <c r="K44" i="1"/>
  <c r="K94" i="1" s="1"/>
  <c r="AF45" i="5"/>
  <c r="AF44" i="1"/>
  <c r="AF94" i="1" s="1"/>
  <c r="N45" i="5"/>
  <c r="N44" i="1"/>
  <c r="N94" i="1" s="1"/>
  <c r="AD45" i="5"/>
  <c r="AD44" i="1"/>
  <c r="AD94" i="1" s="1"/>
  <c r="AT45" i="5"/>
  <c r="AT44" i="1"/>
  <c r="AT94" i="1" s="1"/>
  <c r="AB44" i="5"/>
  <c r="AB43" i="1"/>
  <c r="AB93" i="1" s="1"/>
  <c r="AG40" i="5"/>
  <c r="AG39" i="1"/>
  <c r="AG89" i="1" s="1"/>
  <c r="I40" i="5"/>
  <c r="I39" i="1"/>
  <c r="I89" i="1" s="1"/>
  <c r="AD40" i="5"/>
  <c r="AD39" i="1"/>
  <c r="AD89" i="1" s="1"/>
  <c r="AZ40" i="5"/>
  <c r="AZ39" i="1"/>
  <c r="AZ89" i="1" s="1"/>
  <c r="U40" i="5"/>
  <c r="U39" i="1"/>
  <c r="U89" i="1" s="1"/>
  <c r="AP40" i="5"/>
  <c r="AP39" i="1"/>
  <c r="AP89" i="1" s="1"/>
  <c r="G40" i="5"/>
  <c r="G39" i="1"/>
  <c r="G89" i="1" s="1"/>
  <c r="W40" i="5"/>
  <c r="W39" i="1"/>
  <c r="W89" i="1" s="1"/>
  <c r="AM40" i="5"/>
  <c r="AM39" i="1"/>
  <c r="AM89" i="1" s="1"/>
  <c r="Q39" i="5"/>
  <c r="Q38" i="1"/>
  <c r="Q88" i="1" s="1"/>
  <c r="AG35" i="5"/>
  <c r="AG34" i="1"/>
  <c r="AG84" i="1" s="1"/>
  <c r="Y35" i="5"/>
  <c r="Y34" i="1"/>
  <c r="Y84" i="1" s="1"/>
  <c r="N35" i="5"/>
  <c r="N34" i="1"/>
  <c r="N84" i="1" s="1"/>
  <c r="AT35" i="5"/>
  <c r="AT34" i="1"/>
  <c r="AT84" i="1" s="1"/>
  <c r="U35" i="5"/>
  <c r="U34" i="1"/>
  <c r="U84" i="1" s="1"/>
  <c r="AP35" i="5"/>
  <c r="AP34" i="1"/>
  <c r="AP84" i="1" s="1"/>
  <c r="H35" i="5"/>
  <c r="H34" i="1"/>
  <c r="H84" i="1" s="1"/>
  <c r="X35" i="5"/>
  <c r="X34" i="1"/>
  <c r="X84" i="1" s="1"/>
  <c r="AN35" i="5"/>
  <c r="AN34" i="1"/>
  <c r="AN84" i="1" s="1"/>
  <c r="AS32" i="5"/>
  <c r="AS31" i="1"/>
  <c r="AS81" i="1" s="1"/>
  <c r="M32" i="5"/>
  <c r="M31" i="1"/>
  <c r="M81" i="1" s="1"/>
  <c r="AD31" i="5"/>
  <c r="AD30" i="1"/>
  <c r="AD80" i="1" s="1"/>
  <c r="AZ28" i="5"/>
  <c r="AZ27" i="1"/>
  <c r="AZ77" i="1" s="1"/>
  <c r="T28" i="5"/>
  <c r="T27" i="1"/>
  <c r="T77" i="1" s="1"/>
  <c r="AS27" i="5"/>
  <c r="AS26" i="1"/>
  <c r="AS76" i="1" s="1"/>
  <c r="M27" i="5"/>
  <c r="M26" i="1"/>
  <c r="M76" i="1" s="1"/>
  <c r="AW24" i="5"/>
  <c r="AW23" i="1"/>
  <c r="AW73" i="1" s="1"/>
  <c r="Q24" i="5"/>
  <c r="Q23" i="1"/>
  <c r="Q73" i="1" s="1"/>
  <c r="AL24" i="5"/>
  <c r="AL23" i="1"/>
  <c r="AL73" i="1" s="1"/>
  <c r="R24" i="5"/>
  <c r="R23" i="1"/>
  <c r="R73" i="1" s="1"/>
  <c r="AP24" i="5"/>
  <c r="AP23" i="1"/>
  <c r="AP73" i="1" s="1"/>
  <c r="C24" i="5"/>
  <c r="C23" i="1"/>
  <c r="C73" i="1" s="1"/>
  <c r="S24" i="5"/>
  <c r="S23" i="1"/>
  <c r="S73" i="1" s="1"/>
  <c r="AI24" i="5"/>
  <c r="AI23" i="1"/>
  <c r="AI73" i="1" s="1"/>
  <c r="AY24" i="5"/>
  <c r="AY23" i="1"/>
  <c r="AY73" i="1" s="1"/>
  <c r="AH23" i="5"/>
  <c r="AH22" i="1"/>
  <c r="AH72" i="1" s="1"/>
  <c r="AF20" i="5"/>
  <c r="AF19" i="1"/>
  <c r="AF69" i="1" s="1"/>
  <c r="AW19" i="5"/>
  <c r="AW18" i="1"/>
  <c r="AW68" i="1" s="1"/>
  <c r="Q19" i="5"/>
  <c r="Q18" i="1"/>
  <c r="Q68" i="1" s="1"/>
  <c r="G19" i="5"/>
  <c r="G18" i="1"/>
  <c r="G68" i="1" s="1"/>
  <c r="AI19" i="5"/>
  <c r="AI18" i="1"/>
  <c r="AI68" i="1" s="1"/>
  <c r="D19" i="5"/>
  <c r="D18" i="1"/>
  <c r="D68" i="1" s="1"/>
  <c r="T19" i="5"/>
  <c r="T18" i="1"/>
  <c r="T68" i="1" s="1"/>
  <c r="AJ19" i="5"/>
  <c r="AJ18" i="1"/>
  <c r="AJ68" i="1" s="1"/>
  <c r="AZ19" i="5"/>
  <c r="AZ18" i="1"/>
  <c r="AZ68" i="1" s="1"/>
  <c r="AC16" i="5"/>
  <c r="AC15" i="1"/>
  <c r="AC65" i="1" s="1"/>
  <c r="AT15" i="5"/>
  <c r="AT14" i="1"/>
  <c r="AT64" i="1" s="1"/>
  <c r="N15" i="5"/>
  <c r="N14" i="1"/>
  <c r="N64" i="1" s="1"/>
  <c r="AZ12" i="5"/>
  <c r="AZ11" i="1"/>
  <c r="AZ61" i="1" s="1"/>
  <c r="T12" i="5"/>
  <c r="T11" i="1"/>
  <c r="T61" i="1" s="1"/>
  <c r="AL11" i="5"/>
  <c r="AL10" i="1"/>
  <c r="AN51" i="3"/>
  <c r="F11" i="5"/>
  <c r="F10" i="1"/>
  <c r="H51" i="3"/>
  <c r="AS11" i="5"/>
  <c r="AS10" i="1"/>
  <c r="AU51" i="3"/>
  <c r="L49" i="5"/>
  <c r="L48" i="1"/>
  <c r="L98" i="1" s="1"/>
  <c r="V39" i="5"/>
  <c r="V38" i="1"/>
  <c r="V88" i="1" s="1"/>
  <c r="R39" i="5"/>
  <c r="R38" i="1"/>
  <c r="R88" i="1" s="1"/>
  <c r="AM39" i="5"/>
  <c r="AM38" i="1"/>
  <c r="AM88" i="1" s="1"/>
  <c r="C39" i="5"/>
  <c r="C38" i="1"/>
  <c r="C88" i="1" s="1"/>
  <c r="Y39" i="5"/>
  <c r="Y38" i="1"/>
  <c r="Y88" i="1" s="1"/>
  <c r="AT39" i="5"/>
  <c r="AT38" i="1"/>
  <c r="AT88" i="1" s="1"/>
  <c r="L39" i="5"/>
  <c r="L38" i="1"/>
  <c r="L88" i="1" s="1"/>
  <c r="AB39" i="5"/>
  <c r="AB38" i="1"/>
  <c r="AB88" i="1" s="1"/>
  <c r="AR39" i="5"/>
  <c r="AR38" i="1"/>
  <c r="AR88" i="1" s="1"/>
  <c r="I16" i="5"/>
  <c r="I15" i="1"/>
  <c r="I65" i="1" s="1"/>
  <c r="AH11" i="5"/>
  <c r="AH10" i="1"/>
  <c r="AJ51" i="3"/>
  <c r="AK49" i="5"/>
  <c r="AK48" i="1"/>
  <c r="AK98" i="1" s="1"/>
  <c r="AV44" i="5"/>
  <c r="AV43" i="1"/>
  <c r="AV93" i="1" s="1"/>
  <c r="E44" i="5"/>
  <c r="E43" i="1"/>
  <c r="E93" i="1" s="1"/>
  <c r="Z39" i="5"/>
  <c r="Z38" i="1"/>
  <c r="Z88" i="1" s="1"/>
  <c r="AR32" i="5"/>
  <c r="AR31" i="1"/>
  <c r="AR81" i="1" s="1"/>
  <c r="L32" i="5"/>
  <c r="L31" i="1"/>
  <c r="L81" i="1" s="1"/>
  <c r="AG28" i="5"/>
  <c r="AG27" i="1"/>
  <c r="AG77" i="1" s="1"/>
  <c r="AP28" i="5"/>
  <c r="AP27" i="1"/>
  <c r="AP77" i="1" s="1"/>
  <c r="Z28" i="5"/>
  <c r="Z27" i="1"/>
  <c r="Z77" i="1" s="1"/>
  <c r="AX28" i="5"/>
  <c r="AX27" i="1"/>
  <c r="AX77" i="1" s="1"/>
  <c r="K28" i="5"/>
  <c r="K27" i="1"/>
  <c r="K77" i="1" s="1"/>
  <c r="AA28" i="5"/>
  <c r="AA27" i="1"/>
  <c r="AA77" i="1" s="1"/>
  <c r="AQ28" i="5"/>
  <c r="AQ27" i="1"/>
  <c r="AQ77" i="1" s="1"/>
  <c r="AX27" i="5"/>
  <c r="AX26" i="1"/>
  <c r="AX76" i="1" s="1"/>
  <c r="R27" i="5"/>
  <c r="R26" i="1"/>
  <c r="R76" i="1" s="1"/>
  <c r="Y23" i="5"/>
  <c r="Y22" i="1"/>
  <c r="Y72" i="1" s="1"/>
  <c r="W23" i="5"/>
  <c r="W22" i="1"/>
  <c r="W72" i="1" s="1"/>
  <c r="G23" i="5"/>
  <c r="G22" i="1"/>
  <c r="G72" i="1" s="1"/>
  <c r="AE23" i="5"/>
  <c r="AE22" i="1"/>
  <c r="AE72" i="1" s="1"/>
  <c r="P23" i="5"/>
  <c r="P22" i="1"/>
  <c r="P72" i="1" s="1"/>
  <c r="AF23" i="5"/>
  <c r="AF22" i="1"/>
  <c r="AF72" i="1" s="1"/>
  <c r="AV23" i="5"/>
  <c r="AV22" i="1"/>
  <c r="AV72" i="1" s="1"/>
  <c r="AB16" i="5"/>
  <c r="AB15" i="1"/>
  <c r="AB65" i="1" s="1"/>
  <c r="AW12" i="5"/>
  <c r="AW11" i="1"/>
  <c r="AW61" i="1" s="1"/>
  <c r="Q12" i="5"/>
  <c r="Q11" i="1"/>
  <c r="Q61" i="1" s="1"/>
  <c r="Z12" i="5"/>
  <c r="Z11" i="1"/>
  <c r="Z61" i="1" s="1"/>
  <c r="AX12" i="5"/>
  <c r="AX11" i="1"/>
  <c r="AX61" i="1" s="1"/>
  <c r="N12" i="5"/>
  <c r="N11" i="1"/>
  <c r="N61" i="1" s="1"/>
  <c r="S12" i="5"/>
  <c r="S11" i="1"/>
  <c r="S61" i="1" s="1"/>
  <c r="AI12" i="5"/>
  <c r="AI11" i="1"/>
  <c r="AI61" i="1" s="1"/>
  <c r="AY12" i="5"/>
  <c r="AY11" i="1"/>
  <c r="AY61" i="1" s="1"/>
  <c r="AZ9" i="1"/>
  <c r="AV9" i="1"/>
  <c r="AR9" i="1"/>
  <c r="AN9" i="1"/>
  <c r="AJ9" i="1"/>
  <c r="AF9" i="1"/>
  <c r="AF59" i="1" s="1"/>
  <c r="AB9" i="1"/>
  <c r="AB59" i="1" s="1"/>
  <c r="X9" i="1"/>
  <c r="X59" i="1" s="1"/>
  <c r="T9" i="1"/>
  <c r="T59" i="1" s="1"/>
  <c r="P9" i="1"/>
  <c r="P59" i="1" s="1"/>
  <c r="L9" i="1"/>
  <c r="H9" i="1"/>
  <c r="D9" i="1"/>
  <c r="BA50" i="1"/>
  <c r="AU9" i="1"/>
  <c r="AP9" i="1"/>
  <c r="AK9" i="1"/>
  <c r="AE9" i="1"/>
  <c r="AE59" i="1" s="1"/>
  <c r="Z9" i="1"/>
  <c r="Z59" i="1" s="1"/>
  <c r="U9" i="1"/>
  <c r="U59" i="1" s="1"/>
  <c r="O9" i="1"/>
  <c r="O59" i="1" s="1"/>
  <c r="J9" i="1"/>
  <c r="E9" i="1"/>
  <c r="AY9" i="1"/>
  <c r="AT9" i="1"/>
  <c r="AO9" i="1"/>
  <c r="AI9" i="1"/>
  <c r="AD9" i="1"/>
  <c r="AD59" i="1" s="1"/>
  <c r="Y9" i="1"/>
  <c r="Y59" i="1" s="1"/>
  <c r="S9" i="1"/>
  <c r="S59" i="1" s="1"/>
  <c r="N9" i="1"/>
  <c r="N59" i="1" s="1"/>
  <c r="I9" i="1"/>
  <c r="C9" i="1"/>
  <c r="AX9" i="1"/>
  <c r="AM9" i="1"/>
  <c r="AC9" i="1"/>
  <c r="AC59" i="1" s="1"/>
  <c r="R9" i="1"/>
  <c r="R59" i="1" s="1"/>
  <c r="G9" i="1"/>
  <c r="K9" i="1"/>
  <c r="AW9" i="1"/>
  <c r="AL9" i="1"/>
  <c r="AA9" i="1"/>
  <c r="AA59" i="1" s="1"/>
  <c r="Q9" i="1"/>
  <c r="Q59" i="1" s="1"/>
  <c r="F9" i="1"/>
  <c r="AQ9" i="1"/>
  <c r="V9" i="1"/>
  <c r="V59" i="1" s="1"/>
  <c r="AS9" i="1"/>
  <c r="AH9" i="1"/>
  <c r="W9" i="1"/>
  <c r="W59" i="1" s="1"/>
  <c r="M9" i="1"/>
  <c r="M59" i="1" s="1"/>
  <c r="AG9" i="1"/>
  <c r="Q32" i="5"/>
  <c r="Q31" i="1"/>
  <c r="Q81" i="1" s="1"/>
  <c r="AT32" i="5"/>
  <c r="AT31" i="1"/>
  <c r="AT81" i="1" s="1"/>
  <c r="N32" i="5"/>
  <c r="N31" i="1"/>
  <c r="N81" i="1" s="1"/>
  <c r="AL32" i="5"/>
  <c r="AL31" i="1"/>
  <c r="AL81" i="1" s="1"/>
  <c r="G32" i="5"/>
  <c r="G31" i="1"/>
  <c r="G81" i="1" s="1"/>
  <c r="W32" i="5"/>
  <c r="W31" i="1"/>
  <c r="W81" i="1" s="1"/>
  <c r="AM32" i="5"/>
  <c r="AM31" i="1"/>
  <c r="AM81" i="1" s="1"/>
  <c r="AE27" i="5"/>
  <c r="AE26" i="1"/>
  <c r="AE76" i="1" s="1"/>
  <c r="O27" i="5"/>
  <c r="O26" i="1"/>
  <c r="O76" i="1" s="1"/>
  <c r="AM27" i="5"/>
  <c r="AM26" i="1"/>
  <c r="AM76" i="1" s="1"/>
  <c r="D27" i="5"/>
  <c r="D26" i="1"/>
  <c r="D76" i="1" s="1"/>
  <c r="T27" i="5"/>
  <c r="T26" i="1"/>
  <c r="T76" i="1" s="1"/>
  <c r="AJ27" i="5"/>
  <c r="AJ26" i="1"/>
  <c r="AJ76" i="1" s="1"/>
  <c r="AZ27" i="5"/>
  <c r="AZ26" i="1"/>
  <c r="AZ76" i="1" s="1"/>
  <c r="J16" i="5"/>
  <c r="J15" i="1"/>
  <c r="J65" i="1" s="1"/>
  <c r="F16" i="5"/>
  <c r="F15" i="1"/>
  <c r="F65" i="1" s="1"/>
  <c r="AD16" i="5"/>
  <c r="AD15" i="1"/>
  <c r="AD65" i="1" s="1"/>
  <c r="AX16" i="5"/>
  <c r="AX15" i="1"/>
  <c r="AX65" i="1" s="1"/>
  <c r="K16" i="5"/>
  <c r="K15" i="1"/>
  <c r="K65" i="1" s="1"/>
  <c r="AA16" i="5"/>
  <c r="AA15" i="1"/>
  <c r="AA65" i="1" s="1"/>
  <c r="U52" i="2"/>
  <c r="U57" i="2"/>
  <c r="AD51" i="4"/>
  <c r="Z51" i="4"/>
  <c r="V51" i="4"/>
  <c r="R51" i="4"/>
  <c r="N51" i="4"/>
  <c r="J51" i="4"/>
  <c r="F51" i="4"/>
  <c r="AC51" i="4"/>
  <c r="Y51" i="4"/>
  <c r="U51" i="4"/>
  <c r="Q51" i="4"/>
  <c r="AF51" i="4"/>
  <c r="AB51" i="4"/>
  <c r="X51" i="4"/>
  <c r="T51" i="4"/>
  <c r="P51" i="4"/>
  <c r="L51" i="4"/>
  <c r="H51" i="4"/>
  <c r="D51" i="4"/>
  <c r="W51" i="4"/>
  <c r="G51" i="4"/>
  <c r="S51" i="4"/>
  <c r="C51" i="4"/>
  <c r="AE51" i="4"/>
  <c r="O51" i="4"/>
  <c r="K51" i="4"/>
  <c r="AA51" i="4"/>
  <c r="AO50" i="5"/>
  <c r="AO49" i="1"/>
  <c r="AO99" i="1" s="1"/>
  <c r="Y50" i="5"/>
  <c r="Y49" i="1"/>
  <c r="Y99" i="1" s="1"/>
  <c r="I50" i="5"/>
  <c r="I49" i="1"/>
  <c r="I99" i="1" s="1"/>
  <c r="AO46" i="5"/>
  <c r="AO45" i="1"/>
  <c r="AO95" i="1" s="1"/>
  <c r="Y46" i="5"/>
  <c r="Y45" i="1"/>
  <c r="Y95" i="1" s="1"/>
  <c r="I46" i="5"/>
  <c r="I45" i="1"/>
  <c r="I95" i="1" s="1"/>
  <c r="AO42" i="5"/>
  <c r="AO41" i="1"/>
  <c r="AO91" i="1" s="1"/>
  <c r="Y42" i="5"/>
  <c r="Y41" i="1"/>
  <c r="Y91" i="1" s="1"/>
  <c r="I42" i="5"/>
  <c r="I41" i="1"/>
  <c r="I91" i="1" s="1"/>
  <c r="AO38" i="5"/>
  <c r="AO37" i="1"/>
  <c r="AO87" i="1" s="1"/>
  <c r="Y38" i="5"/>
  <c r="Y37" i="1"/>
  <c r="Y87" i="1" s="1"/>
  <c r="I38" i="5"/>
  <c r="I37" i="1"/>
  <c r="I87" i="1" s="1"/>
  <c r="AX48" i="5"/>
  <c r="AX47" i="1"/>
  <c r="AX97" i="1" s="1"/>
  <c r="AC48" i="5"/>
  <c r="AC47" i="1"/>
  <c r="AC97" i="1" s="1"/>
  <c r="H48" i="5"/>
  <c r="H47" i="1"/>
  <c r="H97" i="1" s="1"/>
  <c r="AQ47" i="5"/>
  <c r="AQ46" i="1"/>
  <c r="AQ96" i="1" s="1"/>
  <c r="V47" i="5"/>
  <c r="V46" i="1"/>
  <c r="V96" i="1" s="1"/>
  <c r="D47" i="5"/>
  <c r="D46" i="1"/>
  <c r="D96" i="1" s="1"/>
  <c r="T47" i="5"/>
  <c r="T46" i="1"/>
  <c r="T96" i="1" s="1"/>
  <c r="AJ47" i="5"/>
  <c r="AJ46" i="1"/>
  <c r="AJ96" i="1" s="1"/>
  <c r="AZ47" i="5"/>
  <c r="AZ46" i="1"/>
  <c r="AZ96" i="1" s="1"/>
  <c r="AX43" i="5"/>
  <c r="AX42" i="1"/>
  <c r="AX92" i="1" s="1"/>
  <c r="AC43" i="5"/>
  <c r="AC42" i="1"/>
  <c r="AC92" i="1" s="1"/>
  <c r="G43" i="5"/>
  <c r="G42" i="1"/>
  <c r="G92" i="1" s="1"/>
  <c r="AG41" i="5"/>
  <c r="AG40" i="1"/>
  <c r="AG90" i="1" s="1"/>
  <c r="L41" i="5"/>
  <c r="L40" i="1"/>
  <c r="L90" i="1" s="1"/>
  <c r="J41" i="5"/>
  <c r="J40" i="1"/>
  <c r="J90" i="1" s="1"/>
  <c r="Z41" i="5"/>
  <c r="Z40" i="1"/>
  <c r="Z90" i="1" s="1"/>
  <c r="AP41" i="5"/>
  <c r="AP40" i="1"/>
  <c r="AP90" i="1" s="1"/>
  <c r="AS37" i="5"/>
  <c r="AS36" i="1"/>
  <c r="AS86" i="1" s="1"/>
  <c r="X37" i="5"/>
  <c r="X36" i="1"/>
  <c r="X86" i="1" s="1"/>
  <c r="C37" i="5"/>
  <c r="C36" i="1"/>
  <c r="C86" i="1" s="1"/>
  <c r="AL36" i="5"/>
  <c r="AL35" i="1"/>
  <c r="AL85" i="1" s="1"/>
  <c r="Q36" i="5"/>
  <c r="Q35" i="1"/>
  <c r="Q85" i="1" s="1"/>
  <c r="G36" i="5"/>
  <c r="G35" i="1"/>
  <c r="G85" i="1" s="1"/>
  <c r="W36" i="5"/>
  <c r="W35" i="1"/>
  <c r="W85" i="1" s="1"/>
  <c r="AM36" i="5"/>
  <c r="AM35" i="1"/>
  <c r="AM85" i="1" s="1"/>
  <c r="AK34" i="5"/>
  <c r="AK33" i="1"/>
  <c r="AK83" i="1" s="1"/>
  <c r="U34" i="5"/>
  <c r="U33" i="1"/>
  <c r="U83" i="1" s="1"/>
  <c r="E34" i="5"/>
  <c r="E33" i="1"/>
  <c r="E83" i="1" s="1"/>
  <c r="AL33" i="5"/>
  <c r="AL32" i="1"/>
  <c r="AL82" i="1" s="1"/>
  <c r="V33" i="5"/>
  <c r="V32" i="1"/>
  <c r="V82" i="1" s="1"/>
  <c r="F33" i="5"/>
  <c r="F32" i="1"/>
  <c r="F82" i="1" s="1"/>
  <c r="AO30" i="5"/>
  <c r="AO29" i="1"/>
  <c r="AO79" i="1" s="1"/>
  <c r="Y30" i="5"/>
  <c r="Y29" i="1"/>
  <c r="Y79" i="1" s="1"/>
  <c r="I30" i="5"/>
  <c r="I29" i="1"/>
  <c r="I79" i="1" s="1"/>
  <c r="AP29" i="5"/>
  <c r="AP28" i="1"/>
  <c r="AP78" i="1" s="1"/>
  <c r="Z29" i="5"/>
  <c r="Z28" i="1"/>
  <c r="Z78" i="1" s="1"/>
  <c r="J29" i="5"/>
  <c r="J28" i="1"/>
  <c r="J78" i="1" s="1"/>
  <c r="AS26" i="5"/>
  <c r="AS25" i="1"/>
  <c r="AS75" i="1" s="1"/>
  <c r="AC26" i="5"/>
  <c r="AC25" i="1"/>
  <c r="AC75" i="1" s="1"/>
  <c r="M26" i="5"/>
  <c r="M25" i="1"/>
  <c r="M75" i="1" s="1"/>
  <c r="AT25" i="5"/>
  <c r="AT24" i="1"/>
  <c r="AT74" i="1" s="1"/>
  <c r="AD25" i="5"/>
  <c r="AD24" i="1"/>
  <c r="AD74" i="1" s="1"/>
  <c r="N25" i="5"/>
  <c r="N24" i="1"/>
  <c r="N74" i="1" s="1"/>
  <c r="AW22" i="5"/>
  <c r="AW21" i="1"/>
  <c r="AW71" i="1" s="1"/>
  <c r="AG22" i="5"/>
  <c r="AG21" i="1"/>
  <c r="AG71" i="1" s="1"/>
  <c r="Q22" i="5"/>
  <c r="Q21" i="1"/>
  <c r="Q71" i="1" s="1"/>
  <c r="AX21" i="5"/>
  <c r="AX20" i="1"/>
  <c r="AX70" i="1" s="1"/>
  <c r="AH21" i="5"/>
  <c r="AH20" i="1"/>
  <c r="AH70" i="1" s="1"/>
  <c r="R21" i="5"/>
  <c r="R20" i="1"/>
  <c r="R70" i="1" s="1"/>
  <c r="AK18" i="5"/>
  <c r="AK17" i="1"/>
  <c r="AK67" i="1" s="1"/>
  <c r="U18" i="5"/>
  <c r="U17" i="1"/>
  <c r="U67" i="1" s="1"/>
  <c r="E18" i="5"/>
  <c r="E17" i="1"/>
  <c r="E67" i="1" s="1"/>
  <c r="AL17" i="5"/>
  <c r="AL16" i="1"/>
  <c r="AL66" i="1" s="1"/>
  <c r="V17" i="5"/>
  <c r="V16" i="1"/>
  <c r="V66" i="1" s="1"/>
  <c r="F17" i="5"/>
  <c r="F16" i="1"/>
  <c r="F66" i="1" s="1"/>
  <c r="AO14" i="5"/>
  <c r="AO13" i="1"/>
  <c r="AO63" i="1" s="1"/>
  <c r="Y14" i="5"/>
  <c r="Y13" i="1"/>
  <c r="Y63" i="1" s="1"/>
  <c r="I14" i="5"/>
  <c r="I13" i="1"/>
  <c r="I63" i="1" s="1"/>
  <c r="AP13" i="5"/>
  <c r="AP12" i="1"/>
  <c r="AP62" i="1" s="1"/>
  <c r="J13" i="5"/>
  <c r="J12" i="1"/>
  <c r="J62" i="1" s="1"/>
  <c r="AW33" i="5"/>
  <c r="AW32" i="1"/>
  <c r="AW82" i="1" s="1"/>
  <c r="AC33" i="5"/>
  <c r="AC32" i="1"/>
  <c r="AC82" i="1" s="1"/>
  <c r="M33" i="5"/>
  <c r="M32" i="1"/>
  <c r="M82" i="1" s="1"/>
  <c r="AC29" i="5"/>
  <c r="AC28" i="1"/>
  <c r="AC78" i="1" s="1"/>
  <c r="AG25" i="5"/>
  <c r="AG24" i="1"/>
  <c r="AG74" i="1" s="1"/>
  <c r="I25" i="5"/>
  <c r="I24" i="1"/>
  <c r="I74" i="1" s="1"/>
  <c r="AO21" i="5"/>
  <c r="AO20" i="1"/>
  <c r="AO70" i="1" s="1"/>
  <c r="U21" i="5"/>
  <c r="U20" i="1"/>
  <c r="U70" i="1" s="1"/>
  <c r="AO17" i="5"/>
  <c r="AO16" i="1"/>
  <c r="AO66" i="1" s="1"/>
  <c r="M17" i="5"/>
  <c r="M16" i="1"/>
  <c r="M66" i="1" s="1"/>
  <c r="AO13" i="5"/>
  <c r="AO12" i="1"/>
  <c r="AO62" i="1" s="1"/>
  <c r="U13" i="5"/>
  <c r="U12" i="1"/>
  <c r="U62" i="1" s="1"/>
  <c r="AW48" i="5"/>
  <c r="AW47" i="1"/>
  <c r="AW97" i="1" s="1"/>
  <c r="AB48" i="5"/>
  <c r="AB47" i="1"/>
  <c r="AB97" i="1" s="1"/>
  <c r="F48" i="5"/>
  <c r="F47" i="1"/>
  <c r="F97" i="1" s="1"/>
  <c r="O48" i="5"/>
  <c r="O47" i="1"/>
  <c r="O97" i="1" s="1"/>
  <c r="AE48" i="5"/>
  <c r="AE47" i="1"/>
  <c r="AE97" i="1" s="1"/>
  <c r="AU48" i="5"/>
  <c r="AU47" i="1"/>
  <c r="AU97" i="1" s="1"/>
  <c r="AL43" i="5"/>
  <c r="AL42" i="1"/>
  <c r="AL92" i="1" s="1"/>
  <c r="Q43" i="5"/>
  <c r="Q42" i="1"/>
  <c r="Q92" i="1" s="1"/>
  <c r="H43" i="5"/>
  <c r="H42" i="1"/>
  <c r="H92" i="1" s="1"/>
  <c r="X43" i="5"/>
  <c r="X42" i="1"/>
  <c r="X92" i="1" s="1"/>
  <c r="AN43" i="5"/>
  <c r="AN42" i="1"/>
  <c r="AN92" i="1" s="1"/>
  <c r="AW37" i="5"/>
  <c r="AW36" i="1"/>
  <c r="AW86" i="1" s="1"/>
  <c r="AB37" i="5"/>
  <c r="AB36" i="1"/>
  <c r="AB86" i="1" s="1"/>
  <c r="G37" i="5"/>
  <c r="G36" i="1"/>
  <c r="G86" i="1" s="1"/>
  <c r="N37" i="5"/>
  <c r="N36" i="1"/>
  <c r="N86" i="1" s="1"/>
  <c r="AD37" i="5"/>
  <c r="AD36" i="1"/>
  <c r="AD86" i="1" s="1"/>
  <c r="AT37" i="5"/>
  <c r="AT36" i="1"/>
  <c r="AT86" i="1" s="1"/>
  <c r="AW29" i="5"/>
  <c r="AW28" i="1"/>
  <c r="AW78" i="1" s="1"/>
  <c r="Q29" i="5"/>
  <c r="Q28" i="1"/>
  <c r="Q78" i="1" s="1"/>
  <c r="M25" i="5"/>
  <c r="M24" i="1"/>
  <c r="M74" i="1" s="1"/>
  <c r="E21" i="5"/>
  <c r="E20" i="1"/>
  <c r="E70" i="1" s="1"/>
  <c r="Y17" i="5"/>
  <c r="Y16" i="1"/>
  <c r="Y66" i="1" s="1"/>
  <c r="AC13" i="5"/>
  <c r="AC12" i="1"/>
  <c r="AC62" i="1" s="1"/>
  <c r="C90" i="1"/>
  <c r="K49" i="5"/>
  <c r="K48" i="1"/>
  <c r="K98" i="1" s="1"/>
  <c r="AP44" i="5"/>
  <c r="AP43" i="1"/>
  <c r="AP93" i="1" s="1"/>
  <c r="AP39" i="5"/>
  <c r="AP38" i="1"/>
  <c r="AP88" i="1" s="1"/>
  <c r="AV32" i="5"/>
  <c r="AV31" i="1"/>
  <c r="AV81" i="1" s="1"/>
  <c r="P32" i="5"/>
  <c r="P31" i="1"/>
  <c r="P81" i="1" s="1"/>
  <c r="AG31" i="5"/>
  <c r="AG30" i="1"/>
  <c r="AG80" i="1" s="1"/>
  <c r="C31" i="5"/>
  <c r="C30" i="1"/>
  <c r="C80" i="1" s="1"/>
  <c r="W31" i="5"/>
  <c r="W30" i="1"/>
  <c r="W80" i="1" s="1"/>
  <c r="L31" i="5"/>
  <c r="L30" i="1"/>
  <c r="L80" i="1" s="1"/>
  <c r="AB31" i="5"/>
  <c r="AB30" i="1"/>
  <c r="AB80" i="1" s="1"/>
  <c r="AR31" i="5"/>
  <c r="AR30" i="1"/>
  <c r="AR80" i="1" s="1"/>
  <c r="U28" i="5"/>
  <c r="U27" i="1"/>
  <c r="U77" i="1" s="1"/>
  <c r="AT27" i="5"/>
  <c r="AT26" i="1"/>
  <c r="AT76" i="1" s="1"/>
  <c r="N27" i="5"/>
  <c r="N26" i="1"/>
  <c r="N76" i="1" s="1"/>
  <c r="U23" i="5"/>
  <c r="U22" i="1"/>
  <c r="U72" i="1" s="1"/>
  <c r="AO20" i="5"/>
  <c r="AO19" i="1"/>
  <c r="AO69" i="1" s="1"/>
  <c r="I20" i="5"/>
  <c r="I19" i="1"/>
  <c r="I69" i="1" s="1"/>
  <c r="Z20" i="5"/>
  <c r="Z19" i="1"/>
  <c r="Z69" i="1" s="1"/>
  <c r="AD20" i="5"/>
  <c r="AD19" i="1"/>
  <c r="AD69" i="1" s="1"/>
  <c r="G20" i="5"/>
  <c r="G19" i="1"/>
  <c r="G69" i="1" s="1"/>
  <c r="W20" i="5"/>
  <c r="W19" i="1"/>
  <c r="W69" i="1" s="1"/>
  <c r="AM20" i="5"/>
  <c r="AM19" i="1"/>
  <c r="AM69" i="1" s="1"/>
  <c r="AN16" i="5"/>
  <c r="AN15" i="1"/>
  <c r="AN65" i="1" s="1"/>
  <c r="H16" i="5"/>
  <c r="H15" i="1"/>
  <c r="H65" i="1" s="1"/>
  <c r="Y15" i="5"/>
  <c r="Y14" i="1"/>
  <c r="Y64" i="1" s="1"/>
  <c r="K15" i="5"/>
  <c r="K14" i="1"/>
  <c r="K64" i="1" s="1"/>
  <c r="AA15" i="5"/>
  <c r="AA14" i="1"/>
  <c r="AA64" i="1" s="1"/>
  <c r="AY15" i="5"/>
  <c r="AY14" i="1"/>
  <c r="AY64" i="1" s="1"/>
  <c r="P15" i="5"/>
  <c r="P14" i="1"/>
  <c r="P64" i="1" s="1"/>
  <c r="AF15" i="5"/>
  <c r="AF14" i="1"/>
  <c r="AF64" i="1" s="1"/>
  <c r="AV15" i="5"/>
  <c r="AV14" i="1"/>
  <c r="AV64" i="1" s="1"/>
  <c r="BC12" i="3"/>
  <c r="U12" i="5"/>
  <c r="U11" i="1"/>
  <c r="U61" i="1" s="1"/>
  <c r="AO11" i="5"/>
  <c r="AO10" i="1"/>
  <c r="AQ51" i="3"/>
  <c r="I11" i="5"/>
  <c r="I10" i="1"/>
  <c r="K51" i="3"/>
  <c r="AI11" i="5"/>
  <c r="AK51" i="3"/>
  <c r="AI10" i="1"/>
  <c r="K11" i="5"/>
  <c r="K10" i="1"/>
  <c r="M51" i="3"/>
  <c r="AM11" i="5"/>
  <c r="AM10" i="1"/>
  <c r="AO51" i="3"/>
  <c r="H11" i="5"/>
  <c r="J51" i="3"/>
  <c r="H10" i="1"/>
  <c r="X11" i="5"/>
  <c r="Z51" i="3"/>
  <c r="X10" i="1"/>
  <c r="AN11" i="5"/>
  <c r="AP51" i="3"/>
  <c r="AN10" i="1"/>
  <c r="C49" i="5"/>
  <c r="C48" i="1"/>
  <c r="X49" i="5"/>
  <c r="X48" i="1"/>
  <c r="X98" i="1" s="1"/>
  <c r="AS49" i="5"/>
  <c r="AS48" i="1"/>
  <c r="AS98" i="1" s="1"/>
  <c r="O49" i="5"/>
  <c r="O48" i="1"/>
  <c r="O98" i="1" s="1"/>
  <c r="AJ49" i="5"/>
  <c r="AJ48" i="1"/>
  <c r="AJ98" i="1" s="1"/>
  <c r="R49" i="5"/>
  <c r="R48" i="1"/>
  <c r="R98" i="1" s="1"/>
  <c r="AH49" i="5"/>
  <c r="AH48" i="1"/>
  <c r="AH98" i="1" s="1"/>
  <c r="AX49" i="5"/>
  <c r="AX48" i="1"/>
  <c r="AX98" i="1" s="1"/>
  <c r="X44" i="5"/>
  <c r="X43" i="1"/>
  <c r="X93" i="1" s="1"/>
  <c r="AS44" i="5"/>
  <c r="AS43" i="1"/>
  <c r="AS93" i="1" s="1"/>
  <c r="N44" i="5"/>
  <c r="N43" i="1"/>
  <c r="N93" i="1" s="1"/>
  <c r="AJ44" i="5"/>
  <c r="AJ43" i="1"/>
  <c r="AJ93" i="1" s="1"/>
  <c r="C44" i="5"/>
  <c r="C43" i="1"/>
  <c r="S44" i="5"/>
  <c r="S43" i="1"/>
  <c r="S93" i="1" s="1"/>
  <c r="AI44" i="5"/>
  <c r="AI43" i="1"/>
  <c r="AI93" i="1" s="1"/>
  <c r="AY44" i="5"/>
  <c r="AY43" i="1"/>
  <c r="AY93" i="1" s="1"/>
  <c r="AO27" i="5"/>
  <c r="AO26" i="1"/>
  <c r="AO76" i="1" s="1"/>
  <c r="AO16" i="5"/>
  <c r="AO15" i="1"/>
  <c r="AO65" i="1" s="1"/>
  <c r="Z11" i="5"/>
  <c r="AB51" i="3"/>
  <c r="Z10" i="1"/>
  <c r="C96" i="1"/>
  <c r="AB49" i="5"/>
  <c r="AB48" i="1"/>
  <c r="AB98" i="1" s="1"/>
  <c r="AR45" i="5"/>
  <c r="AR44" i="1"/>
  <c r="AR94" i="1" s="1"/>
  <c r="D45" i="5"/>
  <c r="D44" i="1"/>
  <c r="Y45" i="5"/>
  <c r="Y44" i="1"/>
  <c r="Y94" i="1" s="1"/>
  <c r="AU45" i="5"/>
  <c r="AU44" i="1"/>
  <c r="AU94" i="1" s="1"/>
  <c r="P45" i="5"/>
  <c r="P44" i="1"/>
  <c r="P94" i="1" s="1"/>
  <c r="AK45" i="5"/>
  <c r="AK44" i="1"/>
  <c r="AK94" i="1" s="1"/>
  <c r="R45" i="5"/>
  <c r="R44" i="1"/>
  <c r="R94" i="1" s="1"/>
  <c r="AH45" i="5"/>
  <c r="AH44" i="1"/>
  <c r="AH94" i="1" s="1"/>
  <c r="AX45" i="5"/>
  <c r="AX44" i="1"/>
  <c r="AX94" i="1" s="1"/>
  <c r="Q44" i="5"/>
  <c r="Q43" i="1"/>
  <c r="Q93" i="1" s="1"/>
  <c r="V40" i="5"/>
  <c r="V39" i="1"/>
  <c r="V89" i="1" s="1"/>
  <c r="N40" i="5"/>
  <c r="N39" i="1"/>
  <c r="N89" i="1" s="1"/>
  <c r="AJ40" i="5"/>
  <c r="AJ39" i="1"/>
  <c r="AJ89" i="1" s="1"/>
  <c r="E40" i="5"/>
  <c r="E39" i="1"/>
  <c r="E89" i="1" s="1"/>
  <c r="Z40" i="5"/>
  <c r="Z39" i="1"/>
  <c r="Z89" i="1" s="1"/>
  <c r="AV40" i="5"/>
  <c r="AV39" i="1"/>
  <c r="AV89" i="1" s="1"/>
  <c r="K40" i="5"/>
  <c r="K39" i="1"/>
  <c r="K89" i="1" s="1"/>
  <c r="AA40" i="5"/>
  <c r="AA39" i="1"/>
  <c r="AA89" i="1" s="1"/>
  <c r="AQ40" i="5"/>
  <c r="AQ39" i="1"/>
  <c r="AQ89" i="1" s="1"/>
  <c r="AW39" i="5"/>
  <c r="AW38" i="1"/>
  <c r="AW88" i="1" s="1"/>
  <c r="F39" i="5"/>
  <c r="F38" i="1"/>
  <c r="F88" i="1" s="1"/>
  <c r="V35" i="5"/>
  <c r="V34" i="1"/>
  <c r="V84" i="1" s="1"/>
  <c r="AO35" i="5"/>
  <c r="AO34" i="1"/>
  <c r="AO84" i="1" s="1"/>
  <c r="S35" i="5"/>
  <c r="S34" i="1"/>
  <c r="S84" i="1" s="1"/>
  <c r="E35" i="5"/>
  <c r="E34" i="1"/>
  <c r="E84" i="1" s="1"/>
  <c r="Z35" i="5"/>
  <c r="Z34" i="1"/>
  <c r="Z84" i="1" s="1"/>
  <c r="AU35" i="5"/>
  <c r="AU34" i="1"/>
  <c r="AU84" i="1" s="1"/>
  <c r="L35" i="5"/>
  <c r="L34" i="1"/>
  <c r="L84" i="1" s="1"/>
  <c r="AB35" i="5"/>
  <c r="AB34" i="1"/>
  <c r="AB84" i="1" s="1"/>
  <c r="AR35" i="5"/>
  <c r="AR34" i="1"/>
  <c r="AR84" i="1" s="1"/>
  <c r="AK32" i="5"/>
  <c r="AK31" i="1"/>
  <c r="AK81" i="1" s="1"/>
  <c r="E32" i="5"/>
  <c r="E31" i="1"/>
  <c r="E81" i="1" s="1"/>
  <c r="V31" i="5"/>
  <c r="V30" i="1"/>
  <c r="V80" i="1" s="1"/>
  <c r="AR28" i="5"/>
  <c r="AR27" i="1"/>
  <c r="AR77" i="1" s="1"/>
  <c r="L28" i="5"/>
  <c r="L27" i="1"/>
  <c r="L77" i="1" s="1"/>
  <c r="AK27" i="5"/>
  <c r="AK26" i="1"/>
  <c r="AK76" i="1" s="1"/>
  <c r="E27" i="5"/>
  <c r="E26" i="1"/>
  <c r="E76" i="1" s="1"/>
  <c r="AO24" i="5"/>
  <c r="AO23" i="1"/>
  <c r="AO73" i="1" s="1"/>
  <c r="I24" i="5"/>
  <c r="I23" i="1"/>
  <c r="I73" i="1" s="1"/>
  <c r="Z24" i="5"/>
  <c r="Z23" i="1"/>
  <c r="Z73" i="1" s="1"/>
  <c r="AT24" i="5"/>
  <c r="AT23" i="1"/>
  <c r="AT73" i="1" s="1"/>
  <c r="G24" i="5"/>
  <c r="G23" i="1"/>
  <c r="G73" i="1" s="1"/>
  <c r="W24" i="5"/>
  <c r="W23" i="1"/>
  <c r="W73" i="1" s="1"/>
  <c r="AM24" i="5"/>
  <c r="AM23" i="1"/>
  <c r="AM73" i="1" s="1"/>
  <c r="Z23" i="5"/>
  <c r="Z22" i="1"/>
  <c r="Z72" i="1" s="1"/>
  <c r="X20" i="5"/>
  <c r="X19" i="1"/>
  <c r="X69" i="1" s="1"/>
  <c r="AO19" i="5"/>
  <c r="AO18" i="1"/>
  <c r="AO68" i="1" s="1"/>
  <c r="I19" i="5"/>
  <c r="I18" i="1"/>
  <c r="I68" i="1" s="1"/>
  <c r="AQ19" i="5"/>
  <c r="AQ18" i="1"/>
  <c r="AQ68" i="1" s="1"/>
  <c r="O19" i="5"/>
  <c r="O18" i="1"/>
  <c r="O68" i="1" s="1"/>
  <c r="AM19" i="5"/>
  <c r="AM18" i="1"/>
  <c r="AM68" i="1" s="1"/>
  <c r="H19" i="5"/>
  <c r="H18" i="1"/>
  <c r="H68" i="1" s="1"/>
  <c r="X19" i="5"/>
  <c r="X18" i="1"/>
  <c r="X68" i="1" s="1"/>
  <c r="AN19" i="5"/>
  <c r="AN18" i="1"/>
  <c r="AN68" i="1" s="1"/>
  <c r="F15" i="5"/>
  <c r="F14" i="1"/>
  <c r="F64" i="1" s="1"/>
  <c r="AR12" i="5"/>
  <c r="AR11" i="1"/>
  <c r="AR61" i="1" s="1"/>
  <c r="L12" i="5"/>
  <c r="L11" i="1"/>
  <c r="L61" i="1" s="1"/>
  <c r="AD11" i="5"/>
  <c r="AF51" i="3"/>
  <c r="AD10" i="1"/>
  <c r="AC11" i="5"/>
  <c r="AC10" i="1"/>
  <c r="AE51" i="3"/>
  <c r="L44" i="5"/>
  <c r="L43" i="1"/>
  <c r="L93" i="1" s="1"/>
  <c r="W39" i="5"/>
  <c r="W38" i="1"/>
  <c r="W88" i="1" s="1"/>
  <c r="AS39" i="5"/>
  <c r="AS38" i="1"/>
  <c r="AS88" i="1" s="1"/>
  <c r="I39" i="5"/>
  <c r="I38" i="1"/>
  <c r="I88" i="1" s="1"/>
  <c r="AD39" i="5"/>
  <c r="AD38" i="1"/>
  <c r="AD88" i="1" s="1"/>
  <c r="AY39" i="5"/>
  <c r="AY38" i="1"/>
  <c r="AY88" i="1" s="1"/>
  <c r="P39" i="5"/>
  <c r="P38" i="1"/>
  <c r="P88" i="1" s="1"/>
  <c r="AF39" i="5"/>
  <c r="AF38" i="1"/>
  <c r="AF88" i="1" s="1"/>
  <c r="AV39" i="5"/>
  <c r="AV38" i="1"/>
  <c r="AV88" i="1" s="1"/>
  <c r="AW32" i="5"/>
  <c r="AW31" i="1"/>
  <c r="AW81" i="1" s="1"/>
  <c r="AW27" i="5"/>
  <c r="AW26" i="1"/>
  <c r="AW76" i="1" s="1"/>
  <c r="AV12" i="5"/>
  <c r="AV11" i="1"/>
  <c r="AV61" i="1" s="1"/>
  <c r="R11" i="5"/>
  <c r="R10" i="1"/>
  <c r="T51" i="3"/>
  <c r="AA49" i="5"/>
  <c r="AA48" i="1"/>
  <c r="AA98" i="1" s="1"/>
  <c r="AK44" i="5"/>
  <c r="AK43" i="1"/>
  <c r="AK93" i="1" s="1"/>
  <c r="O39" i="5"/>
  <c r="O38" i="1"/>
  <c r="O88" i="1" s="1"/>
  <c r="AJ32" i="5"/>
  <c r="AJ31" i="1"/>
  <c r="AJ81" i="1" s="1"/>
  <c r="D32" i="5"/>
  <c r="D31" i="1"/>
  <c r="D81" i="1" s="1"/>
  <c r="Y28" i="5"/>
  <c r="Y27" i="1"/>
  <c r="Y77" i="1" s="1"/>
  <c r="N28" i="5"/>
  <c r="N27" i="1"/>
  <c r="N77" i="1" s="1"/>
  <c r="F28" i="5"/>
  <c r="F27" i="1"/>
  <c r="F77" i="1" s="1"/>
  <c r="AH28" i="5"/>
  <c r="AH27" i="1"/>
  <c r="AH77" i="1" s="1"/>
  <c r="O28" i="5"/>
  <c r="O27" i="1"/>
  <c r="O77" i="1" s="1"/>
  <c r="AE28" i="5"/>
  <c r="AE27" i="1"/>
  <c r="AE77" i="1" s="1"/>
  <c r="AU28" i="5"/>
  <c r="AU27" i="1"/>
  <c r="AU77" i="1" s="1"/>
  <c r="AP27" i="5"/>
  <c r="AP26" i="1"/>
  <c r="AP76" i="1" s="1"/>
  <c r="J27" i="5"/>
  <c r="J26" i="1"/>
  <c r="J76" i="1" s="1"/>
  <c r="AW23" i="5"/>
  <c r="AW22" i="1"/>
  <c r="AW72" i="1" s="1"/>
  <c r="Q23" i="5"/>
  <c r="Q22" i="1"/>
  <c r="Q72" i="1" s="1"/>
  <c r="AM23" i="5"/>
  <c r="AM22" i="1"/>
  <c r="AM72" i="1" s="1"/>
  <c r="O23" i="5"/>
  <c r="O22" i="1"/>
  <c r="O72" i="1" s="1"/>
  <c r="AI23" i="5"/>
  <c r="AI22" i="1"/>
  <c r="AI72" i="1" s="1"/>
  <c r="D23" i="5"/>
  <c r="D22" i="1"/>
  <c r="D72" i="1" s="1"/>
  <c r="T23" i="5"/>
  <c r="T22" i="1"/>
  <c r="T72" i="1" s="1"/>
  <c r="AJ23" i="5"/>
  <c r="AJ22" i="1"/>
  <c r="AJ72" i="1" s="1"/>
  <c r="AZ23" i="5"/>
  <c r="AZ22" i="1"/>
  <c r="AZ72" i="1" s="1"/>
  <c r="AZ16" i="5"/>
  <c r="AZ15" i="1"/>
  <c r="AZ65" i="1" s="1"/>
  <c r="AO12" i="5"/>
  <c r="AO11" i="1"/>
  <c r="AO61" i="1" s="1"/>
  <c r="I12" i="5"/>
  <c r="I11" i="1"/>
  <c r="I61" i="1" s="1"/>
  <c r="AH12" i="5"/>
  <c r="AH11" i="1"/>
  <c r="AH61" i="1" s="1"/>
  <c r="V12" i="5"/>
  <c r="V11" i="1"/>
  <c r="V61" i="1" s="1"/>
  <c r="G12" i="5"/>
  <c r="G11" i="1"/>
  <c r="G61" i="1" s="1"/>
  <c r="W12" i="5"/>
  <c r="W11" i="1"/>
  <c r="W61" i="1" s="1"/>
  <c r="AM12" i="5"/>
  <c r="AM11" i="1"/>
  <c r="AM61" i="1" s="1"/>
  <c r="AR44" i="5"/>
  <c r="AR43" i="1"/>
  <c r="AR93" i="1" s="1"/>
  <c r="C91" i="1"/>
  <c r="AG39" i="5"/>
  <c r="AG38" i="1"/>
  <c r="AG88" i="1" s="1"/>
  <c r="J32" i="5"/>
  <c r="J31" i="1"/>
  <c r="J81" i="1" s="1"/>
  <c r="R32" i="5"/>
  <c r="R31" i="1"/>
  <c r="R81" i="1" s="1"/>
  <c r="AP32" i="5"/>
  <c r="AP31" i="1"/>
  <c r="AP81" i="1" s="1"/>
  <c r="K32" i="5"/>
  <c r="K31" i="1"/>
  <c r="K81" i="1" s="1"/>
  <c r="AA32" i="5"/>
  <c r="AA31" i="1"/>
  <c r="AA81" i="1" s="1"/>
  <c r="AQ32" i="5"/>
  <c r="AQ31" i="1"/>
  <c r="AQ81" i="1" s="1"/>
  <c r="AG27" i="5"/>
  <c r="AG26" i="1"/>
  <c r="AG76" i="1" s="1"/>
  <c r="AU27" i="5"/>
  <c r="AU26" i="1"/>
  <c r="AU76" i="1" s="1"/>
  <c r="W27" i="5"/>
  <c r="W26" i="1"/>
  <c r="W76" i="1" s="1"/>
  <c r="AQ27" i="5"/>
  <c r="AQ26" i="1"/>
  <c r="AQ76" i="1" s="1"/>
  <c r="H27" i="5"/>
  <c r="H26" i="1"/>
  <c r="H76" i="1" s="1"/>
  <c r="X27" i="5"/>
  <c r="X26" i="1"/>
  <c r="X76" i="1" s="1"/>
  <c r="AN27" i="5"/>
  <c r="AN26" i="1"/>
  <c r="AN76" i="1" s="1"/>
  <c r="V16" i="5"/>
  <c r="V15" i="1"/>
  <c r="V65" i="1" s="1"/>
  <c r="N16" i="5"/>
  <c r="N15" i="1"/>
  <c r="N65" i="1" s="1"/>
  <c r="AH16" i="5"/>
  <c r="AH15" i="1"/>
  <c r="AH65" i="1" s="1"/>
  <c r="O16" i="5"/>
  <c r="O15" i="1"/>
  <c r="O65" i="1" s="1"/>
  <c r="AE16" i="5"/>
  <c r="AE15" i="1"/>
  <c r="AE65" i="1" s="1"/>
  <c r="AU16" i="5"/>
  <c r="AU15" i="1"/>
  <c r="AU65" i="1" s="1"/>
  <c r="U40" i="2"/>
  <c r="U34" i="2"/>
  <c r="U53" i="2"/>
  <c r="BD19" i="3" l="1"/>
  <c r="E29" i="2" s="1"/>
  <c r="D29" i="2"/>
  <c r="F29" i="2" s="1"/>
  <c r="T29" i="2" s="1"/>
  <c r="U29" i="2" s="1"/>
  <c r="D23" i="2"/>
  <c r="F23" i="2" s="1"/>
  <c r="T23" i="2" s="1"/>
  <c r="U23" i="2" s="1"/>
  <c r="BE13" i="3"/>
  <c r="BD13" i="3"/>
  <c r="E23" i="2" s="1"/>
  <c r="D25" i="2"/>
  <c r="F25" i="2" s="1"/>
  <c r="T25" i="2" s="1"/>
  <c r="U25" i="2" s="1"/>
  <c r="BD15" i="3"/>
  <c r="E25" i="2" s="1"/>
  <c r="BE15" i="3"/>
  <c r="BA22" i="5"/>
  <c r="BO22" i="5" s="1"/>
  <c r="BP22" i="5" s="1"/>
  <c r="BQ22" i="5" s="1"/>
  <c r="BA83" i="1"/>
  <c r="BC83" i="1" s="1"/>
  <c r="BD83" i="1" s="1"/>
  <c r="BA91" i="1"/>
  <c r="BC91" i="1" s="1"/>
  <c r="BD91" i="1" s="1"/>
  <c r="BA70" i="1"/>
  <c r="BC70" i="1" s="1"/>
  <c r="BD70" i="1" s="1"/>
  <c r="BA67" i="1"/>
  <c r="BC67" i="1" s="1"/>
  <c r="BD67" i="1" s="1"/>
  <c r="AD51" i="5"/>
  <c r="BA46" i="1"/>
  <c r="BA21" i="5"/>
  <c r="BO21" i="5" s="1"/>
  <c r="BP21" i="5" s="1"/>
  <c r="BQ21" i="5" s="1"/>
  <c r="BA17" i="5"/>
  <c r="BO17" i="5" s="1"/>
  <c r="BP17" i="5" s="1"/>
  <c r="BQ17" i="5" s="1"/>
  <c r="BA13" i="5"/>
  <c r="BO13" i="5" s="1"/>
  <c r="BP13" i="5" s="1"/>
  <c r="BQ13" i="5" s="1"/>
  <c r="BA14" i="5"/>
  <c r="BO14" i="5" s="1"/>
  <c r="BP14" i="5" s="1"/>
  <c r="BQ14" i="5" s="1"/>
  <c r="BA18" i="5"/>
  <c r="BO18" i="5" s="1"/>
  <c r="BP18" i="5" s="1"/>
  <c r="BQ18" i="5" s="1"/>
  <c r="BA26" i="5"/>
  <c r="BO26" i="5" s="1"/>
  <c r="BP26" i="5" s="1"/>
  <c r="BQ26" i="5" s="1"/>
  <c r="BA30" i="5"/>
  <c r="BO30" i="5" s="1"/>
  <c r="BP30" i="5" s="1"/>
  <c r="BQ30" i="5" s="1"/>
  <c r="BA34" i="5"/>
  <c r="BO34" i="5" s="1"/>
  <c r="BP34" i="5" s="1"/>
  <c r="BQ34" i="5" s="1"/>
  <c r="BA47" i="5"/>
  <c r="BO47" i="5" s="1"/>
  <c r="BP47" i="5" s="1"/>
  <c r="BQ47" i="5" s="1"/>
  <c r="BA46" i="5"/>
  <c r="BO46" i="5" s="1"/>
  <c r="BP46" i="5" s="1"/>
  <c r="BQ46" i="5" s="1"/>
  <c r="BA24" i="5"/>
  <c r="BO24" i="5" s="1"/>
  <c r="BP24" i="5" s="1"/>
  <c r="BQ24" i="5" s="1"/>
  <c r="BA42" i="5"/>
  <c r="BO42" i="5" s="1"/>
  <c r="BP42" i="5" s="1"/>
  <c r="BQ42" i="5" s="1"/>
  <c r="BA79" i="1"/>
  <c r="BC79" i="1" s="1"/>
  <c r="BD79" i="1" s="1"/>
  <c r="BA66" i="1"/>
  <c r="BC66" i="1" s="1"/>
  <c r="BD66" i="1" s="1"/>
  <c r="BA62" i="1"/>
  <c r="BC62" i="1" s="1"/>
  <c r="BD62" i="1" s="1"/>
  <c r="BA71" i="1"/>
  <c r="BC71" i="1" s="1"/>
  <c r="BD71" i="1" s="1"/>
  <c r="BA74" i="1"/>
  <c r="BC74" i="1" s="1"/>
  <c r="BD74" i="1" s="1"/>
  <c r="BA82" i="1"/>
  <c r="BC82" i="1" s="1"/>
  <c r="BD82" i="1" s="1"/>
  <c r="BA80" i="1"/>
  <c r="BC80" i="1" s="1"/>
  <c r="BD80" i="1" s="1"/>
  <c r="AL51" i="5"/>
  <c r="AE51" i="5"/>
  <c r="BA41" i="5"/>
  <c r="BO41" i="5" s="1"/>
  <c r="BP41" i="5" s="1"/>
  <c r="BQ41" i="5" s="1"/>
  <c r="BA25" i="5"/>
  <c r="BO25" i="5" s="1"/>
  <c r="BP25" i="5" s="1"/>
  <c r="BQ25" i="5" s="1"/>
  <c r="BA33" i="5"/>
  <c r="BO33" i="5" s="1"/>
  <c r="BP33" i="5" s="1"/>
  <c r="BQ33" i="5" s="1"/>
  <c r="BA63" i="1"/>
  <c r="BC63" i="1" s="1"/>
  <c r="BD63" i="1" s="1"/>
  <c r="BA75" i="1"/>
  <c r="BC75" i="1" s="1"/>
  <c r="BD75" i="1" s="1"/>
  <c r="BA87" i="1"/>
  <c r="BC87" i="1" s="1"/>
  <c r="BD87" i="1" s="1"/>
  <c r="BA61" i="1"/>
  <c r="BC61" i="1" s="1"/>
  <c r="BD61" i="1" s="1"/>
  <c r="Z51" i="5"/>
  <c r="BA49" i="5"/>
  <c r="BO49" i="5" s="1"/>
  <c r="BP49" i="5" s="1"/>
  <c r="BQ49" i="5" s="1"/>
  <c r="X60" i="1"/>
  <c r="X100" i="1" s="1"/>
  <c r="X50" i="1"/>
  <c r="AI60" i="1"/>
  <c r="AI100" i="1" s="1"/>
  <c r="AI50" i="1"/>
  <c r="C168" i="4"/>
  <c r="G168" i="4" s="1"/>
  <c r="C52" i="4"/>
  <c r="C182" i="4"/>
  <c r="G182" i="4" s="1"/>
  <c r="Q52" i="4"/>
  <c r="G131" i="1"/>
  <c r="G59" i="1"/>
  <c r="G114" i="1"/>
  <c r="I114" i="1"/>
  <c r="I131" i="1"/>
  <c r="I59" i="1"/>
  <c r="AY131" i="1"/>
  <c r="AY59" i="1"/>
  <c r="AY114" i="1"/>
  <c r="AV131" i="1"/>
  <c r="AV114" i="1"/>
  <c r="AV59" i="1"/>
  <c r="AH51" i="5"/>
  <c r="AW51" i="5"/>
  <c r="BA85" i="1"/>
  <c r="BC85" i="1" s="1"/>
  <c r="BD85" i="1" s="1"/>
  <c r="U50" i="1"/>
  <c r="U60" i="1"/>
  <c r="U100" i="1" s="1"/>
  <c r="E51" i="5"/>
  <c r="AT50" i="1"/>
  <c r="AT60" i="1"/>
  <c r="AT100" i="1" s="1"/>
  <c r="O51" i="5"/>
  <c r="BA16" i="5"/>
  <c r="BO16" i="5" s="1"/>
  <c r="BP16" i="5" s="1"/>
  <c r="BQ16" i="5" s="1"/>
  <c r="BA42" i="1"/>
  <c r="L60" i="1"/>
  <c r="L100" i="1" s="1"/>
  <c r="L50" i="1"/>
  <c r="R51" i="5"/>
  <c r="BA96" i="1"/>
  <c r="BC96" i="1" s="1"/>
  <c r="BD96" i="1" s="1"/>
  <c r="H51" i="5"/>
  <c r="BA31" i="5"/>
  <c r="BO31" i="5" s="1"/>
  <c r="BP31" i="5" s="1"/>
  <c r="BQ31" i="5" s="1"/>
  <c r="C176" i="4"/>
  <c r="G176" i="4" s="1"/>
  <c r="K52" i="4"/>
  <c r="C184" i="4"/>
  <c r="G184" i="4" s="1"/>
  <c r="S52" i="4"/>
  <c r="C173" i="4"/>
  <c r="G173" i="4" s="1"/>
  <c r="H52" i="4"/>
  <c r="C189" i="4"/>
  <c r="G189" i="4" s="1"/>
  <c r="X52" i="4"/>
  <c r="C186" i="4"/>
  <c r="G186" i="4" s="1"/>
  <c r="U52" i="4"/>
  <c r="C175" i="4"/>
  <c r="G175" i="4" s="1"/>
  <c r="J52" i="4"/>
  <c r="C191" i="4"/>
  <c r="G191" i="4" s="1"/>
  <c r="Z52" i="4"/>
  <c r="AH59" i="1"/>
  <c r="AH131" i="1"/>
  <c r="AH114" i="1"/>
  <c r="AQ131" i="1"/>
  <c r="AQ59" i="1"/>
  <c r="AQ114" i="1"/>
  <c r="AL131" i="1"/>
  <c r="AL114" i="1"/>
  <c r="AL59" i="1"/>
  <c r="AI131" i="1"/>
  <c r="AI59" i="1"/>
  <c r="AI114" i="1"/>
  <c r="AK114" i="1"/>
  <c r="AK131" i="1"/>
  <c r="AK59" i="1"/>
  <c r="D131" i="1"/>
  <c r="D114" i="1"/>
  <c r="D59" i="1"/>
  <c r="AJ131" i="1"/>
  <c r="AJ114" i="1"/>
  <c r="AJ59" i="1"/>
  <c r="AZ131" i="1"/>
  <c r="AZ114" i="1"/>
  <c r="AZ59" i="1"/>
  <c r="AS50" i="1"/>
  <c r="AS60" i="1"/>
  <c r="AS100" i="1" s="1"/>
  <c r="F51" i="5"/>
  <c r="AJ60" i="1"/>
  <c r="AJ100" i="1" s="1"/>
  <c r="AJ50" i="1"/>
  <c r="D51" i="5"/>
  <c r="AA60" i="1"/>
  <c r="AA100" i="1" s="1"/>
  <c r="AA50" i="1"/>
  <c r="Q51" i="5"/>
  <c r="BA36" i="5"/>
  <c r="BO36" i="5" s="1"/>
  <c r="BP36" i="5" s="1"/>
  <c r="BQ36" i="5" s="1"/>
  <c r="BA81" i="1"/>
  <c r="BC81" i="1" s="1"/>
  <c r="BD81" i="1" s="1"/>
  <c r="U51" i="5"/>
  <c r="N50" i="1"/>
  <c r="N60" i="1"/>
  <c r="N100" i="1" s="1"/>
  <c r="BA19" i="5"/>
  <c r="BO19" i="5" s="1"/>
  <c r="BP19" i="5" s="1"/>
  <c r="BQ19" i="5" s="1"/>
  <c r="BA35" i="5"/>
  <c r="BO35" i="5" s="1"/>
  <c r="BP35" i="5" s="1"/>
  <c r="BQ35" i="5" s="1"/>
  <c r="AV51" i="5"/>
  <c r="P60" i="1"/>
  <c r="P100" i="1" s="1"/>
  <c r="P50" i="1"/>
  <c r="W51" i="5"/>
  <c r="BA95" i="1"/>
  <c r="BC95" i="1" s="1"/>
  <c r="BD95" i="1" s="1"/>
  <c r="BA76" i="1"/>
  <c r="BC76" i="1" s="1"/>
  <c r="BD76" i="1" s="1"/>
  <c r="AK50" i="1"/>
  <c r="AK60" i="1"/>
  <c r="AK100" i="1" s="1"/>
  <c r="V50" i="1"/>
  <c r="V60" i="1"/>
  <c r="V100" i="1" s="1"/>
  <c r="J51" i="5"/>
  <c r="AB60" i="1"/>
  <c r="AB100" i="1" s="1"/>
  <c r="AB50" i="1"/>
  <c r="AQ51" i="5"/>
  <c r="AU60" i="1"/>
  <c r="AU100" i="1" s="1"/>
  <c r="AU50" i="1"/>
  <c r="BC51" i="3"/>
  <c r="BC52" i="3" s="1"/>
  <c r="BC54" i="3"/>
  <c r="D21" i="2"/>
  <c r="F21" i="2" s="1"/>
  <c r="T21" i="2" s="1"/>
  <c r="BC55" i="3"/>
  <c r="BC53" i="3"/>
  <c r="BD11" i="3"/>
  <c r="BE11" i="3"/>
  <c r="AG50" i="1"/>
  <c r="AG60" i="1"/>
  <c r="AG100" i="1" s="1"/>
  <c r="C97" i="1"/>
  <c r="BA97" i="1" s="1"/>
  <c r="BC97" i="1" s="1"/>
  <c r="BD97" i="1" s="1"/>
  <c r="BA47" i="1"/>
  <c r="R50" i="1"/>
  <c r="R60" i="1"/>
  <c r="R100" i="1" s="1"/>
  <c r="BA44" i="5"/>
  <c r="BO44" i="5" s="1"/>
  <c r="BP44" i="5" s="1"/>
  <c r="BQ44" i="5" s="1"/>
  <c r="AO51" i="5"/>
  <c r="C192" i="4"/>
  <c r="G192" i="4" s="1"/>
  <c r="AA52" i="4"/>
  <c r="T52" i="4"/>
  <c r="C185" i="4"/>
  <c r="G185" i="4" s="1"/>
  <c r="C187" i="4"/>
  <c r="G187" i="4" s="1"/>
  <c r="V52" i="4"/>
  <c r="AX59" i="1"/>
  <c r="AX131" i="1"/>
  <c r="AX114" i="1"/>
  <c r="Q50" i="1"/>
  <c r="Q60" i="1"/>
  <c r="Q100" i="1" s="1"/>
  <c r="BA68" i="1"/>
  <c r="BC68" i="1" s="1"/>
  <c r="BD68" i="1" s="1"/>
  <c r="BA84" i="1"/>
  <c r="BC84" i="1" s="1"/>
  <c r="BD84" i="1" s="1"/>
  <c r="AY60" i="1"/>
  <c r="AY100" i="1" s="1"/>
  <c r="AY50" i="1"/>
  <c r="W60" i="1"/>
  <c r="W100" i="1" s="1"/>
  <c r="W50" i="1"/>
  <c r="BA45" i="1"/>
  <c r="AR51" i="5"/>
  <c r="AQ60" i="1"/>
  <c r="AQ100" i="1" s="1"/>
  <c r="AQ50" i="1"/>
  <c r="C60" i="1"/>
  <c r="C50" i="1"/>
  <c r="AD50" i="1"/>
  <c r="AD60" i="1"/>
  <c r="AD100" i="1" s="1"/>
  <c r="BA45" i="5"/>
  <c r="BO45" i="5" s="1"/>
  <c r="BP45" i="5" s="1"/>
  <c r="BQ45" i="5" s="1"/>
  <c r="X51" i="5"/>
  <c r="K60" i="1"/>
  <c r="K100" i="1" s="1"/>
  <c r="K50" i="1"/>
  <c r="AI51" i="5"/>
  <c r="BA90" i="1"/>
  <c r="BC90" i="1" s="1"/>
  <c r="BD90" i="1" s="1"/>
  <c r="C180" i="4"/>
  <c r="G180" i="4" s="1"/>
  <c r="O52" i="4"/>
  <c r="C172" i="4"/>
  <c r="G172" i="4" s="1"/>
  <c r="G52" i="4"/>
  <c r="C177" i="4"/>
  <c r="G177" i="4" s="1"/>
  <c r="L52" i="4"/>
  <c r="C193" i="4"/>
  <c r="G193" i="4" s="1"/>
  <c r="AB52" i="4"/>
  <c r="C190" i="4"/>
  <c r="G190" i="4" s="1"/>
  <c r="Y52" i="4"/>
  <c r="C179" i="4"/>
  <c r="G179" i="4" s="1"/>
  <c r="N52" i="4"/>
  <c r="C195" i="4"/>
  <c r="G195" i="4" s="1"/>
  <c r="AD52" i="4"/>
  <c r="AG114" i="1"/>
  <c r="AG131" i="1"/>
  <c r="AG59" i="1"/>
  <c r="AS114" i="1"/>
  <c r="AS131" i="1"/>
  <c r="AS59" i="1"/>
  <c r="F114" i="1"/>
  <c r="F131" i="1"/>
  <c r="F59" i="1"/>
  <c r="AW114" i="1"/>
  <c r="AW131" i="1"/>
  <c r="AW59" i="1"/>
  <c r="AO114" i="1"/>
  <c r="AO59" i="1"/>
  <c r="AO131" i="1"/>
  <c r="AP114" i="1"/>
  <c r="AP131" i="1"/>
  <c r="AP59" i="1"/>
  <c r="H131" i="1"/>
  <c r="H114" i="1"/>
  <c r="H59" i="1"/>
  <c r="AN131" i="1"/>
  <c r="AN114" i="1"/>
  <c r="AN59" i="1"/>
  <c r="BA88" i="1"/>
  <c r="BC88" i="1" s="1"/>
  <c r="BD88" i="1" s="1"/>
  <c r="AS51" i="5"/>
  <c r="AP51" i="5"/>
  <c r="AZ60" i="1"/>
  <c r="AZ100" i="1" s="1"/>
  <c r="AZ50" i="1"/>
  <c r="T51" i="5"/>
  <c r="AE60" i="1"/>
  <c r="AE100" i="1" s="1"/>
  <c r="AE50" i="1"/>
  <c r="G60" i="1"/>
  <c r="G100" i="1" s="1"/>
  <c r="G50" i="1"/>
  <c r="AA51" i="5"/>
  <c r="BA64" i="1"/>
  <c r="BC64" i="1" s="1"/>
  <c r="BD64" i="1" s="1"/>
  <c r="BA69" i="1"/>
  <c r="BC69" i="1" s="1"/>
  <c r="BD69" i="1" s="1"/>
  <c r="BA43" i="5"/>
  <c r="BO43" i="5" s="1"/>
  <c r="BP43" i="5" s="1"/>
  <c r="BQ43" i="5" s="1"/>
  <c r="BA78" i="1"/>
  <c r="BC78" i="1" s="1"/>
  <c r="BD78" i="1" s="1"/>
  <c r="BA32" i="5"/>
  <c r="BO32" i="5" s="1"/>
  <c r="BP32" i="5" s="1"/>
  <c r="BQ32" i="5" s="1"/>
  <c r="BA72" i="1"/>
  <c r="BC72" i="1" s="1"/>
  <c r="BD72" i="1" s="1"/>
  <c r="AT51" i="5"/>
  <c r="BA89" i="1"/>
  <c r="BC89" i="1" s="1"/>
  <c r="BD89" i="1" s="1"/>
  <c r="AF60" i="1"/>
  <c r="AF100" i="1" s="1"/>
  <c r="AF50" i="1"/>
  <c r="AY51" i="5"/>
  <c r="O60" i="1"/>
  <c r="O100" i="1" s="1"/>
  <c r="O50" i="1"/>
  <c r="Y50" i="1"/>
  <c r="Y60" i="1"/>
  <c r="Y100" i="1" s="1"/>
  <c r="BA49" i="1"/>
  <c r="BA27" i="5"/>
  <c r="BO27" i="5" s="1"/>
  <c r="BP27" i="5" s="1"/>
  <c r="BQ27" i="5" s="1"/>
  <c r="AK51" i="5"/>
  <c r="BA77" i="1"/>
  <c r="BC77" i="1" s="1"/>
  <c r="BD77" i="1" s="1"/>
  <c r="M50" i="1"/>
  <c r="M60" i="1"/>
  <c r="M100" i="1" s="1"/>
  <c r="V51" i="5"/>
  <c r="AR60" i="1"/>
  <c r="AR100" i="1" s="1"/>
  <c r="AR50" i="1"/>
  <c r="L51" i="5"/>
  <c r="S60" i="1"/>
  <c r="S100" i="1" s="1"/>
  <c r="S50" i="1"/>
  <c r="AG51" i="5"/>
  <c r="BA48" i="5"/>
  <c r="BO48" i="5" s="1"/>
  <c r="BP48" i="5" s="1"/>
  <c r="BQ48" i="5" s="1"/>
  <c r="C174" i="4"/>
  <c r="G174" i="4" s="1"/>
  <c r="I52" i="4"/>
  <c r="C178" i="4"/>
  <c r="G178" i="4" s="1"/>
  <c r="M52" i="4"/>
  <c r="AC50" i="1"/>
  <c r="AC60" i="1"/>
  <c r="AC100" i="1" s="1"/>
  <c r="AM51" i="5"/>
  <c r="I50" i="1"/>
  <c r="I60" i="1"/>
  <c r="I100" i="1" s="1"/>
  <c r="BA37" i="5"/>
  <c r="BO37" i="5" s="1"/>
  <c r="BP37" i="5" s="1"/>
  <c r="BQ37" i="5" s="1"/>
  <c r="C169" i="4"/>
  <c r="G169" i="4" s="1"/>
  <c r="D52" i="4"/>
  <c r="C171" i="4"/>
  <c r="G171" i="4" s="1"/>
  <c r="F52" i="4"/>
  <c r="J131" i="1"/>
  <c r="J114" i="1"/>
  <c r="J59" i="1"/>
  <c r="F50" i="1"/>
  <c r="F60" i="1"/>
  <c r="F100" i="1" s="1"/>
  <c r="AP50" i="1"/>
  <c r="AP60" i="1"/>
  <c r="AP100" i="1" s="1"/>
  <c r="AZ51" i="5"/>
  <c r="T60" i="1"/>
  <c r="T100" i="1" s="1"/>
  <c r="T50" i="1"/>
  <c r="AX51" i="5"/>
  <c r="AF51" i="5"/>
  <c r="BA12" i="5"/>
  <c r="BO12" i="5" s="1"/>
  <c r="BP12" i="5" s="1"/>
  <c r="BQ12" i="5" s="1"/>
  <c r="S51" i="5"/>
  <c r="BA38" i="5"/>
  <c r="BO38" i="5" s="1"/>
  <c r="BP38" i="5" s="1"/>
  <c r="BA50" i="5"/>
  <c r="BO50" i="5" s="1"/>
  <c r="BP50" i="5" s="1"/>
  <c r="BQ50" i="5" s="1"/>
  <c r="AC51" i="5"/>
  <c r="D94" i="1"/>
  <c r="BA94" i="1" s="1"/>
  <c r="BC94" i="1" s="1"/>
  <c r="BD94" i="1" s="1"/>
  <c r="BA44" i="1"/>
  <c r="AN60" i="1"/>
  <c r="AN100" i="1" s="1"/>
  <c r="AN50" i="1"/>
  <c r="I51" i="5"/>
  <c r="Z50" i="1"/>
  <c r="Z60" i="1"/>
  <c r="Z100" i="1" s="1"/>
  <c r="BA41" i="1"/>
  <c r="C93" i="1"/>
  <c r="BA93" i="1" s="1"/>
  <c r="BC93" i="1" s="1"/>
  <c r="BD93" i="1" s="1"/>
  <c r="BA43" i="1"/>
  <c r="C98" i="1"/>
  <c r="BA98" i="1" s="1"/>
  <c r="BC98" i="1" s="1"/>
  <c r="BD98" i="1" s="1"/>
  <c r="BA48" i="1"/>
  <c r="AN51" i="5"/>
  <c r="H60" i="1"/>
  <c r="H100" i="1" s="1"/>
  <c r="H50" i="1"/>
  <c r="AM60" i="1"/>
  <c r="AM100" i="1" s="1"/>
  <c r="AM50" i="1"/>
  <c r="K51" i="5"/>
  <c r="AO50" i="1"/>
  <c r="AO60" i="1"/>
  <c r="AO100" i="1" s="1"/>
  <c r="D22" i="2"/>
  <c r="F22" i="2" s="1"/>
  <c r="T22" i="2" s="1"/>
  <c r="U22" i="2" s="1"/>
  <c r="BE12" i="3"/>
  <c r="BD12" i="3"/>
  <c r="E22" i="2" s="1"/>
  <c r="BA40" i="1"/>
  <c r="BA86" i="1"/>
  <c r="BC86" i="1" s="1"/>
  <c r="BD86" i="1" s="1"/>
  <c r="C196" i="4"/>
  <c r="G196" i="4" s="1"/>
  <c r="AE52" i="4"/>
  <c r="C188" i="4"/>
  <c r="G188" i="4" s="1"/>
  <c r="W52" i="4"/>
  <c r="C181" i="4"/>
  <c r="G181" i="4" s="1"/>
  <c r="P52" i="4"/>
  <c r="C197" i="4"/>
  <c r="G197" i="4" s="1"/>
  <c r="AF52" i="4"/>
  <c r="C194" i="4"/>
  <c r="G194" i="4" s="1"/>
  <c r="AC52" i="4"/>
  <c r="C183" i="4"/>
  <c r="G183" i="4" s="1"/>
  <c r="R52" i="4"/>
  <c r="K131" i="1"/>
  <c r="K114" i="1"/>
  <c r="K59" i="1"/>
  <c r="AM131" i="1"/>
  <c r="AM114" i="1"/>
  <c r="AM59" i="1"/>
  <c r="C131" i="1"/>
  <c r="C114" i="1"/>
  <c r="C59" i="1"/>
  <c r="AT131" i="1"/>
  <c r="AT114" i="1"/>
  <c r="AT59" i="1"/>
  <c r="E114" i="1"/>
  <c r="E131" i="1"/>
  <c r="E59" i="1"/>
  <c r="AU131" i="1"/>
  <c r="AU114" i="1"/>
  <c r="AU59" i="1"/>
  <c r="L131" i="1"/>
  <c r="L114" i="1"/>
  <c r="L59" i="1"/>
  <c r="AR131" i="1"/>
  <c r="AR114" i="1"/>
  <c r="AR59" i="1"/>
  <c r="AH50" i="1"/>
  <c r="AH60" i="1"/>
  <c r="AH100" i="1" s="1"/>
  <c r="BA39" i="5"/>
  <c r="BO39" i="5" s="1"/>
  <c r="BP39" i="5" s="1"/>
  <c r="BQ39" i="5" s="1"/>
  <c r="AL50" i="1"/>
  <c r="AL60" i="1"/>
  <c r="AL100" i="1" s="1"/>
  <c r="BA73" i="1"/>
  <c r="BC73" i="1" s="1"/>
  <c r="BD73" i="1" s="1"/>
  <c r="AJ51" i="5"/>
  <c r="D60" i="1"/>
  <c r="D50" i="1"/>
  <c r="G51" i="5"/>
  <c r="AW50" i="1"/>
  <c r="AW60" i="1"/>
  <c r="AW100" i="1" s="1"/>
  <c r="BA15" i="5"/>
  <c r="BO15" i="5" s="1"/>
  <c r="BP15" i="5" s="1"/>
  <c r="BQ15" i="5" s="1"/>
  <c r="BA20" i="5"/>
  <c r="BO20" i="5" s="1"/>
  <c r="BP20" i="5" s="1"/>
  <c r="BQ20" i="5" s="1"/>
  <c r="BA29" i="5"/>
  <c r="BO29" i="5" s="1"/>
  <c r="BP29" i="5" s="1"/>
  <c r="BQ29" i="5" s="1"/>
  <c r="BA23" i="5"/>
  <c r="BO23" i="5" s="1"/>
  <c r="BP23" i="5" s="1"/>
  <c r="BQ23" i="5" s="1"/>
  <c r="AX50" i="1"/>
  <c r="AX60" i="1"/>
  <c r="AX100" i="1" s="1"/>
  <c r="E50" i="1"/>
  <c r="E60" i="1"/>
  <c r="E100" i="1" s="1"/>
  <c r="N51" i="5"/>
  <c r="BA40" i="5"/>
  <c r="BO40" i="5" s="1"/>
  <c r="BP40" i="5" s="1"/>
  <c r="BQ40" i="5" s="1"/>
  <c r="AV60" i="1"/>
  <c r="AV100" i="1" s="1"/>
  <c r="AV50" i="1"/>
  <c r="P51" i="5"/>
  <c r="Y51" i="5"/>
  <c r="BA99" i="1"/>
  <c r="BC99" i="1" s="1"/>
  <c r="BD99" i="1" s="1"/>
  <c r="BA65" i="1"/>
  <c r="BC65" i="1" s="1"/>
  <c r="BD65" i="1" s="1"/>
  <c r="BA28" i="5"/>
  <c r="BO28" i="5" s="1"/>
  <c r="BP28" i="5" s="1"/>
  <c r="BQ28" i="5" s="1"/>
  <c r="BA92" i="1"/>
  <c r="BC92" i="1" s="1"/>
  <c r="BD92" i="1" s="1"/>
  <c r="M51" i="5"/>
  <c r="J50" i="1"/>
  <c r="J60" i="1"/>
  <c r="J100" i="1" s="1"/>
  <c r="AB51" i="5"/>
  <c r="AU51" i="5"/>
  <c r="C51" i="5"/>
  <c r="BA11" i="5"/>
  <c r="BO11" i="5" s="1"/>
  <c r="BP11" i="5" s="1"/>
  <c r="BQ11" i="5" s="1"/>
  <c r="AI139" i="4"/>
  <c r="AI135" i="4"/>
  <c r="AI142" i="4"/>
  <c r="AI138" i="4"/>
  <c r="AI141" i="4"/>
  <c r="AI136" i="4"/>
  <c r="AI123" i="4"/>
  <c r="AI119" i="4"/>
  <c r="AI115" i="4"/>
  <c r="AI140" i="4"/>
  <c r="AI134" i="4"/>
  <c r="AI122" i="4"/>
  <c r="AI118" i="4"/>
  <c r="AI133" i="4"/>
  <c r="AI125" i="4"/>
  <c r="AI121" i="4"/>
  <c r="AI117" i="4"/>
  <c r="AI124" i="4"/>
  <c r="AI120" i="4"/>
  <c r="AI137" i="4"/>
  <c r="AI132" i="4"/>
  <c r="AI116" i="4"/>
  <c r="C170" i="4"/>
  <c r="G170" i="4" s="1"/>
  <c r="E52" i="4"/>
  <c r="H51" i="1" l="1"/>
  <c r="AA51" i="1"/>
  <c r="AA52" i="1" s="1"/>
  <c r="D51" i="1"/>
  <c r="D52" i="1" s="1"/>
  <c r="AO51" i="1"/>
  <c r="AO52" i="1" s="1"/>
  <c r="H52" i="1"/>
  <c r="C173" i="1"/>
  <c r="G173" i="1" s="1"/>
  <c r="AC51" i="1"/>
  <c r="AC52" i="1" s="1"/>
  <c r="O51" i="1"/>
  <c r="O52" i="1" s="1"/>
  <c r="G51" i="1"/>
  <c r="C100" i="1"/>
  <c r="BA60" i="1"/>
  <c r="BC60" i="1" s="1"/>
  <c r="BD60" i="1" s="1"/>
  <c r="AQ51" i="1"/>
  <c r="AY51" i="1"/>
  <c r="R51" i="1"/>
  <c r="R52" i="1" s="1"/>
  <c r="AG51" i="1"/>
  <c r="BD53" i="3"/>
  <c r="BD54" i="3"/>
  <c r="BD55" i="3"/>
  <c r="BD51" i="3"/>
  <c r="BD52" i="3" s="1"/>
  <c r="E21" i="2"/>
  <c r="AB51" i="1"/>
  <c r="AB52" i="1" s="1"/>
  <c r="V51" i="1"/>
  <c r="V52" i="1" s="1"/>
  <c r="L51" i="1"/>
  <c r="X51" i="1"/>
  <c r="X52" i="1" s="1"/>
  <c r="AV51" i="1"/>
  <c r="D100" i="1"/>
  <c r="AN51" i="1"/>
  <c r="AR51" i="1"/>
  <c r="M51" i="1"/>
  <c r="M52" i="1" s="1"/>
  <c r="K51" i="1"/>
  <c r="AD51" i="1"/>
  <c r="AD52" i="1" s="1"/>
  <c r="C51" i="1"/>
  <c r="W51" i="1"/>
  <c r="W52" i="1" s="1"/>
  <c r="AU51" i="1"/>
  <c r="P51" i="1"/>
  <c r="P52" i="1" s="1"/>
  <c r="C169" i="1"/>
  <c r="G169" i="1" s="1"/>
  <c r="AX51" i="1"/>
  <c r="AL51" i="1"/>
  <c r="Z51" i="1"/>
  <c r="Z52" i="1" s="1"/>
  <c r="F51" i="1"/>
  <c r="D56" i="5"/>
  <c r="E51" i="1"/>
  <c r="AM51" i="1"/>
  <c r="T51" i="1"/>
  <c r="T52" i="1" s="1"/>
  <c r="AP51" i="1"/>
  <c r="S51" i="1"/>
  <c r="S52" i="1" s="1"/>
  <c r="AZ51" i="1"/>
  <c r="AJ51" i="1"/>
  <c r="AS51" i="1"/>
  <c r="AT51" i="1"/>
  <c r="U51" i="1"/>
  <c r="U52" i="1" s="1"/>
  <c r="AI51" i="1"/>
  <c r="AH51" i="1"/>
  <c r="J51" i="1"/>
  <c r="AW51" i="1"/>
  <c r="I51" i="1"/>
  <c r="Y51" i="1"/>
  <c r="Y52" i="1" s="1"/>
  <c r="AF51" i="1"/>
  <c r="AF52" i="1" s="1"/>
  <c r="AE51" i="1"/>
  <c r="AE52" i="1" s="1"/>
  <c r="Q51" i="1"/>
  <c r="Q52" i="1" s="1"/>
  <c r="BE54" i="3"/>
  <c r="BE55" i="3"/>
  <c r="BE51" i="3"/>
  <c r="BE52" i="3" s="1"/>
  <c r="E6" i="3"/>
  <c r="AX5" i="1" s="1"/>
  <c r="AW101" i="1" s="1"/>
  <c r="BE53" i="3"/>
  <c r="T64" i="2"/>
  <c r="T62" i="2"/>
  <c r="U62" i="2" s="1"/>
  <c r="U21" i="2"/>
  <c r="T63" i="2"/>
  <c r="T61" i="2"/>
  <c r="U61" i="2" s="1"/>
  <c r="AK51" i="1"/>
  <c r="N51" i="1"/>
  <c r="N52" i="1" s="1"/>
  <c r="C186" i="1" l="1"/>
  <c r="G186" i="1" s="1"/>
  <c r="V101" i="1"/>
  <c r="V102" i="1" s="1"/>
  <c r="AJ101" i="1"/>
  <c r="AJ102" i="1" s="1"/>
  <c r="O101" i="1"/>
  <c r="O102" i="1" s="1"/>
  <c r="N101" i="1"/>
  <c r="N102" i="1" s="1"/>
  <c r="AS101" i="1"/>
  <c r="I101" i="1"/>
  <c r="I102" i="1" s="1"/>
  <c r="AZ101" i="1"/>
  <c r="AZ102" i="1" s="1"/>
  <c r="J101" i="1"/>
  <c r="J102" i="1" s="1"/>
  <c r="S101" i="1"/>
  <c r="S102" i="1" s="1"/>
  <c r="AL101" i="1"/>
  <c r="AL102" i="1" s="1"/>
  <c r="AE101" i="1"/>
  <c r="AE102" i="1" s="1"/>
  <c r="AN101" i="1"/>
  <c r="AN102" i="1" s="1"/>
  <c r="Y101" i="1"/>
  <c r="Y102" i="1" s="1"/>
  <c r="R101" i="1"/>
  <c r="R102" i="1" s="1"/>
  <c r="U101" i="1"/>
  <c r="U102" i="1" s="1"/>
  <c r="D101" i="1"/>
  <c r="D102" i="1" s="1"/>
  <c r="C101" i="1"/>
  <c r="C102" i="1" s="1"/>
  <c r="AW102" i="1"/>
  <c r="K194" i="1"/>
  <c r="AI194" i="1" s="1"/>
  <c r="K175" i="1"/>
  <c r="AI175" i="1" s="1"/>
  <c r="AC101" i="1"/>
  <c r="AC102" i="1" s="1"/>
  <c r="J52" i="1"/>
  <c r="C175" i="1"/>
  <c r="G175" i="1" s="1"/>
  <c r="E101" i="1"/>
  <c r="AS52" i="1"/>
  <c r="C190" i="1"/>
  <c r="G190" i="1" s="1"/>
  <c r="P101" i="1"/>
  <c r="P102" i="1" s="1"/>
  <c r="AP52" i="1"/>
  <c r="C187" i="1"/>
  <c r="G187" i="1" s="1"/>
  <c r="E52" i="1"/>
  <c r="C170" i="1"/>
  <c r="G170" i="1" s="1"/>
  <c r="H101" i="1"/>
  <c r="X101" i="1"/>
  <c r="X102" i="1" s="1"/>
  <c r="AT101" i="1"/>
  <c r="AG101" i="1"/>
  <c r="AP101" i="1"/>
  <c r="AV52" i="1"/>
  <c r="C193" i="1"/>
  <c r="G193" i="1" s="1"/>
  <c r="AU101" i="1"/>
  <c r="W101" i="1"/>
  <c r="W102" i="1" s="1"/>
  <c r="AD101" i="1"/>
  <c r="AD102" i="1" s="1"/>
  <c r="G52" i="1"/>
  <c r="C172" i="1"/>
  <c r="G172" i="1" s="1"/>
  <c r="F101" i="1"/>
  <c r="AT52" i="1"/>
  <c r="C191" i="1"/>
  <c r="G191" i="1" s="1"/>
  <c r="AS102" i="1"/>
  <c r="K190" i="1"/>
  <c r="AI190" i="1" s="1"/>
  <c r="AU52" i="1"/>
  <c r="C192" i="1"/>
  <c r="G192" i="1" s="1"/>
  <c r="AG52" i="1"/>
  <c r="C178" i="1"/>
  <c r="G178" i="1" s="1"/>
  <c r="AY52" i="1"/>
  <c r="C196" i="1"/>
  <c r="G196" i="1" s="1"/>
  <c r="K174" i="1"/>
  <c r="AI174" i="1" s="1"/>
  <c r="AY101" i="1"/>
  <c r="G101" i="1"/>
  <c r="I52" i="1"/>
  <c r="C174" i="1"/>
  <c r="G174" i="1" s="1"/>
  <c r="AI52" i="1"/>
  <c r="C180" i="1"/>
  <c r="G180" i="1" s="1"/>
  <c r="AJ52" i="1"/>
  <c r="C181" i="1"/>
  <c r="G181" i="1" s="1"/>
  <c r="AK101" i="1"/>
  <c r="AR101" i="1"/>
  <c r="AM52" i="1"/>
  <c r="C184" i="1"/>
  <c r="G184" i="1" s="1"/>
  <c r="AV101" i="1"/>
  <c r="F52" i="1"/>
  <c r="C171" i="1"/>
  <c r="G171" i="1" s="1"/>
  <c r="AL52" i="1"/>
  <c r="C183" i="1"/>
  <c r="G183" i="1" s="1"/>
  <c r="AI101" i="1"/>
  <c r="L101" i="1"/>
  <c r="K52" i="1"/>
  <c r="C176" i="1"/>
  <c r="G176" i="1" s="1"/>
  <c r="AN52" i="1"/>
  <c r="C185" i="1"/>
  <c r="G185" i="1" s="1"/>
  <c r="AH101" i="1"/>
  <c r="AQ52" i="1"/>
  <c r="C188" i="1"/>
  <c r="G188" i="1" s="1"/>
  <c r="K101" i="1"/>
  <c r="AF101" i="1"/>
  <c r="AF102" i="1" s="1"/>
  <c r="M101" i="1"/>
  <c r="M102" i="1" s="1"/>
  <c r="AH52" i="1"/>
  <c r="C179" i="1"/>
  <c r="G179" i="1" s="1"/>
  <c r="K183" i="1"/>
  <c r="AI183" i="1" s="1"/>
  <c r="K185" i="1"/>
  <c r="AI185" i="1" s="1"/>
  <c r="C52" i="1"/>
  <c r="C168" i="1"/>
  <c r="G168" i="1" s="1"/>
  <c r="K168" i="1"/>
  <c r="AI168" i="1" s="1"/>
  <c r="K169" i="1"/>
  <c r="AI169" i="1" s="1"/>
  <c r="K181" i="1"/>
  <c r="AI181" i="1" s="1"/>
  <c r="AK52" i="1"/>
  <c r="C182" i="1"/>
  <c r="G182" i="1" s="1"/>
  <c r="U64" i="2"/>
  <c r="J16" i="2"/>
  <c r="U63" i="2"/>
  <c r="K111" i="1"/>
  <c r="BC111" i="1" s="1"/>
  <c r="K128" i="1"/>
  <c r="BC128" i="1" s="1"/>
  <c r="AQ101" i="1"/>
  <c r="T101" i="1"/>
  <c r="T102" i="1" s="1"/>
  <c r="AW52" i="1"/>
  <c r="C194" i="1"/>
  <c r="G194" i="1" s="1"/>
  <c r="AO101" i="1"/>
  <c r="Z101" i="1"/>
  <c r="Z102" i="1" s="1"/>
  <c r="AA101" i="1"/>
  <c r="AA102" i="1" s="1"/>
  <c r="AZ52" i="1"/>
  <c r="C197" i="1"/>
  <c r="G197" i="1" s="1"/>
  <c r="AX52" i="1"/>
  <c r="C195" i="1"/>
  <c r="G195" i="1" s="1"/>
  <c r="AB101" i="1"/>
  <c r="AB102" i="1" s="1"/>
  <c r="AR52" i="1"/>
  <c r="C189" i="1"/>
  <c r="G189" i="1" s="1"/>
  <c r="AM101" i="1"/>
  <c r="AX101" i="1"/>
  <c r="L52" i="1"/>
  <c r="C177" i="1"/>
  <c r="G177" i="1" s="1"/>
  <c r="Q101" i="1"/>
  <c r="Q102" i="1" s="1"/>
  <c r="BC139" i="1"/>
  <c r="BC135" i="1"/>
  <c r="BC123" i="1"/>
  <c r="BC119" i="1"/>
  <c r="BC115" i="1"/>
  <c r="BC142" i="1"/>
  <c r="BC138" i="1"/>
  <c r="BC134" i="1"/>
  <c r="BC122" i="1"/>
  <c r="BC118" i="1"/>
  <c r="BC141" i="1"/>
  <c r="BC137" i="1"/>
  <c r="BC133" i="1"/>
  <c r="BC125" i="1"/>
  <c r="BC117" i="1"/>
  <c r="BC140" i="1"/>
  <c r="BC132" i="1"/>
  <c r="BC124" i="1"/>
  <c r="BC116" i="1"/>
  <c r="BC120" i="1"/>
  <c r="BC136" i="1"/>
  <c r="BC121" i="1"/>
  <c r="K197" i="1" l="1"/>
  <c r="AI197" i="1" s="1"/>
  <c r="AH102" i="1"/>
  <c r="K179" i="1"/>
  <c r="AI179" i="1" s="1"/>
  <c r="F102" i="1"/>
  <c r="K171" i="1"/>
  <c r="AI171" i="1" s="1"/>
  <c r="AP102" i="1"/>
  <c r="K187" i="1"/>
  <c r="AI187" i="1" s="1"/>
  <c r="AX102" i="1"/>
  <c r="K195" i="1"/>
  <c r="AI195" i="1" s="1"/>
  <c r="AO102" i="1"/>
  <c r="K186" i="1"/>
  <c r="AI186" i="1" s="1"/>
  <c r="AQ102" i="1"/>
  <c r="K188" i="1"/>
  <c r="AI188" i="1" s="1"/>
  <c r="G56" i="5"/>
  <c r="K56" i="5" s="1"/>
  <c r="D57" i="5" s="1"/>
  <c r="BM52" i="5"/>
  <c r="BM53" i="5" s="1"/>
  <c r="BI52" i="5"/>
  <c r="BI53" i="5" s="1"/>
  <c r="BE52" i="5"/>
  <c r="BE53" i="5" s="1"/>
  <c r="AZ52" i="5"/>
  <c r="AZ53" i="5" s="1"/>
  <c r="AV52" i="5"/>
  <c r="AV53" i="5" s="1"/>
  <c r="AR52" i="5"/>
  <c r="AR53" i="5" s="1"/>
  <c r="AN52" i="5"/>
  <c r="AN53" i="5" s="1"/>
  <c r="AJ52" i="5"/>
  <c r="AJ53" i="5" s="1"/>
  <c r="AF52" i="5"/>
  <c r="AF53" i="5" s="1"/>
  <c r="AB52" i="5"/>
  <c r="AB53" i="5" s="1"/>
  <c r="X52" i="5"/>
  <c r="X53" i="5" s="1"/>
  <c r="T52" i="5"/>
  <c r="T53" i="5" s="1"/>
  <c r="P52" i="5"/>
  <c r="P53" i="5" s="1"/>
  <c r="L52" i="5"/>
  <c r="L53" i="5" s="1"/>
  <c r="H52" i="5"/>
  <c r="H53" i="5" s="1"/>
  <c r="D52" i="5"/>
  <c r="D53" i="5" s="1"/>
  <c r="BK52" i="5"/>
  <c r="BK53" i="5" s="1"/>
  <c r="BG52" i="5"/>
  <c r="BG53" i="5" s="1"/>
  <c r="BC52" i="5"/>
  <c r="BC53" i="5" s="1"/>
  <c r="AX52" i="5"/>
  <c r="AX53" i="5" s="1"/>
  <c r="AT52" i="5"/>
  <c r="AT53" i="5" s="1"/>
  <c r="AP52" i="5"/>
  <c r="AP53" i="5" s="1"/>
  <c r="AL52" i="5"/>
  <c r="AL53" i="5" s="1"/>
  <c r="AH52" i="5"/>
  <c r="AH53" i="5" s="1"/>
  <c r="AD52" i="5"/>
  <c r="AD53" i="5" s="1"/>
  <c r="Z52" i="5"/>
  <c r="Z53" i="5" s="1"/>
  <c r="V52" i="5"/>
  <c r="V53" i="5" s="1"/>
  <c r="R52" i="5"/>
  <c r="R53" i="5" s="1"/>
  <c r="N52" i="5"/>
  <c r="N53" i="5" s="1"/>
  <c r="J52" i="5"/>
  <c r="J53" i="5" s="1"/>
  <c r="F52" i="5"/>
  <c r="F53" i="5" s="1"/>
  <c r="BH52" i="5"/>
  <c r="BH53" i="5" s="1"/>
  <c r="AY52" i="5"/>
  <c r="AY53" i="5" s="1"/>
  <c r="AQ52" i="5"/>
  <c r="AQ53" i="5" s="1"/>
  <c r="AI52" i="5"/>
  <c r="AI53" i="5" s="1"/>
  <c r="AA52" i="5"/>
  <c r="AA53" i="5" s="1"/>
  <c r="S52" i="5"/>
  <c r="S53" i="5" s="1"/>
  <c r="K52" i="5"/>
  <c r="K53" i="5" s="1"/>
  <c r="C52" i="5"/>
  <c r="C53" i="5" s="1"/>
  <c r="BL52" i="5"/>
  <c r="BL53" i="5" s="1"/>
  <c r="BD52" i="5"/>
  <c r="BD53" i="5" s="1"/>
  <c r="AU52" i="5"/>
  <c r="AU53" i="5" s="1"/>
  <c r="AM52" i="5"/>
  <c r="AM53" i="5" s="1"/>
  <c r="AE52" i="5"/>
  <c r="AE53" i="5" s="1"/>
  <c r="W52" i="5"/>
  <c r="W53" i="5" s="1"/>
  <c r="O52" i="5"/>
  <c r="O53" i="5" s="1"/>
  <c r="G52" i="5"/>
  <c r="G53" i="5" s="1"/>
  <c r="BB52" i="5"/>
  <c r="BB53" i="5" s="1"/>
  <c r="AK52" i="5"/>
  <c r="AK53" i="5" s="1"/>
  <c r="U52" i="5"/>
  <c r="U53" i="5" s="1"/>
  <c r="E52" i="5"/>
  <c r="E53" i="5" s="1"/>
  <c r="AW52" i="5"/>
  <c r="AW53" i="5" s="1"/>
  <c r="AG52" i="5"/>
  <c r="AG53" i="5" s="1"/>
  <c r="Q52" i="5"/>
  <c r="Q53" i="5" s="1"/>
  <c r="AS52" i="5"/>
  <c r="AS53" i="5" s="1"/>
  <c r="M52" i="5"/>
  <c r="M53" i="5" s="1"/>
  <c r="AO52" i="5"/>
  <c r="AO53" i="5" s="1"/>
  <c r="I52" i="5"/>
  <c r="I53" i="5" s="1"/>
  <c r="AC52" i="5"/>
  <c r="AC53" i="5" s="1"/>
  <c r="Y52" i="5"/>
  <c r="Y53" i="5" s="1"/>
  <c r="BJ52" i="5"/>
  <c r="BJ53" i="5" s="1"/>
  <c r="BF52" i="5"/>
  <c r="BF53" i="5" s="1"/>
  <c r="AD5" i="4"/>
  <c r="BL4" i="5"/>
  <c r="K102" i="1"/>
  <c r="K176" i="1"/>
  <c r="AI176" i="1" s="1"/>
  <c r="L102" i="1"/>
  <c r="K177" i="1"/>
  <c r="AI177" i="1" s="1"/>
  <c r="AU102" i="1"/>
  <c r="K192" i="1"/>
  <c r="AI192" i="1" s="1"/>
  <c r="AG102" i="1"/>
  <c r="K178" i="1"/>
  <c r="AI178" i="1" s="1"/>
  <c r="H102" i="1"/>
  <c r="K173" i="1"/>
  <c r="AI173" i="1" s="1"/>
  <c r="AM102" i="1"/>
  <c r="K184" i="1"/>
  <c r="AI184" i="1" s="1"/>
  <c r="AI102" i="1"/>
  <c r="K180" i="1"/>
  <c r="AI180" i="1" s="1"/>
  <c r="AR102" i="1"/>
  <c r="K189" i="1"/>
  <c r="AI189" i="1" s="1"/>
  <c r="G102" i="1"/>
  <c r="K172" i="1"/>
  <c r="AI172" i="1" s="1"/>
  <c r="AT102" i="1"/>
  <c r="K191" i="1"/>
  <c r="AI191" i="1" s="1"/>
  <c r="E102" i="1"/>
  <c r="K170" i="1"/>
  <c r="AI170" i="1" s="1"/>
  <c r="AY142" i="1"/>
  <c r="AU142" i="1"/>
  <c r="AQ142" i="1"/>
  <c r="AM142" i="1"/>
  <c r="AI142" i="1"/>
  <c r="K142" i="1"/>
  <c r="G142" i="1"/>
  <c r="C142" i="1"/>
  <c r="AZ141" i="1"/>
  <c r="AV141" i="1"/>
  <c r="AR141" i="1"/>
  <c r="AN141" i="1"/>
  <c r="AJ141" i="1"/>
  <c r="L141" i="1"/>
  <c r="H141" i="1"/>
  <c r="D141" i="1"/>
  <c r="BA140" i="1"/>
  <c r="AW140" i="1"/>
  <c r="AS140" i="1"/>
  <c r="AO140" i="1"/>
  <c r="AK140" i="1"/>
  <c r="AG140" i="1"/>
  <c r="I140" i="1"/>
  <c r="E140" i="1"/>
  <c r="AX139" i="1"/>
  <c r="AT139" i="1"/>
  <c r="AP139" i="1"/>
  <c r="AL139" i="1"/>
  <c r="AH139" i="1"/>
  <c r="J139" i="1"/>
  <c r="F139" i="1"/>
  <c r="B139" i="1"/>
  <c r="AY138" i="1"/>
  <c r="AU138" i="1"/>
  <c r="AQ138" i="1"/>
  <c r="AM138" i="1"/>
  <c r="AI138" i="1"/>
  <c r="K138" i="1"/>
  <c r="G138" i="1"/>
  <c r="C138" i="1"/>
  <c r="AZ137" i="1"/>
  <c r="AV137" i="1"/>
  <c r="AR137" i="1"/>
  <c r="AN137" i="1"/>
  <c r="AJ137" i="1"/>
  <c r="L137" i="1"/>
  <c r="H137" i="1"/>
  <c r="D137" i="1"/>
  <c r="BA136" i="1"/>
  <c r="AW136" i="1"/>
  <c r="AS136" i="1"/>
  <c r="AO136" i="1"/>
  <c r="AK136" i="1"/>
  <c r="AG136" i="1"/>
  <c r="I136" i="1"/>
  <c r="E136" i="1"/>
  <c r="AX135" i="1"/>
  <c r="AT135" i="1"/>
  <c r="AP135" i="1"/>
  <c r="AL135" i="1"/>
  <c r="AH135" i="1"/>
  <c r="J135" i="1"/>
  <c r="F135" i="1"/>
  <c r="B135" i="1"/>
  <c r="AY134" i="1"/>
  <c r="AU134" i="1"/>
  <c r="AQ134" i="1"/>
  <c r="AM134" i="1"/>
  <c r="AI134" i="1"/>
  <c r="K134" i="1"/>
  <c r="G134" i="1"/>
  <c r="C134" i="1"/>
  <c r="AZ133" i="1"/>
  <c r="AV133" i="1"/>
  <c r="AR133" i="1"/>
  <c r="AN133" i="1"/>
  <c r="AJ133" i="1"/>
  <c r="L133" i="1"/>
  <c r="H133" i="1"/>
  <c r="D133" i="1"/>
  <c r="BA132" i="1"/>
  <c r="AW132" i="1"/>
  <c r="AS132" i="1"/>
  <c r="AO132" i="1"/>
  <c r="AK132" i="1"/>
  <c r="AG132" i="1"/>
  <c r="I132" i="1"/>
  <c r="E132" i="1"/>
  <c r="AZ125" i="1"/>
  <c r="AV125" i="1"/>
  <c r="AR125" i="1"/>
  <c r="AN125" i="1"/>
  <c r="AJ125" i="1"/>
  <c r="L125" i="1"/>
  <c r="H125" i="1"/>
  <c r="D125" i="1"/>
  <c r="BA124" i="1"/>
  <c r="AW124" i="1"/>
  <c r="AS124" i="1"/>
  <c r="AO124" i="1"/>
  <c r="AK124" i="1"/>
  <c r="AG124" i="1"/>
  <c r="I124" i="1"/>
  <c r="E124" i="1"/>
  <c r="AX123" i="1"/>
  <c r="AT123" i="1"/>
  <c r="AP123" i="1"/>
  <c r="AL123" i="1"/>
  <c r="AH123" i="1"/>
  <c r="J123" i="1"/>
  <c r="F123" i="1"/>
  <c r="B123" i="1"/>
  <c r="AY122" i="1"/>
  <c r="AU122" i="1"/>
  <c r="AQ122" i="1"/>
  <c r="AM122" i="1"/>
  <c r="AI122" i="1"/>
  <c r="K122" i="1"/>
  <c r="G122" i="1"/>
  <c r="C122" i="1"/>
  <c r="AZ121" i="1"/>
  <c r="AV121" i="1"/>
  <c r="AR121" i="1"/>
  <c r="AN121" i="1"/>
  <c r="AJ121" i="1"/>
  <c r="L121" i="1"/>
  <c r="H121" i="1"/>
  <c r="D121" i="1"/>
  <c r="BA120" i="1"/>
  <c r="AW120" i="1"/>
  <c r="AS120" i="1"/>
  <c r="AO120" i="1"/>
  <c r="AK120" i="1"/>
  <c r="AG120" i="1"/>
  <c r="I120" i="1"/>
  <c r="E120" i="1"/>
  <c r="AX119" i="1"/>
  <c r="AT119" i="1"/>
  <c r="AP119" i="1"/>
  <c r="AL119" i="1"/>
  <c r="AH119" i="1"/>
  <c r="J119" i="1"/>
  <c r="F119" i="1"/>
  <c r="B119" i="1"/>
  <c r="AY118" i="1"/>
  <c r="AU118" i="1"/>
  <c r="AQ118" i="1"/>
  <c r="AM118" i="1"/>
  <c r="AI118" i="1"/>
  <c r="K118" i="1"/>
  <c r="G118" i="1"/>
  <c r="C118" i="1"/>
  <c r="AZ117" i="1"/>
  <c r="AV117" i="1"/>
  <c r="AR117" i="1"/>
  <c r="AN117" i="1"/>
  <c r="AJ117" i="1"/>
  <c r="L117" i="1"/>
  <c r="H117" i="1"/>
  <c r="D117" i="1"/>
  <c r="BA116" i="1"/>
  <c r="AW116" i="1"/>
  <c r="AS116" i="1"/>
  <c r="AO116" i="1"/>
  <c r="AK116" i="1"/>
  <c r="AG116" i="1"/>
  <c r="I116" i="1"/>
  <c r="E116" i="1"/>
  <c r="AX115" i="1"/>
  <c r="AT115" i="1"/>
  <c r="AP115" i="1"/>
  <c r="AL115" i="1"/>
  <c r="AH115" i="1"/>
  <c r="J115" i="1"/>
  <c r="F115" i="1"/>
  <c r="B115" i="1"/>
  <c r="AX142" i="1"/>
  <c r="AT142" i="1"/>
  <c r="AP142" i="1"/>
  <c r="AL142" i="1"/>
  <c r="AH142" i="1"/>
  <c r="J142" i="1"/>
  <c r="F142" i="1"/>
  <c r="B142" i="1"/>
  <c r="AY141" i="1"/>
  <c r="AU141" i="1"/>
  <c r="AQ141" i="1"/>
  <c r="AM141" i="1"/>
  <c r="AI141" i="1"/>
  <c r="K141" i="1"/>
  <c r="G141" i="1"/>
  <c r="C141" i="1"/>
  <c r="AZ140" i="1"/>
  <c r="AV140" i="1"/>
  <c r="AR140" i="1"/>
  <c r="AN140" i="1"/>
  <c r="AJ140" i="1"/>
  <c r="L140" i="1"/>
  <c r="H140" i="1"/>
  <c r="D140" i="1"/>
  <c r="BA139" i="1"/>
  <c r="AW139" i="1"/>
  <c r="AS139" i="1"/>
  <c r="AO139" i="1"/>
  <c r="AK139" i="1"/>
  <c r="AG139" i="1"/>
  <c r="I139" i="1"/>
  <c r="E139" i="1"/>
  <c r="AX138" i="1"/>
  <c r="AT138" i="1"/>
  <c r="AP138" i="1"/>
  <c r="AL138" i="1"/>
  <c r="AH138" i="1"/>
  <c r="J138" i="1"/>
  <c r="F138" i="1"/>
  <c r="B138" i="1"/>
  <c r="AY137" i="1"/>
  <c r="AU137" i="1"/>
  <c r="AQ137" i="1"/>
  <c r="AM137" i="1"/>
  <c r="AI137" i="1"/>
  <c r="K137" i="1"/>
  <c r="G137" i="1"/>
  <c r="C137" i="1"/>
  <c r="AZ136" i="1"/>
  <c r="AV136" i="1"/>
  <c r="AR136" i="1"/>
  <c r="AN136" i="1"/>
  <c r="AJ136" i="1"/>
  <c r="L136" i="1"/>
  <c r="H136" i="1"/>
  <c r="D136" i="1"/>
  <c r="BA135" i="1"/>
  <c r="AW135" i="1"/>
  <c r="AS135" i="1"/>
  <c r="AO135" i="1"/>
  <c r="AK135" i="1"/>
  <c r="AG135" i="1"/>
  <c r="I135" i="1"/>
  <c r="E135" i="1"/>
  <c r="AX134" i="1"/>
  <c r="AT134" i="1"/>
  <c r="AP134" i="1"/>
  <c r="AL134" i="1"/>
  <c r="AH134" i="1"/>
  <c r="J134" i="1"/>
  <c r="F134" i="1"/>
  <c r="B134" i="1"/>
  <c r="AY133" i="1"/>
  <c r="AU133" i="1"/>
  <c r="AQ133" i="1"/>
  <c r="AM133" i="1"/>
  <c r="AI133" i="1"/>
  <c r="K133" i="1"/>
  <c r="G133" i="1"/>
  <c r="C133" i="1"/>
  <c r="AZ132" i="1"/>
  <c r="AV132" i="1"/>
  <c r="AR132" i="1"/>
  <c r="AN132" i="1"/>
  <c r="AJ132" i="1"/>
  <c r="L132" i="1"/>
  <c r="H132" i="1"/>
  <c r="D132" i="1"/>
  <c r="AY125" i="1"/>
  <c r="AU125" i="1"/>
  <c r="AQ125" i="1"/>
  <c r="AM125" i="1"/>
  <c r="AI125" i="1"/>
  <c r="K125" i="1"/>
  <c r="G125" i="1"/>
  <c r="C125" i="1"/>
  <c r="AZ124" i="1"/>
  <c r="AV124" i="1"/>
  <c r="AR124" i="1"/>
  <c r="AN124" i="1"/>
  <c r="AJ124" i="1"/>
  <c r="L124" i="1"/>
  <c r="H124" i="1"/>
  <c r="D124" i="1"/>
  <c r="BA123" i="1"/>
  <c r="AW123" i="1"/>
  <c r="AS123" i="1"/>
  <c r="AO123" i="1"/>
  <c r="AK123" i="1"/>
  <c r="AG123" i="1"/>
  <c r="I123" i="1"/>
  <c r="E123" i="1"/>
  <c r="AX122" i="1"/>
  <c r="AT122" i="1"/>
  <c r="AP122" i="1"/>
  <c r="AL122" i="1"/>
  <c r="AH122" i="1"/>
  <c r="J122" i="1"/>
  <c r="F122" i="1"/>
  <c r="B122" i="1"/>
  <c r="AY121" i="1"/>
  <c r="AU121" i="1"/>
  <c r="AQ121" i="1"/>
  <c r="AM121" i="1"/>
  <c r="AI121" i="1"/>
  <c r="K121" i="1"/>
  <c r="G121" i="1"/>
  <c r="C121" i="1"/>
  <c r="AZ120" i="1"/>
  <c r="AV120" i="1"/>
  <c r="AR120" i="1"/>
  <c r="AN120" i="1"/>
  <c r="AJ120" i="1"/>
  <c r="L120" i="1"/>
  <c r="H120" i="1"/>
  <c r="D120" i="1"/>
  <c r="BA119" i="1"/>
  <c r="AW119" i="1"/>
  <c r="AS119" i="1"/>
  <c r="AO119" i="1"/>
  <c r="AK119" i="1"/>
  <c r="AG119" i="1"/>
  <c r="I119" i="1"/>
  <c r="E119" i="1"/>
  <c r="AX118" i="1"/>
  <c r="AT118" i="1"/>
  <c r="AP118" i="1"/>
  <c r="AL118" i="1"/>
  <c r="AH118" i="1"/>
  <c r="J118" i="1"/>
  <c r="F118" i="1"/>
  <c r="B118" i="1"/>
  <c r="AY117" i="1"/>
  <c r="AU117" i="1"/>
  <c r="AQ117" i="1"/>
  <c r="AM117" i="1"/>
  <c r="AI117" i="1"/>
  <c r="K117" i="1"/>
  <c r="G117" i="1"/>
  <c r="C117" i="1"/>
  <c r="AZ116" i="1"/>
  <c r="AV116" i="1"/>
  <c r="AR116" i="1"/>
  <c r="AN116" i="1"/>
  <c r="AJ116" i="1"/>
  <c r="L116" i="1"/>
  <c r="H116" i="1"/>
  <c r="D116" i="1"/>
  <c r="BA115" i="1"/>
  <c r="AW115" i="1"/>
  <c r="AS115" i="1"/>
  <c r="AO115" i="1"/>
  <c r="AK115" i="1"/>
  <c r="AG115" i="1"/>
  <c r="I115" i="1"/>
  <c r="E115" i="1"/>
  <c r="BA142" i="1"/>
  <c r="AW142" i="1"/>
  <c r="AS142" i="1"/>
  <c r="AO142" i="1"/>
  <c r="AK142" i="1"/>
  <c r="AG142" i="1"/>
  <c r="I142" i="1"/>
  <c r="E142" i="1"/>
  <c r="AX141" i="1"/>
  <c r="AT141" i="1"/>
  <c r="AP141" i="1"/>
  <c r="AL141" i="1"/>
  <c r="AH141" i="1"/>
  <c r="J141" i="1"/>
  <c r="F141" i="1"/>
  <c r="B141" i="1"/>
  <c r="AY140" i="1"/>
  <c r="AU140" i="1"/>
  <c r="AQ140" i="1"/>
  <c r="AM140" i="1"/>
  <c r="AI140" i="1"/>
  <c r="K140" i="1"/>
  <c r="G140" i="1"/>
  <c r="C140" i="1"/>
  <c r="AZ139" i="1"/>
  <c r="AV139" i="1"/>
  <c r="AR139" i="1"/>
  <c r="AN139" i="1"/>
  <c r="AJ139" i="1"/>
  <c r="L139" i="1"/>
  <c r="H139" i="1"/>
  <c r="D139" i="1"/>
  <c r="BA138" i="1"/>
  <c r="AW138" i="1"/>
  <c r="AS138" i="1"/>
  <c r="AO138" i="1"/>
  <c r="AK138" i="1"/>
  <c r="AG138" i="1"/>
  <c r="I138" i="1"/>
  <c r="E138" i="1"/>
  <c r="AX137" i="1"/>
  <c r="AT137" i="1"/>
  <c r="AP137" i="1"/>
  <c r="AL137" i="1"/>
  <c r="AH137" i="1"/>
  <c r="J137" i="1"/>
  <c r="F137" i="1"/>
  <c r="B137" i="1"/>
  <c r="AY136" i="1"/>
  <c r="AU136" i="1"/>
  <c r="AQ136" i="1"/>
  <c r="AM136" i="1"/>
  <c r="AI136" i="1"/>
  <c r="K136" i="1"/>
  <c r="G136" i="1"/>
  <c r="C136" i="1"/>
  <c r="AZ135" i="1"/>
  <c r="AV135" i="1"/>
  <c r="AR135" i="1"/>
  <c r="AN142" i="1"/>
  <c r="D142" i="1"/>
  <c r="AO141" i="1"/>
  <c r="E141" i="1"/>
  <c r="AP140" i="1"/>
  <c r="F140" i="1"/>
  <c r="AQ139" i="1"/>
  <c r="G139" i="1"/>
  <c r="AR138" i="1"/>
  <c r="H138" i="1"/>
  <c r="AS137" i="1"/>
  <c r="I137" i="1"/>
  <c r="AT136" i="1"/>
  <c r="J136" i="1"/>
  <c r="AU135" i="1"/>
  <c r="AJ135" i="1"/>
  <c r="H135" i="1"/>
  <c r="BA134" i="1"/>
  <c r="AS134" i="1"/>
  <c r="AK134" i="1"/>
  <c r="I134" i="1"/>
  <c r="AT133" i="1"/>
  <c r="AL133" i="1"/>
  <c r="J133" i="1"/>
  <c r="B133" i="1"/>
  <c r="AU132" i="1"/>
  <c r="AM132" i="1"/>
  <c r="K132" i="1"/>
  <c r="C132" i="1"/>
  <c r="AT125" i="1"/>
  <c r="AL125" i="1"/>
  <c r="J125" i="1"/>
  <c r="B125" i="1"/>
  <c r="AU124" i="1"/>
  <c r="AM124" i="1"/>
  <c r="K124" i="1"/>
  <c r="C124" i="1"/>
  <c r="AV123" i="1"/>
  <c r="AN123" i="1"/>
  <c r="L123" i="1"/>
  <c r="D123" i="1"/>
  <c r="AW122" i="1"/>
  <c r="AO122" i="1"/>
  <c r="AG122" i="1"/>
  <c r="E122" i="1"/>
  <c r="AX121" i="1"/>
  <c r="AP121" i="1"/>
  <c r="AH121" i="1"/>
  <c r="F121" i="1"/>
  <c r="AY120" i="1"/>
  <c r="AQ120" i="1"/>
  <c r="AI120" i="1"/>
  <c r="G120" i="1"/>
  <c r="AZ119" i="1"/>
  <c r="AR119" i="1"/>
  <c r="AJ119" i="1"/>
  <c r="H119" i="1"/>
  <c r="BA118" i="1"/>
  <c r="AS118" i="1"/>
  <c r="AK118" i="1"/>
  <c r="I118" i="1"/>
  <c r="AT117" i="1"/>
  <c r="AL117" i="1"/>
  <c r="J117" i="1"/>
  <c r="B117" i="1"/>
  <c r="AU116" i="1"/>
  <c r="AM116" i="1"/>
  <c r="K116" i="1"/>
  <c r="C116" i="1"/>
  <c r="AV115" i="1"/>
  <c r="AN115" i="1"/>
  <c r="L115" i="1"/>
  <c r="D115" i="1"/>
  <c r="AZ142" i="1"/>
  <c r="AJ142" i="1"/>
  <c r="BA141" i="1"/>
  <c r="AK141" i="1"/>
  <c r="AL140" i="1"/>
  <c r="B140" i="1"/>
  <c r="AM139" i="1"/>
  <c r="C139" i="1"/>
  <c r="AN138" i="1"/>
  <c r="D138" i="1"/>
  <c r="AO137" i="1"/>
  <c r="E137" i="1"/>
  <c r="AP136" i="1"/>
  <c r="F136" i="1"/>
  <c r="AQ135" i="1"/>
  <c r="AI135" i="1"/>
  <c r="G135" i="1"/>
  <c r="AZ134" i="1"/>
  <c r="AR134" i="1"/>
  <c r="AJ134" i="1"/>
  <c r="H134" i="1"/>
  <c r="BA133" i="1"/>
  <c r="AS133" i="1"/>
  <c r="AK133" i="1"/>
  <c r="I133" i="1"/>
  <c r="AT132" i="1"/>
  <c r="AL132" i="1"/>
  <c r="J132" i="1"/>
  <c r="B132" i="1"/>
  <c r="BA125" i="1"/>
  <c r="AS125" i="1"/>
  <c r="AK125" i="1"/>
  <c r="I125" i="1"/>
  <c r="AT124" i="1"/>
  <c r="AL124" i="1"/>
  <c r="J124" i="1"/>
  <c r="B124" i="1"/>
  <c r="AU123" i="1"/>
  <c r="AM123" i="1"/>
  <c r="K123" i="1"/>
  <c r="C123" i="1"/>
  <c r="AV122" i="1"/>
  <c r="AN122" i="1"/>
  <c r="L122" i="1"/>
  <c r="D122" i="1"/>
  <c r="AW121" i="1"/>
  <c r="AO121" i="1"/>
  <c r="AG121" i="1"/>
  <c r="E121" i="1"/>
  <c r="AX120" i="1"/>
  <c r="AP120" i="1"/>
  <c r="AH120" i="1"/>
  <c r="F120" i="1"/>
  <c r="AY119" i="1"/>
  <c r="AQ119" i="1"/>
  <c r="AI119" i="1"/>
  <c r="G119" i="1"/>
  <c r="AZ118" i="1"/>
  <c r="AR118" i="1"/>
  <c r="AJ118" i="1"/>
  <c r="H118" i="1"/>
  <c r="BA117" i="1"/>
  <c r="AS117" i="1"/>
  <c r="AK117" i="1"/>
  <c r="I117" i="1"/>
  <c r="AT116" i="1"/>
  <c r="AL116" i="1"/>
  <c r="J116" i="1"/>
  <c r="B116" i="1"/>
  <c r="AU115" i="1"/>
  <c r="AM115" i="1"/>
  <c r="K115" i="1"/>
  <c r="C115" i="1"/>
  <c r="AR142" i="1"/>
  <c r="AS141" i="1"/>
  <c r="AT140" i="1"/>
  <c r="AU139" i="1"/>
  <c r="AV138" i="1"/>
  <c r="AW137" i="1"/>
  <c r="AX136" i="1"/>
  <c r="AY135" i="1"/>
  <c r="K135" i="1"/>
  <c r="AV134" i="1"/>
  <c r="L134" i="1"/>
  <c r="AW133" i="1"/>
  <c r="AG133" i="1"/>
  <c r="AX132" i="1"/>
  <c r="AH132" i="1"/>
  <c r="AW125" i="1"/>
  <c r="AG125" i="1"/>
  <c r="AX124" i="1"/>
  <c r="AH124" i="1"/>
  <c r="AY123" i="1"/>
  <c r="AI123" i="1"/>
  <c r="AZ122" i="1"/>
  <c r="AJ122" i="1"/>
  <c r="BA121" i="1"/>
  <c r="AK121" i="1"/>
  <c r="AL120" i="1"/>
  <c r="B120" i="1"/>
  <c r="AM119" i="1"/>
  <c r="C119" i="1"/>
  <c r="AN118" i="1"/>
  <c r="D118" i="1"/>
  <c r="AO117" i="1"/>
  <c r="E117" i="1"/>
  <c r="AP116" i="1"/>
  <c r="F116" i="1"/>
  <c r="AQ115" i="1"/>
  <c r="G115" i="1"/>
  <c r="L142" i="1"/>
  <c r="AG141" i="1"/>
  <c r="AH140" i="1"/>
  <c r="AI139" i="1"/>
  <c r="AJ138" i="1"/>
  <c r="AK137" i="1"/>
  <c r="AL136" i="1"/>
  <c r="AN135" i="1"/>
  <c r="D135" i="1"/>
  <c r="AO134" i="1"/>
  <c r="E134" i="1"/>
  <c r="AP133" i="1"/>
  <c r="F133" i="1"/>
  <c r="AQ132" i="1"/>
  <c r="G132" i="1"/>
  <c r="AP125" i="1"/>
  <c r="F125" i="1"/>
  <c r="AQ124" i="1"/>
  <c r="G124" i="1"/>
  <c r="AR123" i="1"/>
  <c r="H123" i="1"/>
  <c r="AS122" i="1"/>
  <c r="I122" i="1"/>
  <c r="AT121" i="1"/>
  <c r="J121" i="1"/>
  <c r="AU120" i="1"/>
  <c r="K120" i="1"/>
  <c r="AV119" i="1"/>
  <c r="L119" i="1"/>
  <c r="AW118" i="1"/>
  <c r="AG118" i="1"/>
  <c r="AX117" i="1"/>
  <c r="AH117" i="1"/>
  <c r="AY116" i="1"/>
  <c r="AI116" i="1"/>
  <c r="AZ115" i="1"/>
  <c r="AJ115" i="1"/>
  <c r="AV142" i="1"/>
  <c r="AX140" i="1"/>
  <c r="AZ138" i="1"/>
  <c r="L135" i="1"/>
  <c r="AG134" i="1"/>
  <c r="AH133" i="1"/>
  <c r="AI132" i="1"/>
  <c r="AH125" i="1"/>
  <c r="AI124" i="1"/>
  <c r="AJ123" i="1"/>
  <c r="AK122" i="1"/>
  <c r="AL121" i="1"/>
  <c r="AM120" i="1"/>
  <c r="AN119" i="1"/>
  <c r="AO118" i="1"/>
  <c r="AP117" i="1"/>
  <c r="AQ116" i="1"/>
  <c r="AR115" i="1"/>
  <c r="H142" i="1"/>
  <c r="J140" i="1"/>
  <c r="L138" i="1"/>
  <c r="AH136" i="1"/>
  <c r="C135" i="1"/>
  <c r="D134" i="1"/>
  <c r="E133" i="1"/>
  <c r="F132" i="1"/>
  <c r="E125" i="1"/>
  <c r="F124" i="1"/>
  <c r="G123" i="1"/>
  <c r="H122" i="1"/>
  <c r="I121" i="1"/>
  <c r="J120" i="1"/>
  <c r="K119" i="1"/>
  <c r="L118" i="1"/>
  <c r="AG117" i="1"/>
  <c r="AH116" i="1"/>
  <c r="AI115" i="1"/>
  <c r="AW141" i="1"/>
  <c r="AY139" i="1"/>
  <c r="BA137" i="1"/>
  <c r="B136" i="1"/>
  <c r="AW134" i="1"/>
  <c r="AX133" i="1"/>
  <c r="AY132" i="1"/>
  <c r="AX125" i="1"/>
  <c r="AY124" i="1"/>
  <c r="AZ123" i="1"/>
  <c r="BA122" i="1"/>
  <c r="B121" i="1"/>
  <c r="C120" i="1"/>
  <c r="D119" i="1"/>
  <c r="E118" i="1"/>
  <c r="F117" i="1"/>
  <c r="G116" i="1"/>
  <c r="H115" i="1"/>
  <c r="AG137" i="1"/>
  <c r="AP132" i="1"/>
  <c r="AP124" i="1"/>
  <c r="AT120" i="1"/>
  <c r="AX116" i="1"/>
  <c r="AS121" i="1"/>
  <c r="AM135" i="1"/>
  <c r="AQ123" i="1"/>
  <c r="AU119" i="1"/>
  <c r="AY115" i="1"/>
  <c r="AO133" i="1"/>
  <c r="AO125" i="1"/>
  <c r="I141" i="1"/>
  <c r="AN134" i="1"/>
  <c r="AR122" i="1"/>
  <c r="AV118" i="1"/>
  <c r="K139" i="1"/>
  <c r="AW117" i="1"/>
  <c r="AV102" i="1"/>
  <c r="K193" i="1"/>
  <c r="AI193" i="1" s="1"/>
  <c r="AK102" i="1"/>
  <c r="K182" i="1"/>
  <c r="AI182" i="1" s="1"/>
  <c r="AY102" i="1"/>
  <c r="K196" i="1"/>
  <c r="AI196" i="1" s="1"/>
  <c r="AQ143" i="1" l="1"/>
  <c r="AH143" i="1"/>
  <c r="J143" i="1"/>
  <c r="AO126" i="1"/>
  <c r="AY126" i="1"/>
  <c r="AP143" i="1"/>
  <c r="AI126" i="1"/>
  <c r="AY143" i="1"/>
  <c r="D126" i="1"/>
  <c r="AN143" i="1"/>
  <c r="AL126" i="1"/>
  <c r="E143" i="1"/>
  <c r="AO143" i="1"/>
  <c r="D143" i="1"/>
  <c r="L126" i="1"/>
  <c r="K143" i="1"/>
  <c r="I126" i="1"/>
  <c r="AS126" i="1"/>
  <c r="H143" i="1"/>
  <c r="AR143" i="1"/>
  <c r="F126" i="1"/>
  <c r="AP126" i="1"/>
  <c r="AP145" i="1" s="1"/>
  <c r="I143" i="1"/>
  <c r="AS143" i="1"/>
  <c r="K126" i="1"/>
  <c r="H126" i="1"/>
  <c r="AI143" i="1"/>
  <c r="AI145" i="1" s="1"/>
  <c r="AZ126" i="1"/>
  <c r="G126" i="1"/>
  <c r="AU126" i="1"/>
  <c r="AT143" i="1"/>
  <c r="AN126" i="1"/>
  <c r="AM143" i="1"/>
  <c r="AG126" i="1"/>
  <c r="AW126" i="1"/>
  <c r="L143" i="1"/>
  <c r="AV143" i="1"/>
  <c r="J126" i="1"/>
  <c r="AT126" i="1"/>
  <c r="AT145" i="1" s="1"/>
  <c r="AG143" i="1"/>
  <c r="AW143" i="1"/>
  <c r="K111" i="4"/>
  <c r="AI111" i="4" s="1"/>
  <c r="K128" i="4"/>
  <c r="AI128" i="4" s="1"/>
  <c r="J101" i="4"/>
  <c r="Q101" i="4"/>
  <c r="U101" i="4"/>
  <c r="AC101" i="4"/>
  <c r="Y101" i="4"/>
  <c r="O101" i="4"/>
  <c r="AB101" i="4"/>
  <c r="G101" i="4"/>
  <c r="D101" i="4"/>
  <c r="Z101" i="4"/>
  <c r="R101" i="4"/>
  <c r="T101" i="4"/>
  <c r="AA101" i="4"/>
  <c r="AD101" i="4"/>
  <c r="H101" i="4"/>
  <c r="I101" i="4"/>
  <c r="P101" i="4"/>
  <c r="X101" i="4"/>
  <c r="K101" i="4"/>
  <c r="AF101" i="4"/>
  <c r="AE101" i="4"/>
  <c r="L101" i="4"/>
  <c r="F101" i="4"/>
  <c r="N101" i="4"/>
  <c r="S101" i="4"/>
  <c r="M101" i="4"/>
  <c r="W101" i="4"/>
  <c r="V101" i="4"/>
  <c r="C101" i="4"/>
  <c r="E101" i="4"/>
  <c r="C143" i="1"/>
  <c r="E126" i="1"/>
  <c r="AJ126" i="1"/>
  <c r="AX143" i="1"/>
  <c r="AM126" i="1"/>
  <c r="AL143" i="1"/>
  <c r="F143" i="1"/>
  <c r="AR126" i="1"/>
  <c r="G143" i="1"/>
  <c r="AQ126" i="1"/>
  <c r="AQ145" i="1" s="1"/>
  <c r="C126" i="1"/>
  <c r="AV126" i="1"/>
  <c r="AV145" i="1" s="1"/>
  <c r="AU143" i="1"/>
  <c r="AK126" i="1"/>
  <c r="AJ143" i="1"/>
  <c r="AZ143" i="1"/>
  <c r="AH126" i="1"/>
  <c r="AX126" i="1"/>
  <c r="AK143" i="1"/>
  <c r="AH145" i="1" l="1"/>
  <c r="AM145" i="1"/>
  <c r="J145" i="1"/>
  <c r="AW145" i="1"/>
  <c r="AW146" i="1" s="1"/>
  <c r="L145" i="1"/>
  <c r="AL145" i="1"/>
  <c r="AL146" i="1" s="1"/>
  <c r="AR145" i="1"/>
  <c r="AR146" i="1" s="1"/>
  <c r="C145" i="1"/>
  <c r="C146" i="1" s="1"/>
  <c r="AG145" i="1"/>
  <c r="AS145" i="1"/>
  <c r="AS146" i="1" s="1"/>
  <c r="AX145" i="1"/>
  <c r="AX146" i="1" s="1"/>
  <c r="E145" i="1"/>
  <c r="E146" i="1" s="1"/>
  <c r="K145" i="1"/>
  <c r="AO145" i="1"/>
  <c r="AO146" i="1" s="1"/>
  <c r="AY145" i="1"/>
  <c r="AI146" i="1"/>
  <c r="AM180" i="1"/>
  <c r="AM186" i="1"/>
  <c r="K197" i="4"/>
  <c r="O197" i="4" s="1"/>
  <c r="AF102" i="4"/>
  <c r="K185" i="4"/>
  <c r="O185" i="4" s="1"/>
  <c r="T102" i="4"/>
  <c r="AM195" i="1"/>
  <c r="K171" i="4"/>
  <c r="O171" i="4" s="1"/>
  <c r="F102" i="4"/>
  <c r="K173" i="4"/>
  <c r="O173" i="4" s="1"/>
  <c r="H102" i="4"/>
  <c r="K193" i="4"/>
  <c r="O193" i="4" s="1"/>
  <c r="AB102" i="4"/>
  <c r="K186" i="4"/>
  <c r="O186" i="4" s="1"/>
  <c r="U102" i="4"/>
  <c r="AE142" i="4"/>
  <c r="AA142" i="4"/>
  <c r="W142" i="4"/>
  <c r="S142" i="4"/>
  <c r="O142" i="4"/>
  <c r="K142" i="4"/>
  <c r="G142" i="4"/>
  <c r="C142" i="4"/>
  <c r="AF141" i="4"/>
  <c r="AB141" i="4"/>
  <c r="X141" i="4"/>
  <c r="T141" i="4"/>
  <c r="P141" i="4"/>
  <c r="L141" i="4"/>
  <c r="H141" i="4"/>
  <c r="D141" i="4"/>
  <c r="AG140" i="4"/>
  <c r="AC140" i="4"/>
  <c r="Y140" i="4"/>
  <c r="U140" i="4"/>
  <c r="Q140" i="4"/>
  <c r="M140" i="4"/>
  <c r="I140" i="4"/>
  <c r="E140" i="4"/>
  <c r="AD139" i="4"/>
  <c r="Z139" i="4"/>
  <c r="V139" i="4"/>
  <c r="R139" i="4"/>
  <c r="N139" i="4"/>
  <c r="J139" i="4"/>
  <c r="F139" i="4"/>
  <c r="B139" i="4"/>
  <c r="AE138" i="4"/>
  <c r="AA138" i="4"/>
  <c r="W138" i="4"/>
  <c r="S138" i="4"/>
  <c r="O138" i="4"/>
  <c r="K138" i="4"/>
  <c r="G138" i="4"/>
  <c r="C138" i="4"/>
  <c r="AF137" i="4"/>
  <c r="AB137" i="4"/>
  <c r="X137" i="4"/>
  <c r="T137" i="4"/>
  <c r="P137" i="4"/>
  <c r="L137" i="4"/>
  <c r="H137" i="4"/>
  <c r="D137" i="4"/>
  <c r="AG136" i="4"/>
  <c r="AC136" i="4"/>
  <c r="Y136" i="4"/>
  <c r="U136" i="4"/>
  <c r="Q136" i="4"/>
  <c r="M136" i="4"/>
  <c r="I136" i="4"/>
  <c r="E136" i="4"/>
  <c r="AD135" i="4"/>
  <c r="Z135" i="4"/>
  <c r="V135" i="4"/>
  <c r="R135" i="4"/>
  <c r="AD142" i="4"/>
  <c r="Z142" i="4"/>
  <c r="V142" i="4"/>
  <c r="R142" i="4"/>
  <c r="N142" i="4"/>
  <c r="J142" i="4"/>
  <c r="F142" i="4"/>
  <c r="B142" i="4"/>
  <c r="AE141" i="4"/>
  <c r="AA141" i="4"/>
  <c r="W141" i="4"/>
  <c r="S141" i="4"/>
  <c r="O141" i="4"/>
  <c r="K141" i="4"/>
  <c r="G141" i="4"/>
  <c r="C141" i="4"/>
  <c r="AF140" i="4"/>
  <c r="AB140" i="4"/>
  <c r="X140" i="4"/>
  <c r="T140" i="4"/>
  <c r="P140" i="4"/>
  <c r="L140" i="4"/>
  <c r="H140" i="4"/>
  <c r="D140" i="4"/>
  <c r="AG139" i="4"/>
  <c r="AC139" i="4"/>
  <c r="Y139" i="4"/>
  <c r="U139" i="4"/>
  <c r="Q139" i="4"/>
  <c r="M139" i="4"/>
  <c r="I139" i="4"/>
  <c r="E139" i="4"/>
  <c r="AD138" i="4"/>
  <c r="Z138" i="4"/>
  <c r="V138" i="4"/>
  <c r="AG142" i="4"/>
  <c r="Y142" i="4"/>
  <c r="Q142" i="4"/>
  <c r="I142" i="4"/>
  <c r="Z141" i="4"/>
  <c r="R141" i="4"/>
  <c r="J141" i="4"/>
  <c r="B141" i="4"/>
  <c r="AA140" i="4"/>
  <c r="S140" i="4"/>
  <c r="K140" i="4"/>
  <c r="C140" i="4"/>
  <c r="AB139" i="4"/>
  <c r="T139" i="4"/>
  <c r="L139" i="4"/>
  <c r="D139" i="4"/>
  <c r="AC138" i="4"/>
  <c r="U138" i="4"/>
  <c r="P138" i="4"/>
  <c r="J138" i="4"/>
  <c r="E138" i="4"/>
  <c r="AG137" i="4"/>
  <c r="AA137" i="4"/>
  <c r="V137" i="4"/>
  <c r="Q137" i="4"/>
  <c r="K137" i="4"/>
  <c r="F137" i="4"/>
  <c r="AB136" i="4"/>
  <c r="W136" i="4"/>
  <c r="R136" i="4"/>
  <c r="L136" i="4"/>
  <c r="G136" i="4"/>
  <c r="B136" i="4"/>
  <c r="AC135" i="4"/>
  <c r="X135" i="4"/>
  <c r="S135" i="4"/>
  <c r="N135" i="4"/>
  <c r="J135" i="4"/>
  <c r="F135" i="4"/>
  <c r="B135" i="4"/>
  <c r="AE134" i="4"/>
  <c r="AA134" i="4"/>
  <c r="W134" i="4"/>
  <c r="S134" i="4"/>
  <c r="O134" i="4"/>
  <c r="K134" i="4"/>
  <c r="G134" i="4"/>
  <c r="C134" i="4"/>
  <c r="AF133" i="4"/>
  <c r="AB133" i="4"/>
  <c r="X133" i="4"/>
  <c r="T133" i="4"/>
  <c r="P133" i="4"/>
  <c r="L133" i="4"/>
  <c r="H133" i="4"/>
  <c r="D133" i="4"/>
  <c r="AG132" i="4"/>
  <c r="AC132" i="4"/>
  <c r="Y132" i="4"/>
  <c r="U132" i="4"/>
  <c r="Q132" i="4"/>
  <c r="M132" i="4"/>
  <c r="I132" i="4"/>
  <c r="E132" i="4"/>
  <c r="AF125" i="4"/>
  <c r="AB125" i="4"/>
  <c r="X125" i="4"/>
  <c r="T125" i="4"/>
  <c r="P125" i="4"/>
  <c r="L125" i="4"/>
  <c r="H125" i="4"/>
  <c r="D125" i="4"/>
  <c r="AG124" i="4"/>
  <c r="AC124" i="4"/>
  <c r="Y124" i="4"/>
  <c r="U124" i="4"/>
  <c r="Q124" i="4"/>
  <c r="M124" i="4"/>
  <c r="I124" i="4"/>
  <c r="E124" i="4"/>
  <c r="AD123" i="4"/>
  <c r="Z123" i="4"/>
  <c r="V123" i="4"/>
  <c r="R123" i="4"/>
  <c r="N123" i="4"/>
  <c r="J123" i="4"/>
  <c r="F123" i="4"/>
  <c r="B123" i="4"/>
  <c r="AE122" i="4"/>
  <c r="AA122" i="4"/>
  <c r="W122" i="4"/>
  <c r="S122" i="4"/>
  <c r="O122" i="4"/>
  <c r="K122" i="4"/>
  <c r="G122" i="4"/>
  <c r="C122" i="4"/>
  <c r="AF121" i="4"/>
  <c r="AB121" i="4"/>
  <c r="X121" i="4"/>
  <c r="T121" i="4"/>
  <c r="P121" i="4"/>
  <c r="L121" i="4"/>
  <c r="H121" i="4"/>
  <c r="D121" i="4"/>
  <c r="AG120" i="4"/>
  <c r="AC120" i="4"/>
  <c r="Y120" i="4"/>
  <c r="U120" i="4"/>
  <c r="Q120" i="4"/>
  <c r="M120" i="4"/>
  <c r="I120" i="4"/>
  <c r="E120" i="4"/>
  <c r="AD119" i="4"/>
  <c r="Z119" i="4"/>
  <c r="V119" i="4"/>
  <c r="R119" i="4"/>
  <c r="N119" i="4"/>
  <c r="J119" i="4"/>
  <c r="F119" i="4"/>
  <c r="B119" i="4"/>
  <c r="AE118" i="4"/>
  <c r="AA118" i="4"/>
  <c r="W118" i="4"/>
  <c r="S118" i="4"/>
  <c r="O118" i="4"/>
  <c r="K118" i="4"/>
  <c r="G118" i="4"/>
  <c r="C118" i="4"/>
  <c r="AF117" i="4"/>
  <c r="AB117" i="4"/>
  <c r="X117" i="4"/>
  <c r="T117" i="4"/>
  <c r="P117" i="4"/>
  <c r="L117" i="4"/>
  <c r="H117" i="4"/>
  <c r="D117" i="4"/>
  <c r="AG116" i="4"/>
  <c r="AC116" i="4"/>
  <c r="Y116" i="4"/>
  <c r="U116" i="4"/>
  <c r="Q116" i="4"/>
  <c r="M116" i="4"/>
  <c r="I116" i="4"/>
  <c r="E116" i="4"/>
  <c r="AD115" i="4"/>
  <c r="Z115" i="4"/>
  <c r="V115" i="4"/>
  <c r="R115" i="4"/>
  <c r="N115" i="4"/>
  <c r="J115" i="4"/>
  <c r="F115" i="4"/>
  <c r="B115" i="4"/>
  <c r="AF142" i="4"/>
  <c r="X142" i="4"/>
  <c r="P142" i="4"/>
  <c r="H142" i="4"/>
  <c r="AG141" i="4"/>
  <c r="Y141" i="4"/>
  <c r="Q141" i="4"/>
  <c r="I141" i="4"/>
  <c r="Z140" i="4"/>
  <c r="R140" i="4"/>
  <c r="J140" i="4"/>
  <c r="B140" i="4"/>
  <c r="AA139" i="4"/>
  <c r="S139" i="4"/>
  <c r="K139" i="4"/>
  <c r="C139" i="4"/>
  <c r="AB138" i="4"/>
  <c r="T138" i="4"/>
  <c r="N138" i="4"/>
  <c r="I138" i="4"/>
  <c r="D138" i="4"/>
  <c r="AE137" i="4"/>
  <c r="Z137" i="4"/>
  <c r="U137" i="4"/>
  <c r="O137" i="4"/>
  <c r="J137" i="4"/>
  <c r="E137" i="4"/>
  <c r="AF136" i="4"/>
  <c r="AA136" i="4"/>
  <c r="V136" i="4"/>
  <c r="P136" i="4"/>
  <c r="K136" i="4"/>
  <c r="F136" i="4"/>
  <c r="AG135" i="4"/>
  <c r="AB135" i="4"/>
  <c r="W135" i="4"/>
  <c r="Q135" i="4"/>
  <c r="M135" i="4"/>
  <c r="I135" i="4"/>
  <c r="E135" i="4"/>
  <c r="AD134" i="4"/>
  <c r="Z134" i="4"/>
  <c r="V134" i="4"/>
  <c r="R134" i="4"/>
  <c r="N134" i="4"/>
  <c r="J134" i="4"/>
  <c r="F134" i="4"/>
  <c r="B134" i="4"/>
  <c r="AE133" i="4"/>
  <c r="AA133" i="4"/>
  <c r="W133" i="4"/>
  <c r="S133" i="4"/>
  <c r="O133" i="4"/>
  <c r="K133" i="4"/>
  <c r="G133" i="4"/>
  <c r="C133" i="4"/>
  <c r="AF132" i="4"/>
  <c r="AB132" i="4"/>
  <c r="X132" i="4"/>
  <c r="T132" i="4"/>
  <c r="P132" i="4"/>
  <c r="L132" i="4"/>
  <c r="H132" i="4"/>
  <c r="D132" i="4"/>
  <c r="AE125" i="4"/>
  <c r="AA125" i="4"/>
  <c r="W125" i="4"/>
  <c r="S125" i="4"/>
  <c r="O125" i="4"/>
  <c r="K125" i="4"/>
  <c r="G125" i="4"/>
  <c r="C125" i="4"/>
  <c r="AF124" i="4"/>
  <c r="AB124" i="4"/>
  <c r="X124" i="4"/>
  <c r="T124" i="4"/>
  <c r="P124" i="4"/>
  <c r="L124" i="4"/>
  <c r="H124" i="4"/>
  <c r="D124" i="4"/>
  <c r="AG123" i="4"/>
  <c r="AC123" i="4"/>
  <c r="Y123" i="4"/>
  <c r="U123" i="4"/>
  <c r="Q123" i="4"/>
  <c r="M123" i="4"/>
  <c r="I123" i="4"/>
  <c r="E123" i="4"/>
  <c r="AD122" i="4"/>
  <c r="Z122" i="4"/>
  <c r="V122" i="4"/>
  <c r="R122" i="4"/>
  <c r="N122" i="4"/>
  <c r="J122" i="4"/>
  <c r="F122" i="4"/>
  <c r="B122" i="4"/>
  <c r="AE121" i="4"/>
  <c r="AA121" i="4"/>
  <c r="W121" i="4"/>
  <c r="S121" i="4"/>
  <c r="O121" i="4"/>
  <c r="K121" i="4"/>
  <c r="G121" i="4"/>
  <c r="C121" i="4"/>
  <c r="AF120" i="4"/>
  <c r="AB120" i="4"/>
  <c r="X120" i="4"/>
  <c r="T120" i="4"/>
  <c r="P120" i="4"/>
  <c r="L120" i="4"/>
  <c r="H120" i="4"/>
  <c r="D120" i="4"/>
  <c r="AG119" i="4"/>
  <c r="AC119" i="4"/>
  <c r="Y119" i="4"/>
  <c r="U119" i="4"/>
  <c r="Q119" i="4"/>
  <c r="M119" i="4"/>
  <c r="I119" i="4"/>
  <c r="E119" i="4"/>
  <c r="AD118" i="4"/>
  <c r="Z118" i="4"/>
  <c r="V118" i="4"/>
  <c r="R118" i="4"/>
  <c r="N118" i="4"/>
  <c r="J118" i="4"/>
  <c r="F118" i="4"/>
  <c r="B118" i="4"/>
  <c r="AE117" i="4"/>
  <c r="AA117" i="4"/>
  <c r="W117" i="4"/>
  <c r="S117" i="4"/>
  <c r="O117" i="4"/>
  <c r="K117" i="4"/>
  <c r="G117" i="4"/>
  <c r="C117" i="4"/>
  <c r="AF116" i="4"/>
  <c r="AB116" i="4"/>
  <c r="X116" i="4"/>
  <c r="T116" i="4"/>
  <c r="P116" i="4"/>
  <c r="L116" i="4"/>
  <c r="H116" i="4"/>
  <c r="D116" i="4"/>
  <c r="AG115" i="4"/>
  <c r="AC115" i="4"/>
  <c r="Y115" i="4"/>
  <c r="U115" i="4"/>
  <c r="Q115" i="4"/>
  <c r="M115" i="4"/>
  <c r="I115" i="4"/>
  <c r="E115" i="4"/>
  <c r="AC142" i="4"/>
  <c r="U142" i="4"/>
  <c r="M142" i="4"/>
  <c r="E142" i="4"/>
  <c r="AD141" i="4"/>
  <c r="V141" i="4"/>
  <c r="N141" i="4"/>
  <c r="F141" i="4"/>
  <c r="AE140" i="4"/>
  <c r="W140" i="4"/>
  <c r="O140" i="4"/>
  <c r="G140" i="4"/>
  <c r="AF139" i="4"/>
  <c r="X139" i="4"/>
  <c r="P139" i="4"/>
  <c r="H139" i="4"/>
  <c r="AG138" i="4"/>
  <c r="Y138" i="4"/>
  <c r="R138" i="4"/>
  <c r="M138" i="4"/>
  <c r="H138" i="4"/>
  <c r="B138" i="4"/>
  <c r="AD137" i="4"/>
  <c r="Y137" i="4"/>
  <c r="S137" i="4"/>
  <c r="N137" i="4"/>
  <c r="I137" i="4"/>
  <c r="C137" i="4"/>
  <c r="AE136" i="4"/>
  <c r="Z136" i="4"/>
  <c r="T136" i="4"/>
  <c r="O136" i="4"/>
  <c r="J136" i="4"/>
  <c r="D136" i="4"/>
  <c r="AF135" i="4"/>
  <c r="AA135" i="4"/>
  <c r="U135" i="4"/>
  <c r="P135" i="4"/>
  <c r="L135" i="4"/>
  <c r="H135" i="4"/>
  <c r="D135" i="4"/>
  <c r="AG134" i="4"/>
  <c r="AC134" i="4"/>
  <c r="Y134" i="4"/>
  <c r="U134" i="4"/>
  <c r="Q134" i="4"/>
  <c r="M134" i="4"/>
  <c r="I134" i="4"/>
  <c r="E134" i="4"/>
  <c r="AD133" i="4"/>
  <c r="Z133" i="4"/>
  <c r="V133" i="4"/>
  <c r="R133" i="4"/>
  <c r="N133" i="4"/>
  <c r="J133" i="4"/>
  <c r="F133" i="4"/>
  <c r="B133" i="4"/>
  <c r="AE132" i="4"/>
  <c r="AA132" i="4"/>
  <c r="W132" i="4"/>
  <c r="S132" i="4"/>
  <c r="O132" i="4"/>
  <c r="K132" i="4"/>
  <c r="G132" i="4"/>
  <c r="C132" i="4"/>
  <c r="AD125" i="4"/>
  <c r="Z125" i="4"/>
  <c r="V125" i="4"/>
  <c r="R125" i="4"/>
  <c r="N125" i="4"/>
  <c r="J125" i="4"/>
  <c r="F125" i="4"/>
  <c r="B125" i="4"/>
  <c r="AE124" i="4"/>
  <c r="AA124" i="4"/>
  <c r="W124" i="4"/>
  <c r="S124" i="4"/>
  <c r="O124" i="4"/>
  <c r="K124" i="4"/>
  <c r="G124" i="4"/>
  <c r="C124" i="4"/>
  <c r="AF123" i="4"/>
  <c r="AB123" i="4"/>
  <c r="X123" i="4"/>
  <c r="T123" i="4"/>
  <c r="P123" i="4"/>
  <c r="L123" i="4"/>
  <c r="H123" i="4"/>
  <c r="D123" i="4"/>
  <c r="AG122" i="4"/>
  <c r="AC122" i="4"/>
  <c r="Y122" i="4"/>
  <c r="U122" i="4"/>
  <c r="Q122" i="4"/>
  <c r="M122" i="4"/>
  <c r="I122" i="4"/>
  <c r="E122" i="4"/>
  <c r="AD121" i="4"/>
  <c r="Z121" i="4"/>
  <c r="V121" i="4"/>
  <c r="R121" i="4"/>
  <c r="N121" i="4"/>
  <c r="J121" i="4"/>
  <c r="F121" i="4"/>
  <c r="B121" i="4"/>
  <c r="AE120" i="4"/>
  <c r="AA120" i="4"/>
  <c r="W120" i="4"/>
  <c r="S120" i="4"/>
  <c r="O120" i="4"/>
  <c r="K120" i="4"/>
  <c r="G120" i="4"/>
  <c r="C120" i="4"/>
  <c r="AF119" i="4"/>
  <c r="AB119" i="4"/>
  <c r="X119" i="4"/>
  <c r="T119" i="4"/>
  <c r="P119" i="4"/>
  <c r="L119" i="4"/>
  <c r="H119" i="4"/>
  <c r="D119" i="4"/>
  <c r="AG118" i="4"/>
  <c r="AC118" i="4"/>
  <c r="Y118" i="4"/>
  <c r="U118" i="4"/>
  <c r="Q118" i="4"/>
  <c r="M118" i="4"/>
  <c r="I118" i="4"/>
  <c r="E118" i="4"/>
  <c r="AD117" i="4"/>
  <c r="Z117" i="4"/>
  <c r="V117" i="4"/>
  <c r="R117" i="4"/>
  <c r="N117" i="4"/>
  <c r="J117" i="4"/>
  <c r="F117" i="4"/>
  <c r="B117" i="4"/>
  <c r="AE116" i="4"/>
  <c r="AA116" i="4"/>
  <c r="W116" i="4"/>
  <c r="S116" i="4"/>
  <c r="O116" i="4"/>
  <c r="K116" i="4"/>
  <c r="G116" i="4"/>
  <c r="C116" i="4"/>
  <c r="AF115" i="4"/>
  <c r="AB115" i="4"/>
  <c r="X115" i="4"/>
  <c r="T115" i="4"/>
  <c r="P115" i="4"/>
  <c r="L115" i="4"/>
  <c r="H115" i="4"/>
  <c r="D115" i="4"/>
  <c r="D142" i="4"/>
  <c r="E141" i="4"/>
  <c r="F140" i="4"/>
  <c r="G139" i="4"/>
  <c r="L138" i="4"/>
  <c r="W137" i="4"/>
  <c r="B137" i="4"/>
  <c r="N136" i="4"/>
  <c r="Y135" i="4"/>
  <c r="G135" i="4"/>
  <c r="X134" i="4"/>
  <c r="H134" i="4"/>
  <c r="Y133" i="4"/>
  <c r="I133" i="4"/>
  <c r="Z132" i="4"/>
  <c r="J132" i="4"/>
  <c r="AG125" i="4"/>
  <c r="Q125" i="4"/>
  <c r="R124" i="4"/>
  <c r="B124" i="4"/>
  <c r="S123" i="4"/>
  <c r="C123" i="4"/>
  <c r="T122" i="4"/>
  <c r="D122" i="4"/>
  <c r="U121" i="4"/>
  <c r="E121" i="4"/>
  <c r="V120" i="4"/>
  <c r="F120" i="4"/>
  <c r="W119" i="4"/>
  <c r="G119" i="4"/>
  <c r="X118" i="4"/>
  <c r="H118" i="4"/>
  <c r="Y117" i="4"/>
  <c r="I117" i="4"/>
  <c r="Z116" i="4"/>
  <c r="J116" i="4"/>
  <c r="AA115" i="4"/>
  <c r="K115" i="4"/>
  <c r="AB142" i="4"/>
  <c r="AC141" i="4"/>
  <c r="AD140" i="4"/>
  <c r="AE139" i="4"/>
  <c r="AF138" i="4"/>
  <c r="F138" i="4"/>
  <c r="R137" i="4"/>
  <c r="AD136" i="4"/>
  <c r="H136" i="4"/>
  <c r="T135" i="4"/>
  <c r="C135" i="4"/>
  <c r="T134" i="4"/>
  <c r="D134" i="4"/>
  <c r="U133" i="4"/>
  <c r="E133" i="4"/>
  <c r="V132" i="4"/>
  <c r="F132" i="4"/>
  <c r="AC125" i="4"/>
  <c r="M125" i="4"/>
  <c r="AD124" i="4"/>
  <c r="N124" i="4"/>
  <c r="AE123" i="4"/>
  <c r="O123" i="4"/>
  <c r="AF122" i="4"/>
  <c r="P122" i="4"/>
  <c r="AG121" i="4"/>
  <c r="Q121" i="4"/>
  <c r="R120" i="4"/>
  <c r="B120" i="4"/>
  <c r="S119" i="4"/>
  <c r="C119" i="4"/>
  <c r="T118" i="4"/>
  <c r="D118" i="4"/>
  <c r="U117" i="4"/>
  <c r="E117" i="4"/>
  <c r="V116" i="4"/>
  <c r="F116" i="4"/>
  <c r="W115" i="4"/>
  <c r="G115" i="4"/>
  <c r="T142" i="4"/>
  <c r="U141" i="4"/>
  <c r="V140" i="4"/>
  <c r="W139" i="4"/>
  <c r="X138" i="4"/>
  <c r="M137" i="4"/>
  <c r="X136" i="4"/>
  <c r="C136" i="4"/>
  <c r="O135" i="4"/>
  <c r="AF134" i="4"/>
  <c r="P134" i="4"/>
  <c r="AG133" i="4"/>
  <c r="Q133" i="4"/>
  <c r="R132" i="4"/>
  <c r="B132" i="4"/>
  <c r="Y125" i="4"/>
  <c r="I125" i="4"/>
  <c r="Z124" i="4"/>
  <c r="J124" i="4"/>
  <c r="AA123" i="4"/>
  <c r="K123" i="4"/>
  <c r="AB122" i="4"/>
  <c r="L122" i="4"/>
  <c r="AC121" i="4"/>
  <c r="M121" i="4"/>
  <c r="AD120" i="4"/>
  <c r="N120" i="4"/>
  <c r="AE119" i="4"/>
  <c r="O119" i="4"/>
  <c r="AF118" i="4"/>
  <c r="P118" i="4"/>
  <c r="AG117" i="4"/>
  <c r="Q117" i="4"/>
  <c r="R116" i="4"/>
  <c r="B116" i="4"/>
  <c r="S115" i="4"/>
  <c r="C115" i="4"/>
  <c r="L142" i="4"/>
  <c r="Q138" i="4"/>
  <c r="AE135" i="4"/>
  <c r="AC133" i="4"/>
  <c r="V124" i="4"/>
  <c r="X122" i="4"/>
  <c r="Z120" i="4"/>
  <c r="AB118" i="4"/>
  <c r="AD116" i="4"/>
  <c r="M141" i="4"/>
  <c r="AC137" i="4"/>
  <c r="K135" i="4"/>
  <c r="M133" i="4"/>
  <c r="F124" i="4"/>
  <c r="H122" i="4"/>
  <c r="J120" i="4"/>
  <c r="L118" i="4"/>
  <c r="N116" i="4"/>
  <c r="N140" i="4"/>
  <c r="G137" i="4"/>
  <c r="AB134" i="4"/>
  <c r="AD132" i="4"/>
  <c r="U125" i="4"/>
  <c r="W123" i="4"/>
  <c r="Y121" i="4"/>
  <c r="AA119" i="4"/>
  <c r="AC117" i="4"/>
  <c r="AE115" i="4"/>
  <c r="L134" i="4"/>
  <c r="I121" i="4"/>
  <c r="N132" i="4"/>
  <c r="K119" i="4"/>
  <c r="O139" i="4"/>
  <c r="M117" i="4"/>
  <c r="S136" i="4"/>
  <c r="O115" i="4"/>
  <c r="E125" i="4"/>
  <c r="G123" i="4"/>
  <c r="J146" i="1"/>
  <c r="AM175" i="1"/>
  <c r="AG146" i="1"/>
  <c r="AM178" i="1"/>
  <c r="AU145" i="1"/>
  <c r="H145" i="1"/>
  <c r="AP146" i="1"/>
  <c r="AM187" i="1"/>
  <c r="AM190" i="1"/>
  <c r="K187" i="4"/>
  <c r="O187" i="4" s="1"/>
  <c r="V102" i="4"/>
  <c r="K174" i="4"/>
  <c r="O174" i="4" s="1"/>
  <c r="I102" i="4"/>
  <c r="K194" i="4"/>
  <c r="O194" i="4" s="1"/>
  <c r="AC102" i="4"/>
  <c r="L146" i="1"/>
  <c r="AM177" i="1"/>
  <c r="AQ146" i="1"/>
  <c r="AM188" i="1"/>
  <c r="K188" i="4"/>
  <c r="O188" i="4" s="1"/>
  <c r="W102" i="4"/>
  <c r="K176" i="4"/>
  <c r="O176" i="4" s="1"/>
  <c r="K102" i="4"/>
  <c r="K183" i="4"/>
  <c r="O183" i="4" s="1"/>
  <c r="R102" i="4"/>
  <c r="AH146" i="1"/>
  <c r="AM179" i="1"/>
  <c r="AM146" i="1"/>
  <c r="AM184" i="1"/>
  <c r="K170" i="4"/>
  <c r="O170" i="4" s="1"/>
  <c r="E102" i="4"/>
  <c r="K178" i="4"/>
  <c r="O178" i="4" s="1"/>
  <c r="M102" i="4"/>
  <c r="K177" i="4"/>
  <c r="O177" i="4" s="1"/>
  <c r="L102" i="4"/>
  <c r="K189" i="4"/>
  <c r="O189" i="4" s="1"/>
  <c r="X102" i="4"/>
  <c r="K195" i="4"/>
  <c r="O195" i="4" s="1"/>
  <c r="AD102" i="4"/>
  <c r="K191" i="4"/>
  <c r="O191" i="4" s="1"/>
  <c r="Z102" i="4"/>
  <c r="K180" i="4"/>
  <c r="O180" i="4" s="1"/>
  <c r="O102" i="4"/>
  <c r="K182" i="4"/>
  <c r="O182" i="4" s="1"/>
  <c r="Q102" i="4"/>
  <c r="G145" i="1"/>
  <c r="K146" i="1"/>
  <c r="AM176" i="1"/>
  <c r="F145" i="1"/>
  <c r="I145" i="1"/>
  <c r="AJ145" i="1"/>
  <c r="K179" i="4"/>
  <c r="O179" i="4" s="1"/>
  <c r="N102" i="4"/>
  <c r="K172" i="4"/>
  <c r="O172" i="4" s="1"/>
  <c r="G102" i="4"/>
  <c r="AT146" i="1"/>
  <c r="AM191" i="1"/>
  <c r="AM183" i="1"/>
  <c r="AK145" i="1"/>
  <c r="AV146" i="1"/>
  <c r="AM193" i="1"/>
  <c r="AM189" i="1"/>
  <c r="K168" i="4"/>
  <c r="O168" i="4" s="1"/>
  <c r="C102" i="4"/>
  <c r="K184" i="4"/>
  <c r="O184" i="4" s="1"/>
  <c r="S102" i="4"/>
  <c r="K196" i="4"/>
  <c r="O196" i="4" s="1"/>
  <c r="AE102" i="4"/>
  <c r="K181" i="4"/>
  <c r="O181" i="4" s="1"/>
  <c r="P102" i="4"/>
  <c r="K192" i="4"/>
  <c r="O192" i="4" s="1"/>
  <c r="AA102" i="4"/>
  <c r="K169" i="4"/>
  <c r="O169" i="4" s="1"/>
  <c r="D102" i="4"/>
  <c r="K190" i="4"/>
  <c r="O190" i="4" s="1"/>
  <c r="Y102" i="4"/>
  <c r="K175" i="4"/>
  <c r="O175" i="4" s="1"/>
  <c r="J102" i="4"/>
  <c r="AN145" i="1"/>
  <c r="AZ145" i="1"/>
  <c r="D145" i="1"/>
  <c r="AM170" i="1" l="1"/>
  <c r="AM168" i="1"/>
  <c r="AY146" i="1"/>
  <c r="AM196" i="1"/>
  <c r="AM194" i="1"/>
  <c r="O126" i="4"/>
  <c r="AE126" i="4"/>
  <c r="AE145" i="4" s="1"/>
  <c r="S196" i="4" s="1"/>
  <c r="V143" i="4"/>
  <c r="AA143" i="4"/>
  <c r="Y126" i="4"/>
  <c r="H143" i="4"/>
  <c r="Y143" i="4"/>
  <c r="S126" i="4"/>
  <c r="C126" i="4"/>
  <c r="L126" i="4"/>
  <c r="AN146" i="1"/>
  <c r="AM185" i="1"/>
  <c r="F126" i="4"/>
  <c r="AQ186" i="1"/>
  <c r="AU186" i="1"/>
  <c r="AJ146" i="1"/>
  <c r="AM181" i="1"/>
  <c r="AQ179" i="1"/>
  <c r="AU179" i="1"/>
  <c r="AQ194" i="1"/>
  <c r="AU194" i="1"/>
  <c r="AQ190" i="1"/>
  <c r="AU190" i="1"/>
  <c r="H146" i="1"/>
  <c r="AM173" i="1"/>
  <c r="AB126" i="4"/>
  <c r="AQ170" i="1"/>
  <c r="AU170" i="1"/>
  <c r="AU146" i="1"/>
  <c r="AM192" i="1"/>
  <c r="N143" i="4"/>
  <c r="G126" i="4"/>
  <c r="AA126" i="4"/>
  <c r="P126" i="4"/>
  <c r="AF126" i="4"/>
  <c r="O143" i="4"/>
  <c r="M126" i="4"/>
  <c r="AC126" i="4"/>
  <c r="L143" i="4"/>
  <c r="L145" i="4" s="1"/>
  <c r="S177" i="4" s="1"/>
  <c r="AB143" i="4"/>
  <c r="J126" i="4"/>
  <c r="Z126" i="4"/>
  <c r="M143" i="4"/>
  <c r="AC143" i="4"/>
  <c r="AQ183" i="1"/>
  <c r="AU183" i="1"/>
  <c r="AQ188" i="1"/>
  <c r="AU188" i="1"/>
  <c r="K126" i="4"/>
  <c r="X143" i="4"/>
  <c r="I146" i="1"/>
  <c r="AM174" i="1"/>
  <c r="D146" i="1"/>
  <c r="AM169" i="1"/>
  <c r="AQ191" i="1"/>
  <c r="AU191" i="1"/>
  <c r="F146" i="1"/>
  <c r="AM171" i="1"/>
  <c r="AQ184" i="1"/>
  <c r="AU184" i="1"/>
  <c r="AQ177" i="1"/>
  <c r="AU177" i="1"/>
  <c r="AQ187" i="1"/>
  <c r="AU187" i="1"/>
  <c r="AQ178" i="1"/>
  <c r="AU178" i="1"/>
  <c r="AD143" i="4"/>
  <c r="W126" i="4"/>
  <c r="J143" i="4"/>
  <c r="D126" i="4"/>
  <c r="T126" i="4"/>
  <c r="C143" i="4"/>
  <c r="S143" i="4"/>
  <c r="Q126" i="4"/>
  <c r="P143" i="4"/>
  <c r="AF143" i="4"/>
  <c r="N126" i="4"/>
  <c r="AD126" i="4"/>
  <c r="Q143" i="4"/>
  <c r="AQ195" i="1"/>
  <c r="AU195" i="1"/>
  <c r="AQ168" i="1"/>
  <c r="AU168" i="1"/>
  <c r="AQ180" i="1"/>
  <c r="AU180" i="1"/>
  <c r="AQ175" i="1"/>
  <c r="AU175" i="1"/>
  <c r="K143" i="4"/>
  <c r="I126" i="4"/>
  <c r="V126" i="4"/>
  <c r="I143" i="4"/>
  <c r="AQ189" i="1"/>
  <c r="AU189" i="1"/>
  <c r="G146" i="1"/>
  <c r="AM172" i="1"/>
  <c r="AZ146" i="1"/>
  <c r="AM197" i="1"/>
  <c r="AQ193" i="1"/>
  <c r="AU193" i="1"/>
  <c r="AK146" i="1"/>
  <c r="AM182" i="1"/>
  <c r="AQ176" i="1"/>
  <c r="AU176" i="1"/>
  <c r="R143" i="4"/>
  <c r="F143" i="4"/>
  <c r="Z143" i="4"/>
  <c r="H126" i="4"/>
  <c r="H145" i="4" s="1"/>
  <c r="S173" i="4" s="1"/>
  <c r="X126" i="4"/>
  <c r="G143" i="4"/>
  <c r="W143" i="4"/>
  <c r="E126" i="4"/>
  <c r="U126" i="4"/>
  <c r="D143" i="4"/>
  <c r="T143" i="4"/>
  <c r="R126" i="4"/>
  <c r="E143" i="4"/>
  <c r="U143" i="4"/>
  <c r="V145" i="4" l="1"/>
  <c r="S187" i="4" s="1"/>
  <c r="N145" i="4"/>
  <c r="S179" i="4" s="1"/>
  <c r="O145" i="4"/>
  <c r="S180" i="4" s="1"/>
  <c r="AU196" i="1"/>
  <c r="AQ196" i="1"/>
  <c r="X145" i="4"/>
  <c r="S189" i="4" s="1"/>
  <c r="S145" i="4"/>
  <c r="S184" i="4" s="1"/>
  <c r="C145" i="4"/>
  <c r="S168" i="4" s="1"/>
  <c r="W168" i="4" s="1"/>
  <c r="R145" i="4"/>
  <c r="S183" i="4" s="1"/>
  <c r="J145" i="4"/>
  <c r="S175" i="4" s="1"/>
  <c r="M145" i="4"/>
  <c r="S178" i="4" s="1"/>
  <c r="AA145" i="4"/>
  <c r="S192" i="4" s="1"/>
  <c r="Y145" i="4"/>
  <c r="S190" i="4" s="1"/>
  <c r="E145" i="4"/>
  <c r="S170" i="4" s="1"/>
  <c r="AB145" i="4"/>
  <c r="S193" i="4" s="1"/>
  <c r="AQ174" i="1"/>
  <c r="AU174" i="1"/>
  <c r="AQ192" i="1"/>
  <c r="AU192" i="1"/>
  <c r="AQ182" i="1"/>
  <c r="AU182" i="1"/>
  <c r="AQ197" i="1"/>
  <c r="AU197" i="1"/>
  <c r="T145" i="4"/>
  <c r="S185" i="4" s="1"/>
  <c r="G145" i="4"/>
  <c r="S172" i="4" s="1"/>
  <c r="AQ173" i="1"/>
  <c r="AU173" i="1"/>
  <c r="AQ181" i="1"/>
  <c r="AU181" i="1"/>
  <c r="F145" i="4"/>
  <c r="S171" i="4" s="1"/>
  <c r="W145" i="4"/>
  <c r="S188" i="4" s="1"/>
  <c r="I145" i="4"/>
  <c r="S174" i="4" s="1"/>
  <c r="U145" i="4"/>
  <c r="S186" i="4" s="1"/>
  <c r="AD145" i="4"/>
  <c r="S195" i="4" s="1"/>
  <c r="Q145" i="4"/>
  <c r="S182" i="4" s="1"/>
  <c r="D145" i="4"/>
  <c r="S169" i="4" s="1"/>
  <c r="AQ171" i="1"/>
  <c r="AU171" i="1"/>
  <c r="AQ169" i="1"/>
  <c r="AU169" i="1"/>
  <c r="AF145" i="4"/>
  <c r="S197" i="4" s="1"/>
  <c r="AQ185" i="1"/>
  <c r="AU185" i="1"/>
  <c r="AQ172" i="1"/>
  <c r="AU172" i="1"/>
  <c r="K145" i="4"/>
  <c r="S176" i="4" s="1"/>
  <c r="Z145" i="4"/>
  <c r="S191" i="4" s="1"/>
  <c r="AC145" i="4"/>
  <c r="S194" i="4" s="1"/>
  <c r="P145" i="4"/>
  <c r="S181" i="4" s="1"/>
  <c r="C146" i="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Saptana Surahmat</author>
  </authors>
  <commentList>
    <comment ref="A5" authorId="0" shapeId="0" xr:uid="{00000000-0006-0000-0100-000001000000}">
      <text>
        <r>
          <rPr>
            <b/>
            <sz val="8"/>
            <rFont val="Tahoma"/>
            <charset val="134"/>
          </rPr>
          <t>WARNING :</t>
        </r>
        <r>
          <rPr>
            <sz val="8"/>
            <rFont val="Tahoma"/>
            <charset val="134"/>
          </rPr>
          <t xml:space="preserve">
Agar tidak merusak sistem yang ada, isi halaman ini jangan di-ubah (ditambah atau dikurangi) !!!</t>
        </r>
      </text>
    </comment>
  </commentList>
</comments>
</file>

<file path=xl/sharedStrings.xml><?xml version="1.0" encoding="utf-8"?>
<sst xmlns="http://schemas.openxmlformats.org/spreadsheetml/2006/main" count="533" uniqueCount="173">
  <si>
    <t>DATA PEMERIKSAAN UJIAN PESERTA DIDIK</t>
  </si>
  <si>
    <t>IDENTITAS UMUM</t>
  </si>
  <si>
    <t>KELAS</t>
  </si>
  <si>
    <t>NAMA TES</t>
  </si>
  <si>
    <t>:</t>
  </si>
  <si>
    <t>SEMESTER</t>
  </si>
  <si>
    <t>TGL TES</t>
  </si>
  <si>
    <t>TAHUN PELAJARAN</t>
  </si>
  <si>
    <t>NAMA GURU</t>
  </si>
  <si>
    <t>MATA PELAJARAN</t>
  </si>
  <si>
    <t>NIP</t>
  </si>
  <si>
    <t>DATA SOAL</t>
  </si>
  <si>
    <t>PILIHAN GANDA</t>
  </si>
  <si>
    <t>SOAL URAIAN</t>
  </si>
  <si>
    <t>KUNCI JAWABAN</t>
  </si>
  <si>
    <t>SKOR MAKSIMAL SOAL NO.</t>
  </si>
  <si>
    <t>JLH SKOR</t>
  </si>
  <si>
    <t>SKOR BENAR</t>
  </si>
  <si>
    <t>SKOR SALAH</t>
  </si>
  <si>
    <t>JUMLAH SOAL</t>
  </si>
  <si>
    <t>SKOR MAKSIMAL</t>
  </si>
  <si>
    <t>JUMLAH PESERTA</t>
  </si>
  <si>
    <t>KKM</t>
  </si>
  <si>
    <t>=</t>
  </si>
  <si>
    <t>Petunjuk :</t>
  </si>
  <si>
    <t>1. Silahkan Ubahsesuaikan HANYA pada kolom yang berwarna hijau</t>
  </si>
  <si>
    <t>No</t>
  </si>
  <si>
    <t>NAMA PESERTA</t>
  </si>
  <si>
    <t>PILIHAN BERGANDA</t>
  </si>
  <si>
    <t>Skor Total</t>
  </si>
  <si>
    <t>Nilai</t>
  </si>
  <si>
    <t>JAWABAN PESERTA</t>
  </si>
  <si>
    <t>BNR</t>
  </si>
  <si>
    <t>SLH</t>
  </si>
  <si>
    <t>SKOR</t>
  </si>
  <si>
    <t>Skor</t>
  </si>
  <si>
    <t>SKOR TERBESAR</t>
  </si>
  <si>
    <t>SKOR TERKECIL</t>
  </si>
  <si>
    <t>RATA-RATA</t>
  </si>
  <si>
    <t>STANDAR DEVIASI</t>
  </si>
  <si>
    <t>GURU MATA PELAJARAN</t>
  </si>
  <si>
    <t>NIP.</t>
  </si>
  <si>
    <t>KOREKSI LEMBAR JAWABAN SISWA UNTUK SOAL PILIHAN BERGANDA</t>
  </si>
  <si>
    <t>SHEET INI BERISI PROSES PEMERIKSAAN JAWABAN PILIHAN BERGANDA TIDAK UNTUK DIPRINT</t>
  </si>
  <si>
    <t>PADA SHEET INI JANGAN DIEDIT</t>
  </si>
  <si>
    <t>RINCIAN KUNCI JAWABAN</t>
  </si>
  <si>
    <t>No. Urut</t>
  </si>
  <si>
    <t>Nama Siswa</t>
  </si>
  <si>
    <t>RINCIAN JAWABAN SISWA</t>
  </si>
  <si>
    <t>JLH JWB SISWA</t>
  </si>
  <si>
    <t>NOMOR SOAL</t>
  </si>
  <si>
    <t>JUMLAH</t>
  </si>
  <si>
    <t>NILAI</t>
  </si>
  <si>
    <t>BENAR</t>
  </si>
  <si>
    <t>SALAH</t>
  </si>
  <si>
    <t xml:space="preserve">JUMLAH BENAR  : </t>
  </si>
  <si>
    <t xml:space="preserve">TERKECIL  : </t>
  </si>
  <si>
    <t xml:space="preserve">TERBESAR  : </t>
  </si>
  <si>
    <t xml:space="preserve">RATA-RATA  : </t>
  </si>
  <si>
    <t xml:space="preserve">SIMPANGAN BAKU : </t>
  </si>
  <si>
    <t>ANALISIS BUTIR SOAL</t>
  </si>
  <si>
    <t>SMP NEGERI 9 PEMATANGSIANTAR</t>
  </si>
  <si>
    <t>BENTUK TES</t>
  </si>
  <si>
    <t>KELAS/ SEMESTER</t>
  </si>
  <si>
    <t>TAHUN PEMBELAJARAN</t>
  </si>
  <si>
    <t>JENIS ULANGAN</t>
  </si>
  <si>
    <t>UJI VALIDITAS</t>
  </si>
  <si>
    <t>Nomor Soal</t>
  </si>
  <si>
    <t/>
  </si>
  <si>
    <t>r(XY)</t>
  </si>
  <si>
    <t>Uji Validitas</t>
  </si>
  <si>
    <t>STATUS</t>
  </si>
  <si>
    <t>TINGKAT KESUKARAN</t>
  </si>
  <si>
    <t>ID</t>
  </si>
  <si>
    <t>KETERANGAN</t>
  </si>
  <si>
    <t>TINGKAT KESUKARAN =</t>
  </si>
  <si>
    <t>JUMLAH SKOR BENAR</t>
  </si>
  <si>
    <t>Klasifikasi Tingkat Kesukaran</t>
  </si>
  <si>
    <t>JUMLAH PESERTA TES</t>
  </si>
  <si>
    <t>0,00 - 0,30</t>
  </si>
  <si>
    <t>: Sukar (Su)</t>
  </si>
  <si>
    <t>0,31 - 0,70</t>
  </si>
  <si>
    <t>: Sedang (Se)</t>
  </si>
  <si>
    <t>0,71 - 1,00</t>
  </si>
  <si>
    <t>: Mudah (M)</t>
  </si>
  <si>
    <t>DAYA PEMBEDA</t>
  </si>
  <si>
    <t>KELOMPOK ATAS</t>
  </si>
  <si>
    <t>(27% DARI JUMLAH PESERTA DIDIK)</t>
  </si>
  <si>
    <t xml:space="preserve"> </t>
  </si>
  <si>
    <t>DAYA PEMBEDA =</t>
  </si>
  <si>
    <t>RATA-RATA KELOMPOK ATAS - RATA-RATA KELOMPOK BAWAH</t>
  </si>
  <si>
    <t>Kriteria Daya Pembeda</t>
  </si>
  <si>
    <t>0,00 - 0,19</t>
  </si>
  <si>
    <t>Buruk (Bu)</t>
  </si>
  <si>
    <t>0,20 - 0,39</t>
  </si>
  <si>
    <t>Cukup (Cu)</t>
  </si>
  <si>
    <t>0,40 - 0,69</t>
  </si>
  <si>
    <t>Baik (Ba)</t>
  </si>
  <si>
    <t>0,70 - 1, 00</t>
  </si>
  <si>
    <t>Baik Sekali (Bs)</t>
  </si>
  <si>
    <t>KESIMPULAN</t>
  </si>
  <si>
    <t>NO</t>
  </si>
  <si>
    <t>INDEKS</t>
  </si>
  <si>
    <t>SOAL 1</t>
  </si>
  <si>
    <t>SOAL 2</t>
  </si>
  <si>
    <t>SOAL 3</t>
  </si>
  <si>
    <t>SOAL 4</t>
  </si>
  <si>
    <t>SOAL 5</t>
  </si>
  <si>
    <t>SOAL 6</t>
  </si>
  <si>
    <t>SOAL 7</t>
  </si>
  <si>
    <t>SOAL 8</t>
  </si>
  <si>
    <t>SOAL 9</t>
  </si>
  <si>
    <t>SOAL 10</t>
  </si>
  <si>
    <t>SOAL 11</t>
  </si>
  <si>
    <t>SOAL 12</t>
  </si>
  <si>
    <t>SOAL 13</t>
  </si>
  <si>
    <t>SOAL 14</t>
  </si>
  <si>
    <t>SOAL 15</t>
  </si>
  <si>
    <t>SOAL 16</t>
  </si>
  <si>
    <t>SOAL 17</t>
  </si>
  <si>
    <t>SOAL 18</t>
  </si>
  <si>
    <t>SOAL 19</t>
  </si>
  <si>
    <t>SOAL 20</t>
  </si>
  <si>
    <t>SOAL 21</t>
  </si>
  <si>
    <t>SOAL 22</t>
  </si>
  <si>
    <t>SOAL 23</t>
  </si>
  <si>
    <t>SOAL 24</t>
  </si>
  <si>
    <t>SOAL 25</t>
  </si>
  <si>
    <t>SOAL 26</t>
  </si>
  <si>
    <t>SOAL 27</t>
  </si>
  <si>
    <t>SOAL 28</t>
  </si>
  <si>
    <t>SOAL 29</t>
  </si>
  <si>
    <t>SOAL 30</t>
  </si>
  <si>
    <t>MENGETAHUI,</t>
  </si>
  <si>
    <t>PEMATANGSIANTAR</t>
  </si>
  <si>
    <t>KEPALA SEKOLAH</t>
  </si>
  <si>
    <t>JULINDA SINAGA, S.Pd</t>
  </si>
  <si>
    <t>NIP. 19590717 198707 2 004</t>
  </si>
  <si>
    <t>ANALISIS HASIL</t>
  </si>
  <si>
    <t>PESERTA</t>
  </si>
  <si>
    <t>ESSAY</t>
  </si>
  <si>
    <t>% KETERCAPAIAN</t>
  </si>
  <si>
    <t>KETUNTASAN</t>
  </si>
  <si>
    <t>JUMLAH SKOR</t>
  </si>
  <si>
    <t>JUMLAH SKOR MAKS</t>
  </si>
  <si>
    <t>% DAYA SERAP</t>
  </si>
  <si>
    <t>Dari hasil yang dianalisis, maka informasi yang didapat:</t>
  </si>
  <si>
    <t>Persentasi Ketuntasan Individu</t>
  </si>
  <si>
    <t>orang dari</t>
  </si>
  <si>
    <t>orang</t>
  </si>
  <si>
    <t>%</t>
  </si>
  <si>
    <t>Kesimpulan</t>
  </si>
  <si>
    <t>SMK PGRI 1 JOMBANG</t>
  </si>
  <si>
    <t>Jombang,</t>
  </si>
  <si>
    <t>ZADI TAQWAKA</t>
  </si>
  <si>
    <t>TRIANI KRISTANTINA</t>
  </si>
  <si>
    <t>TEDY TRI SEPTIAN</t>
  </si>
  <si>
    <t>TIARA DWI NUR FITRIA</t>
  </si>
  <si>
    <t>TRIANI PUJI RAHAYU</t>
  </si>
  <si>
    <t>YOGA APRILIANTO</t>
  </si>
  <si>
    <t>WIDYAH DWI PUSPITA WARDHANI</t>
  </si>
  <si>
    <t>WISNU ALI KHAFID</t>
  </si>
  <si>
    <t>WAHYU BAGUS JATMIKO</t>
  </si>
  <si>
    <t>DABCBCECCCEDDAEACCADAAACEAABDDBDCACBBAEA</t>
  </si>
  <si>
    <t>AABCBCECCCEDDBEACAADAAACECAACDDDCACBCAEA</t>
  </si>
  <si>
    <t>DABCBCEBCCEDDDEACBADAAACEAABEDDEBACBCAEA</t>
  </si>
  <si>
    <t>DABCBCECCCEDDCEACAACAEACEAABDDADAACBDCEA</t>
  </si>
  <si>
    <t>DABCACECCCBDDCEAAAADAEACEECBDDBDAACBCCDA</t>
  </si>
  <si>
    <t>DABCBCEBCCBDDCEAAAADCAACEECBEADBAACACAEA</t>
  </si>
  <si>
    <t>AACCBBEECCEDDCEAAAADBDBCEEADCADDCACDCADE</t>
  </si>
  <si>
    <t>CAACCCEECCEDDBBAAAAEDABCEEAACAAEAACDCABA</t>
  </si>
  <si>
    <t>BACAACEACCBADEAAEEBDBABCAAEABDAAAACBCAAA</t>
  </si>
  <si>
    <t>BACABABECCBDBEBDDEAEDDACEDADCCBCDACDCCEE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</si>
</sst>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27">
    <font>
      <sz val="11"/>
      <color theme="1"/>
      <name val="Calibri"/>
      <charset val="1"/>
      <scheme val="minor"/>
    </font>
    <font>
      <sz val="11"/>
      <color theme="1"/>
      <name val="Arial Narrow"/>
      <charset val="134"/>
    </font>
    <font>
      <b/>
      <sz val="14"/>
      <color theme="1"/>
      <name val="Arial Narrow"/>
      <charset val="134"/>
    </font>
    <font>
      <b/>
      <sz val="11"/>
      <color theme="1"/>
      <name val="Arial Narrow"/>
      <charset val="134"/>
    </font>
    <font>
      <b/>
      <sz val="12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name val="Arial Narrow"/>
      <charset val="134"/>
    </font>
    <font>
      <sz val="10"/>
      <color theme="1"/>
      <name val="Calibri"/>
      <charset val="1"/>
      <scheme val="minor"/>
    </font>
    <font>
      <sz val="11"/>
      <color theme="0"/>
      <name val="Calibri"/>
      <charset val="1"/>
      <scheme val="minor"/>
    </font>
    <font>
      <i/>
      <sz val="11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i/>
      <sz val="11"/>
      <color theme="1"/>
      <name val="Calibri"/>
      <charset val="134"/>
      <scheme val="minor"/>
    </font>
    <font>
      <b/>
      <sz val="14"/>
      <color indexed="9"/>
      <name val="Arial"/>
      <charset val="134"/>
    </font>
    <font>
      <b/>
      <sz val="8"/>
      <color indexed="9"/>
      <name val="Arial"/>
      <charset val="134"/>
    </font>
    <font>
      <sz val="9"/>
      <name val="Courier New"/>
      <charset val="134"/>
    </font>
    <font>
      <sz val="10"/>
      <name val="Arial"/>
      <charset val="134"/>
    </font>
    <font>
      <b/>
      <sz val="10"/>
      <name val="Arial"/>
      <charset val="134"/>
    </font>
    <font>
      <b/>
      <sz val="8"/>
      <name val="Arial"/>
      <charset val="134"/>
    </font>
    <font>
      <sz val="8"/>
      <color indexed="9"/>
      <name val="Arial"/>
      <charset val="134"/>
    </font>
    <font>
      <b/>
      <sz val="8"/>
      <color indexed="10"/>
      <name val="Arial"/>
      <charset val="134"/>
    </font>
    <font>
      <sz val="8"/>
      <name val="Arial"/>
      <charset val="134"/>
    </font>
    <font>
      <b/>
      <sz val="9"/>
      <name val="Arial"/>
      <charset val="134"/>
    </font>
    <font>
      <b/>
      <sz val="17"/>
      <color theme="0"/>
      <name val="Calibri"/>
      <charset val="134"/>
      <scheme val="minor"/>
    </font>
    <font>
      <sz val="11"/>
      <name val="Arial Narrow"/>
      <charset val="134"/>
    </font>
    <font>
      <sz val="11"/>
      <color theme="1"/>
      <name val="Courier New"/>
      <charset val="134"/>
    </font>
    <font>
      <b/>
      <sz val="8"/>
      <name val="Tahoma"/>
      <charset val="134"/>
    </font>
    <font>
      <sz val="8"/>
      <name val="Tahoma"/>
      <charset val="134"/>
    </font>
  </fonts>
  <fills count="11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9" tint="0.59999389629810485"/>
        <bgColor indexed="64"/>
      </patternFill>
    </fill>
  </fills>
  <borders count="5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indexed="9"/>
      </right>
      <top style="medium">
        <color auto="1"/>
      </top>
      <bottom style="medium">
        <color indexed="9"/>
      </bottom>
      <diagonal/>
    </border>
    <border>
      <left style="medium">
        <color indexed="9"/>
      </left>
      <right/>
      <top style="medium">
        <color auto="1"/>
      </top>
      <bottom style="medium">
        <color indexed="9"/>
      </bottom>
      <diagonal/>
    </border>
    <border>
      <left/>
      <right/>
      <top style="medium">
        <color auto="1"/>
      </top>
      <bottom style="medium">
        <color indexed="9"/>
      </bottom>
      <diagonal/>
    </border>
    <border>
      <left/>
      <right style="medium">
        <color auto="1"/>
      </right>
      <top style="medium">
        <color auto="1"/>
      </top>
      <bottom style="medium">
        <color indexed="9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/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226">
    <xf numFmtId="0" fontId="0" fillId="0" borderId="0" xfId="0"/>
    <xf numFmtId="0" fontId="1" fillId="0" borderId="0" xfId="0" applyFont="1" applyProtection="1">
      <protection locked="0"/>
    </xf>
    <xf numFmtId="0" fontId="0" fillId="0" borderId="0" xfId="0" applyProtection="1">
      <protection locked="0"/>
    </xf>
    <xf numFmtId="0" fontId="1" fillId="0" borderId="0" xfId="0" applyFont="1" applyProtection="1"/>
    <xf numFmtId="0" fontId="3" fillId="2" borderId="1" xfId="0" applyFont="1" applyFill="1" applyBorder="1" applyAlignment="1" applyProtection="1">
      <alignment horizontal="center" vertical="center"/>
    </xf>
    <xf numFmtId="0" fontId="1" fillId="0" borderId="1" xfId="0" applyFont="1" applyBorder="1" applyAlignment="1" applyProtection="1">
      <alignment horizontal="center" vertical="center"/>
    </xf>
    <xf numFmtId="0" fontId="1" fillId="0" borderId="1" xfId="0" applyFont="1" applyBorder="1" applyProtection="1"/>
    <xf numFmtId="0" fontId="1" fillId="2" borderId="1" xfId="0" applyFont="1" applyFill="1" applyBorder="1" applyAlignment="1" applyProtection="1">
      <alignment horizontal="center" vertical="center"/>
    </xf>
    <xf numFmtId="0" fontId="1" fillId="0" borderId="0" xfId="0" applyFont="1" applyAlignment="1" applyProtection="1">
      <alignment horizontal="center" vertical="center"/>
    </xf>
    <xf numFmtId="0" fontId="1" fillId="2" borderId="0" xfId="0" applyFont="1" applyFill="1" applyAlignment="1" applyProtection="1">
      <alignment horizontal="center"/>
    </xf>
    <xf numFmtId="0" fontId="1" fillId="0" borderId="0" xfId="0" applyFont="1" applyAlignment="1" applyProtection="1">
      <alignment horizontal="right"/>
    </xf>
    <xf numFmtId="0" fontId="0" fillId="0" borderId="0" xfId="0" applyProtection="1"/>
    <xf numFmtId="0" fontId="1" fillId="0" borderId="1" xfId="0" applyFont="1" applyFill="1" applyBorder="1" applyProtection="1"/>
    <xf numFmtId="1" fontId="1" fillId="2" borderId="1" xfId="0" applyNumberFormat="1" applyFont="1" applyFill="1" applyBorder="1" applyAlignment="1" applyProtection="1">
      <alignment horizontal="center" vertical="center"/>
    </xf>
    <xf numFmtId="0" fontId="0" fillId="0" borderId="1" xfId="0" applyBorder="1" applyAlignment="1" applyProtection="1">
      <alignment horizontal="center" vertical="center"/>
    </xf>
    <xf numFmtId="2" fontId="0" fillId="0" borderId="1" xfId="0" applyNumberFormat="1" applyBorder="1" applyAlignment="1" applyProtection="1">
      <alignment horizontal="center" vertical="center"/>
    </xf>
    <xf numFmtId="0" fontId="0" fillId="0" borderId="1" xfId="0" applyFill="1" applyBorder="1" applyProtection="1"/>
    <xf numFmtId="0" fontId="0" fillId="0" borderId="0" xfId="0" applyAlignment="1" applyProtection="1">
      <alignment horizontal="left" vertical="center"/>
    </xf>
    <xf numFmtId="0" fontId="5" fillId="0" borderId="0" xfId="0" applyFont="1" applyProtection="1">
      <protection locked="0"/>
    </xf>
    <xf numFmtId="0" fontId="0" fillId="0" borderId="0" xfId="0" applyAlignment="1" applyProtection="1">
      <alignment horizontal="right" vertical="center"/>
      <protection locked="0"/>
    </xf>
    <xf numFmtId="0" fontId="5" fillId="3" borderId="1" xfId="0" applyFont="1" applyFill="1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1" xfId="0" applyBorder="1" applyProtection="1">
      <protection locked="0"/>
    </xf>
    <xf numFmtId="0" fontId="6" fillId="0" borderId="1" xfId="0" applyFont="1" applyFill="1" applyBorder="1" applyAlignment="1" applyProtection="1">
      <alignment horizontal="center" vertical="center"/>
      <protection locked="0"/>
    </xf>
    <xf numFmtId="0" fontId="0" fillId="3" borderId="1" xfId="0" applyFill="1" applyBorder="1" applyAlignment="1" applyProtection="1">
      <alignment horizontal="center" vertical="center"/>
    </xf>
    <xf numFmtId="0" fontId="7" fillId="3" borderId="1" xfId="0" applyFont="1" applyFill="1" applyBorder="1" applyAlignment="1" applyProtection="1">
      <alignment horizontal="center" vertical="center"/>
    </xf>
    <xf numFmtId="2" fontId="7" fillId="3" borderId="1" xfId="0" applyNumberFormat="1" applyFont="1" applyFill="1" applyBorder="1" applyAlignment="1" applyProtection="1">
      <alignment horizontal="center" vertical="center"/>
    </xf>
    <xf numFmtId="0" fontId="5" fillId="3" borderId="1" xfId="0" applyFont="1" applyFill="1" applyBorder="1" applyAlignment="1" applyProtection="1">
      <alignment horizontal="center" vertical="center"/>
    </xf>
    <xf numFmtId="0" fontId="0" fillId="0" borderId="1" xfId="0" applyBorder="1" applyAlignment="1" applyProtection="1">
      <alignment horizontal="left" vertical="center"/>
    </xf>
    <xf numFmtId="0" fontId="0" fillId="0" borderId="0" xfId="0" applyFill="1" applyProtection="1">
      <protection locked="0"/>
    </xf>
    <xf numFmtId="0" fontId="0" fillId="4" borderId="0" xfId="0" applyFill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Alignment="1" applyProtection="1">
      <alignment horizontal="center" vertical="center"/>
    </xf>
    <xf numFmtId="0" fontId="10" fillId="0" borderId="0" xfId="0" applyFont="1" applyProtection="1"/>
    <xf numFmtId="1" fontId="0" fillId="0" borderId="0" xfId="0" applyNumberFormat="1" applyAlignment="1" applyProtection="1">
      <alignment horizontal="center" vertical="center"/>
    </xf>
    <xf numFmtId="164" fontId="0" fillId="0" borderId="0" xfId="0" applyNumberFormat="1" applyProtection="1"/>
    <xf numFmtId="2" fontId="0" fillId="3" borderId="1" xfId="0" applyNumberFormat="1" applyFill="1" applyBorder="1" applyAlignment="1" applyProtection="1">
      <alignment horizontal="center" vertical="center"/>
    </xf>
    <xf numFmtId="0" fontId="0" fillId="0" borderId="1" xfId="0" applyBorder="1" applyProtection="1"/>
    <xf numFmtId="0" fontId="0" fillId="0" borderId="0" xfId="0" applyAlignment="1" applyProtection="1">
      <alignment horizontal="left" vertical="center"/>
      <protection locked="0"/>
    </xf>
    <xf numFmtId="0" fontId="13" fillId="6" borderId="11" xfId="0" applyFont="1" applyFill="1" applyBorder="1" applyAlignment="1" applyProtection="1">
      <alignment horizontal="center" vertical="center"/>
    </xf>
    <xf numFmtId="0" fontId="13" fillId="6" borderId="12" xfId="0" applyFont="1" applyFill="1" applyBorder="1" applyAlignment="1" applyProtection="1">
      <alignment horizontal="center" vertical="center" wrapText="1"/>
    </xf>
    <xf numFmtId="0" fontId="14" fillId="7" borderId="17" xfId="0" applyFont="1" applyFill="1" applyBorder="1" applyAlignment="1" applyProtection="1">
      <alignment vertical="center"/>
    </xf>
    <xf numFmtId="0" fontId="15" fillId="0" borderId="17" xfId="0" applyFont="1" applyBorder="1" applyAlignment="1" applyProtection="1">
      <alignment horizontal="center" vertical="center"/>
    </xf>
    <xf numFmtId="0" fontId="17" fillId="0" borderId="0" xfId="0" applyFont="1" applyBorder="1" applyAlignment="1" applyProtection="1">
      <alignment horizontal="left" vertical="center"/>
    </xf>
    <xf numFmtId="0" fontId="18" fillId="0" borderId="0" xfId="0" applyFont="1" applyProtection="1"/>
    <xf numFmtId="0" fontId="17" fillId="2" borderId="25" xfId="0" applyFont="1" applyFill="1" applyBorder="1" applyAlignment="1" applyProtection="1">
      <alignment horizontal="center" vertical="center" wrapText="1"/>
    </xf>
    <xf numFmtId="0" fontId="17" fillId="2" borderId="25" xfId="0" applyFont="1" applyFill="1" applyBorder="1" applyAlignment="1" applyProtection="1">
      <alignment horizontal="center" vertical="center"/>
    </xf>
    <xf numFmtId="0" fontId="20" fillId="0" borderId="27" xfId="0" applyFont="1" applyBorder="1" applyAlignment="1" applyProtection="1">
      <alignment horizontal="center" vertical="center"/>
    </xf>
    <xf numFmtId="0" fontId="20" fillId="0" borderId="28" xfId="0" applyFont="1" applyBorder="1" applyAlignment="1" applyProtection="1">
      <alignment vertical="center"/>
    </xf>
    <xf numFmtId="0" fontId="14" fillId="4" borderId="28" xfId="0" applyFont="1" applyFill="1" applyBorder="1" applyAlignment="1" applyProtection="1">
      <alignment vertical="center"/>
    </xf>
    <xf numFmtId="0" fontId="20" fillId="0" borderId="29" xfId="0" applyFont="1" applyBorder="1" applyAlignment="1" applyProtection="1">
      <alignment horizontal="center" vertical="center"/>
    </xf>
    <xf numFmtId="0" fontId="20" fillId="0" borderId="30" xfId="0" applyFont="1" applyBorder="1" applyAlignment="1" applyProtection="1">
      <alignment horizontal="center" vertical="center"/>
    </xf>
    <xf numFmtId="0" fontId="20" fillId="0" borderId="28" xfId="0" applyFont="1" applyBorder="1" applyAlignment="1" applyProtection="1">
      <alignment horizontal="center" vertical="center"/>
    </xf>
    <xf numFmtId="0" fontId="20" fillId="0" borderId="31" xfId="0" applyFont="1" applyBorder="1" applyAlignment="1" applyProtection="1">
      <alignment horizontal="center" vertical="center"/>
    </xf>
    <xf numFmtId="0" fontId="20" fillId="0" borderId="32" xfId="0" applyFont="1" applyBorder="1" applyAlignment="1" applyProtection="1">
      <alignment horizontal="center" vertical="center"/>
    </xf>
    <xf numFmtId="0" fontId="0" fillId="2" borderId="33" xfId="0" applyFill="1" applyBorder="1" applyProtection="1"/>
    <xf numFmtId="0" fontId="0" fillId="2" borderId="1" xfId="0" applyFill="1" applyBorder="1" applyProtection="1"/>
    <xf numFmtId="0" fontId="20" fillId="2" borderId="1" xfId="0" applyFont="1" applyFill="1" applyBorder="1" applyAlignment="1" applyProtection="1">
      <alignment horizontal="center" vertical="center"/>
    </xf>
    <xf numFmtId="0" fontId="0" fillId="2" borderId="1" xfId="0" applyFill="1" applyBorder="1" applyAlignment="1" applyProtection="1">
      <alignment horizontal="center" vertical="center"/>
    </xf>
    <xf numFmtId="0" fontId="0" fillId="2" borderId="1" xfId="0" applyFill="1" applyBorder="1" applyAlignment="1" applyProtection="1">
      <alignment vertical="center"/>
    </xf>
    <xf numFmtId="0" fontId="0" fillId="2" borderId="24" xfId="0" applyFill="1" applyBorder="1" applyProtection="1"/>
    <xf numFmtId="0" fontId="0" fillId="2" borderId="25" xfId="0" applyFill="1" applyBorder="1" applyProtection="1"/>
    <xf numFmtId="0" fontId="0" fillId="2" borderId="25" xfId="0" applyFill="1" applyBorder="1" applyAlignment="1" applyProtection="1">
      <alignment horizontal="center" vertical="center"/>
    </xf>
    <xf numFmtId="0" fontId="0" fillId="2" borderId="25" xfId="0" applyFill="1" applyBorder="1" applyAlignment="1" applyProtection="1">
      <alignment vertical="center"/>
    </xf>
    <xf numFmtId="0" fontId="21" fillId="0" borderId="0" xfId="0" applyFont="1" applyAlignment="1" applyProtection="1">
      <alignment vertical="center"/>
      <protection locked="0"/>
    </xf>
    <xf numFmtId="0" fontId="21" fillId="0" borderId="0" xfId="0" applyFont="1" applyProtection="1">
      <protection locked="0"/>
    </xf>
    <xf numFmtId="0" fontId="0" fillId="0" borderId="0" xfId="0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17" fillId="0" borderId="0" xfId="0" applyFont="1" applyBorder="1" applyAlignment="1" applyProtection="1">
      <alignment vertical="center"/>
    </xf>
    <xf numFmtId="0" fontId="0" fillId="0" borderId="0" xfId="0" applyAlignment="1" applyProtection="1">
      <alignment horizontal="center"/>
    </xf>
    <xf numFmtId="0" fontId="20" fillId="0" borderId="0" xfId="0" applyFont="1" applyBorder="1" applyAlignment="1" applyProtection="1">
      <alignment horizontal="center"/>
    </xf>
    <xf numFmtId="0" fontId="0" fillId="0" borderId="0" xfId="0" applyBorder="1" applyAlignment="1" applyProtection="1"/>
    <xf numFmtId="0" fontId="16" fillId="0" borderId="0" xfId="0" applyFont="1" applyBorder="1" applyAlignment="1" applyProtection="1">
      <alignment vertical="center"/>
    </xf>
    <xf numFmtId="0" fontId="0" fillId="0" borderId="0" xfId="0" applyBorder="1" applyProtection="1"/>
    <xf numFmtId="0" fontId="17" fillId="0" borderId="28" xfId="0" applyFont="1" applyBorder="1" applyAlignment="1" applyProtection="1">
      <alignment horizontal="center" vertical="center"/>
    </xf>
    <xf numFmtId="0" fontId="17" fillId="0" borderId="32" xfId="0" applyFont="1" applyBorder="1" applyAlignment="1" applyProtection="1">
      <alignment horizontal="center" vertical="center"/>
    </xf>
    <xf numFmtId="0" fontId="17" fillId="2" borderId="1" xfId="0" applyFont="1" applyFill="1" applyBorder="1" applyAlignment="1" applyProtection="1">
      <alignment horizontal="center" vertical="center"/>
    </xf>
    <xf numFmtId="2" fontId="17" fillId="2" borderId="1" xfId="0" applyNumberFormat="1" applyFont="1" applyFill="1" applyBorder="1" applyAlignment="1" applyProtection="1">
      <alignment horizontal="center" vertical="center"/>
    </xf>
    <xf numFmtId="165" fontId="17" fillId="2" borderId="25" xfId="0" applyNumberFormat="1" applyFont="1" applyFill="1" applyBorder="1" applyAlignment="1" applyProtection="1">
      <alignment horizontal="center" vertical="center"/>
    </xf>
    <xf numFmtId="1" fontId="17" fillId="0" borderId="28" xfId="0" applyNumberFormat="1" applyFont="1" applyBorder="1" applyAlignment="1" applyProtection="1">
      <alignment horizontal="center" vertical="center"/>
    </xf>
    <xf numFmtId="0" fontId="1" fillId="0" borderId="43" xfId="0" applyFont="1" applyBorder="1" applyProtection="1">
      <protection locked="0"/>
    </xf>
    <xf numFmtId="0" fontId="1" fillId="0" borderId="0" xfId="0" applyFont="1" applyBorder="1" applyProtection="1">
      <protection locked="0"/>
    </xf>
    <xf numFmtId="0" fontId="1" fillId="8" borderId="0" xfId="0" applyFont="1" applyFill="1" applyBorder="1" applyProtection="1">
      <protection locked="0"/>
    </xf>
    <xf numFmtId="0" fontId="1" fillId="0" borderId="18" xfId="0" applyFont="1" applyBorder="1" applyProtection="1">
      <protection locked="0"/>
    </xf>
    <xf numFmtId="0" fontId="1" fillId="0" borderId="0" xfId="0" applyFont="1" applyFill="1" applyBorder="1" applyAlignment="1" applyProtection="1">
      <alignment horizontal="center" vertical="center" textRotation="90"/>
      <protection locked="0"/>
    </xf>
    <xf numFmtId="0" fontId="1" fillId="0" borderId="30" xfId="0" applyFont="1" applyFill="1" applyBorder="1" applyProtection="1">
      <protection locked="0"/>
    </xf>
    <xf numFmtId="0" fontId="1" fillId="0" borderId="33" xfId="0" applyFont="1" applyFill="1" applyBorder="1" applyAlignment="1" applyProtection="1">
      <alignment horizontal="center" vertical="center"/>
      <protection locked="0"/>
    </xf>
    <xf numFmtId="0" fontId="1" fillId="0" borderId="1" xfId="0" applyFont="1" applyFill="1" applyBorder="1" applyAlignment="1" applyProtection="1">
      <alignment horizontal="center" vertical="center"/>
      <protection locked="0"/>
    </xf>
    <xf numFmtId="0" fontId="1" fillId="8" borderId="46" xfId="0" applyFont="1" applyFill="1" applyBorder="1" applyAlignment="1" applyProtection="1">
      <alignment horizontal="left"/>
      <protection locked="0"/>
    </xf>
    <xf numFmtId="0" fontId="1" fillId="8" borderId="33" xfId="0" applyFont="1" applyFill="1" applyBorder="1" applyAlignment="1" applyProtection="1">
      <alignment horizontal="center" vertical="center"/>
      <protection locked="0"/>
    </xf>
    <xf numFmtId="0" fontId="1" fillId="8" borderId="1" xfId="0" applyFont="1" applyFill="1" applyBorder="1" applyAlignment="1" applyProtection="1">
      <alignment horizontal="center" vertical="center"/>
      <protection locked="0"/>
    </xf>
    <xf numFmtId="0" fontId="1" fillId="0" borderId="46" xfId="0" applyFont="1" applyFill="1" applyBorder="1" applyAlignment="1" applyProtection="1">
      <alignment horizontal="left"/>
    </xf>
    <xf numFmtId="0" fontId="1" fillId="0" borderId="47" xfId="0" applyFont="1" applyFill="1" applyBorder="1" applyProtection="1">
      <protection locked="0"/>
    </xf>
    <xf numFmtId="0" fontId="1" fillId="0" borderId="48" xfId="0" applyFont="1" applyFill="1" applyBorder="1" applyProtection="1">
      <protection locked="0"/>
    </xf>
    <xf numFmtId="0" fontId="1" fillId="0" borderId="49" xfId="0" applyFont="1" applyFill="1" applyBorder="1" applyProtection="1">
      <protection locked="0"/>
    </xf>
    <xf numFmtId="0" fontId="1" fillId="0" borderId="50" xfId="0" applyFont="1" applyFill="1" applyBorder="1" applyAlignment="1" applyProtection="1">
      <alignment horizontal="left"/>
    </xf>
    <xf numFmtId="0" fontId="1" fillId="2" borderId="15" xfId="0" applyFont="1" applyFill="1" applyBorder="1" applyProtection="1">
      <protection locked="0"/>
    </xf>
    <xf numFmtId="0" fontId="1" fillId="2" borderId="18" xfId="0" applyFont="1" applyFill="1" applyBorder="1" applyProtection="1">
      <protection locked="0"/>
    </xf>
    <xf numFmtId="0" fontId="3" fillId="2" borderId="1" xfId="0" applyFont="1" applyFill="1" applyBorder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center" vertical="center"/>
      <protection locked="0"/>
    </xf>
    <xf numFmtId="0" fontId="1" fillId="8" borderId="1" xfId="0" applyFont="1" applyFill="1" applyBorder="1" applyProtection="1">
      <protection locked="0"/>
    </xf>
    <xf numFmtId="0" fontId="1" fillId="9" borderId="1" xfId="0" applyFont="1" applyFill="1" applyBorder="1" applyAlignment="1" applyProtection="1">
      <alignment horizontal="center" vertical="center"/>
    </xf>
    <xf numFmtId="0" fontId="23" fillId="8" borderId="1" xfId="0" applyFont="1" applyFill="1" applyBorder="1" applyAlignment="1" applyProtection="1">
      <alignment horizontal="center" vertical="center"/>
      <protection locked="0"/>
    </xf>
    <xf numFmtId="0" fontId="24" fillId="8" borderId="1" xfId="0" applyFont="1" applyFill="1" applyBorder="1" applyProtection="1">
      <protection locked="0"/>
    </xf>
    <xf numFmtId="0" fontId="23" fillId="8" borderId="1" xfId="0" applyFont="1" applyFill="1" applyBorder="1" applyProtection="1">
      <protection locked="0"/>
    </xf>
    <xf numFmtId="0" fontId="1" fillId="2" borderId="4" xfId="0" applyFont="1" applyFill="1" applyBorder="1" applyAlignment="1" applyProtection="1">
      <alignment vertical="center"/>
      <protection locked="0"/>
    </xf>
    <xf numFmtId="0" fontId="1" fillId="2" borderId="4" xfId="0" applyFont="1" applyFill="1" applyBorder="1" applyProtection="1">
      <protection locked="0"/>
    </xf>
    <xf numFmtId="0" fontId="1" fillId="0" borderId="0" xfId="0" applyFont="1" applyBorder="1" applyAlignment="1" applyProtection="1">
      <alignment horizontal="center" vertical="center"/>
      <protection locked="0"/>
    </xf>
    <xf numFmtId="15" fontId="1" fillId="8" borderId="0" xfId="0" applyNumberFormat="1" applyFont="1" applyFill="1" applyBorder="1" applyProtection="1">
      <protection locked="0"/>
    </xf>
    <xf numFmtId="0" fontId="1" fillId="0" borderId="0" xfId="0" applyFont="1" applyFill="1" applyBorder="1" applyAlignment="1" applyProtection="1">
      <alignment horizontal="center" vertical="center"/>
      <protection locked="0"/>
    </xf>
    <xf numFmtId="0" fontId="1" fillId="0" borderId="48" xfId="0" applyFont="1" applyFill="1" applyBorder="1" applyAlignment="1" applyProtection="1">
      <alignment horizontal="right"/>
      <protection locked="0"/>
    </xf>
    <xf numFmtId="0" fontId="1" fillId="0" borderId="48" xfId="0" applyFont="1" applyFill="1" applyBorder="1" applyProtection="1"/>
    <xf numFmtId="0" fontId="1" fillId="2" borderId="18" xfId="0" applyFont="1" applyFill="1" applyBorder="1" applyAlignment="1" applyProtection="1">
      <alignment horizontal="right"/>
      <protection locked="0"/>
    </xf>
    <xf numFmtId="0" fontId="1" fillId="2" borderId="18" xfId="0" applyFont="1" applyFill="1" applyBorder="1" applyProtection="1"/>
    <xf numFmtId="0" fontId="1" fillId="2" borderId="18" xfId="0" applyFont="1" applyFill="1" applyBorder="1" applyAlignment="1" applyProtection="1">
      <alignment horizontal="center" vertical="center"/>
      <protection locked="0"/>
    </xf>
    <xf numFmtId="0" fontId="1" fillId="8" borderId="18" xfId="0" applyFont="1" applyFill="1" applyBorder="1" applyAlignment="1" applyProtection="1">
      <alignment horizontal="center" vertical="center"/>
      <protection locked="0"/>
    </xf>
    <xf numFmtId="0" fontId="1" fillId="0" borderId="10" xfId="0" applyFont="1" applyBorder="1" applyProtection="1">
      <protection locked="0"/>
    </xf>
    <xf numFmtId="0" fontId="1" fillId="8" borderId="51" xfId="0" applyFont="1" applyFill="1" applyBorder="1" applyProtection="1">
      <protection locked="0"/>
    </xf>
    <xf numFmtId="0" fontId="1" fillId="0" borderId="16" xfId="0" applyFont="1" applyBorder="1" applyProtection="1">
      <protection locked="0"/>
    </xf>
    <xf numFmtId="0" fontId="1" fillId="0" borderId="0" xfId="0" applyFont="1" applyFill="1" applyBorder="1" applyProtection="1">
      <protection locked="0"/>
    </xf>
    <xf numFmtId="0" fontId="1" fillId="0" borderId="55" xfId="0" applyFont="1" applyFill="1" applyBorder="1" applyProtection="1">
      <protection locked="0"/>
    </xf>
    <xf numFmtId="0" fontId="1" fillId="2" borderId="16" xfId="0" applyFont="1" applyFill="1" applyBorder="1" applyProtection="1">
      <protection locked="0"/>
    </xf>
    <xf numFmtId="0" fontId="23" fillId="8" borderId="1" xfId="0" applyFont="1" applyFill="1" applyBorder="1" applyAlignment="1" applyProtection="1">
      <alignment horizontal="center" vertical="center"/>
    </xf>
    <xf numFmtId="1" fontId="1" fillId="10" borderId="1" xfId="0" applyNumberFormat="1" applyFont="1" applyFill="1" applyBorder="1" applyAlignment="1" applyProtection="1">
      <alignment horizontal="center" vertical="center"/>
    </xf>
    <xf numFmtId="0" fontId="1" fillId="2" borderId="6" xfId="0" applyFont="1" applyFill="1" applyBorder="1" applyProtection="1"/>
    <xf numFmtId="2" fontId="1" fillId="0" borderId="1" xfId="0" applyNumberFormat="1" applyFont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2" fontId="1" fillId="0" borderId="1" xfId="0" applyNumberFormat="1" applyFont="1" applyBorder="1" applyAlignment="1" applyProtection="1">
      <alignment horizontal="center" vertical="center"/>
    </xf>
    <xf numFmtId="0" fontId="1" fillId="2" borderId="4" xfId="0" applyFont="1" applyFill="1" applyBorder="1" applyProtection="1"/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center"/>
      <protection locked="0"/>
    </xf>
    <xf numFmtId="0" fontId="1" fillId="0" borderId="1" xfId="0" applyFont="1" applyFill="1" applyBorder="1" applyAlignment="1" applyProtection="1">
      <alignment horizontal="center" vertical="center" wrapText="1"/>
      <protection locked="0"/>
    </xf>
    <xf numFmtId="0" fontId="1" fillId="0" borderId="53" xfId="0" applyFont="1" applyFill="1" applyBorder="1" applyAlignment="1" applyProtection="1">
      <alignment horizontal="center" vertical="center" wrapText="1"/>
      <protection locked="0"/>
    </xf>
    <xf numFmtId="0" fontId="1" fillId="0" borderId="3" xfId="0" applyFont="1" applyFill="1" applyBorder="1" applyAlignment="1" applyProtection="1">
      <alignment horizontal="center" vertical="center"/>
    </xf>
    <xf numFmtId="0" fontId="1" fillId="0" borderId="54" xfId="0" applyFont="1" applyFill="1" applyBorder="1" applyAlignment="1" applyProtection="1">
      <alignment horizontal="center" vertical="center"/>
    </xf>
    <xf numFmtId="0" fontId="1" fillId="2" borderId="42" xfId="0" applyFont="1" applyFill="1" applyBorder="1" applyAlignment="1" applyProtection="1">
      <alignment horizontal="center" vertical="center" textRotation="90"/>
      <protection locked="0"/>
    </xf>
    <xf numFmtId="0" fontId="1" fillId="2" borderId="44" xfId="0" applyFont="1" applyFill="1" applyBorder="1" applyAlignment="1" applyProtection="1">
      <alignment horizontal="center" vertical="center" textRotation="90"/>
      <protection locked="0"/>
    </xf>
    <xf numFmtId="0" fontId="1" fillId="2" borderId="17" xfId="0" applyFont="1" applyFill="1" applyBorder="1" applyAlignment="1" applyProtection="1">
      <alignment horizontal="center" vertical="center" textRotation="90"/>
      <protection locked="0"/>
    </xf>
    <xf numFmtId="0" fontId="3" fillId="2" borderId="2" xfId="0" applyFont="1" applyFill="1" applyBorder="1" applyAlignment="1" applyProtection="1">
      <alignment horizontal="center" vertical="center"/>
      <protection locked="0"/>
    </xf>
    <xf numFmtId="0" fontId="3" fillId="2" borderId="5" xfId="0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1" fillId="2" borderId="27" xfId="0" applyFont="1" applyFill="1" applyBorder="1" applyAlignment="1" applyProtection="1">
      <alignment horizontal="center"/>
      <protection locked="0"/>
    </xf>
    <xf numFmtId="0" fontId="1" fillId="2" borderId="45" xfId="0" applyFont="1" applyFill="1" applyBorder="1" applyAlignment="1" applyProtection="1">
      <alignment horizontal="center"/>
      <protection locked="0"/>
    </xf>
    <xf numFmtId="0" fontId="1" fillId="2" borderId="19" xfId="0" applyFont="1" applyFill="1" applyBorder="1" applyAlignment="1" applyProtection="1">
      <alignment horizontal="center"/>
      <protection locked="0"/>
    </xf>
    <xf numFmtId="0" fontId="1" fillId="2" borderId="20" xfId="0" applyFont="1" applyFill="1" applyBorder="1" applyAlignment="1" applyProtection="1">
      <alignment horizontal="center"/>
      <protection locked="0"/>
    </xf>
    <xf numFmtId="0" fontId="1" fillId="2" borderId="52" xfId="0" applyFont="1" applyFill="1" applyBorder="1" applyAlignment="1" applyProtection="1">
      <alignment horizontal="center"/>
      <protection locked="0"/>
    </xf>
    <xf numFmtId="0" fontId="1" fillId="0" borderId="33" xfId="0" applyFont="1" applyFill="1" applyBorder="1" applyAlignment="1" applyProtection="1">
      <alignment horizontal="center" vertical="center"/>
      <protection locked="0"/>
    </xf>
    <xf numFmtId="0" fontId="1" fillId="0" borderId="1" xfId="0" applyFont="1" applyFill="1" applyBorder="1" applyAlignment="1" applyProtection="1">
      <alignment horizontal="center" vertical="center"/>
      <protection locked="0"/>
    </xf>
    <xf numFmtId="0" fontId="17" fillId="2" borderId="20" xfId="0" applyFont="1" applyFill="1" applyBorder="1" applyAlignment="1" applyProtection="1">
      <alignment horizontal="center" vertical="center" wrapText="1"/>
    </xf>
    <xf numFmtId="0" fontId="17" fillId="2" borderId="25" xfId="0" applyFont="1" applyFill="1" applyBorder="1" applyAlignment="1" applyProtection="1">
      <alignment horizontal="center" vertical="center" wrapText="1"/>
    </xf>
    <xf numFmtId="0" fontId="12" fillId="5" borderId="9" xfId="0" applyFont="1" applyFill="1" applyBorder="1" applyAlignment="1" applyProtection="1">
      <alignment horizontal="center" vertical="center" wrapText="1"/>
    </xf>
    <xf numFmtId="0" fontId="12" fillId="5" borderId="10" xfId="0" applyFont="1" applyFill="1" applyBorder="1" applyAlignment="1" applyProtection="1">
      <alignment horizontal="center" vertical="center" wrapText="1"/>
    </xf>
    <xf numFmtId="0" fontId="12" fillId="5" borderId="15" xfId="0" applyFont="1" applyFill="1" applyBorder="1" applyAlignment="1" applyProtection="1">
      <alignment horizontal="center" vertical="center" wrapText="1"/>
    </xf>
    <xf numFmtId="0" fontId="12" fillId="5" borderId="16" xfId="0" applyFont="1" applyFill="1" applyBorder="1" applyAlignment="1" applyProtection="1">
      <alignment horizontal="center" vertical="center" wrapText="1"/>
    </xf>
    <xf numFmtId="0" fontId="22" fillId="6" borderId="34" xfId="0" applyFont="1" applyFill="1" applyBorder="1" applyAlignment="1" applyProtection="1">
      <alignment horizontal="center" vertical="center" wrapText="1"/>
    </xf>
    <xf numFmtId="0" fontId="22" fillId="6" borderId="35" xfId="0" applyFont="1" applyFill="1" applyBorder="1" applyAlignment="1" applyProtection="1">
      <alignment horizontal="center" vertical="center" wrapText="1"/>
    </xf>
    <xf numFmtId="0" fontId="22" fillId="6" borderId="39" xfId="0" applyFont="1" applyFill="1" applyBorder="1" applyAlignment="1" applyProtection="1">
      <alignment horizontal="center" vertical="center" wrapText="1"/>
    </xf>
    <xf numFmtId="0" fontId="22" fillId="6" borderId="36" xfId="0" applyFont="1" applyFill="1" applyBorder="1" applyAlignment="1" applyProtection="1">
      <alignment horizontal="center" vertical="center" wrapText="1"/>
    </xf>
    <xf numFmtId="0" fontId="22" fillId="6" borderId="0" xfId="0" applyFont="1" applyFill="1" applyBorder="1" applyAlignment="1" applyProtection="1">
      <alignment horizontal="center" vertical="center" wrapText="1"/>
    </xf>
    <xf numFmtId="0" fontId="22" fillId="6" borderId="40" xfId="0" applyFont="1" applyFill="1" applyBorder="1" applyAlignment="1" applyProtection="1">
      <alignment horizontal="center" vertical="center" wrapText="1"/>
    </xf>
    <xf numFmtId="0" fontId="22" fillId="6" borderId="37" xfId="0" applyFont="1" applyFill="1" applyBorder="1" applyAlignment="1" applyProtection="1">
      <alignment horizontal="center" vertical="center" wrapText="1"/>
    </xf>
    <xf numFmtId="0" fontId="22" fillId="6" borderId="38" xfId="0" applyFont="1" applyFill="1" applyBorder="1" applyAlignment="1" applyProtection="1">
      <alignment horizontal="center" vertical="center" wrapText="1"/>
    </xf>
    <xf numFmtId="0" fontId="22" fillId="6" borderId="41" xfId="0" applyFont="1" applyFill="1" applyBorder="1" applyAlignment="1" applyProtection="1">
      <alignment horizontal="center" vertical="center" wrapText="1"/>
    </xf>
    <xf numFmtId="0" fontId="17" fillId="2" borderId="1" xfId="0" applyFont="1" applyFill="1" applyBorder="1" applyAlignment="1" applyProtection="1">
      <alignment horizontal="right" vertical="center"/>
    </xf>
    <xf numFmtId="0" fontId="17" fillId="2" borderId="25" xfId="0" applyFont="1" applyFill="1" applyBorder="1" applyAlignment="1" applyProtection="1">
      <alignment horizontal="right" vertical="center"/>
    </xf>
    <xf numFmtId="0" fontId="13" fillId="6" borderId="12" xfId="0" applyFont="1" applyFill="1" applyBorder="1" applyAlignment="1" applyProtection="1">
      <alignment horizontal="center" vertical="center" wrapText="1"/>
    </xf>
    <xf numFmtId="0" fontId="13" fillId="6" borderId="13" xfId="0" applyFont="1" applyFill="1" applyBorder="1" applyAlignment="1" applyProtection="1">
      <alignment horizontal="center" vertical="center" wrapText="1"/>
    </xf>
    <xf numFmtId="0" fontId="13" fillId="6" borderId="14" xfId="0" applyFont="1" applyFill="1" applyBorder="1" applyAlignment="1" applyProtection="1">
      <alignment horizontal="center" vertical="center" wrapText="1"/>
    </xf>
    <xf numFmtId="0" fontId="16" fillId="0" borderId="15" xfId="0" applyFont="1" applyBorder="1" applyAlignment="1" applyProtection="1">
      <alignment horizontal="center" vertical="center"/>
    </xf>
    <xf numFmtId="0" fontId="16" fillId="0" borderId="18" xfId="0" applyFont="1" applyBorder="1" applyAlignment="1" applyProtection="1">
      <alignment horizontal="center" vertical="center"/>
    </xf>
    <xf numFmtId="0" fontId="16" fillId="0" borderId="16" xfId="0" applyFont="1" applyBorder="1" applyAlignment="1" applyProtection="1">
      <alignment horizontal="center" vertical="center"/>
    </xf>
    <xf numFmtId="0" fontId="19" fillId="0" borderId="18" xfId="0" applyFont="1" applyBorder="1" applyAlignment="1" applyProtection="1">
      <alignment horizontal="center" vertical="center"/>
    </xf>
    <xf numFmtId="0" fontId="17" fillId="2" borderId="22" xfId="0" applyFont="1" applyFill="1" applyBorder="1" applyAlignment="1" applyProtection="1">
      <alignment horizontal="center" vertical="center"/>
    </xf>
    <xf numFmtId="0" fontId="17" fillId="2" borderId="23" xfId="0" applyFont="1" applyFill="1" applyBorder="1" applyAlignment="1" applyProtection="1">
      <alignment horizontal="center" vertical="center"/>
    </xf>
    <xf numFmtId="0" fontId="17" fillId="2" borderId="20" xfId="0" applyFont="1" applyFill="1" applyBorder="1" applyAlignment="1" applyProtection="1">
      <alignment horizontal="center" vertical="center"/>
    </xf>
    <xf numFmtId="0" fontId="17" fillId="2" borderId="19" xfId="0" applyFont="1" applyFill="1" applyBorder="1" applyAlignment="1" applyProtection="1">
      <alignment horizontal="center" vertical="center" wrapText="1"/>
    </xf>
    <xf numFmtId="0" fontId="17" fillId="2" borderId="24" xfId="0" applyFont="1" applyFill="1" applyBorder="1" applyAlignment="1" applyProtection="1">
      <alignment horizontal="center" vertical="center" wrapText="1"/>
    </xf>
    <xf numFmtId="0" fontId="17" fillId="2" borderId="21" xfId="0" applyFont="1" applyFill="1" applyBorder="1" applyAlignment="1" applyProtection="1">
      <alignment horizontal="center" vertical="center"/>
    </xf>
    <xf numFmtId="0" fontId="17" fillId="2" borderId="26" xfId="0" applyFont="1" applyFill="1" applyBorder="1" applyAlignment="1" applyProtection="1">
      <alignment horizontal="center" vertical="center"/>
    </xf>
    <xf numFmtId="2" fontId="0" fillId="0" borderId="3" xfId="0" applyNumberFormat="1" applyBorder="1" applyAlignment="1" applyProtection="1">
      <alignment horizontal="center"/>
    </xf>
    <xf numFmtId="2" fontId="0" fillId="0" borderId="4" xfId="0" applyNumberFormat="1" applyBorder="1" applyAlignment="1" applyProtection="1">
      <alignment horizontal="center"/>
    </xf>
    <xf numFmtId="2" fontId="0" fillId="0" borderId="6" xfId="0" applyNumberFormat="1" applyBorder="1" applyAlignment="1" applyProtection="1">
      <alignment horizontal="center"/>
    </xf>
    <xf numFmtId="0" fontId="0" fillId="0" borderId="1" xfId="0" applyBorder="1" applyAlignment="1" applyProtection="1">
      <alignment horizontal="center"/>
    </xf>
    <xf numFmtId="0" fontId="0" fillId="0" borderId="3" xfId="0" applyBorder="1" applyAlignment="1" applyProtection="1">
      <alignment horizontal="center" vertical="center"/>
    </xf>
    <xf numFmtId="0" fontId="0" fillId="0" borderId="6" xfId="0" applyBorder="1" applyAlignment="1" applyProtection="1">
      <alignment horizontal="center" vertical="center"/>
    </xf>
    <xf numFmtId="0" fontId="11" fillId="0" borderId="8" xfId="0" applyFont="1" applyBorder="1" applyAlignment="1" applyProtection="1">
      <alignment horizontal="center" vertical="center"/>
    </xf>
    <xf numFmtId="0" fontId="11" fillId="0" borderId="0" xfId="0" applyFont="1" applyAlignment="1" applyProtection="1">
      <alignment horizontal="center" vertical="center"/>
    </xf>
    <xf numFmtId="0" fontId="0" fillId="3" borderId="1" xfId="0" applyFill="1" applyBorder="1" applyAlignment="1" applyProtection="1">
      <alignment horizontal="center" vertical="center"/>
    </xf>
    <xf numFmtId="0" fontId="5" fillId="3" borderId="1" xfId="0" applyFont="1" applyFill="1" applyBorder="1" applyAlignment="1" applyProtection="1">
      <alignment horizontal="center"/>
    </xf>
    <xf numFmtId="0" fontId="11" fillId="0" borderId="0" xfId="0" applyFont="1" applyAlignment="1" applyProtection="1">
      <alignment horizontal="right" vertical="center"/>
    </xf>
    <xf numFmtId="0" fontId="5" fillId="3" borderId="1" xfId="0" applyFont="1" applyFill="1" applyBorder="1" applyAlignment="1" applyProtection="1">
      <alignment horizontal="center" vertical="center"/>
    </xf>
    <xf numFmtId="0" fontId="0" fillId="3" borderId="3" xfId="0" applyFill="1" applyBorder="1" applyAlignment="1" applyProtection="1">
      <alignment horizontal="center"/>
    </xf>
    <xf numFmtId="0" fontId="0" fillId="3" borderId="6" xfId="0" applyFill="1" applyBorder="1" applyAlignment="1" applyProtection="1">
      <alignment horizontal="center"/>
    </xf>
    <xf numFmtId="0" fontId="0" fillId="3" borderId="3" xfId="0" applyFill="1" applyBorder="1" applyAlignment="1" applyProtection="1">
      <alignment horizontal="center" vertical="center"/>
    </xf>
    <xf numFmtId="0" fontId="0" fillId="3" borderId="6" xfId="0" applyFill="1" applyBorder="1" applyAlignment="1" applyProtection="1">
      <alignment horizontal="center" vertical="center"/>
    </xf>
    <xf numFmtId="0" fontId="9" fillId="0" borderId="8" xfId="0" applyFont="1" applyBorder="1" applyAlignment="1" applyProtection="1">
      <alignment horizontal="center" vertical="center"/>
    </xf>
    <xf numFmtId="0" fontId="9" fillId="0" borderId="0" xfId="0" applyFont="1" applyAlignment="1" applyProtection="1">
      <alignment horizontal="center" vertical="center"/>
    </xf>
    <xf numFmtId="0" fontId="9" fillId="0" borderId="0" xfId="0" applyFont="1" applyAlignment="1" applyProtection="1">
      <alignment horizontal="right" vertical="center"/>
    </xf>
    <xf numFmtId="2" fontId="8" fillId="0" borderId="2" xfId="0" applyNumberFormat="1" applyFont="1" applyBorder="1" applyAlignment="1" applyProtection="1">
      <alignment horizontal="center" vertical="center"/>
    </xf>
    <xf numFmtId="2" fontId="8" fillId="0" borderId="7" xfId="0" applyNumberFormat="1" applyFont="1" applyBorder="1" applyAlignment="1" applyProtection="1">
      <alignment horizontal="center" vertical="center"/>
    </xf>
    <xf numFmtId="2" fontId="8" fillId="0" borderId="5" xfId="0" applyNumberFormat="1" applyFont="1" applyBorder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  <protection locked="0"/>
    </xf>
    <xf numFmtId="0" fontId="5" fillId="3" borderId="3" xfId="0" applyFont="1" applyFill="1" applyBorder="1" applyAlignment="1" applyProtection="1">
      <alignment horizontal="center" vertical="center"/>
      <protection locked="0"/>
    </xf>
    <xf numFmtId="0" fontId="5" fillId="3" borderId="4" xfId="0" applyFont="1" applyFill="1" applyBorder="1" applyAlignment="1" applyProtection="1">
      <alignment horizontal="center" vertical="center"/>
      <protection locked="0"/>
    </xf>
    <xf numFmtId="0" fontId="5" fillId="3" borderId="6" xfId="0" applyFont="1" applyFill="1" applyBorder="1" applyAlignment="1" applyProtection="1">
      <alignment horizontal="center" vertical="center"/>
      <protection locked="0"/>
    </xf>
    <xf numFmtId="0" fontId="5" fillId="3" borderId="1" xfId="0" applyFont="1" applyFill="1" applyBorder="1" applyAlignment="1" applyProtection="1">
      <alignment horizontal="center" vertical="center"/>
      <protection locked="0"/>
    </xf>
    <xf numFmtId="2" fontId="0" fillId="0" borderId="3" xfId="0" applyNumberFormat="1" applyBorder="1" applyAlignment="1" applyProtection="1">
      <alignment horizontal="center" vertical="center"/>
    </xf>
    <xf numFmtId="2" fontId="0" fillId="0" borderId="4" xfId="0" applyNumberFormat="1" applyBorder="1" applyAlignment="1" applyProtection="1">
      <alignment horizontal="center" vertical="center"/>
    </xf>
    <xf numFmtId="2" fontId="0" fillId="0" borderId="6" xfId="0" applyNumberFormat="1" applyBorder="1" applyAlignment="1" applyProtection="1">
      <alignment horizontal="center" vertical="center"/>
    </xf>
    <xf numFmtId="0" fontId="0" fillId="0" borderId="0" xfId="0"/>
    <xf numFmtId="0" fontId="5" fillId="3" borderId="2" xfId="0" applyFont="1" applyFill="1" applyBorder="1" applyAlignment="1" applyProtection="1">
      <alignment horizontal="center" vertical="center"/>
      <protection locked="0"/>
    </xf>
    <xf numFmtId="0" fontId="5" fillId="3" borderId="7" xfId="0" applyFont="1" applyFill="1" applyBorder="1" applyAlignment="1" applyProtection="1">
      <alignment horizontal="center" vertical="center"/>
      <protection locked="0"/>
    </xf>
    <xf numFmtId="0" fontId="5" fillId="3" borderId="5" xfId="0" applyFont="1" applyFill="1" applyBorder="1" applyAlignment="1" applyProtection="1">
      <alignment horizontal="center" vertical="center"/>
      <protection locked="0"/>
    </xf>
    <xf numFmtId="0" fontId="1" fillId="2" borderId="1" xfId="0" applyFont="1" applyFill="1" applyBorder="1" applyAlignment="1" applyProtection="1">
      <alignment horizontal="center" vertical="center"/>
    </xf>
    <xf numFmtId="0" fontId="1" fillId="2" borderId="0" xfId="0" applyFont="1" applyFill="1" applyAlignment="1" applyProtection="1">
      <alignment horizontal="center"/>
    </xf>
    <xf numFmtId="0" fontId="3" fillId="2" borderId="1" xfId="0" applyFont="1" applyFill="1" applyBorder="1" applyAlignment="1" applyProtection="1">
      <alignment horizontal="center" vertical="center"/>
    </xf>
    <xf numFmtId="0" fontId="3" fillId="2" borderId="2" xfId="0" applyFont="1" applyFill="1" applyBorder="1" applyAlignment="1" applyProtection="1">
      <alignment horizontal="center" vertical="center"/>
    </xf>
    <xf numFmtId="0" fontId="3" fillId="2" borderId="5" xfId="0" applyFont="1" applyFill="1" applyBorder="1" applyAlignment="1" applyProtection="1">
      <alignment horizontal="center" vertical="center"/>
    </xf>
    <xf numFmtId="0" fontId="2" fillId="0" borderId="0" xfId="0" applyFont="1" applyAlignment="1" applyProtection="1">
      <alignment horizontal="center"/>
    </xf>
    <xf numFmtId="0" fontId="3" fillId="2" borderId="3" xfId="0" applyFont="1" applyFill="1" applyBorder="1" applyAlignment="1" applyProtection="1">
      <alignment horizontal="center" vertical="center"/>
    </xf>
    <xf numFmtId="0" fontId="3" fillId="2" borderId="4" xfId="0" applyFont="1" applyFill="1" applyBorder="1" applyAlignment="1" applyProtection="1">
      <alignment horizontal="center" vertical="center"/>
    </xf>
    <xf numFmtId="0" fontId="3" fillId="2" borderId="6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center"/>
    </xf>
    <xf numFmtId="0" fontId="3" fillId="2" borderId="1" xfId="0" applyFont="1" applyFill="1" applyBorder="1" applyAlignment="1" applyProtection="1">
      <alignment horizontal="center" vertical="center" wrapText="1"/>
    </xf>
    <xf numFmtId="0" fontId="3" fillId="2" borderId="2" xfId="0" applyFont="1" applyFill="1" applyBorder="1" applyAlignment="1" applyProtection="1">
      <alignment horizontal="center" vertical="center" wrapText="1"/>
    </xf>
    <xf numFmtId="0" fontId="3" fillId="2" borderId="5" xfId="0" applyFont="1" applyFill="1" applyBorder="1" applyAlignment="1" applyProtection="1">
      <alignment horizontal="center" vertical="center" wrapText="1"/>
    </xf>
  </cellXfs>
  <cellStyles count="1">
    <cellStyle name="Normal" xfId="0" builtinId="0"/>
  </cellStyles>
  <dxfs count="6">
    <dxf>
      <font>
        <color theme="0"/>
      </font>
    </dxf>
    <dxf>
      <font>
        <color theme="0"/>
      </font>
    </dxf>
    <dxf>
      <font>
        <color theme="0"/>
      </font>
    </dxf>
    <dxf>
      <font>
        <color theme="0" tint="-4.9989318521683403E-2"/>
      </font>
    </dxf>
    <dxf>
      <font>
        <color theme="0" tint="-0.14993743705557422"/>
      </font>
    </dxf>
    <dxf>
      <font>
        <color theme="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U72"/>
  <sheetViews>
    <sheetView tabSelected="1" view="pageBreakPreview" zoomScale="80" zoomScaleNormal="90" zoomScaleSheetLayoutView="80" workbookViewId="0">
      <selection activeCell="C15" sqref="C15"/>
    </sheetView>
  </sheetViews>
  <sheetFormatPr defaultColWidth="9" defaultRowHeight="15"/>
  <cols>
    <col min="1" max="1" width="5.140625" customWidth="1"/>
    <col min="2" max="2" width="30.140625" customWidth="1"/>
    <col min="3" max="3" width="54" customWidth="1"/>
    <col min="4" max="4" width="6.28515625" customWidth="1"/>
    <col min="5" max="5" width="5.28515625" customWidth="1"/>
    <col min="6" max="6" width="5.5703125" customWidth="1"/>
    <col min="7" max="16" width="4.7109375" customWidth="1"/>
    <col min="17" max="17" width="6" customWidth="1"/>
    <col min="18" max="18" width="4.7109375" customWidth="1"/>
    <col min="19" max="19" width="5.140625" customWidth="1"/>
    <col min="20" max="20" width="6.85546875" customWidth="1"/>
  </cols>
  <sheetData>
    <row r="1" spans="1:21" ht="18">
      <c r="A1" s="140" t="s">
        <v>0</v>
      </c>
      <c r="B1" s="140"/>
      <c r="C1" s="140"/>
      <c r="D1" s="140"/>
      <c r="E1" s="140"/>
      <c r="F1" s="140"/>
      <c r="G1" s="140"/>
      <c r="H1" s="140"/>
      <c r="I1" s="140"/>
      <c r="J1" s="140"/>
      <c r="K1" s="140"/>
      <c r="L1" s="140"/>
      <c r="M1" s="140"/>
      <c r="N1" s="140"/>
      <c r="O1" s="140"/>
      <c r="P1" s="140"/>
      <c r="Q1" s="140"/>
      <c r="R1" s="140"/>
      <c r="S1" s="140"/>
      <c r="T1" s="140"/>
      <c r="U1" s="140"/>
    </row>
    <row r="2" spans="1:21" ht="18">
      <c r="A2" s="140" t="s">
        <v>152</v>
      </c>
      <c r="B2" s="140"/>
      <c r="C2" s="140"/>
      <c r="D2" s="140"/>
      <c r="E2" s="140"/>
      <c r="F2" s="140"/>
      <c r="G2" s="140"/>
      <c r="H2" s="140"/>
      <c r="I2" s="140"/>
      <c r="J2" s="140"/>
      <c r="K2" s="140"/>
      <c r="L2" s="140"/>
      <c r="M2" s="140"/>
      <c r="N2" s="140"/>
      <c r="O2" s="140"/>
      <c r="P2" s="140"/>
      <c r="Q2" s="140"/>
      <c r="R2" s="140"/>
      <c r="S2" s="140"/>
      <c r="T2" s="140"/>
      <c r="U2" s="140"/>
    </row>
    <row r="3" spans="1:21" ht="16.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1" ht="16.5">
      <c r="A4" s="135" t="s">
        <v>1</v>
      </c>
      <c r="B4" s="80"/>
      <c r="C4" s="80"/>
      <c r="D4" s="80"/>
      <c r="E4" s="80"/>
      <c r="F4" s="80"/>
      <c r="G4" s="80"/>
      <c r="H4" s="80"/>
      <c r="I4" s="80"/>
      <c r="J4" s="80"/>
      <c r="K4" s="80"/>
      <c r="L4" s="80"/>
      <c r="M4" s="80"/>
      <c r="N4" s="80"/>
      <c r="O4" s="80"/>
      <c r="P4" s="80"/>
      <c r="Q4" s="116"/>
      <c r="R4" s="1"/>
      <c r="S4" s="1"/>
      <c r="T4" s="1"/>
      <c r="U4" s="1"/>
    </row>
    <row r="5" spans="1:21" ht="16.5">
      <c r="A5" s="136"/>
      <c r="B5" s="81" t="s">
        <v>2</v>
      </c>
      <c r="C5" s="82"/>
      <c r="D5" s="81"/>
      <c r="E5" s="81"/>
      <c r="F5" s="81"/>
      <c r="G5" s="81" t="s">
        <v>3</v>
      </c>
      <c r="H5" s="81"/>
      <c r="I5" s="81"/>
      <c r="J5" s="81"/>
      <c r="K5" s="107" t="s">
        <v>4</v>
      </c>
      <c r="L5" s="82"/>
      <c r="M5" s="82"/>
      <c r="N5" s="82"/>
      <c r="O5" s="82"/>
      <c r="P5" s="82"/>
      <c r="Q5" s="117"/>
      <c r="R5" s="81"/>
      <c r="S5" s="81"/>
      <c r="T5" s="81"/>
      <c r="U5" s="1"/>
    </row>
    <row r="6" spans="1:21" ht="16.5">
      <c r="A6" s="136"/>
      <c r="B6" s="81" t="s">
        <v>5</v>
      </c>
      <c r="C6" s="82"/>
      <c r="D6" s="81"/>
      <c r="E6" s="81"/>
      <c r="F6" s="81"/>
      <c r="G6" s="81" t="s">
        <v>6</v>
      </c>
      <c r="H6" s="81"/>
      <c r="I6" s="81"/>
      <c r="J6" s="81"/>
      <c r="K6" s="107" t="s">
        <v>4</v>
      </c>
      <c r="L6" s="108"/>
      <c r="M6" s="82"/>
      <c r="N6" s="82"/>
      <c r="O6" s="82"/>
      <c r="P6" s="82"/>
      <c r="Q6" s="117"/>
      <c r="R6" s="81"/>
      <c r="S6" s="81"/>
      <c r="T6" s="81"/>
      <c r="U6" s="1"/>
    </row>
    <row r="7" spans="1:21" ht="16.5">
      <c r="A7" s="136"/>
      <c r="B7" s="81" t="s">
        <v>7</v>
      </c>
      <c r="C7" s="82"/>
      <c r="D7" s="81"/>
      <c r="E7" s="81"/>
      <c r="F7" s="81"/>
      <c r="G7" s="81" t="s">
        <v>8</v>
      </c>
      <c r="H7" s="81"/>
      <c r="I7" s="81"/>
      <c r="J7" s="81"/>
      <c r="K7" s="109" t="s">
        <v>4</v>
      </c>
      <c r="L7" s="82"/>
      <c r="M7" s="82"/>
      <c r="N7" s="82"/>
      <c r="O7" s="82"/>
      <c r="P7" s="82"/>
      <c r="Q7" s="117"/>
      <c r="R7" s="81"/>
      <c r="S7" s="81"/>
      <c r="T7" s="81"/>
      <c r="U7" s="1"/>
    </row>
    <row r="8" spans="1:21" ht="16.5">
      <c r="A8" s="136"/>
      <c r="B8" s="81" t="s">
        <v>9</v>
      </c>
      <c r="C8" s="82"/>
      <c r="D8" s="81"/>
      <c r="E8" s="81"/>
      <c r="F8" s="81"/>
      <c r="G8" s="81" t="s">
        <v>10</v>
      </c>
      <c r="H8" s="81"/>
      <c r="I8" s="81"/>
      <c r="J8" s="81"/>
      <c r="K8" s="107" t="s">
        <v>4</v>
      </c>
      <c r="L8" s="82"/>
      <c r="M8" s="82"/>
      <c r="N8" s="82"/>
      <c r="O8" s="82"/>
      <c r="P8" s="82"/>
      <c r="Q8" s="117"/>
      <c r="R8" s="81"/>
      <c r="S8" s="81"/>
      <c r="T8" s="81"/>
      <c r="U8" s="1"/>
    </row>
    <row r="9" spans="1:21" ht="16.5">
      <c r="A9" s="137"/>
      <c r="B9" s="83"/>
      <c r="C9" s="83"/>
      <c r="D9" s="83"/>
      <c r="E9" s="83"/>
      <c r="F9" s="83"/>
      <c r="G9" s="83"/>
      <c r="H9" s="83"/>
      <c r="I9" s="83"/>
      <c r="J9" s="83"/>
      <c r="K9" s="83"/>
      <c r="L9" s="83"/>
      <c r="M9" s="83"/>
      <c r="N9" s="83"/>
      <c r="O9" s="83"/>
      <c r="P9" s="83"/>
      <c r="Q9" s="118"/>
      <c r="R9" s="81"/>
      <c r="S9" s="81"/>
      <c r="T9" s="81"/>
      <c r="U9" s="1"/>
    </row>
    <row r="10" spans="1:21" ht="16.5">
      <c r="A10" s="84"/>
      <c r="B10" s="81"/>
      <c r="C10" s="81"/>
      <c r="D10" s="81"/>
      <c r="E10" s="81"/>
      <c r="F10" s="81"/>
      <c r="G10" s="81"/>
      <c r="H10" s="81"/>
      <c r="I10" s="81"/>
      <c r="J10" s="81"/>
      <c r="K10" s="81"/>
      <c r="L10" s="81"/>
      <c r="M10" s="81"/>
      <c r="N10" s="81"/>
      <c r="O10" s="81"/>
      <c r="P10" s="81"/>
      <c r="Q10" s="81"/>
      <c r="R10" s="81"/>
      <c r="S10" s="81"/>
      <c r="T10" s="81"/>
      <c r="U10" s="1"/>
    </row>
    <row r="11" spans="1:21" ht="16.5">
      <c r="A11" s="135" t="s">
        <v>11</v>
      </c>
      <c r="B11" s="141" t="s">
        <v>12</v>
      </c>
      <c r="C11" s="142"/>
      <c r="D11" s="143" t="s">
        <v>13</v>
      </c>
      <c r="E11" s="144"/>
      <c r="F11" s="144"/>
      <c r="G11" s="144"/>
      <c r="H11" s="144"/>
      <c r="I11" s="144"/>
      <c r="J11" s="144"/>
      <c r="K11" s="144"/>
      <c r="L11" s="144"/>
      <c r="M11" s="144"/>
      <c r="N11" s="144"/>
      <c r="O11" s="144"/>
      <c r="P11" s="144"/>
      <c r="Q11" s="145"/>
      <c r="R11" s="81"/>
      <c r="S11" s="81"/>
      <c r="T11" s="1"/>
      <c r="U11" s="1"/>
    </row>
    <row r="12" spans="1:21" ht="16.5">
      <c r="A12" s="136"/>
      <c r="B12" s="85" t="s">
        <v>14</v>
      </c>
      <c r="C12" s="88" t="s">
        <v>163</v>
      </c>
      <c r="D12" s="146" t="s">
        <v>15</v>
      </c>
      <c r="E12" s="147"/>
      <c r="F12" s="147"/>
      <c r="G12" s="147"/>
      <c r="H12" s="147"/>
      <c r="I12" s="147"/>
      <c r="J12" s="147"/>
      <c r="K12" s="147"/>
      <c r="L12" s="147"/>
      <c r="M12" s="147"/>
      <c r="N12" s="147"/>
      <c r="O12" s="147"/>
      <c r="P12" s="131" t="s">
        <v>16</v>
      </c>
      <c r="Q12" s="132"/>
      <c r="R12" s="81"/>
      <c r="S12" s="81"/>
      <c r="T12" s="1"/>
      <c r="U12" s="1"/>
    </row>
    <row r="13" spans="1:21" ht="16.5">
      <c r="A13" s="136"/>
      <c r="B13" s="85" t="s">
        <v>17</v>
      </c>
      <c r="C13" s="88">
        <v>2.5</v>
      </c>
      <c r="D13" s="86">
        <v>1</v>
      </c>
      <c r="E13" s="87">
        <v>2</v>
      </c>
      <c r="F13" s="87">
        <v>3</v>
      </c>
      <c r="G13" s="87">
        <v>4</v>
      </c>
      <c r="H13" s="87">
        <v>5</v>
      </c>
      <c r="I13" s="87">
        <v>6</v>
      </c>
      <c r="J13" s="87">
        <v>7</v>
      </c>
      <c r="K13" s="87">
        <v>8</v>
      </c>
      <c r="L13" s="87">
        <v>9</v>
      </c>
      <c r="M13" s="87">
        <v>10</v>
      </c>
      <c r="N13" s="87">
        <v>11</v>
      </c>
      <c r="O13" s="87">
        <v>12</v>
      </c>
      <c r="P13" s="131"/>
      <c r="Q13" s="132"/>
      <c r="R13" s="81"/>
      <c r="S13" s="81"/>
      <c r="T13" s="1"/>
      <c r="U13" s="1"/>
    </row>
    <row r="14" spans="1:21" ht="16.5">
      <c r="A14" s="136"/>
      <c r="B14" s="85" t="s">
        <v>18</v>
      </c>
      <c r="C14" s="88">
        <v>0</v>
      </c>
      <c r="D14" s="89"/>
      <c r="E14" s="90"/>
      <c r="F14" s="90"/>
      <c r="G14" s="90"/>
      <c r="H14" s="90"/>
      <c r="I14" s="90"/>
      <c r="J14" s="90"/>
      <c r="K14" s="90"/>
      <c r="L14" s="90"/>
      <c r="M14" s="90"/>
      <c r="N14" s="90"/>
      <c r="O14" s="90"/>
      <c r="P14" s="133">
        <f>SUM(D14:O14)</f>
        <v>0</v>
      </c>
      <c r="Q14" s="134"/>
      <c r="R14" s="119"/>
      <c r="S14" s="119"/>
      <c r="T14" s="1"/>
      <c r="U14" s="1"/>
    </row>
    <row r="15" spans="1:21" ht="16.5">
      <c r="A15" s="136"/>
      <c r="B15" s="85" t="s">
        <v>19</v>
      </c>
      <c r="C15" s="91">
        <f>LEN(C12)</f>
        <v>40</v>
      </c>
      <c r="D15" s="92" t="s">
        <v>19</v>
      </c>
      <c r="E15" s="93"/>
      <c r="F15" s="93"/>
      <c r="G15" s="93"/>
      <c r="H15" s="93"/>
      <c r="I15" s="110" t="s">
        <v>4</v>
      </c>
      <c r="J15" s="111">
        <f>COUNT(D14:O14)</f>
        <v>0</v>
      </c>
      <c r="K15" s="93"/>
      <c r="L15" s="93"/>
      <c r="M15" s="93"/>
      <c r="N15" s="93"/>
      <c r="O15" s="93"/>
      <c r="P15" s="93"/>
      <c r="Q15" s="120"/>
      <c r="R15" s="119"/>
      <c r="S15" s="119"/>
      <c r="T15" s="1"/>
      <c r="U15" s="1"/>
    </row>
    <row r="16" spans="1:21" ht="16.5">
      <c r="A16" s="137"/>
      <c r="B16" s="94" t="s">
        <v>20</v>
      </c>
      <c r="C16" s="95">
        <f>C13*C15</f>
        <v>100</v>
      </c>
      <c r="D16" s="96" t="s">
        <v>21</v>
      </c>
      <c r="E16" s="97"/>
      <c r="F16" s="97"/>
      <c r="G16" s="97"/>
      <c r="H16" s="97"/>
      <c r="I16" s="112" t="s">
        <v>4</v>
      </c>
      <c r="J16" s="113">
        <f ca="1">COUNT(U21:U60)</f>
        <v>9</v>
      </c>
      <c r="K16" s="97"/>
      <c r="L16" s="97"/>
      <c r="M16" s="97"/>
      <c r="N16" s="97" t="s">
        <v>22</v>
      </c>
      <c r="O16" s="114" t="s">
        <v>23</v>
      </c>
      <c r="P16" s="115">
        <v>75</v>
      </c>
      <c r="Q16" s="121"/>
      <c r="R16" s="119"/>
      <c r="S16" s="119"/>
      <c r="T16" s="1"/>
      <c r="U16" s="1"/>
    </row>
    <row r="17" spans="1:21" ht="16.5">
      <c r="A17" s="2"/>
      <c r="B17" s="1"/>
      <c r="C17" s="1"/>
      <c r="D17" s="1"/>
      <c r="E17" s="1"/>
      <c r="F17" s="1"/>
      <c r="G17" s="1"/>
      <c r="H17" s="1"/>
      <c r="I17" s="1"/>
      <c r="J17" s="1"/>
      <c r="K17" s="1" t="s">
        <v>24</v>
      </c>
      <c r="L17" s="1"/>
      <c r="M17" s="1"/>
      <c r="N17" s="1"/>
      <c r="O17" s="1"/>
      <c r="P17" s="2"/>
      <c r="Q17" s="1"/>
      <c r="R17" s="1"/>
      <c r="S17" s="1"/>
      <c r="T17" s="1"/>
      <c r="U17" s="1"/>
    </row>
    <row r="18" spans="1:21" ht="16.5">
      <c r="A18" s="2"/>
      <c r="B18" s="1"/>
      <c r="C18" s="1"/>
      <c r="D18" s="1"/>
      <c r="E18" s="1"/>
      <c r="F18" s="1"/>
      <c r="G18" s="1"/>
      <c r="H18" s="1"/>
      <c r="I18" s="1"/>
      <c r="J18" s="1"/>
      <c r="K18" s="1" t="s">
        <v>25</v>
      </c>
      <c r="L18" s="1"/>
      <c r="M18" s="1"/>
      <c r="N18" s="1"/>
      <c r="O18" s="1"/>
      <c r="P18" s="2"/>
      <c r="Q18" s="1"/>
      <c r="R18" s="1"/>
      <c r="S18" s="1"/>
      <c r="T18" s="1"/>
      <c r="U18" s="1"/>
    </row>
    <row r="19" spans="1:21" ht="16.5">
      <c r="A19" s="130" t="s">
        <v>26</v>
      </c>
      <c r="B19" s="138" t="s">
        <v>27</v>
      </c>
      <c r="C19" s="130" t="s">
        <v>28</v>
      </c>
      <c r="D19" s="130"/>
      <c r="E19" s="130"/>
      <c r="F19" s="130"/>
      <c r="G19" s="130" t="s">
        <v>13</v>
      </c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29" t="s">
        <v>29</v>
      </c>
      <c r="U19" s="130" t="s">
        <v>30</v>
      </c>
    </row>
    <row r="20" spans="1:21" ht="16.5">
      <c r="A20" s="130"/>
      <c r="B20" s="139"/>
      <c r="C20" s="98" t="s">
        <v>31</v>
      </c>
      <c r="D20" s="98" t="s">
        <v>32</v>
      </c>
      <c r="E20" s="98" t="s">
        <v>33</v>
      </c>
      <c r="F20" s="98" t="s">
        <v>34</v>
      </c>
      <c r="G20" s="98">
        <v>1</v>
      </c>
      <c r="H20" s="98">
        <v>2</v>
      </c>
      <c r="I20" s="98">
        <v>3</v>
      </c>
      <c r="J20" s="98">
        <v>4</v>
      </c>
      <c r="K20" s="98">
        <v>5</v>
      </c>
      <c r="L20" s="98">
        <v>6</v>
      </c>
      <c r="M20" s="98">
        <v>7</v>
      </c>
      <c r="N20" s="98">
        <v>8</v>
      </c>
      <c r="O20" s="98">
        <v>9</v>
      </c>
      <c r="P20" s="98">
        <v>10</v>
      </c>
      <c r="Q20" s="98">
        <v>11</v>
      </c>
      <c r="R20" s="98">
        <v>12</v>
      </c>
      <c r="S20" s="98" t="s">
        <v>35</v>
      </c>
      <c r="T20" s="129"/>
      <c r="U20" s="130"/>
    </row>
    <row r="21" spans="1:21" ht="16.5">
      <c r="A21" s="99">
        <v>1</v>
      </c>
      <c r="B21" s="100" t="s">
        <v>154</v>
      </c>
      <c r="C21" s="103" t="s">
        <v>164</v>
      </c>
      <c r="D21" s="5">
        <f ca="1">IF(PROSES_PG!BC11="","",PROSES_PG!BC11)</f>
        <v>32</v>
      </c>
      <c r="E21" s="5">
        <f ca="1">IF(PROSES_PG!BD11="","",PROSES_PG!BD11)</f>
        <v>8</v>
      </c>
      <c r="F21" s="101">
        <f ca="1">IFERROR(D21*$C$13,"")</f>
        <v>80</v>
      </c>
      <c r="G21" s="102"/>
      <c r="H21" s="102"/>
      <c r="I21" s="102"/>
      <c r="J21" s="102"/>
      <c r="K21" s="102"/>
      <c r="L21" s="102"/>
      <c r="M21" s="102"/>
      <c r="N21" s="102"/>
      <c r="O21" s="102"/>
      <c r="P21" s="102"/>
      <c r="Q21" s="102"/>
      <c r="R21" s="102"/>
      <c r="S21" s="122">
        <f>SUM(G21:R21)</f>
        <v>0</v>
      </c>
      <c r="T21" s="101">
        <f ca="1">IFERROR(F21+S21,"")</f>
        <v>80</v>
      </c>
      <c r="U21" s="123">
        <f ca="1">IFERROR(((T21/($C$16+$P$14))*100),"")</f>
        <v>80</v>
      </c>
    </row>
    <row r="22" spans="1:21" ht="16.5">
      <c r="A22" s="99">
        <v>2</v>
      </c>
      <c r="B22" s="100" t="s">
        <v>155</v>
      </c>
      <c r="C22" s="103" t="s">
        <v>165</v>
      </c>
      <c r="D22" s="5">
        <f ca="1">IF(PROSES_PG!BC12="","",PROSES_PG!BC12)</f>
        <v>32</v>
      </c>
      <c r="E22" s="5">
        <f ca="1">IF(PROSES_PG!BD12="","",PROSES_PG!BD12)</f>
        <v>8</v>
      </c>
      <c r="F22" s="101">
        <f t="shared" ref="F22:F60" ca="1" si="0">IFERROR(D22*$C$13,"")</f>
        <v>80</v>
      </c>
      <c r="G22" s="102"/>
      <c r="H22" s="102"/>
      <c r="I22" s="102"/>
      <c r="J22" s="102"/>
      <c r="K22" s="102"/>
      <c r="L22" s="102"/>
      <c r="M22" s="102"/>
      <c r="N22" s="102"/>
      <c r="O22" s="102"/>
      <c r="P22" s="102"/>
      <c r="Q22" s="102"/>
      <c r="R22" s="102"/>
      <c r="S22" s="122">
        <f t="shared" ref="S22:S60" si="1">SUM(G22:R22)</f>
        <v>0</v>
      </c>
      <c r="T22" s="101">
        <f t="shared" ref="T22:T60" ca="1" si="2">IFERROR(F22+S22,"")</f>
        <v>80</v>
      </c>
      <c r="U22" s="123">
        <f t="shared" ref="U22:U62" ca="1" si="3">IFERROR(((T22/($C$16+$P$14))*100),"")</f>
        <v>80</v>
      </c>
    </row>
    <row r="23" spans="1:21" ht="16.5">
      <c r="A23" s="99">
        <v>3</v>
      </c>
      <c r="B23" s="100" t="s">
        <v>156</v>
      </c>
      <c r="C23" s="103" t="s">
        <v>166</v>
      </c>
      <c r="D23" s="5">
        <f ca="1">IF(PROSES_PG!BC13="","",PROSES_PG!BC13)</f>
        <v>32</v>
      </c>
      <c r="E23" s="5">
        <f ca="1">IF(PROSES_PG!BD13="","",PROSES_PG!BD13)</f>
        <v>8</v>
      </c>
      <c r="F23" s="101">
        <f t="shared" ca="1" si="0"/>
        <v>80</v>
      </c>
      <c r="G23" s="102"/>
      <c r="H23" s="102"/>
      <c r="I23" s="102"/>
      <c r="J23" s="102"/>
      <c r="K23" s="102"/>
      <c r="L23" s="102"/>
      <c r="M23" s="102"/>
      <c r="N23" s="102"/>
      <c r="O23" s="102"/>
      <c r="P23" s="102"/>
      <c r="Q23" s="102"/>
      <c r="R23" s="102"/>
      <c r="S23" s="122">
        <f t="shared" si="1"/>
        <v>0</v>
      </c>
      <c r="T23" s="101">
        <f t="shared" ca="1" si="2"/>
        <v>80</v>
      </c>
      <c r="U23" s="123">
        <f t="shared" ca="1" si="3"/>
        <v>80</v>
      </c>
    </row>
    <row r="24" spans="1:21" ht="16.5">
      <c r="A24" s="99">
        <v>4</v>
      </c>
      <c r="B24" s="100" t="s">
        <v>157</v>
      </c>
      <c r="C24" s="103" t="s">
        <v>167</v>
      </c>
      <c r="D24" s="5">
        <f ca="1">IF(PROSES_PG!BC14="","",PROSES_PG!BC14)</f>
        <v>28</v>
      </c>
      <c r="E24" s="5">
        <f ca="1">IF(PROSES_PG!BD14="","",PROSES_PG!BD14)</f>
        <v>12</v>
      </c>
      <c r="F24" s="101">
        <f t="shared" ca="1" si="0"/>
        <v>70</v>
      </c>
      <c r="G24" s="102"/>
      <c r="H24" s="102"/>
      <c r="I24" s="102"/>
      <c r="J24" s="102"/>
      <c r="K24" s="102"/>
      <c r="L24" s="102"/>
      <c r="M24" s="102"/>
      <c r="N24" s="102"/>
      <c r="O24" s="102"/>
      <c r="P24" s="102"/>
      <c r="Q24" s="102"/>
      <c r="R24" s="102"/>
      <c r="S24" s="122">
        <f t="shared" si="1"/>
        <v>0</v>
      </c>
      <c r="T24" s="101">
        <f t="shared" ca="1" si="2"/>
        <v>70</v>
      </c>
      <c r="U24" s="123">
        <f t="shared" ca="1" si="3"/>
        <v>70</v>
      </c>
    </row>
    <row r="25" spans="1:21" ht="16.5">
      <c r="A25" s="99">
        <v>5</v>
      </c>
      <c r="B25" s="100" t="s">
        <v>158</v>
      </c>
      <c r="C25" s="103" t="s">
        <v>168</v>
      </c>
      <c r="D25" s="5">
        <f ca="1">IF(PROSES_PG!BC15="","",PROSES_PG!BC15)</f>
        <v>25</v>
      </c>
      <c r="E25" s="5">
        <f ca="1">IF(PROSES_PG!BD15="","",PROSES_PG!BD15)</f>
        <v>15</v>
      </c>
      <c r="F25" s="101">
        <f t="shared" ca="1" si="0"/>
        <v>62.5</v>
      </c>
      <c r="G25" s="102"/>
      <c r="H25" s="102"/>
      <c r="I25" s="102"/>
      <c r="J25" s="102"/>
      <c r="K25" s="102"/>
      <c r="L25" s="102"/>
      <c r="M25" s="102"/>
      <c r="N25" s="102"/>
      <c r="O25" s="102"/>
      <c r="P25" s="102"/>
      <c r="Q25" s="102"/>
      <c r="R25" s="102"/>
      <c r="S25" s="122">
        <f t="shared" si="1"/>
        <v>0</v>
      </c>
      <c r="T25" s="101">
        <f t="shared" ca="1" si="2"/>
        <v>62.5</v>
      </c>
      <c r="U25" s="123">
        <f t="shared" ca="1" si="3"/>
        <v>62.5</v>
      </c>
    </row>
    <row r="26" spans="1:21" ht="16.5">
      <c r="A26" s="99">
        <v>6</v>
      </c>
      <c r="B26" s="100" t="s">
        <v>159</v>
      </c>
      <c r="C26" s="103" t="s">
        <v>169</v>
      </c>
      <c r="D26" s="5">
        <f ca="1">IF(PROSES_PG!BC16="","",PROSES_PG!BC16)</f>
        <v>21</v>
      </c>
      <c r="E26" s="5">
        <f ca="1">IF(PROSES_PG!BD16="","",PROSES_PG!BD16)</f>
        <v>19</v>
      </c>
      <c r="F26" s="101">
        <f t="shared" ca="1" si="0"/>
        <v>52.5</v>
      </c>
      <c r="G26" s="102"/>
      <c r="H26" s="102"/>
      <c r="I26" s="102"/>
      <c r="J26" s="102"/>
      <c r="K26" s="102"/>
      <c r="L26" s="102"/>
      <c r="M26" s="102"/>
      <c r="N26" s="102"/>
      <c r="O26" s="102"/>
      <c r="P26" s="102"/>
      <c r="Q26" s="102"/>
      <c r="R26" s="102"/>
      <c r="S26" s="122">
        <f t="shared" si="1"/>
        <v>0</v>
      </c>
      <c r="T26" s="101">
        <f t="shared" ca="1" si="2"/>
        <v>52.5</v>
      </c>
      <c r="U26" s="123">
        <f t="shared" ca="1" si="3"/>
        <v>52.5</v>
      </c>
    </row>
    <row r="27" spans="1:21" ht="16.5">
      <c r="A27" s="99">
        <v>7</v>
      </c>
      <c r="B27" s="100" t="s">
        <v>160</v>
      </c>
      <c r="C27" s="103" t="s">
        <v>170</v>
      </c>
      <c r="D27" s="5">
        <f ca="1">IF(PROSES_PG!BC17="","",PROSES_PG!BC17)</f>
        <v>19</v>
      </c>
      <c r="E27" s="5">
        <f ca="1">IF(PROSES_PG!BD17="","",PROSES_PG!BD17)</f>
        <v>21</v>
      </c>
      <c r="F27" s="101">
        <f t="shared" ca="1" si="0"/>
        <v>47.5</v>
      </c>
      <c r="G27" s="102"/>
      <c r="H27" s="102"/>
      <c r="I27" s="102"/>
      <c r="J27" s="102"/>
      <c r="K27" s="102"/>
      <c r="L27" s="102"/>
      <c r="M27" s="102"/>
      <c r="N27" s="102"/>
      <c r="O27" s="102"/>
      <c r="P27" s="102"/>
      <c r="Q27" s="102"/>
      <c r="R27" s="102"/>
      <c r="S27" s="122">
        <f t="shared" si="1"/>
        <v>0</v>
      </c>
      <c r="T27" s="101">
        <f t="shared" ca="1" si="2"/>
        <v>47.5</v>
      </c>
      <c r="U27" s="123">
        <f t="shared" ca="1" si="3"/>
        <v>47.5</v>
      </c>
    </row>
    <row r="28" spans="1:21" ht="16.5">
      <c r="A28" s="99">
        <v>8</v>
      </c>
      <c r="B28" s="100" t="s">
        <v>161</v>
      </c>
      <c r="C28" s="103" t="s">
        <v>171</v>
      </c>
      <c r="D28" s="5">
        <f ca="1">IF(PROSES_PG!BC18="","",PROSES_PG!BC18)</f>
        <v>17</v>
      </c>
      <c r="E28" s="5">
        <f ca="1">IF(PROSES_PG!BD18="","",PROSES_PG!BD18)</f>
        <v>23</v>
      </c>
      <c r="F28" s="101">
        <f t="shared" ca="1" si="0"/>
        <v>42.5</v>
      </c>
      <c r="G28" s="102"/>
      <c r="H28" s="102"/>
      <c r="I28" s="102"/>
      <c r="J28" s="102"/>
      <c r="K28" s="102"/>
      <c r="L28" s="102"/>
      <c r="M28" s="102"/>
      <c r="N28" s="102"/>
      <c r="O28" s="102"/>
      <c r="P28" s="102"/>
      <c r="Q28" s="102"/>
      <c r="R28" s="102"/>
      <c r="S28" s="122">
        <f t="shared" si="1"/>
        <v>0</v>
      </c>
      <c r="T28" s="101">
        <f t="shared" ca="1" si="2"/>
        <v>42.5</v>
      </c>
      <c r="U28" s="123">
        <f t="shared" ca="1" si="3"/>
        <v>42.5</v>
      </c>
    </row>
    <row r="29" spans="1:21" ht="16.5">
      <c r="A29" s="99">
        <v>9</v>
      </c>
      <c r="B29" s="100" t="s">
        <v>162</v>
      </c>
      <c r="C29" s="103" t="s">
        <v>172</v>
      </c>
      <c r="D29" s="5">
        <f ca="1">IF(PROSES_PG!BC19="","",PROSES_PG!BC19)</f>
        <v>14</v>
      </c>
      <c r="E29" s="5">
        <f ca="1">IF(PROSES_PG!BD19="","",PROSES_PG!BD19)</f>
        <v>26</v>
      </c>
      <c r="F29" s="101">
        <f t="shared" ca="1" si="0"/>
        <v>35</v>
      </c>
      <c r="G29" s="102"/>
      <c r="H29" s="102"/>
      <c r="I29" s="102"/>
      <c r="J29" s="102"/>
      <c r="K29" s="102"/>
      <c r="L29" s="102"/>
      <c r="M29" s="102"/>
      <c r="N29" s="102"/>
      <c r="O29" s="102"/>
      <c r="P29" s="102"/>
      <c r="Q29" s="102"/>
      <c r="R29" s="102"/>
      <c r="S29" s="122">
        <f t="shared" si="1"/>
        <v>0</v>
      </c>
      <c r="T29" s="101">
        <f t="shared" ca="1" si="2"/>
        <v>35</v>
      </c>
      <c r="U29" s="123">
        <f t="shared" ca="1" si="3"/>
        <v>35</v>
      </c>
    </row>
    <row r="30" spans="1:21" ht="16.5">
      <c r="A30" s="99">
        <v>10</v>
      </c>
      <c r="B30" s="100"/>
      <c r="C30" s="103"/>
      <c r="D30" s="5" t="str">
        <f>IF(PROSES_PG!BC20="","",PROSES_PG!BC20)</f>
        <v/>
      </c>
      <c r="E30" s="5" t="str">
        <f>IF(PROSES_PG!BD20="","",PROSES_PG!BD20)</f>
        <v/>
      </c>
      <c r="F30" s="101" t="str">
        <f t="shared" si="0"/>
        <v/>
      </c>
      <c r="G30" s="102"/>
      <c r="H30" s="102"/>
      <c r="I30" s="102"/>
      <c r="J30" s="102"/>
      <c r="K30" s="102"/>
      <c r="L30" s="102"/>
      <c r="M30" s="102"/>
      <c r="N30" s="102"/>
      <c r="O30" s="102"/>
      <c r="P30" s="102"/>
      <c r="Q30" s="102"/>
      <c r="R30" s="102"/>
      <c r="S30" s="122">
        <f t="shared" si="1"/>
        <v>0</v>
      </c>
      <c r="T30" s="101" t="str">
        <f t="shared" si="2"/>
        <v/>
      </c>
      <c r="U30" s="123" t="str">
        <f t="shared" si="3"/>
        <v/>
      </c>
    </row>
    <row r="31" spans="1:21" ht="16.5">
      <c r="A31" s="99">
        <v>11</v>
      </c>
      <c r="B31" s="100"/>
      <c r="C31" s="103"/>
      <c r="D31" s="5" t="str">
        <f>IF(PROSES_PG!BC21="","",PROSES_PG!BC21)</f>
        <v/>
      </c>
      <c r="E31" s="5" t="str">
        <f>IF(PROSES_PG!BD21="","",PROSES_PG!BD21)</f>
        <v/>
      </c>
      <c r="F31" s="101" t="str">
        <f t="shared" si="0"/>
        <v/>
      </c>
      <c r="G31" s="102"/>
      <c r="H31" s="102"/>
      <c r="I31" s="102"/>
      <c r="J31" s="102"/>
      <c r="K31" s="102"/>
      <c r="L31" s="102"/>
      <c r="M31" s="102"/>
      <c r="N31" s="102"/>
      <c r="O31" s="102"/>
      <c r="P31" s="102"/>
      <c r="Q31" s="102"/>
      <c r="R31" s="102"/>
      <c r="S31" s="122">
        <f t="shared" si="1"/>
        <v>0</v>
      </c>
      <c r="T31" s="101" t="str">
        <f t="shared" si="2"/>
        <v/>
      </c>
      <c r="U31" s="123" t="str">
        <f t="shared" si="3"/>
        <v/>
      </c>
    </row>
    <row r="32" spans="1:21" ht="16.5">
      <c r="A32" s="99">
        <v>12</v>
      </c>
      <c r="B32" s="100"/>
      <c r="C32" s="103"/>
      <c r="D32" s="5" t="str">
        <f>IF(PROSES_PG!BC22="","",PROSES_PG!BC22)</f>
        <v/>
      </c>
      <c r="E32" s="5" t="str">
        <f>IF(PROSES_PG!BD22="","",PROSES_PG!BD22)</f>
        <v/>
      </c>
      <c r="F32" s="101" t="str">
        <f t="shared" si="0"/>
        <v/>
      </c>
      <c r="G32" s="102"/>
      <c r="H32" s="102"/>
      <c r="I32" s="102"/>
      <c r="J32" s="102"/>
      <c r="K32" s="102"/>
      <c r="L32" s="102"/>
      <c r="M32" s="102"/>
      <c r="N32" s="102"/>
      <c r="O32" s="102"/>
      <c r="P32" s="102"/>
      <c r="Q32" s="102"/>
      <c r="R32" s="102"/>
      <c r="S32" s="122">
        <f t="shared" si="1"/>
        <v>0</v>
      </c>
      <c r="T32" s="101" t="str">
        <f t="shared" si="2"/>
        <v/>
      </c>
      <c r="U32" s="123" t="str">
        <f t="shared" si="3"/>
        <v/>
      </c>
    </row>
    <row r="33" spans="1:21" ht="16.5">
      <c r="A33" s="99">
        <v>13</v>
      </c>
      <c r="B33" s="100"/>
      <c r="C33" s="103"/>
      <c r="D33" s="5" t="str">
        <f>IF(PROSES_PG!BC23="","",PROSES_PG!BC23)</f>
        <v/>
      </c>
      <c r="E33" s="5" t="str">
        <f>IF(PROSES_PG!BD23="","",PROSES_PG!BD23)</f>
        <v/>
      </c>
      <c r="F33" s="101" t="str">
        <f t="shared" si="0"/>
        <v/>
      </c>
      <c r="G33" s="102"/>
      <c r="H33" s="102"/>
      <c r="I33" s="102"/>
      <c r="J33" s="102"/>
      <c r="K33" s="102"/>
      <c r="L33" s="102"/>
      <c r="M33" s="102"/>
      <c r="N33" s="102"/>
      <c r="O33" s="102"/>
      <c r="P33" s="102"/>
      <c r="Q33" s="102"/>
      <c r="R33" s="102"/>
      <c r="S33" s="122">
        <f t="shared" si="1"/>
        <v>0</v>
      </c>
      <c r="T33" s="101" t="str">
        <f t="shared" si="2"/>
        <v/>
      </c>
      <c r="U33" s="123" t="str">
        <f t="shared" si="3"/>
        <v/>
      </c>
    </row>
    <row r="34" spans="1:21" ht="16.5">
      <c r="A34" s="99">
        <v>14</v>
      </c>
      <c r="B34" s="100"/>
      <c r="C34" s="103"/>
      <c r="D34" s="5" t="str">
        <f>IF(PROSES_PG!BC24="","",PROSES_PG!BC24)</f>
        <v/>
      </c>
      <c r="E34" s="5" t="str">
        <f>IF(PROSES_PG!BD24="","",PROSES_PG!BD24)</f>
        <v/>
      </c>
      <c r="F34" s="101" t="str">
        <f t="shared" si="0"/>
        <v/>
      </c>
      <c r="G34" s="102"/>
      <c r="H34" s="102"/>
      <c r="I34" s="102"/>
      <c r="J34" s="102"/>
      <c r="K34" s="102"/>
      <c r="L34" s="102"/>
      <c r="M34" s="102"/>
      <c r="N34" s="102"/>
      <c r="O34" s="102"/>
      <c r="P34" s="102"/>
      <c r="Q34" s="102"/>
      <c r="R34" s="102"/>
      <c r="S34" s="122">
        <f t="shared" si="1"/>
        <v>0</v>
      </c>
      <c r="T34" s="101" t="str">
        <f t="shared" si="2"/>
        <v/>
      </c>
      <c r="U34" s="123" t="str">
        <f t="shared" si="3"/>
        <v/>
      </c>
    </row>
    <row r="35" spans="1:21" ht="16.5">
      <c r="A35" s="99">
        <v>15</v>
      </c>
      <c r="B35" s="100"/>
      <c r="C35" s="103"/>
      <c r="D35" s="5" t="str">
        <f>IF(PROSES_PG!BC25="","",PROSES_PG!BC25)</f>
        <v/>
      </c>
      <c r="E35" s="5" t="str">
        <f>IF(PROSES_PG!BD25="","",PROSES_PG!BD25)</f>
        <v/>
      </c>
      <c r="F35" s="101" t="str">
        <f t="shared" si="0"/>
        <v/>
      </c>
      <c r="G35" s="102"/>
      <c r="H35" s="102"/>
      <c r="I35" s="102"/>
      <c r="J35" s="102"/>
      <c r="K35" s="102"/>
      <c r="L35" s="102"/>
      <c r="M35" s="102"/>
      <c r="N35" s="102"/>
      <c r="O35" s="102"/>
      <c r="P35" s="102"/>
      <c r="Q35" s="102"/>
      <c r="R35" s="102"/>
      <c r="S35" s="122">
        <f t="shared" si="1"/>
        <v>0</v>
      </c>
      <c r="T35" s="101" t="str">
        <f t="shared" si="2"/>
        <v/>
      </c>
      <c r="U35" s="123" t="str">
        <f t="shared" si="3"/>
        <v/>
      </c>
    </row>
    <row r="36" spans="1:21" ht="16.5">
      <c r="A36" s="99">
        <v>16</v>
      </c>
      <c r="B36" s="100"/>
      <c r="C36" s="103"/>
      <c r="D36" s="5" t="str">
        <f>IF(PROSES_PG!BC26="","",PROSES_PG!BC26)</f>
        <v/>
      </c>
      <c r="E36" s="5" t="str">
        <f>IF(PROSES_PG!BD26="","",PROSES_PG!BD26)</f>
        <v/>
      </c>
      <c r="F36" s="101" t="str">
        <f t="shared" si="0"/>
        <v/>
      </c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  <c r="S36" s="122">
        <f t="shared" si="1"/>
        <v>0</v>
      </c>
      <c r="T36" s="101" t="str">
        <f t="shared" si="2"/>
        <v/>
      </c>
      <c r="U36" s="123" t="str">
        <f t="shared" si="3"/>
        <v/>
      </c>
    </row>
    <row r="37" spans="1:21" ht="16.5">
      <c r="A37" s="99">
        <v>17</v>
      </c>
      <c r="B37" s="100"/>
      <c r="C37" s="103"/>
      <c r="D37" s="5" t="str">
        <f>IF(PROSES_PG!BC27="","",PROSES_PG!BC27)</f>
        <v/>
      </c>
      <c r="E37" s="5" t="str">
        <f>IF(PROSES_PG!BD27="","",PROSES_PG!BD27)</f>
        <v/>
      </c>
      <c r="F37" s="101" t="str">
        <f t="shared" si="0"/>
        <v/>
      </c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  <c r="S37" s="122">
        <f t="shared" si="1"/>
        <v>0</v>
      </c>
      <c r="T37" s="101" t="str">
        <f t="shared" si="2"/>
        <v/>
      </c>
      <c r="U37" s="123" t="str">
        <f t="shared" si="3"/>
        <v/>
      </c>
    </row>
    <row r="38" spans="1:21" ht="16.5">
      <c r="A38" s="99">
        <v>18</v>
      </c>
      <c r="B38" s="100"/>
      <c r="C38" s="103"/>
      <c r="D38" s="5" t="str">
        <f>IF(PROSES_PG!BC28="","",PROSES_PG!BC28)</f>
        <v/>
      </c>
      <c r="E38" s="5" t="str">
        <f>IF(PROSES_PG!BD28="","",PROSES_PG!BD28)</f>
        <v/>
      </c>
      <c r="F38" s="101" t="str">
        <f t="shared" si="0"/>
        <v/>
      </c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S38" s="122">
        <f t="shared" si="1"/>
        <v>0</v>
      </c>
      <c r="T38" s="101" t="str">
        <f t="shared" si="2"/>
        <v/>
      </c>
      <c r="U38" s="123" t="str">
        <f t="shared" si="3"/>
        <v/>
      </c>
    </row>
    <row r="39" spans="1:21" ht="16.5">
      <c r="A39" s="99">
        <v>19</v>
      </c>
      <c r="B39" s="100"/>
      <c r="C39" s="103"/>
      <c r="D39" s="5" t="str">
        <f>IF(PROSES_PG!BC29="","",PROSES_PG!BC29)</f>
        <v/>
      </c>
      <c r="E39" s="5" t="str">
        <f>IF(PROSES_PG!BD29="","",PROSES_PG!BD29)</f>
        <v/>
      </c>
      <c r="F39" s="101" t="str">
        <f t="shared" si="0"/>
        <v/>
      </c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22">
        <f t="shared" si="1"/>
        <v>0</v>
      </c>
      <c r="T39" s="101" t="str">
        <f t="shared" si="2"/>
        <v/>
      </c>
      <c r="U39" s="123" t="str">
        <f t="shared" si="3"/>
        <v/>
      </c>
    </row>
    <row r="40" spans="1:21" ht="16.5">
      <c r="A40" s="99">
        <v>20</v>
      </c>
      <c r="B40" s="100"/>
      <c r="C40" s="103"/>
      <c r="D40" s="5" t="str">
        <f>IF(PROSES_PG!BC30="","",PROSES_PG!BC30)</f>
        <v/>
      </c>
      <c r="E40" s="5" t="str">
        <f>IF(PROSES_PG!BD30="","",PROSES_PG!BD30)</f>
        <v/>
      </c>
      <c r="F40" s="101" t="str">
        <f t="shared" si="0"/>
        <v/>
      </c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  <c r="S40" s="122">
        <f t="shared" si="1"/>
        <v>0</v>
      </c>
      <c r="T40" s="101" t="str">
        <f t="shared" si="2"/>
        <v/>
      </c>
      <c r="U40" s="123" t="str">
        <f t="shared" si="3"/>
        <v/>
      </c>
    </row>
    <row r="41" spans="1:21" ht="16.5">
      <c r="A41" s="99">
        <v>21</v>
      </c>
      <c r="B41" s="100"/>
      <c r="C41" s="103"/>
      <c r="D41" s="5" t="str">
        <f>IF(PROSES_PG!BC31="","",PROSES_PG!BC31)</f>
        <v/>
      </c>
      <c r="E41" s="5" t="str">
        <f>IF(PROSES_PG!BD31="","",PROSES_PG!BD31)</f>
        <v/>
      </c>
      <c r="F41" s="101" t="str">
        <f t="shared" si="0"/>
        <v/>
      </c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  <c r="S41" s="122">
        <f t="shared" si="1"/>
        <v>0</v>
      </c>
      <c r="T41" s="101" t="str">
        <f t="shared" si="2"/>
        <v/>
      </c>
      <c r="U41" s="123" t="str">
        <f t="shared" si="3"/>
        <v/>
      </c>
    </row>
    <row r="42" spans="1:21" ht="16.5">
      <c r="A42" s="99">
        <v>22</v>
      </c>
      <c r="B42" s="100"/>
      <c r="C42" s="103"/>
      <c r="D42" s="5" t="str">
        <f>IF(PROSES_PG!BC32="","",PROSES_PG!BC32)</f>
        <v/>
      </c>
      <c r="E42" s="5" t="str">
        <f>IF(PROSES_PG!BD32="","",PROSES_PG!BD32)</f>
        <v/>
      </c>
      <c r="F42" s="101" t="str">
        <f t="shared" si="0"/>
        <v/>
      </c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  <c r="S42" s="122">
        <f t="shared" si="1"/>
        <v>0</v>
      </c>
      <c r="T42" s="101" t="str">
        <f t="shared" si="2"/>
        <v/>
      </c>
      <c r="U42" s="123" t="str">
        <f t="shared" si="3"/>
        <v/>
      </c>
    </row>
    <row r="43" spans="1:21" ht="16.5">
      <c r="A43" s="99">
        <v>23</v>
      </c>
      <c r="B43" s="100"/>
      <c r="C43" s="103"/>
      <c r="D43" s="5" t="str">
        <f>IF(PROSES_PG!BC33="","",PROSES_PG!BC33)</f>
        <v/>
      </c>
      <c r="E43" s="5" t="str">
        <f>IF(PROSES_PG!BD33="","",PROSES_PG!BD33)</f>
        <v/>
      </c>
      <c r="F43" s="101" t="str">
        <f t="shared" si="0"/>
        <v/>
      </c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  <c r="S43" s="122">
        <f t="shared" si="1"/>
        <v>0</v>
      </c>
      <c r="T43" s="101" t="str">
        <f t="shared" si="2"/>
        <v/>
      </c>
      <c r="U43" s="123" t="str">
        <f t="shared" si="3"/>
        <v/>
      </c>
    </row>
    <row r="44" spans="1:21" ht="16.5">
      <c r="A44" s="99">
        <v>24</v>
      </c>
      <c r="B44" s="100"/>
      <c r="C44" s="103"/>
      <c r="D44" s="5" t="str">
        <f>IF(PROSES_PG!BC34="","",PROSES_PG!BC34)</f>
        <v/>
      </c>
      <c r="E44" s="5" t="str">
        <f>IF(PROSES_PG!BD34="","",PROSES_PG!BD34)</f>
        <v/>
      </c>
      <c r="F44" s="101" t="str">
        <f t="shared" si="0"/>
        <v/>
      </c>
      <c r="G44" s="102"/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22">
        <f t="shared" si="1"/>
        <v>0</v>
      </c>
      <c r="T44" s="101" t="str">
        <f t="shared" si="2"/>
        <v/>
      </c>
      <c r="U44" s="123" t="str">
        <f t="shared" si="3"/>
        <v/>
      </c>
    </row>
    <row r="45" spans="1:21" ht="16.5">
      <c r="A45" s="99">
        <v>25</v>
      </c>
      <c r="B45" s="100"/>
      <c r="C45" s="103"/>
      <c r="D45" s="5" t="str">
        <f>IF(PROSES_PG!BC35="","",PROSES_PG!BC35)</f>
        <v/>
      </c>
      <c r="E45" s="5" t="str">
        <f>IF(PROSES_PG!BD35="","",PROSES_PG!BD35)</f>
        <v/>
      </c>
      <c r="F45" s="101" t="str">
        <f t="shared" si="0"/>
        <v/>
      </c>
      <c r="G45" s="102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22">
        <f t="shared" si="1"/>
        <v>0</v>
      </c>
      <c r="T45" s="101" t="str">
        <f t="shared" si="2"/>
        <v/>
      </c>
      <c r="U45" s="123" t="str">
        <f t="shared" si="3"/>
        <v/>
      </c>
    </row>
    <row r="46" spans="1:21" ht="16.5">
      <c r="A46" s="99">
        <v>26</v>
      </c>
      <c r="B46" s="100"/>
      <c r="C46" s="103"/>
      <c r="D46" s="5" t="str">
        <f>IF(PROSES_PG!BC36="","",PROSES_PG!BC36)</f>
        <v/>
      </c>
      <c r="E46" s="5" t="str">
        <f>IF(PROSES_PG!BD36="","",PROSES_PG!BD36)</f>
        <v/>
      </c>
      <c r="F46" s="101" t="str">
        <f t="shared" si="0"/>
        <v/>
      </c>
      <c r="G46" s="104"/>
      <c r="H46" s="104"/>
      <c r="I46" s="104"/>
      <c r="J46" s="104"/>
      <c r="K46" s="104"/>
      <c r="L46" s="104"/>
      <c r="M46" s="104"/>
      <c r="N46" s="104"/>
      <c r="O46" s="104"/>
      <c r="P46" s="104"/>
      <c r="Q46" s="104"/>
      <c r="R46" s="104"/>
      <c r="S46" s="122">
        <f t="shared" si="1"/>
        <v>0</v>
      </c>
      <c r="T46" s="101" t="str">
        <f t="shared" si="2"/>
        <v/>
      </c>
      <c r="U46" s="123" t="str">
        <f t="shared" si="3"/>
        <v/>
      </c>
    </row>
    <row r="47" spans="1:21" ht="16.5">
      <c r="A47" s="99">
        <v>27</v>
      </c>
      <c r="B47" s="100"/>
      <c r="C47" s="103"/>
      <c r="D47" s="5" t="str">
        <f>IF(PROSES_PG!BC37="","",PROSES_PG!BC37)</f>
        <v/>
      </c>
      <c r="E47" s="5" t="str">
        <f>IF(PROSES_PG!BD37="","",PROSES_PG!BD37)</f>
        <v/>
      </c>
      <c r="F47" s="101" t="str">
        <f t="shared" si="0"/>
        <v/>
      </c>
      <c r="G47" s="104"/>
      <c r="H47" s="104"/>
      <c r="I47" s="104"/>
      <c r="J47" s="104"/>
      <c r="K47" s="104"/>
      <c r="L47" s="104"/>
      <c r="M47" s="104"/>
      <c r="N47" s="104"/>
      <c r="O47" s="104"/>
      <c r="P47" s="104"/>
      <c r="Q47" s="104"/>
      <c r="R47" s="104"/>
      <c r="S47" s="122">
        <f t="shared" si="1"/>
        <v>0</v>
      </c>
      <c r="T47" s="101" t="str">
        <f t="shared" si="2"/>
        <v/>
      </c>
      <c r="U47" s="123" t="str">
        <f t="shared" si="3"/>
        <v/>
      </c>
    </row>
    <row r="48" spans="1:21" ht="16.5">
      <c r="A48" s="99">
        <v>28</v>
      </c>
      <c r="B48" s="100"/>
      <c r="C48" s="103"/>
      <c r="D48" s="5" t="str">
        <f>IF(PROSES_PG!BC38="","",PROSES_PG!BC38)</f>
        <v/>
      </c>
      <c r="E48" s="5" t="str">
        <f>IF(PROSES_PG!BD38="","",PROSES_PG!BD38)</f>
        <v/>
      </c>
      <c r="F48" s="101" t="str">
        <f t="shared" si="0"/>
        <v/>
      </c>
      <c r="G48" s="104"/>
      <c r="H48" s="104"/>
      <c r="I48" s="104"/>
      <c r="J48" s="104"/>
      <c r="K48" s="104"/>
      <c r="L48" s="104"/>
      <c r="M48" s="104"/>
      <c r="N48" s="104"/>
      <c r="O48" s="104"/>
      <c r="P48" s="104"/>
      <c r="Q48" s="104"/>
      <c r="R48" s="104"/>
      <c r="S48" s="122">
        <f t="shared" si="1"/>
        <v>0</v>
      </c>
      <c r="T48" s="101" t="str">
        <f t="shared" si="2"/>
        <v/>
      </c>
      <c r="U48" s="123" t="str">
        <f t="shared" si="3"/>
        <v/>
      </c>
    </row>
    <row r="49" spans="1:21" ht="16.5">
      <c r="A49" s="99">
        <v>29</v>
      </c>
      <c r="B49" s="100"/>
      <c r="C49" s="103"/>
      <c r="D49" s="5" t="str">
        <f>IF(PROSES_PG!BC39="","",PROSES_PG!BC39)</f>
        <v/>
      </c>
      <c r="E49" s="5" t="str">
        <f>IF(PROSES_PG!BD39="","",PROSES_PG!BD39)</f>
        <v/>
      </c>
      <c r="F49" s="101" t="str">
        <f t="shared" si="0"/>
        <v/>
      </c>
      <c r="G49" s="104"/>
      <c r="H49" s="104"/>
      <c r="I49" s="104"/>
      <c r="J49" s="104"/>
      <c r="K49" s="104"/>
      <c r="L49" s="104"/>
      <c r="M49" s="104"/>
      <c r="N49" s="104"/>
      <c r="O49" s="104"/>
      <c r="P49" s="104"/>
      <c r="Q49" s="104"/>
      <c r="R49" s="104"/>
      <c r="S49" s="122">
        <f t="shared" si="1"/>
        <v>0</v>
      </c>
      <c r="T49" s="101" t="str">
        <f t="shared" si="2"/>
        <v/>
      </c>
      <c r="U49" s="123" t="str">
        <f t="shared" si="3"/>
        <v/>
      </c>
    </row>
    <row r="50" spans="1:21" ht="16.5">
      <c r="A50" s="99">
        <v>30</v>
      </c>
      <c r="B50" s="100"/>
      <c r="C50" s="103"/>
      <c r="D50" s="5" t="str">
        <f>IF(PROSES_PG!BC40="","",PROSES_PG!BC40)</f>
        <v/>
      </c>
      <c r="E50" s="5" t="str">
        <f>IF(PROSES_PG!BD40="","",PROSES_PG!BD40)</f>
        <v/>
      </c>
      <c r="F50" s="101" t="str">
        <f t="shared" si="0"/>
        <v/>
      </c>
      <c r="G50" s="104"/>
      <c r="H50" s="104"/>
      <c r="I50" s="104"/>
      <c r="J50" s="104"/>
      <c r="K50" s="104"/>
      <c r="L50" s="104"/>
      <c r="M50" s="104"/>
      <c r="N50" s="104"/>
      <c r="O50" s="104"/>
      <c r="P50" s="104"/>
      <c r="Q50" s="104"/>
      <c r="R50" s="104"/>
      <c r="S50" s="122">
        <f t="shared" si="1"/>
        <v>0</v>
      </c>
      <c r="T50" s="101" t="str">
        <f t="shared" si="2"/>
        <v/>
      </c>
      <c r="U50" s="123" t="str">
        <f t="shared" si="3"/>
        <v/>
      </c>
    </row>
    <row r="51" spans="1:21" ht="16.5">
      <c r="A51" s="99">
        <v>31</v>
      </c>
      <c r="B51" s="100"/>
      <c r="C51" s="103"/>
      <c r="D51" s="5" t="str">
        <f>IF(PROSES_PG!BC41="","",PROSES_PG!BC41)</f>
        <v/>
      </c>
      <c r="E51" s="5" t="str">
        <f>IF(PROSES_PG!BD41="","",PROSES_PG!BD41)</f>
        <v/>
      </c>
      <c r="F51" s="101" t="str">
        <f t="shared" si="0"/>
        <v/>
      </c>
      <c r="G51" s="104"/>
      <c r="H51" s="104"/>
      <c r="I51" s="104"/>
      <c r="J51" s="104"/>
      <c r="K51" s="104"/>
      <c r="L51" s="104"/>
      <c r="M51" s="104"/>
      <c r="N51" s="104"/>
      <c r="O51" s="104"/>
      <c r="P51" s="104"/>
      <c r="Q51" s="104"/>
      <c r="R51" s="104"/>
      <c r="S51" s="122">
        <f t="shared" si="1"/>
        <v>0</v>
      </c>
      <c r="T51" s="101" t="str">
        <f t="shared" si="2"/>
        <v/>
      </c>
      <c r="U51" s="123" t="str">
        <f t="shared" si="3"/>
        <v/>
      </c>
    </row>
    <row r="52" spans="1:21" ht="16.5">
      <c r="A52" s="99">
        <v>32</v>
      </c>
      <c r="B52" s="100"/>
      <c r="C52" s="103"/>
      <c r="D52" s="5" t="str">
        <f>IF(PROSES_PG!BC42="","",PROSES_PG!BC42)</f>
        <v/>
      </c>
      <c r="E52" s="5" t="str">
        <f>IF(PROSES_PG!BD42="","",PROSES_PG!BD42)</f>
        <v/>
      </c>
      <c r="F52" s="101" t="str">
        <f t="shared" si="0"/>
        <v/>
      </c>
      <c r="G52" s="104"/>
      <c r="H52" s="104"/>
      <c r="I52" s="104"/>
      <c r="J52" s="104"/>
      <c r="K52" s="104"/>
      <c r="L52" s="104"/>
      <c r="M52" s="104"/>
      <c r="N52" s="104"/>
      <c r="O52" s="104"/>
      <c r="P52" s="104"/>
      <c r="Q52" s="104"/>
      <c r="R52" s="104"/>
      <c r="S52" s="122">
        <f t="shared" si="1"/>
        <v>0</v>
      </c>
      <c r="T52" s="101" t="str">
        <f t="shared" si="2"/>
        <v/>
      </c>
      <c r="U52" s="123" t="str">
        <f t="shared" si="3"/>
        <v/>
      </c>
    </row>
    <row r="53" spans="1:21" ht="16.5">
      <c r="A53" s="99">
        <v>33</v>
      </c>
      <c r="B53" s="100"/>
      <c r="C53" s="103"/>
      <c r="D53" s="5" t="str">
        <f>IF(PROSES_PG!BC43="","",PROSES_PG!BC43)</f>
        <v/>
      </c>
      <c r="E53" s="5" t="str">
        <f>IF(PROSES_PG!BD43="","",PROSES_PG!BD43)</f>
        <v/>
      </c>
      <c r="F53" s="101" t="str">
        <f t="shared" si="0"/>
        <v/>
      </c>
      <c r="G53" s="104"/>
      <c r="H53" s="104"/>
      <c r="I53" s="104"/>
      <c r="J53" s="104"/>
      <c r="K53" s="104"/>
      <c r="L53" s="104"/>
      <c r="M53" s="104"/>
      <c r="N53" s="104"/>
      <c r="O53" s="104"/>
      <c r="P53" s="104"/>
      <c r="Q53" s="104"/>
      <c r="R53" s="104"/>
      <c r="S53" s="122">
        <f t="shared" si="1"/>
        <v>0</v>
      </c>
      <c r="T53" s="101" t="str">
        <f t="shared" si="2"/>
        <v/>
      </c>
      <c r="U53" s="123" t="str">
        <f t="shared" si="3"/>
        <v/>
      </c>
    </row>
    <row r="54" spans="1:21" ht="16.5">
      <c r="A54" s="99">
        <v>34</v>
      </c>
      <c r="B54" s="100"/>
      <c r="C54" s="103"/>
      <c r="D54" s="5" t="str">
        <f>IF(PROSES_PG!BC44="","",PROSES_PG!BC44)</f>
        <v/>
      </c>
      <c r="E54" s="5" t="str">
        <f>IF(PROSES_PG!BD44="","",PROSES_PG!BD44)</f>
        <v/>
      </c>
      <c r="F54" s="101" t="str">
        <f t="shared" si="0"/>
        <v/>
      </c>
      <c r="G54" s="104"/>
      <c r="H54" s="104"/>
      <c r="I54" s="104"/>
      <c r="J54" s="104"/>
      <c r="K54" s="104"/>
      <c r="L54" s="104"/>
      <c r="M54" s="104"/>
      <c r="N54" s="104"/>
      <c r="O54" s="104"/>
      <c r="P54" s="104"/>
      <c r="Q54" s="104"/>
      <c r="R54" s="104"/>
      <c r="S54" s="122">
        <f t="shared" si="1"/>
        <v>0</v>
      </c>
      <c r="T54" s="101" t="str">
        <f t="shared" si="2"/>
        <v/>
      </c>
      <c r="U54" s="123" t="str">
        <f t="shared" si="3"/>
        <v/>
      </c>
    </row>
    <row r="55" spans="1:21" ht="16.5">
      <c r="A55" s="99">
        <v>35</v>
      </c>
      <c r="B55" s="100"/>
      <c r="C55" s="103"/>
      <c r="D55" s="5" t="str">
        <f>IF(PROSES_PG!BC45="","",PROSES_PG!BC45)</f>
        <v/>
      </c>
      <c r="E55" s="5" t="str">
        <f>IF(PROSES_PG!BD45="","",PROSES_PG!BD45)</f>
        <v/>
      </c>
      <c r="F55" s="101" t="str">
        <f t="shared" si="0"/>
        <v/>
      </c>
      <c r="G55" s="104"/>
      <c r="H55" s="104"/>
      <c r="I55" s="104"/>
      <c r="J55" s="104"/>
      <c r="K55" s="104"/>
      <c r="L55" s="104"/>
      <c r="M55" s="104"/>
      <c r="N55" s="104"/>
      <c r="O55" s="104"/>
      <c r="P55" s="104"/>
      <c r="Q55" s="104"/>
      <c r="R55" s="104"/>
      <c r="S55" s="122">
        <f t="shared" si="1"/>
        <v>0</v>
      </c>
      <c r="T55" s="101" t="str">
        <f t="shared" si="2"/>
        <v/>
      </c>
      <c r="U55" s="123" t="str">
        <f t="shared" si="3"/>
        <v/>
      </c>
    </row>
    <row r="56" spans="1:21" ht="16.5">
      <c r="A56" s="99">
        <v>36</v>
      </c>
      <c r="B56" s="100"/>
      <c r="C56" s="103"/>
      <c r="D56" s="5" t="str">
        <f>IF(PROSES_PG!BC46="","",PROSES_PG!BC46)</f>
        <v/>
      </c>
      <c r="E56" s="5" t="str">
        <f>IF(PROSES_PG!BD46="","",PROSES_PG!BD46)</f>
        <v/>
      </c>
      <c r="F56" s="101" t="str">
        <f t="shared" si="0"/>
        <v/>
      </c>
      <c r="G56" s="104"/>
      <c r="H56" s="104"/>
      <c r="I56" s="104"/>
      <c r="J56" s="104"/>
      <c r="K56" s="104"/>
      <c r="L56" s="104"/>
      <c r="M56" s="104"/>
      <c r="N56" s="104"/>
      <c r="O56" s="104"/>
      <c r="P56" s="104"/>
      <c r="Q56" s="104"/>
      <c r="R56" s="104"/>
      <c r="S56" s="122">
        <f t="shared" si="1"/>
        <v>0</v>
      </c>
      <c r="T56" s="101" t="str">
        <f t="shared" si="2"/>
        <v/>
      </c>
      <c r="U56" s="123" t="str">
        <f t="shared" si="3"/>
        <v/>
      </c>
    </row>
    <row r="57" spans="1:21" ht="16.5">
      <c r="A57" s="99">
        <v>37</v>
      </c>
      <c r="B57" s="100"/>
      <c r="C57" s="103"/>
      <c r="D57" s="5" t="str">
        <f>IF(PROSES_PG!BC47="","",PROSES_PG!BC47)</f>
        <v/>
      </c>
      <c r="E57" s="5" t="str">
        <f>IF(PROSES_PG!BD47="","",PROSES_PG!BD47)</f>
        <v/>
      </c>
      <c r="F57" s="101" t="str">
        <f t="shared" si="0"/>
        <v/>
      </c>
      <c r="G57" s="104"/>
      <c r="H57" s="104"/>
      <c r="I57" s="104"/>
      <c r="J57" s="104"/>
      <c r="K57" s="104"/>
      <c r="L57" s="104"/>
      <c r="M57" s="104"/>
      <c r="N57" s="104"/>
      <c r="O57" s="104"/>
      <c r="P57" s="104"/>
      <c r="Q57" s="104"/>
      <c r="R57" s="104"/>
      <c r="S57" s="122">
        <f t="shared" si="1"/>
        <v>0</v>
      </c>
      <c r="T57" s="101" t="str">
        <f t="shared" si="2"/>
        <v/>
      </c>
      <c r="U57" s="123" t="str">
        <f t="shared" si="3"/>
        <v/>
      </c>
    </row>
    <row r="58" spans="1:21" ht="16.5">
      <c r="A58" s="99">
        <v>38</v>
      </c>
      <c r="B58" s="100"/>
      <c r="C58" s="103"/>
      <c r="D58" s="5" t="str">
        <f>IF(PROSES_PG!BC48="","",PROSES_PG!BC48)</f>
        <v/>
      </c>
      <c r="E58" s="5" t="str">
        <f>IF(PROSES_PG!BD48="","",PROSES_PG!BD48)</f>
        <v/>
      </c>
      <c r="F58" s="101" t="str">
        <f t="shared" si="0"/>
        <v/>
      </c>
      <c r="G58" s="104"/>
      <c r="H58" s="104"/>
      <c r="I58" s="104"/>
      <c r="J58" s="104"/>
      <c r="K58" s="104"/>
      <c r="L58" s="104"/>
      <c r="M58" s="104"/>
      <c r="N58" s="104"/>
      <c r="O58" s="104"/>
      <c r="P58" s="104"/>
      <c r="Q58" s="104"/>
      <c r="R58" s="104"/>
      <c r="S58" s="122">
        <f t="shared" si="1"/>
        <v>0</v>
      </c>
      <c r="T58" s="101" t="str">
        <f t="shared" si="2"/>
        <v/>
      </c>
      <c r="U58" s="123" t="str">
        <f t="shared" si="3"/>
        <v/>
      </c>
    </row>
    <row r="59" spans="1:21" ht="16.5">
      <c r="A59" s="99">
        <v>39</v>
      </c>
      <c r="B59" s="100"/>
      <c r="C59" s="103"/>
      <c r="D59" s="5" t="str">
        <f>IF(PROSES_PG!BC49="","",PROSES_PG!BC49)</f>
        <v/>
      </c>
      <c r="E59" s="5" t="str">
        <f>IF(PROSES_PG!BD49="","",PROSES_PG!BD49)</f>
        <v/>
      </c>
      <c r="F59" s="101" t="str">
        <f t="shared" si="0"/>
        <v/>
      </c>
      <c r="G59" s="104"/>
      <c r="H59" s="104"/>
      <c r="I59" s="104"/>
      <c r="J59" s="104"/>
      <c r="K59" s="104"/>
      <c r="L59" s="104"/>
      <c r="M59" s="104"/>
      <c r="N59" s="104"/>
      <c r="O59" s="104"/>
      <c r="P59" s="104"/>
      <c r="Q59" s="104"/>
      <c r="R59" s="104"/>
      <c r="S59" s="122">
        <f t="shared" si="1"/>
        <v>0</v>
      </c>
      <c r="T59" s="101" t="str">
        <f t="shared" si="2"/>
        <v/>
      </c>
      <c r="U59" s="123" t="str">
        <f t="shared" si="3"/>
        <v/>
      </c>
    </row>
    <row r="60" spans="1:21" ht="16.5">
      <c r="A60" s="99">
        <v>40</v>
      </c>
      <c r="B60" s="100"/>
      <c r="C60" s="103"/>
      <c r="D60" s="5" t="str">
        <f>IF(PROSES_PG!BC50="","",PROSES_PG!BC50)</f>
        <v/>
      </c>
      <c r="E60" s="5" t="str">
        <f>IF(PROSES_PG!BD50="","",PROSES_PG!BD50)</f>
        <v/>
      </c>
      <c r="F60" s="101" t="str">
        <f t="shared" si="0"/>
        <v/>
      </c>
      <c r="G60" s="104"/>
      <c r="H60" s="104"/>
      <c r="I60" s="104"/>
      <c r="J60" s="104"/>
      <c r="K60" s="104"/>
      <c r="L60" s="104"/>
      <c r="M60" s="104"/>
      <c r="N60" s="104"/>
      <c r="O60" s="104"/>
      <c r="P60" s="104"/>
      <c r="Q60" s="104"/>
      <c r="R60" s="104"/>
      <c r="S60" s="122">
        <f t="shared" si="1"/>
        <v>0</v>
      </c>
      <c r="T60" s="101" t="str">
        <f t="shared" si="2"/>
        <v/>
      </c>
      <c r="U60" s="123" t="str">
        <f t="shared" si="3"/>
        <v/>
      </c>
    </row>
    <row r="61" spans="1:21" ht="16.5">
      <c r="A61" s="105"/>
      <c r="B61" s="105" t="s">
        <v>36</v>
      </c>
      <c r="C61" s="105"/>
      <c r="D61" s="105"/>
      <c r="E61" s="105"/>
      <c r="F61" s="105"/>
      <c r="G61" s="105"/>
      <c r="H61" s="105"/>
      <c r="I61" s="105"/>
      <c r="J61" s="105"/>
      <c r="K61" s="105"/>
      <c r="L61" s="105"/>
      <c r="M61" s="105"/>
      <c r="N61" s="105"/>
      <c r="O61" s="105"/>
      <c r="P61" s="105"/>
      <c r="Q61" s="105"/>
      <c r="R61" s="105"/>
      <c r="S61" s="124"/>
      <c r="T61" s="5">
        <f ca="1">MAX(T21:T60)</f>
        <v>80</v>
      </c>
      <c r="U61" s="125">
        <f t="shared" ca="1" si="3"/>
        <v>80</v>
      </c>
    </row>
    <row r="62" spans="1:21" ht="16.5">
      <c r="A62" s="105"/>
      <c r="B62" s="105" t="s">
        <v>37</v>
      </c>
      <c r="C62" s="105"/>
      <c r="D62" s="105"/>
      <c r="E62" s="105"/>
      <c r="F62" s="105"/>
      <c r="G62" s="105"/>
      <c r="H62" s="105"/>
      <c r="I62" s="105"/>
      <c r="J62" s="105"/>
      <c r="K62" s="105"/>
      <c r="L62" s="105"/>
      <c r="M62" s="105"/>
      <c r="N62" s="105"/>
      <c r="O62" s="105"/>
      <c r="P62" s="105"/>
      <c r="Q62" s="105"/>
      <c r="R62" s="105"/>
      <c r="S62" s="124"/>
      <c r="T62" s="126">
        <f ca="1">MIN(T21:T60)</f>
        <v>35</v>
      </c>
      <c r="U62" s="125">
        <f t="shared" ca="1" si="3"/>
        <v>35</v>
      </c>
    </row>
    <row r="63" spans="1:21" ht="16.5">
      <c r="A63" s="105"/>
      <c r="B63" s="105" t="s">
        <v>38</v>
      </c>
      <c r="C63" s="105"/>
      <c r="D63" s="105"/>
      <c r="E63" s="105"/>
      <c r="F63" s="105"/>
      <c r="G63" s="105"/>
      <c r="H63" s="105"/>
      <c r="I63" s="105"/>
      <c r="J63" s="105"/>
      <c r="K63" s="105"/>
      <c r="L63" s="105"/>
      <c r="M63" s="105"/>
      <c r="N63" s="105"/>
      <c r="O63" s="105"/>
      <c r="P63" s="105"/>
      <c r="Q63" s="105"/>
      <c r="R63" s="105"/>
      <c r="S63" s="124"/>
      <c r="T63" s="127">
        <f ca="1">IFERROR(AVERAGE(T21:T60),"")</f>
        <v>61.111111111111114</v>
      </c>
      <c r="U63" s="127">
        <f ca="1">IFERROR(AVERAGE(U21:U60),"")</f>
        <v>61.111111111111114</v>
      </c>
    </row>
    <row r="64" spans="1:21" ht="16.5">
      <c r="A64" s="105"/>
      <c r="B64" s="105" t="s">
        <v>39</v>
      </c>
      <c r="C64" s="105"/>
      <c r="D64" s="105"/>
      <c r="E64" s="105"/>
      <c r="F64" s="106"/>
      <c r="G64" s="106"/>
      <c r="H64" s="106"/>
      <c r="I64" s="106"/>
      <c r="J64" s="106"/>
      <c r="K64" s="106"/>
      <c r="L64" s="106"/>
      <c r="M64" s="106"/>
      <c r="N64" s="106"/>
      <c r="O64" s="106"/>
      <c r="P64" s="106"/>
      <c r="Q64" s="106"/>
      <c r="R64" s="106"/>
      <c r="S64" s="128"/>
      <c r="T64" s="127">
        <f ca="1">STDEV(T21:T60)</f>
        <v>17.460272366464142</v>
      </c>
      <c r="U64" s="127">
        <f ca="1">STDEV(U21:U60)</f>
        <v>17.460272366464142</v>
      </c>
    </row>
    <row r="65" spans="1:21" ht="16.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</row>
    <row r="66" spans="1:21" ht="16.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</row>
    <row r="67" spans="1:21" ht="16.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 t="s">
        <v>153</v>
      </c>
      <c r="O67" s="1"/>
      <c r="P67" s="1"/>
      <c r="Q67" s="1"/>
      <c r="R67" s="1"/>
      <c r="S67" s="1"/>
      <c r="T67" s="1"/>
      <c r="U67" s="1"/>
    </row>
    <row r="68" spans="1:21" ht="16.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 t="s">
        <v>40</v>
      </c>
      <c r="O68" s="1"/>
      <c r="P68" s="1"/>
      <c r="Q68" s="1"/>
      <c r="R68" s="1"/>
      <c r="S68" s="1"/>
      <c r="T68" s="1"/>
      <c r="U68" s="1"/>
    </row>
    <row r="69" spans="1:21" ht="16.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</row>
    <row r="70" spans="1:21" ht="16.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</row>
    <row r="71" spans="1:21" ht="16.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3">
        <f>L7</f>
        <v>0</v>
      </c>
      <c r="O71" s="1"/>
      <c r="P71" s="1"/>
      <c r="Q71" s="1"/>
      <c r="R71" s="1"/>
      <c r="S71" s="1"/>
      <c r="T71" s="1"/>
      <c r="U71" s="1"/>
    </row>
    <row r="72" spans="1:21" ht="16.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 t="s">
        <v>41</v>
      </c>
      <c r="O72" s="3">
        <f>L8</f>
        <v>0</v>
      </c>
      <c r="P72" s="1"/>
      <c r="Q72" s="1"/>
      <c r="R72" s="1"/>
      <c r="S72" s="1"/>
      <c r="T72" s="1"/>
      <c r="U72" s="1"/>
    </row>
  </sheetData>
  <sheetProtection formatCells="0" formatColumns="0" formatRows="0" insertColumns="0" insertRows="0" insertHyperlinks="0" deleteColumns="0" deleteRows="0" sort="0" autoFilter="0" pivotTables="0"/>
  <mergeCells count="15">
    <mergeCell ref="A4:A9"/>
    <mergeCell ref="A11:A16"/>
    <mergeCell ref="A19:A20"/>
    <mergeCell ref="B19:B20"/>
    <mergeCell ref="A1:U1"/>
    <mergeCell ref="A2:U2"/>
    <mergeCell ref="B11:C11"/>
    <mergeCell ref="D11:Q11"/>
    <mergeCell ref="D12:O12"/>
    <mergeCell ref="T19:T20"/>
    <mergeCell ref="U19:U20"/>
    <mergeCell ref="P12:Q13"/>
    <mergeCell ref="P14:Q14"/>
    <mergeCell ref="C19:F19"/>
    <mergeCell ref="G19:S19"/>
  </mergeCells>
  <conditionalFormatting sqref="S21:S60">
    <cfRule type="cellIs" dxfId="5" priority="1" operator="equal">
      <formula>0</formula>
    </cfRule>
  </conditionalFormatting>
  <printOptions horizontalCentered="1"/>
  <pageMargins left="0.118055555555556" right="0.118055555555556" top="0.35416666666666702" bottom="0.156944444444444" header="0.31458333333333299" footer="0.31458333333333299"/>
  <pageSetup paperSize="9" scale="5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E56"/>
  <sheetViews>
    <sheetView zoomScale="80" zoomScaleNormal="80" workbookViewId="0">
      <selection activeCell="D11" sqref="D11"/>
    </sheetView>
  </sheetViews>
  <sheetFormatPr defaultColWidth="9.140625" defaultRowHeight="15"/>
  <cols>
    <col min="1" max="1" width="4.85546875" style="2" customWidth="1"/>
    <col min="2" max="2" width="28.85546875" style="2" customWidth="1"/>
    <col min="3" max="3" width="51" style="2" customWidth="1"/>
    <col min="4" max="4" width="8.7109375" style="2" customWidth="1"/>
    <col min="5" max="54" width="3.7109375" style="2" customWidth="1"/>
    <col min="55" max="56" width="6.7109375" style="2" customWidth="1"/>
    <col min="57" max="57" width="7.7109375" style="2" customWidth="1"/>
    <col min="58" max="16384" width="9.140625" style="2"/>
  </cols>
  <sheetData>
    <row r="1" spans="1:57">
      <c r="A1" s="11" t="s">
        <v>42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</row>
    <row r="2" spans="1:57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54" t="s">
        <v>43</v>
      </c>
      <c r="AQ2" s="155"/>
      <c r="AR2" s="155"/>
      <c r="AS2" s="155"/>
      <c r="AT2" s="155"/>
      <c r="AU2" s="155"/>
      <c r="AV2" s="155"/>
      <c r="AW2" s="155"/>
      <c r="AX2" s="155"/>
      <c r="AY2" s="155"/>
      <c r="AZ2" s="155"/>
      <c r="BA2" s="155"/>
      <c r="BB2" s="156"/>
      <c r="BC2" s="11"/>
      <c r="BD2" s="11"/>
      <c r="BE2" s="11"/>
    </row>
    <row r="3" spans="1:57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32"/>
      <c r="AM3" s="11"/>
      <c r="AN3" s="11"/>
      <c r="AO3" s="11"/>
      <c r="AP3" s="157"/>
      <c r="AQ3" s="158"/>
      <c r="AR3" s="158"/>
      <c r="AS3" s="158"/>
      <c r="AT3" s="158"/>
      <c r="AU3" s="158"/>
      <c r="AV3" s="158"/>
      <c r="AW3" s="158"/>
      <c r="AX3" s="158"/>
      <c r="AY3" s="158"/>
      <c r="AZ3" s="158"/>
      <c r="BA3" s="158"/>
      <c r="BB3" s="159"/>
      <c r="BC3" s="11"/>
      <c r="BD3" s="11"/>
      <c r="BE3" s="11"/>
    </row>
    <row r="4" spans="1:57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57"/>
      <c r="AQ4" s="158"/>
      <c r="AR4" s="158"/>
      <c r="AS4" s="158"/>
      <c r="AT4" s="158"/>
      <c r="AU4" s="158"/>
      <c r="AV4" s="158"/>
      <c r="AW4" s="158"/>
      <c r="AX4" s="158"/>
      <c r="AY4" s="158"/>
      <c r="AZ4" s="158"/>
      <c r="BA4" s="158"/>
      <c r="BB4" s="159"/>
      <c r="BC4" s="11"/>
      <c r="BD4" s="11"/>
      <c r="BE4" s="11"/>
    </row>
    <row r="5" spans="1:57" ht="22.5">
      <c r="A5" s="150" t="s">
        <v>44</v>
      </c>
      <c r="B5" s="151"/>
      <c r="C5" s="39" t="s">
        <v>45</v>
      </c>
      <c r="D5" s="40" t="s">
        <v>19</v>
      </c>
      <c r="E5" s="165" t="s">
        <v>21</v>
      </c>
      <c r="F5" s="166"/>
      <c r="G5" s="167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69"/>
      <c r="AM5" s="11"/>
      <c r="AN5" s="11"/>
      <c r="AO5" s="11"/>
      <c r="AP5" s="157"/>
      <c r="AQ5" s="158"/>
      <c r="AR5" s="158"/>
      <c r="AS5" s="158"/>
      <c r="AT5" s="158"/>
      <c r="AU5" s="158"/>
      <c r="AV5" s="158"/>
      <c r="AW5" s="158"/>
      <c r="AX5" s="158"/>
      <c r="AY5" s="158"/>
      <c r="AZ5" s="158"/>
      <c r="BA5" s="158"/>
      <c r="BB5" s="159"/>
      <c r="BC5" s="11"/>
      <c r="BD5" s="11"/>
      <c r="BE5" s="11"/>
    </row>
    <row r="6" spans="1:57">
      <c r="A6" s="152"/>
      <c r="B6" s="153"/>
      <c r="C6" s="41" t="str">
        <f>DATA!C12</f>
        <v>DABCBCECCCEDDAEACCADAAACEAABDDBDCACBBAEA</v>
      </c>
      <c r="D6" s="42">
        <f>LEN(C6)</f>
        <v>40</v>
      </c>
      <c r="E6" s="168">
        <f ca="1">COUNT(BE11:BE50)</f>
        <v>9</v>
      </c>
      <c r="F6" s="169"/>
      <c r="G6" s="170"/>
      <c r="H6" s="43"/>
      <c r="I6" s="43"/>
      <c r="J6" s="66"/>
      <c r="K6" s="66"/>
      <c r="L6" s="67"/>
      <c r="M6" s="68"/>
      <c r="N6" s="68"/>
      <c r="O6" s="68"/>
      <c r="P6" s="68"/>
      <c r="Q6" s="68"/>
      <c r="R6" s="68"/>
      <c r="S6" s="68"/>
      <c r="T6" s="68"/>
      <c r="U6" s="68"/>
      <c r="V6" s="68"/>
      <c r="W6" s="68"/>
      <c r="X6" s="68"/>
      <c r="Y6" s="68"/>
      <c r="Z6" s="68"/>
      <c r="AA6" s="68"/>
      <c r="AB6" s="68"/>
      <c r="AC6" s="68"/>
      <c r="AD6" s="68"/>
      <c r="AE6" s="68"/>
      <c r="AF6" s="68"/>
      <c r="AG6" s="68"/>
      <c r="AH6" s="68"/>
      <c r="AI6" s="68"/>
      <c r="AJ6" s="68"/>
      <c r="AK6" s="68"/>
      <c r="AL6" s="70"/>
      <c r="AM6" s="71"/>
      <c r="AN6" s="72"/>
      <c r="AO6" s="73"/>
      <c r="AP6" s="160"/>
      <c r="AQ6" s="161"/>
      <c r="AR6" s="161"/>
      <c r="AS6" s="161"/>
      <c r="AT6" s="161"/>
      <c r="AU6" s="161"/>
      <c r="AV6" s="161"/>
      <c r="AW6" s="161"/>
      <c r="AX6" s="161"/>
      <c r="AY6" s="161"/>
      <c r="AZ6" s="161"/>
      <c r="BA6" s="161"/>
      <c r="BB6" s="162"/>
      <c r="BC6" s="11"/>
      <c r="BD6" s="11"/>
      <c r="BE6" s="11"/>
    </row>
    <row r="7" spans="1:57">
      <c r="A7" s="11"/>
      <c r="B7" s="11"/>
      <c r="C7" s="44" t="str">
        <f>C6&amp;REPT("~",50-D6)</f>
        <v>DABCBCECCCEDDAEACCADAAACEAABDDBDCACBBAEA~~~~~~~~~~</v>
      </c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</row>
    <row r="8" spans="1:57">
      <c r="A8" s="171"/>
      <c r="B8" s="171"/>
      <c r="C8" s="171"/>
      <c r="D8" s="17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</row>
    <row r="9" spans="1:57">
      <c r="A9" s="175" t="s">
        <v>46</v>
      </c>
      <c r="B9" s="148" t="s">
        <v>47</v>
      </c>
      <c r="C9" s="177" t="s">
        <v>48</v>
      </c>
      <c r="D9" s="148" t="s">
        <v>49</v>
      </c>
      <c r="E9" s="172" t="s">
        <v>50</v>
      </c>
      <c r="F9" s="173"/>
      <c r="G9" s="173"/>
      <c r="H9" s="173"/>
      <c r="I9" s="173"/>
      <c r="J9" s="173"/>
      <c r="K9" s="173"/>
      <c r="L9" s="173"/>
      <c r="M9" s="173"/>
      <c r="N9" s="173"/>
      <c r="O9" s="173"/>
      <c r="P9" s="173"/>
      <c r="Q9" s="173"/>
      <c r="R9" s="173"/>
      <c r="S9" s="173"/>
      <c r="T9" s="173"/>
      <c r="U9" s="173"/>
      <c r="V9" s="173"/>
      <c r="W9" s="173"/>
      <c r="X9" s="173"/>
      <c r="Y9" s="173"/>
      <c r="Z9" s="173"/>
      <c r="AA9" s="173"/>
      <c r="AB9" s="173"/>
      <c r="AC9" s="173"/>
      <c r="AD9" s="173"/>
      <c r="AE9" s="173"/>
      <c r="AF9" s="173"/>
      <c r="AG9" s="173"/>
      <c r="AH9" s="173"/>
      <c r="AI9" s="173"/>
      <c r="AJ9" s="173"/>
      <c r="AK9" s="173"/>
      <c r="AL9" s="173"/>
      <c r="AM9" s="173"/>
      <c r="AN9" s="173"/>
      <c r="AO9" s="173"/>
      <c r="AP9" s="173"/>
      <c r="AQ9" s="173"/>
      <c r="AR9" s="173"/>
      <c r="AS9" s="173"/>
      <c r="AT9" s="173"/>
      <c r="AU9" s="173"/>
      <c r="AV9" s="173"/>
      <c r="AW9" s="173"/>
      <c r="AX9" s="173"/>
      <c r="AY9" s="173"/>
      <c r="AZ9" s="173"/>
      <c r="BA9" s="173"/>
      <c r="BB9" s="173"/>
      <c r="BC9" s="174" t="s">
        <v>51</v>
      </c>
      <c r="BD9" s="174"/>
      <c r="BE9" s="148" t="s">
        <v>52</v>
      </c>
    </row>
    <row r="10" spans="1:57">
      <c r="A10" s="176"/>
      <c r="B10" s="149"/>
      <c r="C10" s="178"/>
      <c r="D10" s="149"/>
      <c r="E10" s="46">
        <v>1</v>
      </c>
      <c r="F10" s="46">
        <f>E10+1</f>
        <v>2</v>
      </c>
      <c r="G10" s="46">
        <f t="shared" ref="G10:M10" si="0">F10+1</f>
        <v>3</v>
      </c>
      <c r="H10" s="46">
        <f t="shared" si="0"/>
        <v>4</v>
      </c>
      <c r="I10" s="46">
        <f t="shared" si="0"/>
        <v>5</v>
      </c>
      <c r="J10" s="46">
        <f t="shared" si="0"/>
        <v>6</v>
      </c>
      <c r="K10" s="46">
        <f t="shared" si="0"/>
        <v>7</v>
      </c>
      <c r="L10" s="46">
        <f t="shared" si="0"/>
        <v>8</v>
      </c>
      <c r="M10" s="46">
        <f t="shared" si="0"/>
        <v>9</v>
      </c>
      <c r="N10" s="46">
        <f t="shared" ref="N10" si="1">M10+1</f>
        <v>10</v>
      </c>
      <c r="O10" s="46">
        <f t="shared" ref="O10" si="2">N10+1</f>
        <v>11</v>
      </c>
      <c r="P10" s="46">
        <f t="shared" ref="P10" si="3">O10+1</f>
        <v>12</v>
      </c>
      <c r="Q10" s="46">
        <f t="shared" ref="Q10" si="4">P10+1</f>
        <v>13</v>
      </c>
      <c r="R10" s="46">
        <f t="shared" ref="R10" si="5">Q10+1</f>
        <v>14</v>
      </c>
      <c r="S10" s="46">
        <f t="shared" ref="S10" si="6">R10+1</f>
        <v>15</v>
      </c>
      <c r="T10" s="46">
        <f t="shared" ref="T10" si="7">S10+1</f>
        <v>16</v>
      </c>
      <c r="U10" s="46">
        <f t="shared" ref="U10" si="8">T10+1</f>
        <v>17</v>
      </c>
      <c r="V10" s="46">
        <f t="shared" ref="V10" si="9">U10+1</f>
        <v>18</v>
      </c>
      <c r="W10" s="46">
        <f t="shared" ref="W10" si="10">V10+1</f>
        <v>19</v>
      </c>
      <c r="X10" s="46">
        <f t="shared" ref="X10" si="11">W10+1</f>
        <v>20</v>
      </c>
      <c r="Y10" s="46">
        <f t="shared" ref="Y10" si="12">X10+1</f>
        <v>21</v>
      </c>
      <c r="Z10" s="46">
        <f t="shared" ref="Z10" si="13">Y10+1</f>
        <v>22</v>
      </c>
      <c r="AA10" s="46">
        <f t="shared" ref="AA10" si="14">Z10+1</f>
        <v>23</v>
      </c>
      <c r="AB10" s="46">
        <f t="shared" ref="AB10" si="15">AA10+1</f>
        <v>24</v>
      </c>
      <c r="AC10" s="46">
        <f t="shared" ref="AC10" si="16">AB10+1</f>
        <v>25</v>
      </c>
      <c r="AD10" s="46">
        <f t="shared" ref="AD10" si="17">AC10+1</f>
        <v>26</v>
      </c>
      <c r="AE10" s="46">
        <f t="shared" ref="AE10" si="18">AD10+1</f>
        <v>27</v>
      </c>
      <c r="AF10" s="46">
        <f t="shared" ref="AF10" si="19">AE10+1</f>
        <v>28</v>
      </c>
      <c r="AG10" s="46">
        <f t="shared" ref="AG10" si="20">AF10+1</f>
        <v>29</v>
      </c>
      <c r="AH10" s="46">
        <f t="shared" ref="AH10" si="21">AG10+1</f>
        <v>30</v>
      </c>
      <c r="AI10" s="46">
        <f t="shared" ref="AI10" si="22">AH10+1</f>
        <v>31</v>
      </c>
      <c r="AJ10" s="46">
        <f t="shared" ref="AJ10" si="23">AI10+1</f>
        <v>32</v>
      </c>
      <c r="AK10" s="46">
        <f t="shared" ref="AK10" si="24">AJ10+1</f>
        <v>33</v>
      </c>
      <c r="AL10" s="46">
        <f t="shared" ref="AL10" si="25">AK10+1</f>
        <v>34</v>
      </c>
      <c r="AM10" s="46">
        <f t="shared" ref="AM10" si="26">AL10+1</f>
        <v>35</v>
      </c>
      <c r="AN10" s="46">
        <f t="shared" ref="AN10" si="27">AM10+1</f>
        <v>36</v>
      </c>
      <c r="AO10" s="46">
        <f t="shared" ref="AO10" si="28">AN10+1</f>
        <v>37</v>
      </c>
      <c r="AP10" s="46">
        <f t="shared" ref="AP10" si="29">AO10+1</f>
        <v>38</v>
      </c>
      <c r="AQ10" s="46">
        <f t="shared" ref="AQ10" si="30">AP10+1</f>
        <v>39</v>
      </c>
      <c r="AR10" s="46">
        <f t="shared" ref="AR10" si="31">AQ10+1</f>
        <v>40</v>
      </c>
      <c r="AS10" s="46">
        <f t="shared" ref="AS10" si="32">AR10+1</f>
        <v>41</v>
      </c>
      <c r="AT10" s="46">
        <f t="shared" ref="AT10" si="33">AS10+1</f>
        <v>42</v>
      </c>
      <c r="AU10" s="46">
        <f t="shared" ref="AU10" si="34">AT10+1</f>
        <v>43</v>
      </c>
      <c r="AV10" s="46">
        <f t="shared" ref="AV10" si="35">AU10+1</f>
        <v>44</v>
      </c>
      <c r="AW10" s="46">
        <f t="shared" ref="AW10" si="36">AV10+1</f>
        <v>45</v>
      </c>
      <c r="AX10" s="46">
        <f t="shared" ref="AX10" si="37">AW10+1</f>
        <v>46</v>
      </c>
      <c r="AY10" s="46">
        <f t="shared" ref="AY10" si="38">AX10+1</f>
        <v>47</v>
      </c>
      <c r="AZ10" s="46">
        <f t="shared" ref="AZ10" si="39">AY10+1</f>
        <v>48</v>
      </c>
      <c r="BA10" s="46">
        <f t="shared" ref="BA10" si="40">AZ10+1</f>
        <v>49</v>
      </c>
      <c r="BB10" s="46">
        <f t="shared" ref="BB10" si="41">BA10+1</f>
        <v>50</v>
      </c>
      <c r="BC10" s="45" t="s">
        <v>53</v>
      </c>
      <c r="BD10" s="45" t="s">
        <v>54</v>
      </c>
      <c r="BE10" s="149"/>
    </row>
    <row r="11" spans="1:57">
      <c r="A11" s="47">
        <v>1</v>
      </c>
      <c r="B11" s="48" t="str">
        <f>IF(DATA!B21="","",DATA!B21)</f>
        <v>ZADI TAQWAKA</v>
      </c>
      <c r="C11" s="49" t="str">
        <f>IF(DATA!C21="","",DATA!C21)</f>
        <v>AABCBCECCCEDDBEACAADAAACECAACDDDCACBCAEA</v>
      </c>
      <c r="D11" s="50" t="str">
        <f t="shared" ref="D11:D50" si="42">IF(LEN(C11)=0,"",IF(LEN(C11)=$D$6,"Ok !",IF(LEN(C11)&lt;$D$6,"Kurang","Lebih")))</f>
        <v>Ok !</v>
      </c>
      <c r="E11" s="50">
        <f t="shared" ref="E11:BB16" ca="1" si="43">IF($C11="","",IF(OR(MID($C$7,CELL("col",E12)-4,1)="*",MID($C11,CELL("col",E12)-4,1)=MID($C$7,CELL("col",E12)-4,1)),1,IF(CELL("col",E12)-4&gt;$D$6,"",0)))</f>
        <v>0</v>
      </c>
      <c r="F11" s="50">
        <f t="shared" ref="F11:F19" ca="1" si="44">IF($C11="","",IF(OR(MID($C$7,CELL("col",F12)-4,1)="*",MID($C11,CELL("col",F12)-4,1)=MID($C$7,CELL("col",F12)-4,1)),1,IF(CELL("col",F12)-4&gt;$D$6,"",0)))</f>
        <v>1</v>
      </c>
      <c r="G11" s="50">
        <f t="shared" ca="1" si="43"/>
        <v>1</v>
      </c>
      <c r="H11" s="50">
        <f t="shared" ca="1" si="43"/>
        <v>1</v>
      </c>
      <c r="I11" s="50">
        <f t="shared" ca="1" si="43"/>
        <v>1</v>
      </c>
      <c r="J11" s="50">
        <f t="shared" ca="1" si="43"/>
        <v>1</v>
      </c>
      <c r="K11" s="50">
        <f t="shared" ca="1" si="43"/>
        <v>1</v>
      </c>
      <c r="L11" s="50">
        <f t="shared" ca="1" si="43"/>
        <v>1</v>
      </c>
      <c r="M11" s="50">
        <f t="shared" ca="1" si="43"/>
        <v>1</v>
      </c>
      <c r="N11" s="50">
        <f t="shared" ca="1" si="43"/>
        <v>1</v>
      </c>
      <c r="O11" s="50">
        <f t="shared" ca="1" si="43"/>
        <v>1</v>
      </c>
      <c r="P11" s="50">
        <f t="shared" ca="1" si="43"/>
        <v>1</v>
      </c>
      <c r="Q11" s="50">
        <f t="shared" ca="1" si="43"/>
        <v>1</v>
      </c>
      <c r="R11" s="50">
        <f t="shared" ca="1" si="43"/>
        <v>0</v>
      </c>
      <c r="S11" s="50">
        <f t="shared" ca="1" si="43"/>
        <v>1</v>
      </c>
      <c r="T11" s="50">
        <f t="shared" ca="1" si="43"/>
        <v>1</v>
      </c>
      <c r="U11" s="50">
        <f t="shared" ca="1" si="43"/>
        <v>1</v>
      </c>
      <c r="V11" s="50">
        <f t="shared" ca="1" si="43"/>
        <v>0</v>
      </c>
      <c r="W11" s="50">
        <f t="shared" ca="1" si="43"/>
        <v>1</v>
      </c>
      <c r="X11" s="50">
        <f t="shared" ca="1" si="43"/>
        <v>1</v>
      </c>
      <c r="Y11" s="50">
        <f t="shared" ca="1" si="43"/>
        <v>1</v>
      </c>
      <c r="Z11" s="50">
        <f t="shared" ca="1" si="43"/>
        <v>1</v>
      </c>
      <c r="AA11" s="50">
        <f t="shared" ca="1" si="43"/>
        <v>1</v>
      </c>
      <c r="AB11" s="50">
        <f t="shared" ca="1" si="43"/>
        <v>1</v>
      </c>
      <c r="AC11" s="50">
        <f t="shared" ca="1" si="43"/>
        <v>1</v>
      </c>
      <c r="AD11" s="50">
        <f t="shared" ca="1" si="43"/>
        <v>0</v>
      </c>
      <c r="AE11" s="50">
        <f t="shared" ca="1" si="43"/>
        <v>1</v>
      </c>
      <c r="AF11" s="50">
        <f t="shared" ca="1" si="43"/>
        <v>0</v>
      </c>
      <c r="AG11" s="50">
        <f t="shared" ca="1" si="43"/>
        <v>0</v>
      </c>
      <c r="AH11" s="50">
        <f t="shared" ca="1" si="43"/>
        <v>1</v>
      </c>
      <c r="AI11" s="50">
        <f t="shared" ca="1" si="43"/>
        <v>0</v>
      </c>
      <c r="AJ11" s="50">
        <f t="shared" ca="1" si="43"/>
        <v>1</v>
      </c>
      <c r="AK11" s="50">
        <f t="shared" ca="1" si="43"/>
        <v>1</v>
      </c>
      <c r="AL11" s="50">
        <f t="shared" ca="1" si="43"/>
        <v>1</v>
      </c>
      <c r="AM11" s="50">
        <f t="shared" ca="1" si="43"/>
        <v>1</v>
      </c>
      <c r="AN11" s="50">
        <f t="shared" ca="1" si="43"/>
        <v>1</v>
      </c>
      <c r="AO11" s="50">
        <f t="shared" ca="1" si="43"/>
        <v>0</v>
      </c>
      <c r="AP11" s="50">
        <f t="shared" ca="1" si="43"/>
        <v>1</v>
      </c>
      <c r="AQ11" s="50">
        <f t="shared" ca="1" si="43"/>
        <v>1</v>
      </c>
      <c r="AR11" s="50">
        <f t="shared" ca="1" si="43"/>
        <v>1</v>
      </c>
      <c r="AS11" s="50" t="str">
        <f t="shared" ca="1" si="43"/>
        <v/>
      </c>
      <c r="AT11" s="50" t="str">
        <f t="shared" ca="1" si="43"/>
        <v/>
      </c>
      <c r="AU11" s="50" t="str">
        <f t="shared" ca="1" si="43"/>
        <v/>
      </c>
      <c r="AV11" s="50" t="str">
        <f t="shared" ca="1" si="43"/>
        <v/>
      </c>
      <c r="AW11" s="50" t="str">
        <f t="shared" ca="1" si="43"/>
        <v/>
      </c>
      <c r="AX11" s="50" t="str">
        <f t="shared" ca="1" si="43"/>
        <v/>
      </c>
      <c r="AY11" s="50" t="str">
        <f t="shared" ca="1" si="43"/>
        <v/>
      </c>
      <c r="AZ11" s="50" t="str">
        <f t="shared" ca="1" si="43"/>
        <v/>
      </c>
      <c r="BA11" s="50" t="str">
        <f t="shared" ca="1" si="43"/>
        <v/>
      </c>
      <c r="BB11" s="50" t="str">
        <f t="shared" ca="1" si="43"/>
        <v/>
      </c>
      <c r="BC11" s="74">
        <f t="shared" ref="BC11:BC50" ca="1" si="45">IF(C11="","",SUM(E11:BB11))</f>
        <v>32</v>
      </c>
      <c r="BD11" s="74">
        <f t="shared" ref="BD11:BD50" ca="1" si="46">IF(C11="","",$D$6-BC11)</f>
        <v>8</v>
      </c>
      <c r="BE11" s="79">
        <f t="shared" ref="BE11:BE50" ca="1" si="47">IF(C11="","",(BC11/$D$6)*100)</f>
        <v>80</v>
      </c>
    </row>
    <row r="12" spans="1:57">
      <c r="A12" s="51">
        <f>A11+1</f>
        <v>2</v>
      </c>
      <c r="B12" s="48" t="str">
        <f>IF(DATA!B22="","",DATA!B22)</f>
        <v>TRIANI KRISTANTINA</v>
      </c>
      <c r="C12" s="49" t="str">
        <f>IF(DATA!C22="","",DATA!C22)</f>
        <v>DABCBCEBCCEDDDEACBADAAACEAABEDDEBACBCAEA</v>
      </c>
      <c r="D12" s="52" t="str">
        <f t="shared" si="42"/>
        <v>Ok !</v>
      </c>
      <c r="E12" s="52">
        <f ca="1">IF($C12="","",IF(OR(MID($C$7,CELL("col",E13)-4,1)="*",MID($C12,CELL("col",E13)-4,1)=MID($C$7,CELL("col",E13)-4,1)),1,IF(CELL("col",E13)-4&gt;$D$6,"",0)))</f>
        <v>1</v>
      </c>
      <c r="F12" s="52">
        <f t="shared" ca="1" si="44"/>
        <v>1</v>
      </c>
      <c r="G12" s="52">
        <f t="shared" ca="1" si="43"/>
        <v>1</v>
      </c>
      <c r="H12" s="52">
        <f t="shared" ca="1" si="43"/>
        <v>1</v>
      </c>
      <c r="I12" s="52">
        <f t="shared" ca="1" si="43"/>
        <v>1</v>
      </c>
      <c r="J12" s="52">
        <f t="shared" ca="1" si="43"/>
        <v>1</v>
      </c>
      <c r="K12" s="52">
        <f t="shared" ca="1" si="43"/>
        <v>1</v>
      </c>
      <c r="L12" s="52">
        <f t="shared" ca="1" si="43"/>
        <v>0</v>
      </c>
      <c r="M12" s="52">
        <f t="shared" ca="1" si="43"/>
        <v>1</v>
      </c>
      <c r="N12" s="52">
        <f t="shared" ca="1" si="43"/>
        <v>1</v>
      </c>
      <c r="O12" s="52">
        <f t="shared" ca="1" si="43"/>
        <v>1</v>
      </c>
      <c r="P12" s="52">
        <f t="shared" ca="1" si="43"/>
        <v>1</v>
      </c>
      <c r="Q12" s="52">
        <f t="shared" ca="1" si="43"/>
        <v>1</v>
      </c>
      <c r="R12" s="52">
        <f t="shared" ca="1" si="43"/>
        <v>0</v>
      </c>
      <c r="S12" s="52">
        <f t="shared" ca="1" si="43"/>
        <v>1</v>
      </c>
      <c r="T12" s="52">
        <f t="shared" ca="1" si="43"/>
        <v>1</v>
      </c>
      <c r="U12" s="52">
        <f t="shared" ca="1" si="43"/>
        <v>1</v>
      </c>
      <c r="V12" s="52">
        <f t="shared" ca="1" si="43"/>
        <v>0</v>
      </c>
      <c r="W12" s="52">
        <f t="shared" ca="1" si="43"/>
        <v>1</v>
      </c>
      <c r="X12" s="52">
        <f t="shared" ca="1" si="43"/>
        <v>1</v>
      </c>
      <c r="Y12" s="52">
        <f t="shared" ca="1" si="43"/>
        <v>1</v>
      </c>
      <c r="Z12" s="52">
        <f t="shared" ca="1" si="43"/>
        <v>1</v>
      </c>
      <c r="AA12" s="52">
        <f t="shared" ca="1" si="43"/>
        <v>1</v>
      </c>
      <c r="AB12" s="52">
        <f t="shared" ca="1" si="43"/>
        <v>1</v>
      </c>
      <c r="AC12" s="52">
        <f t="shared" ca="1" si="43"/>
        <v>1</v>
      </c>
      <c r="AD12" s="52">
        <f t="shared" ca="1" si="43"/>
        <v>1</v>
      </c>
      <c r="AE12" s="52">
        <f t="shared" ca="1" si="43"/>
        <v>1</v>
      </c>
      <c r="AF12" s="52">
        <f t="shared" ca="1" si="43"/>
        <v>1</v>
      </c>
      <c r="AG12" s="52">
        <f t="shared" ca="1" si="43"/>
        <v>0</v>
      </c>
      <c r="AH12" s="52">
        <f t="shared" ca="1" si="43"/>
        <v>1</v>
      </c>
      <c r="AI12" s="52">
        <f t="shared" ca="1" si="43"/>
        <v>0</v>
      </c>
      <c r="AJ12" s="52">
        <f t="shared" ca="1" si="43"/>
        <v>0</v>
      </c>
      <c r="AK12" s="52">
        <f t="shared" ca="1" si="43"/>
        <v>0</v>
      </c>
      <c r="AL12" s="52">
        <f t="shared" ca="1" si="43"/>
        <v>1</v>
      </c>
      <c r="AM12" s="52">
        <f t="shared" ca="1" si="43"/>
        <v>1</v>
      </c>
      <c r="AN12" s="52">
        <f t="shared" ca="1" si="43"/>
        <v>1</v>
      </c>
      <c r="AO12" s="52">
        <f t="shared" ca="1" si="43"/>
        <v>0</v>
      </c>
      <c r="AP12" s="52">
        <f t="shared" ca="1" si="43"/>
        <v>1</v>
      </c>
      <c r="AQ12" s="52">
        <f t="shared" ca="1" si="43"/>
        <v>1</v>
      </c>
      <c r="AR12" s="52">
        <f t="shared" ca="1" si="43"/>
        <v>1</v>
      </c>
      <c r="AS12" s="52" t="str">
        <f t="shared" ca="1" si="43"/>
        <v/>
      </c>
      <c r="AT12" s="52" t="str">
        <f t="shared" ca="1" si="43"/>
        <v/>
      </c>
      <c r="AU12" s="52" t="str">
        <f t="shared" ca="1" si="43"/>
        <v/>
      </c>
      <c r="AV12" s="52" t="str">
        <f t="shared" ca="1" si="43"/>
        <v/>
      </c>
      <c r="AW12" s="52" t="str">
        <f t="shared" ca="1" si="43"/>
        <v/>
      </c>
      <c r="AX12" s="52" t="str">
        <f t="shared" ca="1" si="43"/>
        <v/>
      </c>
      <c r="AY12" s="52" t="str">
        <f t="shared" ca="1" si="43"/>
        <v/>
      </c>
      <c r="AZ12" s="52" t="str">
        <f t="shared" ca="1" si="43"/>
        <v/>
      </c>
      <c r="BA12" s="52" t="str">
        <f t="shared" ca="1" si="43"/>
        <v/>
      </c>
      <c r="BB12" s="52" t="str">
        <f t="shared" ca="1" si="43"/>
        <v/>
      </c>
      <c r="BC12" s="74">
        <f t="shared" ca="1" si="45"/>
        <v>32</v>
      </c>
      <c r="BD12" s="74">
        <f t="shared" ca="1" si="46"/>
        <v>8</v>
      </c>
      <c r="BE12" s="79">
        <f t="shared" ca="1" si="47"/>
        <v>80</v>
      </c>
    </row>
    <row r="13" spans="1:57">
      <c r="A13" s="51">
        <f t="shared" ref="A13:A50" si="48">A12+1</f>
        <v>3</v>
      </c>
      <c r="B13" s="48" t="str">
        <f>IF(DATA!B23="","",DATA!B23)</f>
        <v>TEDY TRI SEPTIAN</v>
      </c>
      <c r="C13" s="49" t="str">
        <f>IF(DATA!C23="","",DATA!C23)</f>
        <v>DABCBCECCCEDDCEACAACAEACEAABDDADAACBDCEA</v>
      </c>
      <c r="D13" s="52" t="str">
        <f t="shared" si="42"/>
        <v>Ok !</v>
      </c>
      <c r="E13" s="52">
        <f t="shared" ref="E13:F35" ca="1" si="49">IF($C13="","",IF(OR(MID($C$7,CELL("col",E14)-4,1)="*",MID($C13,CELL("col",E14)-4,1)=MID($C$7,CELL("col",E14)-4,1)),1,IF(CELL("col",E14)-4&gt;$D$6,"",0)))</f>
        <v>1</v>
      </c>
      <c r="F13" s="52">
        <f t="shared" ca="1" si="44"/>
        <v>1</v>
      </c>
      <c r="G13" s="52">
        <f t="shared" ca="1" si="43"/>
        <v>1</v>
      </c>
      <c r="H13" s="52">
        <f t="shared" ca="1" si="43"/>
        <v>1</v>
      </c>
      <c r="I13" s="52">
        <f t="shared" ca="1" si="43"/>
        <v>1</v>
      </c>
      <c r="J13" s="52">
        <f t="shared" ca="1" si="43"/>
        <v>1</v>
      </c>
      <c r="K13" s="52">
        <f t="shared" ca="1" si="43"/>
        <v>1</v>
      </c>
      <c r="L13" s="52">
        <f t="shared" ca="1" si="43"/>
        <v>1</v>
      </c>
      <c r="M13" s="52">
        <f t="shared" ca="1" si="43"/>
        <v>1</v>
      </c>
      <c r="N13" s="52">
        <f t="shared" ca="1" si="43"/>
        <v>1</v>
      </c>
      <c r="O13" s="52">
        <f t="shared" ca="1" si="43"/>
        <v>1</v>
      </c>
      <c r="P13" s="52">
        <f t="shared" ca="1" si="43"/>
        <v>1</v>
      </c>
      <c r="Q13" s="52">
        <f t="shared" ca="1" si="43"/>
        <v>1</v>
      </c>
      <c r="R13" s="52">
        <f t="shared" ca="1" si="43"/>
        <v>0</v>
      </c>
      <c r="S13" s="52">
        <f t="shared" ca="1" si="43"/>
        <v>1</v>
      </c>
      <c r="T13" s="52">
        <f t="shared" ca="1" si="43"/>
        <v>1</v>
      </c>
      <c r="U13" s="52">
        <f t="shared" ca="1" si="43"/>
        <v>1</v>
      </c>
      <c r="V13" s="52">
        <f t="shared" ca="1" si="43"/>
        <v>0</v>
      </c>
      <c r="W13" s="52">
        <f t="shared" ca="1" si="43"/>
        <v>1</v>
      </c>
      <c r="X13" s="52">
        <f t="shared" ca="1" si="43"/>
        <v>0</v>
      </c>
      <c r="Y13" s="52">
        <f t="shared" ca="1" si="43"/>
        <v>1</v>
      </c>
      <c r="Z13" s="52">
        <f t="shared" ca="1" si="43"/>
        <v>0</v>
      </c>
      <c r="AA13" s="52">
        <f t="shared" ca="1" si="43"/>
        <v>1</v>
      </c>
      <c r="AB13" s="52">
        <f t="shared" ca="1" si="43"/>
        <v>1</v>
      </c>
      <c r="AC13" s="52">
        <f t="shared" ca="1" si="43"/>
        <v>1</v>
      </c>
      <c r="AD13" s="52">
        <f t="shared" ca="1" si="43"/>
        <v>1</v>
      </c>
      <c r="AE13" s="52">
        <f t="shared" ca="1" si="43"/>
        <v>1</v>
      </c>
      <c r="AF13" s="52">
        <f t="shared" ca="1" si="43"/>
        <v>1</v>
      </c>
      <c r="AG13" s="52">
        <f t="shared" ca="1" si="43"/>
        <v>1</v>
      </c>
      <c r="AH13" s="52">
        <f t="shared" ca="1" si="43"/>
        <v>1</v>
      </c>
      <c r="AI13" s="52">
        <f t="shared" ca="1" si="43"/>
        <v>0</v>
      </c>
      <c r="AJ13" s="52">
        <f t="shared" ca="1" si="43"/>
        <v>1</v>
      </c>
      <c r="AK13" s="52">
        <f t="shared" ca="1" si="43"/>
        <v>0</v>
      </c>
      <c r="AL13" s="52">
        <f t="shared" ca="1" si="43"/>
        <v>1</v>
      </c>
      <c r="AM13" s="52">
        <f t="shared" ca="1" si="43"/>
        <v>1</v>
      </c>
      <c r="AN13" s="52">
        <f t="shared" ca="1" si="43"/>
        <v>1</v>
      </c>
      <c r="AO13" s="52">
        <f t="shared" ca="1" si="43"/>
        <v>0</v>
      </c>
      <c r="AP13" s="52">
        <f t="shared" ca="1" si="43"/>
        <v>0</v>
      </c>
      <c r="AQ13" s="52">
        <f t="shared" ca="1" si="43"/>
        <v>1</v>
      </c>
      <c r="AR13" s="52">
        <f t="shared" ca="1" si="43"/>
        <v>1</v>
      </c>
      <c r="AS13" s="52" t="str">
        <f t="shared" ca="1" si="43"/>
        <v/>
      </c>
      <c r="AT13" s="52" t="str">
        <f t="shared" ca="1" si="43"/>
        <v/>
      </c>
      <c r="AU13" s="52" t="str">
        <f t="shared" ca="1" si="43"/>
        <v/>
      </c>
      <c r="AV13" s="52" t="str">
        <f t="shared" ca="1" si="43"/>
        <v/>
      </c>
      <c r="AW13" s="52" t="str">
        <f t="shared" ca="1" si="43"/>
        <v/>
      </c>
      <c r="AX13" s="52" t="str">
        <f t="shared" ca="1" si="43"/>
        <v/>
      </c>
      <c r="AY13" s="52" t="str">
        <f t="shared" ca="1" si="43"/>
        <v/>
      </c>
      <c r="AZ13" s="52" t="str">
        <f t="shared" ca="1" si="43"/>
        <v/>
      </c>
      <c r="BA13" s="52" t="str">
        <f t="shared" ca="1" si="43"/>
        <v/>
      </c>
      <c r="BB13" s="52" t="str">
        <f t="shared" ca="1" si="43"/>
        <v/>
      </c>
      <c r="BC13" s="74">
        <f t="shared" ca="1" si="45"/>
        <v>32</v>
      </c>
      <c r="BD13" s="74">
        <f t="shared" ca="1" si="46"/>
        <v>8</v>
      </c>
      <c r="BE13" s="79">
        <f t="shared" ca="1" si="47"/>
        <v>80</v>
      </c>
    </row>
    <row r="14" spans="1:57">
      <c r="A14" s="51">
        <f t="shared" si="48"/>
        <v>4</v>
      </c>
      <c r="B14" s="48" t="str">
        <f>IF(DATA!B24="","",DATA!B24)</f>
        <v>TIARA DWI NUR FITRIA</v>
      </c>
      <c r="C14" s="49" t="str">
        <f>IF(DATA!C24="","",DATA!C24)</f>
        <v>DABCACECCCBDDCEAAAADAEACEECBDDBDAACBCCDA</v>
      </c>
      <c r="D14" s="52" t="str">
        <f t="shared" si="42"/>
        <v>Ok !</v>
      </c>
      <c r="E14" s="52">
        <f t="shared" ca="1" si="49"/>
        <v>1</v>
      </c>
      <c r="F14" s="52">
        <f t="shared" ca="1" si="44"/>
        <v>1</v>
      </c>
      <c r="G14" s="52">
        <f t="shared" ca="1" si="43"/>
        <v>1</v>
      </c>
      <c r="H14" s="52">
        <f t="shared" ca="1" si="43"/>
        <v>1</v>
      </c>
      <c r="I14" s="52">
        <f t="shared" ca="1" si="43"/>
        <v>0</v>
      </c>
      <c r="J14" s="52">
        <f t="shared" ca="1" si="43"/>
        <v>1</v>
      </c>
      <c r="K14" s="52">
        <f t="shared" ca="1" si="43"/>
        <v>1</v>
      </c>
      <c r="L14" s="52">
        <f t="shared" ca="1" si="43"/>
        <v>1</v>
      </c>
      <c r="M14" s="52">
        <f t="shared" ca="1" si="43"/>
        <v>1</v>
      </c>
      <c r="N14" s="52">
        <f t="shared" ca="1" si="43"/>
        <v>1</v>
      </c>
      <c r="O14" s="52">
        <f t="shared" ca="1" si="43"/>
        <v>0</v>
      </c>
      <c r="P14" s="52">
        <f t="shared" ca="1" si="43"/>
        <v>1</v>
      </c>
      <c r="Q14" s="52">
        <f t="shared" ca="1" si="43"/>
        <v>1</v>
      </c>
      <c r="R14" s="52">
        <f t="shared" ca="1" si="43"/>
        <v>0</v>
      </c>
      <c r="S14" s="52">
        <f t="shared" ca="1" si="43"/>
        <v>1</v>
      </c>
      <c r="T14" s="52">
        <f t="shared" ca="1" si="43"/>
        <v>1</v>
      </c>
      <c r="U14" s="52">
        <f t="shared" ca="1" si="43"/>
        <v>0</v>
      </c>
      <c r="V14" s="52">
        <f t="shared" ca="1" si="43"/>
        <v>0</v>
      </c>
      <c r="W14" s="52">
        <f t="shared" ca="1" si="43"/>
        <v>1</v>
      </c>
      <c r="X14" s="52">
        <f t="shared" ca="1" si="43"/>
        <v>1</v>
      </c>
      <c r="Y14" s="52">
        <f t="shared" ca="1" si="43"/>
        <v>1</v>
      </c>
      <c r="Z14" s="52">
        <f t="shared" ca="1" si="43"/>
        <v>0</v>
      </c>
      <c r="AA14" s="52">
        <f t="shared" ca="1" si="43"/>
        <v>1</v>
      </c>
      <c r="AB14" s="52">
        <f t="shared" ca="1" si="43"/>
        <v>1</v>
      </c>
      <c r="AC14" s="52">
        <f t="shared" ca="1" si="43"/>
        <v>1</v>
      </c>
      <c r="AD14" s="52">
        <f t="shared" ca="1" si="43"/>
        <v>0</v>
      </c>
      <c r="AE14" s="52">
        <f t="shared" ca="1" si="43"/>
        <v>0</v>
      </c>
      <c r="AF14" s="52">
        <f t="shared" ca="1" si="43"/>
        <v>1</v>
      </c>
      <c r="AG14" s="52">
        <f t="shared" ca="1" si="43"/>
        <v>1</v>
      </c>
      <c r="AH14" s="52">
        <f t="shared" ca="1" si="43"/>
        <v>1</v>
      </c>
      <c r="AI14" s="52">
        <f t="shared" ca="1" si="43"/>
        <v>1</v>
      </c>
      <c r="AJ14" s="52">
        <f t="shared" ca="1" si="43"/>
        <v>1</v>
      </c>
      <c r="AK14" s="52">
        <f t="shared" ca="1" si="43"/>
        <v>0</v>
      </c>
      <c r="AL14" s="52">
        <f t="shared" ca="1" si="43"/>
        <v>1</v>
      </c>
      <c r="AM14" s="52">
        <f t="shared" ca="1" si="43"/>
        <v>1</v>
      </c>
      <c r="AN14" s="52">
        <f t="shared" ca="1" si="43"/>
        <v>1</v>
      </c>
      <c r="AO14" s="52">
        <f t="shared" ca="1" si="43"/>
        <v>0</v>
      </c>
      <c r="AP14" s="52">
        <f t="shared" ca="1" si="43"/>
        <v>0</v>
      </c>
      <c r="AQ14" s="52">
        <f t="shared" ca="1" si="43"/>
        <v>0</v>
      </c>
      <c r="AR14" s="52">
        <f t="shared" ca="1" si="43"/>
        <v>1</v>
      </c>
      <c r="AS14" s="52" t="str">
        <f t="shared" ca="1" si="43"/>
        <v/>
      </c>
      <c r="AT14" s="52" t="str">
        <f t="shared" ca="1" si="43"/>
        <v/>
      </c>
      <c r="AU14" s="52" t="str">
        <f t="shared" ca="1" si="43"/>
        <v/>
      </c>
      <c r="AV14" s="52" t="str">
        <f t="shared" ca="1" si="43"/>
        <v/>
      </c>
      <c r="AW14" s="52" t="str">
        <f t="shared" ca="1" si="43"/>
        <v/>
      </c>
      <c r="AX14" s="52" t="str">
        <f t="shared" ca="1" si="43"/>
        <v/>
      </c>
      <c r="AY14" s="52" t="str">
        <f t="shared" ca="1" si="43"/>
        <v/>
      </c>
      <c r="AZ14" s="52" t="str">
        <f t="shared" ca="1" si="43"/>
        <v/>
      </c>
      <c r="BA14" s="52" t="str">
        <f t="shared" ca="1" si="43"/>
        <v/>
      </c>
      <c r="BB14" s="52" t="str">
        <f t="shared" ca="1" si="43"/>
        <v/>
      </c>
      <c r="BC14" s="74">
        <f t="shared" ca="1" si="45"/>
        <v>28</v>
      </c>
      <c r="BD14" s="74">
        <f t="shared" ca="1" si="46"/>
        <v>12</v>
      </c>
      <c r="BE14" s="79">
        <f t="shared" ca="1" si="47"/>
        <v>70</v>
      </c>
    </row>
    <row r="15" spans="1:57">
      <c r="A15" s="51">
        <f t="shared" si="48"/>
        <v>5</v>
      </c>
      <c r="B15" s="48" t="str">
        <f>IF(DATA!B25="","",DATA!B25)</f>
        <v>TRIANI PUJI RAHAYU</v>
      </c>
      <c r="C15" s="49" t="str">
        <f>IF(DATA!C25="","",DATA!C25)</f>
        <v>DABCBCEBCCBDDCEAAAADCAACEECBEADBAACACAEA</v>
      </c>
      <c r="D15" s="52" t="str">
        <f t="shared" si="42"/>
        <v>Ok !</v>
      </c>
      <c r="E15" s="52">
        <f t="shared" ca="1" si="49"/>
        <v>1</v>
      </c>
      <c r="F15" s="52">
        <f t="shared" ca="1" si="44"/>
        <v>1</v>
      </c>
      <c r="G15" s="52">
        <f t="shared" ca="1" si="43"/>
        <v>1</v>
      </c>
      <c r="H15" s="52">
        <f t="shared" ca="1" si="43"/>
        <v>1</v>
      </c>
      <c r="I15" s="52">
        <f t="shared" ca="1" si="43"/>
        <v>1</v>
      </c>
      <c r="J15" s="52">
        <f t="shared" ca="1" si="43"/>
        <v>1</v>
      </c>
      <c r="K15" s="52">
        <f t="shared" ca="1" si="43"/>
        <v>1</v>
      </c>
      <c r="L15" s="52">
        <f t="shared" ca="1" si="43"/>
        <v>0</v>
      </c>
      <c r="M15" s="52">
        <f t="shared" ca="1" si="43"/>
        <v>1</v>
      </c>
      <c r="N15" s="52">
        <f t="shared" ca="1" si="43"/>
        <v>1</v>
      </c>
      <c r="O15" s="52">
        <f t="shared" ca="1" si="43"/>
        <v>0</v>
      </c>
      <c r="P15" s="52">
        <f t="shared" ca="1" si="43"/>
        <v>1</v>
      </c>
      <c r="Q15" s="52">
        <f t="shared" ca="1" si="43"/>
        <v>1</v>
      </c>
      <c r="R15" s="52">
        <f t="shared" ca="1" si="43"/>
        <v>0</v>
      </c>
      <c r="S15" s="52">
        <f t="shared" ca="1" si="43"/>
        <v>1</v>
      </c>
      <c r="T15" s="52">
        <f t="shared" ca="1" si="43"/>
        <v>1</v>
      </c>
      <c r="U15" s="52">
        <f t="shared" ca="1" si="43"/>
        <v>0</v>
      </c>
      <c r="V15" s="52">
        <f t="shared" ca="1" si="43"/>
        <v>0</v>
      </c>
      <c r="W15" s="52">
        <f t="shared" ca="1" si="43"/>
        <v>1</v>
      </c>
      <c r="X15" s="52">
        <f t="shared" ca="1" si="43"/>
        <v>1</v>
      </c>
      <c r="Y15" s="52">
        <f t="shared" ca="1" si="43"/>
        <v>0</v>
      </c>
      <c r="Z15" s="52">
        <f t="shared" ca="1" si="43"/>
        <v>1</v>
      </c>
      <c r="AA15" s="52">
        <f t="shared" ca="1" si="43"/>
        <v>1</v>
      </c>
      <c r="AB15" s="52">
        <f t="shared" ca="1" si="43"/>
        <v>1</v>
      </c>
      <c r="AC15" s="52">
        <f t="shared" ca="1" si="43"/>
        <v>1</v>
      </c>
      <c r="AD15" s="52">
        <f t="shared" ca="1" si="43"/>
        <v>0</v>
      </c>
      <c r="AE15" s="52">
        <f t="shared" ca="1" si="43"/>
        <v>0</v>
      </c>
      <c r="AF15" s="52">
        <f t="shared" ca="1" si="43"/>
        <v>1</v>
      </c>
      <c r="AG15" s="52">
        <f t="shared" ca="1" si="43"/>
        <v>0</v>
      </c>
      <c r="AH15" s="52">
        <f t="shared" ca="1" si="43"/>
        <v>0</v>
      </c>
      <c r="AI15" s="52">
        <f t="shared" ca="1" si="43"/>
        <v>0</v>
      </c>
      <c r="AJ15" s="52">
        <f t="shared" ca="1" si="43"/>
        <v>0</v>
      </c>
      <c r="AK15" s="52">
        <f t="shared" ca="1" si="43"/>
        <v>0</v>
      </c>
      <c r="AL15" s="52">
        <f t="shared" ca="1" si="43"/>
        <v>1</v>
      </c>
      <c r="AM15" s="52">
        <f t="shared" ca="1" si="43"/>
        <v>1</v>
      </c>
      <c r="AN15" s="52">
        <f t="shared" ca="1" si="43"/>
        <v>0</v>
      </c>
      <c r="AO15" s="52">
        <f t="shared" ca="1" si="43"/>
        <v>0</v>
      </c>
      <c r="AP15" s="52">
        <f t="shared" ca="1" si="43"/>
        <v>1</v>
      </c>
      <c r="AQ15" s="52">
        <f t="shared" ca="1" si="43"/>
        <v>1</v>
      </c>
      <c r="AR15" s="52">
        <f t="shared" ca="1" si="43"/>
        <v>1</v>
      </c>
      <c r="AS15" s="52" t="str">
        <f t="shared" ca="1" si="43"/>
        <v/>
      </c>
      <c r="AT15" s="52" t="str">
        <f t="shared" ca="1" si="43"/>
        <v/>
      </c>
      <c r="AU15" s="52" t="str">
        <f t="shared" ca="1" si="43"/>
        <v/>
      </c>
      <c r="AV15" s="52" t="str">
        <f t="shared" ca="1" si="43"/>
        <v/>
      </c>
      <c r="AW15" s="52" t="str">
        <f t="shared" ca="1" si="43"/>
        <v/>
      </c>
      <c r="AX15" s="52" t="str">
        <f t="shared" ca="1" si="43"/>
        <v/>
      </c>
      <c r="AY15" s="52" t="str">
        <f t="shared" ca="1" si="43"/>
        <v/>
      </c>
      <c r="AZ15" s="52" t="str">
        <f t="shared" ca="1" si="43"/>
        <v/>
      </c>
      <c r="BA15" s="52" t="str">
        <f t="shared" ca="1" si="43"/>
        <v/>
      </c>
      <c r="BB15" s="52" t="str">
        <f t="shared" ca="1" si="43"/>
        <v/>
      </c>
      <c r="BC15" s="74">
        <f t="shared" ca="1" si="45"/>
        <v>25</v>
      </c>
      <c r="BD15" s="74">
        <f t="shared" ca="1" si="46"/>
        <v>15</v>
      </c>
      <c r="BE15" s="79">
        <f t="shared" ca="1" si="47"/>
        <v>62.5</v>
      </c>
    </row>
    <row r="16" spans="1:57">
      <c r="A16" s="51">
        <f t="shared" si="48"/>
        <v>6</v>
      </c>
      <c r="B16" s="48" t="str">
        <f>IF(DATA!B26="","",DATA!B26)</f>
        <v>YOGA APRILIANTO</v>
      </c>
      <c r="C16" s="49" t="str">
        <f>IF(DATA!C26="","",DATA!C26)</f>
        <v>AACCBBEECCEDDCEAAAADBDBCEEADCADDCACDCADE</v>
      </c>
      <c r="D16" s="52" t="str">
        <f t="shared" si="42"/>
        <v>Ok !</v>
      </c>
      <c r="E16" s="52">
        <f t="shared" ca="1" si="49"/>
        <v>0</v>
      </c>
      <c r="F16" s="52">
        <f t="shared" ca="1" si="44"/>
        <v>1</v>
      </c>
      <c r="G16" s="52">
        <f t="shared" ca="1" si="43"/>
        <v>0</v>
      </c>
      <c r="H16" s="52">
        <f t="shared" ca="1" si="43"/>
        <v>1</v>
      </c>
      <c r="I16" s="52">
        <f t="shared" ca="1" si="43"/>
        <v>1</v>
      </c>
      <c r="J16" s="52">
        <f t="shared" ca="1" si="43"/>
        <v>0</v>
      </c>
      <c r="K16" s="52">
        <f t="shared" ca="1" si="43"/>
        <v>1</v>
      </c>
      <c r="L16" s="52">
        <f t="shared" ca="1" si="43"/>
        <v>0</v>
      </c>
      <c r="M16" s="52">
        <f t="shared" ca="1" si="43"/>
        <v>1</v>
      </c>
      <c r="N16" s="52">
        <f t="shared" ca="1" si="43"/>
        <v>1</v>
      </c>
      <c r="O16" s="52">
        <f t="shared" ca="1" si="43"/>
        <v>1</v>
      </c>
      <c r="P16" s="52">
        <f t="shared" ca="1" si="43"/>
        <v>1</v>
      </c>
      <c r="Q16" s="52">
        <f t="shared" ca="1" si="43"/>
        <v>1</v>
      </c>
      <c r="R16" s="52">
        <f t="shared" ca="1" si="43"/>
        <v>0</v>
      </c>
      <c r="S16" s="52">
        <f t="shared" ca="1" si="43"/>
        <v>1</v>
      </c>
      <c r="T16" s="52">
        <f t="shared" ca="1" si="43"/>
        <v>1</v>
      </c>
      <c r="U16" s="52">
        <f t="shared" ref="G16:BB21" ca="1" si="50">IF($C16="","",IF(OR(MID($C$7,CELL("col",U17)-4,1)="*",MID($C16,CELL("col",U17)-4,1)=MID($C$7,CELL("col",U17)-4,1)),1,IF(CELL("col",U17)-4&gt;$D$6,"",0)))</f>
        <v>0</v>
      </c>
      <c r="V16" s="52">
        <f t="shared" ca="1" si="50"/>
        <v>0</v>
      </c>
      <c r="W16" s="52">
        <f t="shared" ca="1" si="50"/>
        <v>1</v>
      </c>
      <c r="X16" s="52">
        <f t="shared" ca="1" si="50"/>
        <v>1</v>
      </c>
      <c r="Y16" s="52">
        <f t="shared" ca="1" si="50"/>
        <v>0</v>
      </c>
      <c r="Z16" s="52">
        <f t="shared" ca="1" si="50"/>
        <v>0</v>
      </c>
      <c r="AA16" s="52">
        <f t="shared" ca="1" si="50"/>
        <v>0</v>
      </c>
      <c r="AB16" s="52">
        <f t="shared" ca="1" si="50"/>
        <v>1</v>
      </c>
      <c r="AC16" s="52">
        <f t="shared" ca="1" si="50"/>
        <v>1</v>
      </c>
      <c r="AD16" s="52">
        <f t="shared" ca="1" si="50"/>
        <v>0</v>
      </c>
      <c r="AE16" s="52">
        <f t="shared" ca="1" si="50"/>
        <v>1</v>
      </c>
      <c r="AF16" s="52">
        <f t="shared" ca="1" si="50"/>
        <v>0</v>
      </c>
      <c r="AG16" s="52">
        <f t="shared" ca="1" si="50"/>
        <v>0</v>
      </c>
      <c r="AH16" s="52">
        <f t="shared" ca="1" si="50"/>
        <v>0</v>
      </c>
      <c r="AI16" s="52">
        <f t="shared" ca="1" si="50"/>
        <v>0</v>
      </c>
      <c r="AJ16" s="52">
        <f t="shared" ca="1" si="50"/>
        <v>1</v>
      </c>
      <c r="AK16" s="52">
        <f t="shared" ca="1" si="50"/>
        <v>1</v>
      </c>
      <c r="AL16" s="52">
        <f t="shared" ca="1" si="50"/>
        <v>1</v>
      </c>
      <c r="AM16" s="52">
        <f t="shared" ca="1" si="50"/>
        <v>1</v>
      </c>
      <c r="AN16" s="52">
        <f t="shared" ca="1" si="50"/>
        <v>0</v>
      </c>
      <c r="AO16" s="52">
        <f t="shared" ca="1" si="50"/>
        <v>0</v>
      </c>
      <c r="AP16" s="52">
        <f t="shared" ca="1" si="50"/>
        <v>1</v>
      </c>
      <c r="AQ16" s="52">
        <f t="shared" ca="1" si="50"/>
        <v>0</v>
      </c>
      <c r="AR16" s="52">
        <f t="shared" ca="1" si="50"/>
        <v>0</v>
      </c>
      <c r="AS16" s="52" t="str">
        <f t="shared" ca="1" si="50"/>
        <v/>
      </c>
      <c r="AT16" s="52" t="str">
        <f t="shared" ca="1" si="50"/>
        <v/>
      </c>
      <c r="AU16" s="52" t="str">
        <f t="shared" ca="1" si="50"/>
        <v/>
      </c>
      <c r="AV16" s="52" t="str">
        <f t="shared" ca="1" si="50"/>
        <v/>
      </c>
      <c r="AW16" s="52" t="str">
        <f t="shared" ca="1" si="50"/>
        <v/>
      </c>
      <c r="AX16" s="52" t="str">
        <f t="shared" ca="1" si="50"/>
        <v/>
      </c>
      <c r="AY16" s="52" t="str">
        <f t="shared" ca="1" si="50"/>
        <v/>
      </c>
      <c r="AZ16" s="52" t="str">
        <f t="shared" ca="1" si="50"/>
        <v/>
      </c>
      <c r="BA16" s="52" t="str">
        <f t="shared" ca="1" si="50"/>
        <v/>
      </c>
      <c r="BB16" s="52" t="str">
        <f t="shared" ca="1" si="50"/>
        <v/>
      </c>
      <c r="BC16" s="74">
        <f t="shared" ca="1" si="45"/>
        <v>21</v>
      </c>
      <c r="BD16" s="74">
        <f t="shared" ca="1" si="46"/>
        <v>19</v>
      </c>
      <c r="BE16" s="79">
        <f t="shared" ca="1" si="47"/>
        <v>52.5</v>
      </c>
    </row>
    <row r="17" spans="1:57">
      <c r="A17" s="51">
        <f t="shared" si="48"/>
        <v>7</v>
      </c>
      <c r="B17" s="48" t="str">
        <f>IF(DATA!B27="","",DATA!B27)</f>
        <v>WIDYAH DWI PUSPITA WARDHANI</v>
      </c>
      <c r="C17" s="49" t="str">
        <f>IF(DATA!C27="","",DATA!C27)</f>
        <v>CAACCCEECCEDDBBAAAAEDABCEEAACAAEAACDCABA</v>
      </c>
      <c r="D17" s="52" t="str">
        <f t="shared" si="42"/>
        <v>Ok !</v>
      </c>
      <c r="E17" s="52">
        <f t="shared" ca="1" si="49"/>
        <v>0</v>
      </c>
      <c r="F17" s="52">
        <f t="shared" ca="1" si="44"/>
        <v>1</v>
      </c>
      <c r="G17" s="52">
        <f t="shared" ca="1" si="50"/>
        <v>0</v>
      </c>
      <c r="H17" s="52">
        <f t="shared" ca="1" si="50"/>
        <v>1</v>
      </c>
      <c r="I17" s="52">
        <f t="shared" ca="1" si="50"/>
        <v>0</v>
      </c>
      <c r="J17" s="52">
        <f t="shared" ca="1" si="50"/>
        <v>1</v>
      </c>
      <c r="K17" s="52">
        <f t="shared" ca="1" si="50"/>
        <v>1</v>
      </c>
      <c r="L17" s="52">
        <f t="shared" ca="1" si="50"/>
        <v>0</v>
      </c>
      <c r="M17" s="52">
        <f t="shared" ca="1" si="50"/>
        <v>1</v>
      </c>
      <c r="N17" s="52">
        <f t="shared" ca="1" si="50"/>
        <v>1</v>
      </c>
      <c r="O17" s="52">
        <f t="shared" ca="1" si="50"/>
        <v>1</v>
      </c>
      <c r="P17" s="52">
        <f t="shared" ca="1" si="50"/>
        <v>1</v>
      </c>
      <c r="Q17" s="52">
        <f t="shared" ca="1" si="50"/>
        <v>1</v>
      </c>
      <c r="R17" s="52">
        <f t="shared" ca="1" si="50"/>
        <v>0</v>
      </c>
      <c r="S17" s="52">
        <f t="shared" ca="1" si="50"/>
        <v>0</v>
      </c>
      <c r="T17" s="52">
        <f t="shared" ca="1" si="50"/>
        <v>1</v>
      </c>
      <c r="U17" s="52">
        <f t="shared" ca="1" si="50"/>
        <v>0</v>
      </c>
      <c r="V17" s="52">
        <f t="shared" ca="1" si="50"/>
        <v>0</v>
      </c>
      <c r="W17" s="52">
        <f t="shared" ca="1" si="50"/>
        <v>1</v>
      </c>
      <c r="X17" s="52">
        <f t="shared" ca="1" si="50"/>
        <v>0</v>
      </c>
      <c r="Y17" s="52">
        <f t="shared" ca="1" si="50"/>
        <v>0</v>
      </c>
      <c r="Z17" s="52">
        <f t="shared" ca="1" si="50"/>
        <v>1</v>
      </c>
      <c r="AA17" s="52">
        <f t="shared" ca="1" si="50"/>
        <v>0</v>
      </c>
      <c r="AB17" s="52">
        <f t="shared" ca="1" si="50"/>
        <v>1</v>
      </c>
      <c r="AC17" s="52">
        <f t="shared" ca="1" si="50"/>
        <v>1</v>
      </c>
      <c r="AD17" s="52">
        <f t="shared" ca="1" si="50"/>
        <v>0</v>
      </c>
      <c r="AE17" s="52">
        <f t="shared" ca="1" si="50"/>
        <v>1</v>
      </c>
      <c r="AF17" s="52">
        <f t="shared" ca="1" si="50"/>
        <v>0</v>
      </c>
      <c r="AG17" s="52">
        <f t="shared" ca="1" si="50"/>
        <v>0</v>
      </c>
      <c r="AH17" s="52">
        <f t="shared" ca="1" si="50"/>
        <v>0</v>
      </c>
      <c r="AI17" s="52">
        <f t="shared" ca="1" si="50"/>
        <v>0</v>
      </c>
      <c r="AJ17" s="52">
        <f t="shared" ca="1" si="50"/>
        <v>0</v>
      </c>
      <c r="AK17" s="52">
        <f t="shared" ca="1" si="50"/>
        <v>0</v>
      </c>
      <c r="AL17" s="52">
        <f t="shared" ca="1" si="50"/>
        <v>1</v>
      </c>
      <c r="AM17" s="52">
        <f t="shared" ca="1" si="50"/>
        <v>1</v>
      </c>
      <c r="AN17" s="52">
        <f t="shared" ca="1" si="50"/>
        <v>0</v>
      </c>
      <c r="AO17" s="52">
        <f t="shared" ca="1" si="50"/>
        <v>0</v>
      </c>
      <c r="AP17" s="52">
        <f t="shared" ca="1" si="50"/>
        <v>1</v>
      </c>
      <c r="AQ17" s="52">
        <f t="shared" ca="1" si="50"/>
        <v>0</v>
      </c>
      <c r="AR17" s="52">
        <f t="shared" ca="1" si="50"/>
        <v>1</v>
      </c>
      <c r="AS17" s="52" t="str">
        <f t="shared" ca="1" si="50"/>
        <v/>
      </c>
      <c r="AT17" s="52" t="str">
        <f t="shared" ca="1" si="50"/>
        <v/>
      </c>
      <c r="AU17" s="52" t="str">
        <f t="shared" ca="1" si="50"/>
        <v/>
      </c>
      <c r="AV17" s="52" t="str">
        <f t="shared" ca="1" si="50"/>
        <v/>
      </c>
      <c r="AW17" s="52" t="str">
        <f t="shared" ca="1" si="50"/>
        <v/>
      </c>
      <c r="AX17" s="52" t="str">
        <f t="shared" ca="1" si="50"/>
        <v/>
      </c>
      <c r="AY17" s="52" t="str">
        <f t="shared" ca="1" si="50"/>
        <v/>
      </c>
      <c r="AZ17" s="52" t="str">
        <f t="shared" ca="1" si="50"/>
        <v/>
      </c>
      <c r="BA17" s="52" t="str">
        <f t="shared" ca="1" si="50"/>
        <v/>
      </c>
      <c r="BB17" s="52" t="str">
        <f t="shared" ca="1" si="50"/>
        <v/>
      </c>
      <c r="BC17" s="74">
        <f t="shared" ca="1" si="45"/>
        <v>19</v>
      </c>
      <c r="BD17" s="74">
        <f t="shared" ca="1" si="46"/>
        <v>21</v>
      </c>
      <c r="BE17" s="79">
        <f t="shared" ca="1" si="47"/>
        <v>47.5</v>
      </c>
    </row>
    <row r="18" spans="1:57">
      <c r="A18" s="51">
        <f t="shared" si="48"/>
        <v>8</v>
      </c>
      <c r="B18" s="48" t="str">
        <f>IF(DATA!B28="","",DATA!B28)</f>
        <v>WISNU ALI KHAFID</v>
      </c>
      <c r="C18" s="49" t="str">
        <f>IF(DATA!C28="","",DATA!C28)</f>
        <v>BACAACEACCBADEAAEEBDBABCAAEABDAAAACBCAAA</v>
      </c>
      <c r="D18" s="52" t="str">
        <f t="shared" si="42"/>
        <v>Ok !</v>
      </c>
      <c r="E18" s="52">
        <f t="shared" ca="1" si="49"/>
        <v>0</v>
      </c>
      <c r="F18" s="52">
        <f t="shared" ca="1" si="44"/>
        <v>1</v>
      </c>
      <c r="G18" s="52">
        <f t="shared" ca="1" si="50"/>
        <v>0</v>
      </c>
      <c r="H18" s="52">
        <f t="shared" ca="1" si="50"/>
        <v>0</v>
      </c>
      <c r="I18" s="52">
        <f t="shared" ca="1" si="50"/>
        <v>0</v>
      </c>
      <c r="J18" s="52">
        <f t="shared" ca="1" si="50"/>
        <v>1</v>
      </c>
      <c r="K18" s="52">
        <f t="shared" ca="1" si="50"/>
        <v>1</v>
      </c>
      <c r="L18" s="52">
        <f t="shared" ca="1" si="50"/>
        <v>0</v>
      </c>
      <c r="M18" s="52">
        <f t="shared" ca="1" si="50"/>
        <v>1</v>
      </c>
      <c r="N18" s="52">
        <f t="shared" ca="1" si="50"/>
        <v>1</v>
      </c>
      <c r="O18" s="52">
        <f t="shared" ca="1" si="50"/>
        <v>0</v>
      </c>
      <c r="P18" s="52">
        <f t="shared" ca="1" si="50"/>
        <v>0</v>
      </c>
      <c r="Q18" s="52">
        <f t="shared" ca="1" si="50"/>
        <v>1</v>
      </c>
      <c r="R18" s="52">
        <f t="shared" ca="1" si="50"/>
        <v>0</v>
      </c>
      <c r="S18" s="52">
        <f t="shared" ca="1" si="50"/>
        <v>0</v>
      </c>
      <c r="T18" s="52">
        <f t="shared" ca="1" si="50"/>
        <v>1</v>
      </c>
      <c r="U18" s="52">
        <f t="shared" ca="1" si="50"/>
        <v>0</v>
      </c>
      <c r="V18" s="52">
        <f t="shared" ca="1" si="50"/>
        <v>0</v>
      </c>
      <c r="W18" s="52">
        <f t="shared" ca="1" si="50"/>
        <v>0</v>
      </c>
      <c r="X18" s="52">
        <f t="shared" ca="1" si="50"/>
        <v>1</v>
      </c>
      <c r="Y18" s="52">
        <f t="shared" ca="1" si="50"/>
        <v>0</v>
      </c>
      <c r="Z18" s="52">
        <f t="shared" ca="1" si="50"/>
        <v>1</v>
      </c>
      <c r="AA18" s="52">
        <f t="shared" ca="1" si="50"/>
        <v>0</v>
      </c>
      <c r="AB18" s="52">
        <f t="shared" ca="1" si="50"/>
        <v>1</v>
      </c>
      <c r="AC18" s="52">
        <f t="shared" ca="1" si="50"/>
        <v>0</v>
      </c>
      <c r="AD18" s="52">
        <f t="shared" ca="1" si="50"/>
        <v>1</v>
      </c>
      <c r="AE18" s="52">
        <f t="shared" ca="1" si="50"/>
        <v>0</v>
      </c>
      <c r="AF18" s="52">
        <f t="shared" ca="1" si="50"/>
        <v>0</v>
      </c>
      <c r="AG18" s="52">
        <f t="shared" ca="1" si="50"/>
        <v>0</v>
      </c>
      <c r="AH18" s="52">
        <f t="shared" ca="1" si="50"/>
        <v>1</v>
      </c>
      <c r="AI18" s="52">
        <f t="shared" ca="1" si="50"/>
        <v>0</v>
      </c>
      <c r="AJ18" s="52">
        <f t="shared" ca="1" si="50"/>
        <v>0</v>
      </c>
      <c r="AK18" s="52">
        <f t="shared" ca="1" si="50"/>
        <v>0</v>
      </c>
      <c r="AL18" s="52">
        <f t="shared" ca="1" si="50"/>
        <v>1</v>
      </c>
      <c r="AM18" s="52">
        <f t="shared" ca="1" si="50"/>
        <v>1</v>
      </c>
      <c r="AN18" s="52">
        <f t="shared" ca="1" si="50"/>
        <v>1</v>
      </c>
      <c r="AO18" s="52">
        <f t="shared" ca="1" si="50"/>
        <v>0</v>
      </c>
      <c r="AP18" s="52">
        <f t="shared" ca="1" si="50"/>
        <v>1</v>
      </c>
      <c r="AQ18" s="52">
        <f t="shared" ca="1" si="50"/>
        <v>0</v>
      </c>
      <c r="AR18" s="52">
        <f t="shared" ca="1" si="50"/>
        <v>1</v>
      </c>
      <c r="AS18" s="52" t="str">
        <f t="shared" ca="1" si="50"/>
        <v/>
      </c>
      <c r="AT18" s="52" t="str">
        <f t="shared" ca="1" si="50"/>
        <v/>
      </c>
      <c r="AU18" s="52" t="str">
        <f t="shared" ca="1" si="50"/>
        <v/>
      </c>
      <c r="AV18" s="52" t="str">
        <f t="shared" ca="1" si="50"/>
        <v/>
      </c>
      <c r="AW18" s="52" t="str">
        <f t="shared" ca="1" si="50"/>
        <v/>
      </c>
      <c r="AX18" s="52" t="str">
        <f t="shared" ca="1" si="50"/>
        <v/>
      </c>
      <c r="AY18" s="52" t="str">
        <f t="shared" ca="1" si="50"/>
        <v/>
      </c>
      <c r="AZ18" s="52" t="str">
        <f t="shared" ca="1" si="50"/>
        <v/>
      </c>
      <c r="BA18" s="52" t="str">
        <f t="shared" ca="1" si="50"/>
        <v/>
      </c>
      <c r="BB18" s="52" t="str">
        <f t="shared" ca="1" si="50"/>
        <v/>
      </c>
      <c r="BC18" s="74">
        <f t="shared" ca="1" si="45"/>
        <v>17</v>
      </c>
      <c r="BD18" s="74">
        <f t="shared" ca="1" si="46"/>
        <v>23</v>
      </c>
      <c r="BE18" s="79">
        <f t="shared" ca="1" si="47"/>
        <v>42.5</v>
      </c>
    </row>
    <row r="19" spans="1:57">
      <c r="A19" s="51">
        <f t="shared" si="48"/>
        <v>9</v>
      </c>
      <c r="B19" s="48" t="str">
        <f>IF(DATA!B29="","",DATA!B29)</f>
        <v>WAHYU BAGUS JATMIKO</v>
      </c>
      <c r="C19" s="49" t="str">
        <f>IF(DATA!C29="","",DATA!C29)</f>
        <v>BACABABECCBDBEBDDEAEDDACEDADCCBCDACDCCEE</v>
      </c>
      <c r="D19" s="52" t="str">
        <f t="shared" si="42"/>
        <v>Ok !</v>
      </c>
      <c r="E19" s="52">
        <f t="shared" ca="1" si="49"/>
        <v>0</v>
      </c>
      <c r="F19" s="52">
        <f t="shared" ca="1" si="44"/>
        <v>1</v>
      </c>
      <c r="G19" s="52">
        <f t="shared" ca="1" si="50"/>
        <v>0</v>
      </c>
      <c r="H19" s="52">
        <f t="shared" ca="1" si="50"/>
        <v>0</v>
      </c>
      <c r="I19" s="52">
        <f t="shared" ca="1" si="50"/>
        <v>1</v>
      </c>
      <c r="J19" s="52">
        <f t="shared" ca="1" si="50"/>
        <v>0</v>
      </c>
      <c r="K19" s="52">
        <f t="shared" ca="1" si="50"/>
        <v>0</v>
      </c>
      <c r="L19" s="52">
        <f t="shared" ca="1" si="50"/>
        <v>0</v>
      </c>
      <c r="M19" s="52">
        <f t="shared" ca="1" si="50"/>
        <v>1</v>
      </c>
      <c r="N19" s="52">
        <f t="shared" ca="1" si="50"/>
        <v>1</v>
      </c>
      <c r="O19" s="52">
        <f t="shared" ca="1" si="50"/>
        <v>0</v>
      </c>
      <c r="P19" s="52">
        <f t="shared" ca="1" si="50"/>
        <v>1</v>
      </c>
      <c r="Q19" s="52">
        <f t="shared" ca="1" si="50"/>
        <v>0</v>
      </c>
      <c r="R19" s="52">
        <f t="shared" ca="1" si="50"/>
        <v>0</v>
      </c>
      <c r="S19" s="52">
        <f t="shared" ca="1" si="50"/>
        <v>0</v>
      </c>
      <c r="T19" s="52">
        <f t="shared" ca="1" si="50"/>
        <v>0</v>
      </c>
      <c r="U19" s="52">
        <f t="shared" ca="1" si="50"/>
        <v>0</v>
      </c>
      <c r="V19" s="52">
        <f t="shared" ca="1" si="50"/>
        <v>0</v>
      </c>
      <c r="W19" s="52">
        <f t="shared" ca="1" si="50"/>
        <v>1</v>
      </c>
      <c r="X19" s="52">
        <f t="shared" ca="1" si="50"/>
        <v>0</v>
      </c>
      <c r="Y19" s="52">
        <f t="shared" ca="1" si="50"/>
        <v>0</v>
      </c>
      <c r="Z19" s="52">
        <f t="shared" ca="1" si="50"/>
        <v>0</v>
      </c>
      <c r="AA19" s="52">
        <f t="shared" ca="1" si="50"/>
        <v>1</v>
      </c>
      <c r="AB19" s="52">
        <f t="shared" ca="1" si="50"/>
        <v>1</v>
      </c>
      <c r="AC19" s="52">
        <f t="shared" ca="1" si="50"/>
        <v>1</v>
      </c>
      <c r="AD19" s="52">
        <f t="shared" ca="1" si="50"/>
        <v>0</v>
      </c>
      <c r="AE19" s="52">
        <f t="shared" ca="1" si="50"/>
        <v>1</v>
      </c>
      <c r="AF19" s="52">
        <f t="shared" ca="1" si="50"/>
        <v>0</v>
      </c>
      <c r="AG19" s="52">
        <f t="shared" ca="1" si="50"/>
        <v>0</v>
      </c>
      <c r="AH19" s="52">
        <f t="shared" ca="1" si="50"/>
        <v>0</v>
      </c>
      <c r="AI19" s="52">
        <f t="shared" ca="1" si="50"/>
        <v>1</v>
      </c>
      <c r="AJ19" s="52">
        <f t="shared" ca="1" si="50"/>
        <v>0</v>
      </c>
      <c r="AK19" s="52">
        <f t="shared" ca="1" si="50"/>
        <v>0</v>
      </c>
      <c r="AL19" s="52">
        <f t="shared" ca="1" si="50"/>
        <v>1</v>
      </c>
      <c r="AM19" s="52">
        <f t="shared" ca="1" si="50"/>
        <v>1</v>
      </c>
      <c r="AN19" s="52">
        <f t="shared" ca="1" si="50"/>
        <v>0</v>
      </c>
      <c r="AO19" s="52">
        <f t="shared" ca="1" si="50"/>
        <v>0</v>
      </c>
      <c r="AP19" s="52">
        <f t="shared" ca="1" si="50"/>
        <v>0</v>
      </c>
      <c r="AQ19" s="52">
        <f t="shared" ca="1" si="50"/>
        <v>1</v>
      </c>
      <c r="AR19" s="52">
        <f t="shared" ca="1" si="50"/>
        <v>0</v>
      </c>
      <c r="AS19" s="52" t="str">
        <f t="shared" ca="1" si="50"/>
        <v/>
      </c>
      <c r="AT19" s="52" t="str">
        <f t="shared" ca="1" si="50"/>
        <v/>
      </c>
      <c r="AU19" s="52" t="str">
        <f t="shared" ca="1" si="50"/>
        <v/>
      </c>
      <c r="AV19" s="52" t="str">
        <f t="shared" ca="1" si="50"/>
        <v/>
      </c>
      <c r="AW19" s="52" t="str">
        <f t="shared" ca="1" si="50"/>
        <v/>
      </c>
      <c r="AX19" s="52" t="str">
        <f t="shared" ca="1" si="50"/>
        <v/>
      </c>
      <c r="AY19" s="52" t="str">
        <f t="shared" ca="1" si="50"/>
        <v/>
      </c>
      <c r="AZ19" s="52" t="str">
        <f t="shared" ca="1" si="50"/>
        <v/>
      </c>
      <c r="BA19" s="52" t="str">
        <f t="shared" ca="1" si="50"/>
        <v/>
      </c>
      <c r="BB19" s="52" t="str">
        <f t="shared" ca="1" si="50"/>
        <v/>
      </c>
      <c r="BC19" s="74">
        <f t="shared" ca="1" si="45"/>
        <v>14</v>
      </c>
      <c r="BD19" s="74">
        <f t="shared" ca="1" si="46"/>
        <v>26</v>
      </c>
      <c r="BE19" s="79">
        <f t="shared" ca="1" si="47"/>
        <v>35</v>
      </c>
    </row>
    <row r="20" spans="1:57">
      <c r="A20" s="51">
        <f t="shared" si="48"/>
        <v>10</v>
      </c>
      <c r="B20" s="48" t="str">
        <f>IF(DATA!B30="","",DATA!B30)</f>
        <v/>
      </c>
      <c r="C20" s="49" t="str">
        <f>IF(DATA!C30="","",DATA!C30)</f>
        <v/>
      </c>
      <c r="D20" s="52" t="str">
        <f t="shared" si="42"/>
        <v/>
      </c>
      <c r="E20" s="52" t="str">
        <f t="shared" ca="1" si="49"/>
        <v/>
      </c>
      <c r="F20" s="52" t="str">
        <f t="shared" ca="1" si="49"/>
        <v/>
      </c>
      <c r="G20" s="52" t="str">
        <f t="shared" ca="1" si="50"/>
        <v/>
      </c>
      <c r="H20" s="52" t="str">
        <f t="shared" ca="1" si="50"/>
        <v/>
      </c>
      <c r="I20" s="52" t="str">
        <f t="shared" ca="1" si="50"/>
        <v/>
      </c>
      <c r="J20" s="52" t="str">
        <f t="shared" ca="1" si="50"/>
        <v/>
      </c>
      <c r="K20" s="52" t="str">
        <f t="shared" ca="1" si="50"/>
        <v/>
      </c>
      <c r="L20" s="52" t="str">
        <f t="shared" ca="1" si="50"/>
        <v/>
      </c>
      <c r="M20" s="52" t="str">
        <f t="shared" ca="1" si="50"/>
        <v/>
      </c>
      <c r="N20" s="52" t="str">
        <f t="shared" ca="1" si="50"/>
        <v/>
      </c>
      <c r="O20" s="52" t="str">
        <f t="shared" ca="1" si="50"/>
        <v/>
      </c>
      <c r="P20" s="52" t="str">
        <f t="shared" ca="1" si="50"/>
        <v/>
      </c>
      <c r="Q20" s="52" t="str">
        <f t="shared" ca="1" si="50"/>
        <v/>
      </c>
      <c r="R20" s="52" t="str">
        <f t="shared" ca="1" si="50"/>
        <v/>
      </c>
      <c r="S20" s="52" t="str">
        <f t="shared" ca="1" si="50"/>
        <v/>
      </c>
      <c r="T20" s="52" t="str">
        <f t="shared" ca="1" si="50"/>
        <v/>
      </c>
      <c r="U20" s="52" t="str">
        <f t="shared" ca="1" si="50"/>
        <v/>
      </c>
      <c r="V20" s="52" t="str">
        <f t="shared" ca="1" si="50"/>
        <v/>
      </c>
      <c r="W20" s="52" t="str">
        <f t="shared" ca="1" si="50"/>
        <v/>
      </c>
      <c r="X20" s="52" t="str">
        <f t="shared" ca="1" si="50"/>
        <v/>
      </c>
      <c r="Y20" s="52" t="str">
        <f t="shared" ca="1" si="50"/>
        <v/>
      </c>
      <c r="Z20" s="52" t="str">
        <f t="shared" ca="1" si="50"/>
        <v/>
      </c>
      <c r="AA20" s="52" t="str">
        <f t="shared" ca="1" si="50"/>
        <v/>
      </c>
      <c r="AB20" s="52" t="str">
        <f t="shared" ca="1" si="50"/>
        <v/>
      </c>
      <c r="AC20" s="52" t="str">
        <f t="shared" ca="1" si="50"/>
        <v/>
      </c>
      <c r="AD20" s="52" t="str">
        <f t="shared" ca="1" si="50"/>
        <v/>
      </c>
      <c r="AE20" s="52" t="str">
        <f t="shared" ca="1" si="50"/>
        <v/>
      </c>
      <c r="AF20" s="52" t="str">
        <f t="shared" ca="1" si="50"/>
        <v/>
      </c>
      <c r="AG20" s="52" t="str">
        <f t="shared" ca="1" si="50"/>
        <v/>
      </c>
      <c r="AH20" s="52" t="str">
        <f t="shared" ca="1" si="50"/>
        <v/>
      </c>
      <c r="AI20" s="52" t="str">
        <f t="shared" ca="1" si="50"/>
        <v/>
      </c>
      <c r="AJ20" s="52" t="str">
        <f t="shared" ca="1" si="50"/>
        <v/>
      </c>
      <c r="AK20" s="52" t="str">
        <f t="shared" ca="1" si="50"/>
        <v/>
      </c>
      <c r="AL20" s="52" t="str">
        <f t="shared" ca="1" si="50"/>
        <v/>
      </c>
      <c r="AM20" s="52" t="str">
        <f t="shared" ca="1" si="50"/>
        <v/>
      </c>
      <c r="AN20" s="52" t="str">
        <f t="shared" ca="1" si="50"/>
        <v/>
      </c>
      <c r="AO20" s="52" t="str">
        <f t="shared" ca="1" si="50"/>
        <v/>
      </c>
      <c r="AP20" s="52" t="str">
        <f t="shared" ca="1" si="50"/>
        <v/>
      </c>
      <c r="AQ20" s="52" t="str">
        <f t="shared" ca="1" si="50"/>
        <v/>
      </c>
      <c r="AR20" s="52" t="str">
        <f t="shared" ca="1" si="50"/>
        <v/>
      </c>
      <c r="AS20" s="52" t="str">
        <f t="shared" ca="1" si="50"/>
        <v/>
      </c>
      <c r="AT20" s="52" t="str">
        <f t="shared" ca="1" si="50"/>
        <v/>
      </c>
      <c r="AU20" s="52" t="str">
        <f t="shared" ca="1" si="50"/>
        <v/>
      </c>
      <c r="AV20" s="52" t="str">
        <f t="shared" ca="1" si="50"/>
        <v/>
      </c>
      <c r="AW20" s="52" t="str">
        <f t="shared" ca="1" si="50"/>
        <v/>
      </c>
      <c r="AX20" s="52" t="str">
        <f t="shared" ca="1" si="50"/>
        <v/>
      </c>
      <c r="AY20" s="52" t="str">
        <f t="shared" ca="1" si="50"/>
        <v/>
      </c>
      <c r="AZ20" s="52" t="str">
        <f t="shared" ca="1" si="50"/>
        <v/>
      </c>
      <c r="BA20" s="52" t="str">
        <f t="shared" ca="1" si="50"/>
        <v/>
      </c>
      <c r="BB20" s="52" t="str">
        <f t="shared" ca="1" si="50"/>
        <v/>
      </c>
      <c r="BC20" s="74" t="str">
        <f t="shared" si="45"/>
        <v/>
      </c>
      <c r="BD20" s="74" t="str">
        <f t="shared" si="46"/>
        <v/>
      </c>
      <c r="BE20" s="79" t="str">
        <f t="shared" si="47"/>
        <v/>
      </c>
    </row>
    <row r="21" spans="1:57">
      <c r="A21" s="51">
        <f t="shared" si="48"/>
        <v>11</v>
      </c>
      <c r="B21" s="48" t="str">
        <f>IF(DATA!B31="","",DATA!B31)</f>
        <v/>
      </c>
      <c r="C21" s="49" t="str">
        <f>IF(DATA!C31="","",DATA!C31)</f>
        <v/>
      </c>
      <c r="D21" s="52" t="str">
        <f t="shared" si="42"/>
        <v/>
      </c>
      <c r="E21" s="52" t="str">
        <f t="shared" ca="1" si="49"/>
        <v/>
      </c>
      <c r="F21" s="52" t="str">
        <f t="shared" ca="1" si="49"/>
        <v/>
      </c>
      <c r="G21" s="52" t="str">
        <f t="shared" ca="1" si="50"/>
        <v/>
      </c>
      <c r="H21" s="52" t="str">
        <f t="shared" ca="1" si="50"/>
        <v/>
      </c>
      <c r="I21" s="52" t="str">
        <f t="shared" ca="1" si="50"/>
        <v/>
      </c>
      <c r="J21" s="52" t="str">
        <f t="shared" ca="1" si="50"/>
        <v/>
      </c>
      <c r="K21" s="52" t="str">
        <f t="shared" ca="1" si="50"/>
        <v/>
      </c>
      <c r="L21" s="52" t="str">
        <f t="shared" ca="1" si="50"/>
        <v/>
      </c>
      <c r="M21" s="52" t="str">
        <f t="shared" ca="1" si="50"/>
        <v/>
      </c>
      <c r="N21" s="52" t="str">
        <f t="shared" ca="1" si="50"/>
        <v/>
      </c>
      <c r="O21" s="52" t="str">
        <f t="shared" ca="1" si="50"/>
        <v/>
      </c>
      <c r="P21" s="52" t="str">
        <f t="shared" ca="1" si="50"/>
        <v/>
      </c>
      <c r="Q21" s="52" t="str">
        <f t="shared" ca="1" si="50"/>
        <v/>
      </c>
      <c r="R21" s="52" t="str">
        <f t="shared" ca="1" si="50"/>
        <v/>
      </c>
      <c r="S21" s="52" t="str">
        <f t="shared" ca="1" si="50"/>
        <v/>
      </c>
      <c r="T21" s="52" t="str">
        <f t="shared" ca="1" si="50"/>
        <v/>
      </c>
      <c r="U21" s="52" t="str">
        <f t="shared" ca="1" si="50"/>
        <v/>
      </c>
      <c r="V21" s="52" t="str">
        <f t="shared" ca="1" si="50"/>
        <v/>
      </c>
      <c r="W21" s="52" t="str">
        <f t="shared" ca="1" si="50"/>
        <v/>
      </c>
      <c r="X21" s="52" t="str">
        <f t="shared" ca="1" si="50"/>
        <v/>
      </c>
      <c r="Y21" s="52" t="str">
        <f t="shared" ca="1" si="50"/>
        <v/>
      </c>
      <c r="Z21" s="52" t="str">
        <f t="shared" ca="1" si="50"/>
        <v/>
      </c>
      <c r="AA21" s="52" t="str">
        <f t="shared" ca="1" si="50"/>
        <v/>
      </c>
      <c r="AB21" s="52" t="str">
        <f t="shared" ca="1" si="50"/>
        <v/>
      </c>
      <c r="AC21" s="52" t="str">
        <f t="shared" ca="1" si="50"/>
        <v/>
      </c>
      <c r="AD21" s="52" t="str">
        <f t="shared" ca="1" si="50"/>
        <v/>
      </c>
      <c r="AE21" s="52" t="str">
        <f t="shared" ca="1" si="50"/>
        <v/>
      </c>
      <c r="AF21" s="52" t="str">
        <f t="shared" ca="1" si="50"/>
        <v/>
      </c>
      <c r="AG21" s="52" t="str">
        <f t="shared" ca="1" si="50"/>
        <v/>
      </c>
      <c r="AH21" s="52" t="str">
        <f t="shared" ca="1" si="50"/>
        <v/>
      </c>
      <c r="AI21" s="52" t="str">
        <f t="shared" ca="1" si="50"/>
        <v/>
      </c>
      <c r="AJ21" s="52" t="str">
        <f t="shared" ref="G21:BB26" ca="1" si="51">IF($C21="","",IF(OR(MID($C$7,CELL("col",AJ22)-4,1)="*",MID($C21,CELL("col",AJ22)-4,1)=MID($C$7,CELL("col",AJ22)-4,1)),1,IF(CELL("col",AJ22)-4&gt;$D$6,"",0)))</f>
        <v/>
      </c>
      <c r="AK21" s="52" t="str">
        <f t="shared" ca="1" si="51"/>
        <v/>
      </c>
      <c r="AL21" s="52" t="str">
        <f t="shared" ca="1" si="51"/>
        <v/>
      </c>
      <c r="AM21" s="52" t="str">
        <f t="shared" ca="1" si="51"/>
        <v/>
      </c>
      <c r="AN21" s="52" t="str">
        <f t="shared" ca="1" si="51"/>
        <v/>
      </c>
      <c r="AO21" s="52" t="str">
        <f t="shared" ca="1" si="51"/>
        <v/>
      </c>
      <c r="AP21" s="52" t="str">
        <f t="shared" ca="1" si="51"/>
        <v/>
      </c>
      <c r="AQ21" s="52" t="str">
        <f t="shared" ca="1" si="51"/>
        <v/>
      </c>
      <c r="AR21" s="52" t="str">
        <f t="shared" ca="1" si="51"/>
        <v/>
      </c>
      <c r="AS21" s="52" t="str">
        <f t="shared" ca="1" si="51"/>
        <v/>
      </c>
      <c r="AT21" s="52" t="str">
        <f t="shared" ca="1" si="51"/>
        <v/>
      </c>
      <c r="AU21" s="52" t="str">
        <f t="shared" ca="1" si="51"/>
        <v/>
      </c>
      <c r="AV21" s="52" t="str">
        <f t="shared" ca="1" si="51"/>
        <v/>
      </c>
      <c r="AW21" s="52" t="str">
        <f t="shared" ca="1" si="51"/>
        <v/>
      </c>
      <c r="AX21" s="52" t="str">
        <f t="shared" ca="1" si="51"/>
        <v/>
      </c>
      <c r="AY21" s="52" t="str">
        <f t="shared" ca="1" si="51"/>
        <v/>
      </c>
      <c r="AZ21" s="52" t="str">
        <f t="shared" ca="1" si="51"/>
        <v/>
      </c>
      <c r="BA21" s="52" t="str">
        <f t="shared" ca="1" si="51"/>
        <v/>
      </c>
      <c r="BB21" s="52" t="str">
        <f t="shared" ca="1" si="51"/>
        <v/>
      </c>
      <c r="BC21" s="74" t="str">
        <f t="shared" si="45"/>
        <v/>
      </c>
      <c r="BD21" s="74" t="str">
        <f t="shared" si="46"/>
        <v/>
      </c>
      <c r="BE21" s="79" t="str">
        <f t="shared" si="47"/>
        <v/>
      </c>
    </row>
    <row r="22" spans="1:57">
      <c r="A22" s="51">
        <f t="shared" si="48"/>
        <v>12</v>
      </c>
      <c r="B22" s="48" t="str">
        <f>IF(DATA!B32="","",DATA!B32)</f>
        <v/>
      </c>
      <c r="C22" s="49" t="str">
        <f>IF(DATA!C32="","",DATA!C32)</f>
        <v/>
      </c>
      <c r="D22" s="52" t="str">
        <f t="shared" si="42"/>
        <v/>
      </c>
      <c r="E22" s="52" t="str">
        <f t="shared" ca="1" si="49"/>
        <v/>
      </c>
      <c r="F22" s="52" t="str">
        <f t="shared" ca="1" si="49"/>
        <v/>
      </c>
      <c r="G22" s="52" t="str">
        <f t="shared" ca="1" si="51"/>
        <v/>
      </c>
      <c r="H22" s="52" t="str">
        <f t="shared" ca="1" si="51"/>
        <v/>
      </c>
      <c r="I22" s="52" t="str">
        <f t="shared" ca="1" si="51"/>
        <v/>
      </c>
      <c r="J22" s="52" t="str">
        <f t="shared" ca="1" si="51"/>
        <v/>
      </c>
      <c r="K22" s="52" t="str">
        <f t="shared" ca="1" si="51"/>
        <v/>
      </c>
      <c r="L22" s="52" t="str">
        <f t="shared" ca="1" si="51"/>
        <v/>
      </c>
      <c r="M22" s="52" t="str">
        <f t="shared" ca="1" si="51"/>
        <v/>
      </c>
      <c r="N22" s="52" t="str">
        <f t="shared" ca="1" si="51"/>
        <v/>
      </c>
      <c r="O22" s="52" t="str">
        <f t="shared" ca="1" si="51"/>
        <v/>
      </c>
      <c r="P22" s="52" t="str">
        <f t="shared" ca="1" si="51"/>
        <v/>
      </c>
      <c r="Q22" s="52" t="str">
        <f t="shared" ca="1" si="51"/>
        <v/>
      </c>
      <c r="R22" s="52" t="str">
        <f t="shared" ca="1" si="51"/>
        <v/>
      </c>
      <c r="S22" s="52" t="str">
        <f t="shared" ca="1" si="51"/>
        <v/>
      </c>
      <c r="T22" s="52" t="str">
        <f t="shared" ca="1" si="51"/>
        <v/>
      </c>
      <c r="U22" s="52" t="str">
        <f t="shared" ca="1" si="51"/>
        <v/>
      </c>
      <c r="V22" s="52" t="str">
        <f t="shared" ca="1" si="51"/>
        <v/>
      </c>
      <c r="W22" s="52" t="str">
        <f t="shared" ca="1" si="51"/>
        <v/>
      </c>
      <c r="X22" s="52" t="str">
        <f t="shared" ca="1" si="51"/>
        <v/>
      </c>
      <c r="Y22" s="52" t="str">
        <f t="shared" ca="1" si="51"/>
        <v/>
      </c>
      <c r="Z22" s="52" t="str">
        <f t="shared" ca="1" si="51"/>
        <v/>
      </c>
      <c r="AA22" s="52" t="str">
        <f t="shared" ca="1" si="51"/>
        <v/>
      </c>
      <c r="AB22" s="52" t="str">
        <f t="shared" ca="1" si="51"/>
        <v/>
      </c>
      <c r="AC22" s="52" t="str">
        <f t="shared" ca="1" si="51"/>
        <v/>
      </c>
      <c r="AD22" s="52" t="str">
        <f t="shared" ca="1" si="51"/>
        <v/>
      </c>
      <c r="AE22" s="52" t="str">
        <f t="shared" ca="1" si="51"/>
        <v/>
      </c>
      <c r="AF22" s="52" t="str">
        <f t="shared" ca="1" si="51"/>
        <v/>
      </c>
      <c r="AG22" s="52" t="str">
        <f t="shared" ca="1" si="51"/>
        <v/>
      </c>
      <c r="AH22" s="52" t="str">
        <f t="shared" ca="1" si="51"/>
        <v/>
      </c>
      <c r="AI22" s="52" t="str">
        <f t="shared" ca="1" si="51"/>
        <v/>
      </c>
      <c r="AJ22" s="52" t="str">
        <f t="shared" ca="1" si="51"/>
        <v/>
      </c>
      <c r="AK22" s="52" t="str">
        <f t="shared" ca="1" si="51"/>
        <v/>
      </c>
      <c r="AL22" s="52" t="str">
        <f t="shared" ca="1" si="51"/>
        <v/>
      </c>
      <c r="AM22" s="52" t="str">
        <f t="shared" ca="1" si="51"/>
        <v/>
      </c>
      <c r="AN22" s="52" t="str">
        <f t="shared" ca="1" si="51"/>
        <v/>
      </c>
      <c r="AO22" s="52" t="str">
        <f t="shared" ca="1" si="51"/>
        <v/>
      </c>
      <c r="AP22" s="52" t="str">
        <f t="shared" ca="1" si="51"/>
        <v/>
      </c>
      <c r="AQ22" s="52" t="str">
        <f t="shared" ca="1" si="51"/>
        <v/>
      </c>
      <c r="AR22" s="52" t="str">
        <f t="shared" ca="1" si="51"/>
        <v/>
      </c>
      <c r="AS22" s="52" t="str">
        <f t="shared" ca="1" si="51"/>
        <v/>
      </c>
      <c r="AT22" s="52" t="str">
        <f t="shared" ca="1" si="51"/>
        <v/>
      </c>
      <c r="AU22" s="52" t="str">
        <f t="shared" ca="1" si="51"/>
        <v/>
      </c>
      <c r="AV22" s="52" t="str">
        <f t="shared" ca="1" si="51"/>
        <v/>
      </c>
      <c r="AW22" s="52" t="str">
        <f t="shared" ca="1" si="51"/>
        <v/>
      </c>
      <c r="AX22" s="52" t="str">
        <f t="shared" ca="1" si="51"/>
        <v/>
      </c>
      <c r="AY22" s="52" t="str">
        <f t="shared" ca="1" si="51"/>
        <v/>
      </c>
      <c r="AZ22" s="52" t="str">
        <f t="shared" ca="1" si="51"/>
        <v/>
      </c>
      <c r="BA22" s="52" t="str">
        <f t="shared" ca="1" si="51"/>
        <v/>
      </c>
      <c r="BB22" s="52" t="str">
        <f t="shared" ca="1" si="51"/>
        <v/>
      </c>
      <c r="BC22" s="74" t="str">
        <f t="shared" si="45"/>
        <v/>
      </c>
      <c r="BD22" s="74" t="str">
        <f t="shared" si="46"/>
        <v/>
      </c>
      <c r="BE22" s="79" t="str">
        <f t="shared" si="47"/>
        <v/>
      </c>
    </row>
    <row r="23" spans="1:57">
      <c r="A23" s="51">
        <f t="shared" si="48"/>
        <v>13</v>
      </c>
      <c r="B23" s="48" t="str">
        <f>IF(DATA!B33="","",DATA!B33)</f>
        <v/>
      </c>
      <c r="C23" s="49" t="str">
        <f>IF(DATA!C33="","",DATA!C33)</f>
        <v/>
      </c>
      <c r="D23" s="52" t="str">
        <f t="shared" si="42"/>
        <v/>
      </c>
      <c r="E23" s="52" t="str">
        <f t="shared" ca="1" si="49"/>
        <v/>
      </c>
      <c r="F23" s="52" t="str">
        <f t="shared" ca="1" si="49"/>
        <v/>
      </c>
      <c r="G23" s="52" t="str">
        <f t="shared" ca="1" si="51"/>
        <v/>
      </c>
      <c r="H23" s="52" t="str">
        <f t="shared" ca="1" si="51"/>
        <v/>
      </c>
      <c r="I23" s="52" t="str">
        <f t="shared" ca="1" si="51"/>
        <v/>
      </c>
      <c r="J23" s="52" t="str">
        <f t="shared" ca="1" si="51"/>
        <v/>
      </c>
      <c r="K23" s="52" t="str">
        <f t="shared" ca="1" si="51"/>
        <v/>
      </c>
      <c r="L23" s="52" t="str">
        <f t="shared" ca="1" si="51"/>
        <v/>
      </c>
      <c r="M23" s="52" t="str">
        <f t="shared" ca="1" si="51"/>
        <v/>
      </c>
      <c r="N23" s="52" t="str">
        <f t="shared" ca="1" si="51"/>
        <v/>
      </c>
      <c r="O23" s="52" t="str">
        <f t="shared" ca="1" si="51"/>
        <v/>
      </c>
      <c r="P23" s="52" t="str">
        <f t="shared" ca="1" si="51"/>
        <v/>
      </c>
      <c r="Q23" s="52" t="str">
        <f t="shared" ca="1" si="51"/>
        <v/>
      </c>
      <c r="R23" s="52" t="str">
        <f t="shared" ca="1" si="51"/>
        <v/>
      </c>
      <c r="S23" s="52" t="str">
        <f t="shared" ca="1" si="51"/>
        <v/>
      </c>
      <c r="T23" s="52" t="str">
        <f t="shared" ca="1" si="51"/>
        <v/>
      </c>
      <c r="U23" s="52" t="str">
        <f t="shared" ca="1" si="51"/>
        <v/>
      </c>
      <c r="V23" s="52" t="str">
        <f t="shared" ca="1" si="51"/>
        <v/>
      </c>
      <c r="W23" s="52" t="str">
        <f t="shared" ca="1" si="51"/>
        <v/>
      </c>
      <c r="X23" s="52" t="str">
        <f t="shared" ca="1" si="51"/>
        <v/>
      </c>
      <c r="Y23" s="52" t="str">
        <f t="shared" ca="1" si="51"/>
        <v/>
      </c>
      <c r="Z23" s="52" t="str">
        <f t="shared" ca="1" si="51"/>
        <v/>
      </c>
      <c r="AA23" s="52" t="str">
        <f t="shared" ca="1" si="51"/>
        <v/>
      </c>
      <c r="AB23" s="52" t="str">
        <f t="shared" ca="1" si="51"/>
        <v/>
      </c>
      <c r="AC23" s="52" t="str">
        <f t="shared" ca="1" si="51"/>
        <v/>
      </c>
      <c r="AD23" s="52" t="str">
        <f t="shared" ca="1" si="51"/>
        <v/>
      </c>
      <c r="AE23" s="52" t="str">
        <f t="shared" ca="1" si="51"/>
        <v/>
      </c>
      <c r="AF23" s="52" t="str">
        <f t="shared" ca="1" si="51"/>
        <v/>
      </c>
      <c r="AG23" s="52" t="str">
        <f t="shared" ca="1" si="51"/>
        <v/>
      </c>
      <c r="AH23" s="52" t="str">
        <f t="shared" ca="1" si="51"/>
        <v/>
      </c>
      <c r="AI23" s="52" t="str">
        <f t="shared" ca="1" si="51"/>
        <v/>
      </c>
      <c r="AJ23" s="52" t="str">
        <f t="shared" ca="1" si="51"/>
        <v/>
      </c>
      <c r="AK23" s="52" t="str">
        <f t="shared" ca="1" si="51"/>
        <v/>
      </c>
      <c r="AL23" s="52" t="str">
        <f t="shared" ca="1" si="51"/>
        <v/>
      </c>
      <c r="AM23" s="52" t="str">
        <f t="shared" ca="1" si="51"/>
        <v/>
      </c>
      <c r="AN23" s="52" t="str">
        <f t="shared" ca="1" si="51"/>
        <v/>
      </c>
      <c r="AO23" s="52" t="str">
        <f t="shared" ca="1" si="51"/>
        <v/>
      </c>
      <c r="AP23" s="52" t="str">
        <f t="shared" ca="1" si="51"/>
        <v/>
      </c>
      <c r="AQ23" s="52" t="str">
        <f t="shared" ca="1" si="51"/>
        <v/>
      </c>
      <c r="AR23" s="52" t="str">
        <f t="shared" ca="1" si="51"/>
        <v/>
      </c>
      <c r="AS23" s="52" t="str">
        <f t="shared" ca="1" si="51"/>
        <v/>
      </c>
      <c r="AT23" s="52" t="str">
        <f t="shared" ca="1" si="51"/>
        <v/>
      </c>
      <c r="AU23" s="52" t="str">
        <f t="shared" ca="1" si="51"/>
        <v/>
      </c>
      <c r="AV23" s="52" t="str">
        <f t="shared" ca="1" si="51"/>
        <v/>
      </c>
      <c r="AW23" s="52" t="str">
        <f t="shared" ca="1" si="51"/>
        <v/>
      </c>
      <c r="AX23" s="52" t="str">
        <f t="shared" ca="1" si="51"/>
        <v/>
      </c>
      <c r="AY23" s="52" t="str">
        <f t="shared" ca="1" si="51"/>
        <v/>
      </c>
      <c r="AZ23" s="52" t="str">
        <f t="shared" ca="1" si="51"/>
        <v/>
      </c>
      <c r="BA23" s="52" t="str">
        <f t="shared" ca="1" si="51"/>
        <v/>
      </c>
      <c r="BB23" s="52" t="str">
        <f t="shared" ca="1" si="51"/>
        <v/>
      </c>
      <c r="BC23" s="74" t="str">
        <f t="shared" si="45"/>
        <v/>
      </c>
      <c r="BD23" s="74" t="str">
        <f t="shared" si="46"/>
        <v/>
      </c>
      <c r="BE23" s="79" t="str">
        <f t="shared" si="47"/>
        <v/>
      </c>
    </row>
    <row r="24" spans="1:57">
      <c r="A24" s="51">
        <f t="shared" si="48"/>
        <v>14</v>
      </c>
      <c r="B24" s="48" t="str">
        <f>IF(DATA!B34="","",DATA!B34)</f>
        <v/>
      </c>
      <c r="C24" s="49" t="str">
        <f>IF(DATA!C34="","",DATA!C34)</f>
        <v/>
      </c>
      <c r="D24" s="52" t="str">
        <f t="shared" si="42"/>
        <v/>
      </c>
      <c r="E24" s="52" t="str">
        <f t="shared" ca="1" si="49"/>
        <v/>
      </c>
      <c r="F24" s="52" t="str">
        <f t="shared" ca="1" si="49"/>
        <v/>
      </c>
      <c r="G24" s="52" t="str">
        <f t="shared" ca="1" si="51"/>
        <v/>
      </c>
      <c r="H24" s="52" t="str">
        <f t="shared" ca="1" si="51"/>
        <v/>
      </c>
      <c r="I24" s="52" t="str">
        <f t="shared" ca="1" si="51"/>
        <v/>
      </c>
      <c r="J24" s="52" t="str">
        <f t="shared" ca="1" si="51"/>
        <v/>
      </c>
      <c r="K24" s="52" t="str">
        <f t="shared" ca="1" si="51"/>
        <v/>
      </c>
      <c r="L24" s="52" t="str">
        <f t="shared" ca="1" si="51"/>
        <v/>
      </c>
      <c r="M24" s="52" t="str">
        <f t="shared" ca="1" si="51"/>
        <v/>
      </c>
      <c r="N24" s="52" t="str">
        <f t="shared" ca="1" si="51"/>
        <v/>
      </c>
      <c r="O24" s="52" t="str">
        <f t="shared" ca="1" si="51"/>
        <v/>
      </c>
      <c r="P24" s="52" t="str">
        <f t="shared" ca="1" si="51"/>
        <v/>
      </c>
      <c r="Q24" s="52" t="str">
        <f t="shared" ca="1" si="51"/>
        <v/>
      </c>
      <c r="R24" s="52" t="str">
        <f t="shared" ca="1" si="51"/>
        <v/>
      </c>
      <c r="S24" s="52" t="str">
        <f t="shared" ca="1" si="51"/>
        <v/>
      </c>
      <c r="T24" s="52" t="str">
        <f t="shared" ca="1" si="51"/>
        <v/>
      </c>
      <c r="U24" s="52" t="str">
        <f t="shared" ca="1" si="51"/>
        <v/>
      </c>
      <c r="V24" s="52" t="str">
        <f t="shared" ca="1" si="51"/>
        <v/>
      </c>
      <c r="W24" s="52" t="str">
        <f t="shared" ca="1" si="51"/>
        <v/>
      </c>
      <c r="X24" s="52" t="str">
        <f t="shared" ca="1" si="51"/>
        <v/>
      </c>
      <c r="Y24" s="52" t="str">
        <f t="shared" ca="1" si="51"/>
        <v/>
      </c>
      <c r="Z24" s="52" t="str">
        <f t="shared" ca="1" si="51"/>
        <v/>
      </c>
      <c r="AA24" s="52" t="str">
        <f t="shared" ca="1" si="51"/>
        <v/>
      </c>
      <c r="AB24" s="52" t="str">
        <f t="shared" ca="1" si="51"/>
        <v/>
      </c>
      <c r="AC24" s="52" t="str">
        <f t="shared" ca="1" si="51"/>
        <v/>
      </c>
      <c r="AD24" s="52" t="str">
        <f t="shared" ca="1" si="51"/>
        <v/>
      </c>
      <c r="AE24" s="52" t="str">
        <f t="shared" ca="1" si="51"/>
        <v/>
      </c>
      <c r="AF24" s="52" t="str">
        <f t="shared" ca="1" si="51"/>
        <v/>
      </c>
      <c r="AG24" s="52" t="str">
        <f t="shared" ca="1" si="51"/>
        <v/>
      </c>
      <c r="AH24" s="52" t="str">
        <f t="shared" ca="1" si="51"/>
        <v/>
      </c>
      <c r="AI24" s="52" t="str">
        <f t="shared" ca="1" si="51"/>
        <v/>
      </c>
      <c r="AJ24" s="52" t="str">
        <f t="shared" ca="1" si="51"/>
        <v/>
      </c>
      <c r="AK24" s="52" t="str">
        <f t="shared" ca="1" si="51"/>
        <v/>
      </c>
      <c r="AL24" s="52" t="str">
        <f t="shared" ca="1" si="51"/>
        <v/>
      </c>
      <c r="AM24" s="52" t="str">
        <f t="shared" ca="1" si="51"/>
        <v/>
      </c>
      <c r="AN24" s="52" t="str">
        <f t="shared" ca="1" si="51"/>
        <v/>
      </c>
      <c r="AO24" s="52" t="str">
        <f t="shared" ca="1" si="51"/>
        <v/>
      </c>
      <c r="AP24" s="52" t="str">
        <f t="shared" ca="1" si="51"/>
        <v/>
      </c>
      <c r="AQ24" s="52" t="str">
        <f t="shared" ca="1" si="51"/>
        <v/>
      </c>
      <c r="AR24" s="52" t="str">
        <f t="shared" ca="1" si="51"/>
        <v/>
      </c>
      <c r="AS24" s="52" t="str">
        <f t="shared" ca="1" si="51"/>
        <v/>
      </c>
      <c r="AT24" s="52" t="str">
        <f t="shared" ca="1" si="51"/>
        <v/>
      </c>
      <c r="AU24" s="52" t="str">
        <f t="shared" ca="1" si="51"/>
        <v/>
      </c>
      <c r="AV24" s="52" t="str">
        <f t="shared" ca="1" si="51"/>
        <v/>
      </c>
      <c r="AW24" s="52" t="str">
        <f t="shared" ca="1" si="51"/>
        <v/>
      </c>
      <c r="AX24" s="52" t="str">
        <f t="shared" ca="1" si="51"/>
        <v/>
      </c>
      <c r="AY24" s="52" t="str">
        <f t="shared" ca="1" si="51"/>
        <v/>
      </c>
      <c r="AZ24" s="52" t="str">
        <f t="shared" ca="1" si="51"/>
        <v/>
      </c>
      <c r="BA24" s="52" t="str">
        <f t="shared" ca="1" si="51"/>
        <v/>
      </c>
      <c r="BB24" s="52" t="str">
        <f t="shared" ca="1" si="51"/>
        <v/>
      </c>
      <c r="BC24" s="74" t="str">
        <f t="shared" si="45"/>
        <v/>
      </c>
      <c r="BD24" s="74" t="str">
        <f t="shared" si="46"/>
        <v/>
      </c>
      <c r="BE24" s="79" t="str">
        <f t="shared" si="47"/>
        <v/>
      </c>
    </row>
    <row r="25" spans="1:57">
      <c r="A25" s="51">
        <f t="shared" si="48"/>
        <v>15</v>
      </c>
      <c r="B25" s="48" t="str">
        <f>IF(DATA!B35="","",DATA!B35)</f>
        <v/>
      </c>
      <c r="C25" s="49" t="str">
        <f>IF(DATA!C35="","",DATA!C35)</f>
        <v/>
      </c>
      <c r="D25" s="52" t="str">
        <f t="shared" si="42"/>
        <v/>
      </c>
      <c r="E25" s="52" t="str">
        <f t="shared" ca="1" si="49"/>
        <v/>
      </c>
      <c r="F25" s="52" t="str">
        <f t="shared" ca="1" si="49"/>
        <v/>
      </c>
      <c r="G25" s="52" t="str">
        <f t="shared" ca="1" si="51"/>
        <v/>
      </c>
      <c r="H25" s="52" t="str">
        <f t="shared" ca="1" si="51"/>
        <v/>
      </c>
      <c r="I25" s="52" t="str">
        <f t="shared" ca="1" si="51"/>
        <v/>
      </c>
      <c r="J25" s="52" t="str">
        <f t="shared" ca="1" si="51"/>
        <v/>
      </c>
      <c r="K25" s="52" t="str">
        <f t="shared" ca="1" si="51"/>
        <v/>
      </c>
      <c r="L25" s="52" t="str">
        <f t="shared" ca="1" si="51"/>
        <v/>
      </c>
      <c r="M25" s="52" t="str">
        <f t="shared" ca="1" si="51"/>
        <v/>
      </c>
      <c r="N25" s="52" t="str">
        <f t="shared" ca="1" si="51"/>
        <v/>
      </c>
      <c r="O25" s="52" t="str">
        <f t="shared" ca="1" si="51"/>
        <v/>
      </c>
      <c r="P25" s="52" t="str">
        <f t="shared" ca="1" si="51"/>
        <v/>
      </c>
      <c r="Q25" s="52" t="str">
        <f t="shared" ca="1" si="51"/>
        <v/>
      </c>
      <c r="R25" s="52" t="str">
        <f t="shared" ca="1" si="51"/>
        <v/>
      </c>
      <c r="S25" s="52" t="str">
        <f t="shared" ca="1" si="51"/>
        <v/>
      </c>
      <c r="T25" s="52" t="str">
        <f t="shared" ca="1" si="51"/>
        <v/>
      </c>
      <c r="U25" s="52" t="str">
        <f t="shared" ca="1" si="51"/>
        <v/>
      </c>
      <c r="V25" s="52" t="str">
        <f t="shared" ca="1" si="51"/>
        <v/>
      </c>
      <c r="W25" s="52" t="str">
        <f t="shared" ca="1" si="51"/>
        <v/>
      </c>
      <c r="X25" s="52" t="str">
        <f t="shared" ca="1" si="51"/>
        <v/>
      </c>
      <c r="Y25" s="52" t="str">
        <f t="shared" ca="1" si="51"/>
        <v/>
      </c>
      <c r="Z25" s="52" t="str">
        <f t="shared" ca="1" si="51"/>
        <v/>
      </c>
      <c r="AA25" s="52" t="str">
        <f t="shared" ca="1" si="51"/>
        <v/>
      </c>
      <c r="AB25" s="52" t="str">
        <f t="shared" ca="1" si="51"/>
        <v/>
      </c>
      <c r="AC25" s="52" t="str">
        <f t="shared" ca="1" si="51"/>
        <v/>
      </c>
      <c r="AD25" s="52" t="str">
        <f t="shared" ca="1" si="51"/>
        <v/>
      </c>
      <c r="AE25" s="52" t="str">
        <f t="shared" ca="1" si="51"/>
        <v/>
      </c>
      <c r="AF25" s="52" t="str">
        <f t="shared" ca="1" si="51"/>
        <v/>
      </c>
      <c r="AG25" s="52" t="str">
        <f t="shared" ca="1" si="51"/>
        <v/>
      </c>
      <c r="AH25" s="52" t="str">
        <f t="shared" ca="1" si="51"/>
        <v/>
      </c>
      <c r="AI25" s="52" t="str">
        <f t="shared" ca="1" si="51"/>
        <v/>
      </c>
      <c r="AJ25" s="52" t="str">
        <f t="shared" ca="1" si="51"/>
        <v/>
      </c>
      <c r="AK25" s="52" t="str">
        <f t="shared" ca="1" si="51"/>
        <v/>
      </c>
      <c r="AL25" s="52" t="str">
        <f t="shared" ca="1" si="51"/>
        <v/>
      </c>
      <c r="AM25" s="52" t="str">
        <f t="shared" ca="1" si="51"/>
        <v/>
      </c>
      <c r="AN25" s="52" t="str">
        <f t="shared" ca="1" si="51"/>
        <v/>
      </c>
      <c r="AO25" s="52" t="str">
        <f t="shared" ca="1" si="51"/>
        <v/>
      </c>
      <c r="AP25" s="52" t="str">
        <f t="shared" ca="1" si="51"/>
        <v/>
      </c>
      <c r="AQ25" s="52" t="str">
        <f t="shared" ca="1" si="51"/>
        <v/>
      </c>
      <c r="AR25" s="52" t="str">
        <f t="shared" ca="1" si="51"/>
        <v/>
      </c>
      <c r="AS25" s="52" t="str">
        <f t="shared" ca="1" si="51"/>
        <v/>
      </c>
      <c r="AT25" s="52" t="str">
        <f t="shared" ca="1" si="51"/>
        <v/>
      </c>
      <c r="AU25" s="52" t="str">
        <f t="shared" ca="1" si="51"/>
        <v/>
      </c>
      <c r="AV25" s="52" t="str">
        <f t="shared" ca="1" si="51"/>
        <v/>
      </c>
      <c r="AW25" s="52" t="str">
        <f t="shared" ca="1" si="51"/>
        <v/>
      </c>
      <c r="AX25" s="52" t="str">
        <f t="shared" ca="1" si="51"/>
        <v/>
      </c>
      <c r="AY25" s="52" t="str">
        <f t="shared" ca="1" si="51"/>
        <v/>
      </c>
      <c r="AZ25" s="52" t="str">
        <f t="shared" ca="1" si="51"/>
        <v/>
      </c>
      <c r="BA25" s="52" t="str">
        <f t="shared" ca="1" si="51"/>
        <v/>
      </c>
      <c r="BB25" s="52" t="str">
        <f t="shared" ca="1" si="51"/>
        <v/>
      </c>
      <c r="BC25" s="74" t="str">
        <f t="shared" si="45"/>
        <v/>
      </c>
      <c r="BD25" s="74" t="str">
        <f t="shared" si="46"/>
        <v/>
      </c>
      <c r="BE25" s="79" t="str">
        <f t="shared" si="47"/>
        <v/>
      </c>
    </row>
    <row r="26" spans="1:57">
      <c r="A26" s="51">
        <f t="shared" si="48"/>
        <v>16</v>
      </c>
      <c r="B26" s="48" t="str">
        <f>IF(DATA!B36="","",DATA!B36)</f>
        <v/>
      </c>
      <c r="C26" s="49" t="str">
        <f>IF(DATA!C36="","",DATA!C36)</f>
        <v/>
      </c>
      <c r="D26" s="52" t="str">
        <f t="shared" si="42"/>
        <v/>
      </c>
      <c r="E26" s="52" t="str">
        <f t="shared" ca="1" si="49"/>
        <v/>
      </c>
      <c r="F26" s="52" t="str">
        <f t="shared" ca="1" si="49"/>
        <v/>
      </c>
      <c r="G26" s="52" t="str">
        <f t="shared" ca="1" si="51"/>
        <v/>
      </c>
      <c r="H26" s="52" t="str">
        <f t="shared" ca="1" si="51"/>
        <v/>
      </c>
      <c r="I26" s="52" t="str">
        <f t="shared" ca="1" si="51"/>
        <v/>
      </c>
      <c r="J26" s="52" t="str">
        <f t="shared" ca="1" si="51"/>
        <v/>
      </c>
      <c r="K26" s="52" t="str">
        <f t="shared" ca="1" si="51"/>
        <v/>
      </c>
      <c r="L26" s="52" t="str">
        <f t="shared" ca="1" si="51"/>
        <v/>
      </c>
      <c r="M26" s="52" t="str">
        <f t="shared" ca="1" si="51"/>
        <v/>
      </c>
      <c r="N26" s="52" t="str">
        <f t="shared" ca="1" si="51"/>
        <v/>
      </c>
      <c r="O26" s="52" t="str">
        <f t="shared" ca="1" si="51"/>
        <v/>
      </c>
      <c r="P26" s="52" t="str">
        <f t="shared" ca="1" si="51"/>
        <v/>
      </c>
      <c r="Q26" s="52" t="str">
        <f t="shared" ca="1" si="51"/>
        <v/>
      </c>
      <c r="R26" s="52" t="str">
        <f t="shared" ca="1" si="51"/>
        <v/>
      </c>
      <c r="S26" s="52" t="str">
        <f t="shared" ca="1" si="51"/>
        <v/>
      </c>
      <c r="T26" s="52" t="str">
        <f t="shared" ca="1" si="51"/>
        <v/>
      </c>
      <c r="U26" s="52" t="str">
        <f t="shared" ca="1" si="51"/>
        <v/>
      </c>
      <c r="V26" s="52" t="str">
        <f t="shared" ca="1" si="51"/>
        <v/>
      </c>
      <c r="W26" s="52" t="str">
        <f t="shared" ca="1" si="51"/>
        <v/>
      </c>
      <c r="X26" s="52" t="str">
        <f t="shared" ca="1" si="51"/>
        <v/>
      </c>
      <c r="Y26" s="52" t="str">
        <f t="shared" ca="1" si="51"/>
        <v/>
      </c>
      <c r="Z26" s="52" t="str">
        <f t="shared" ca="1" si="51"/>
        <v/>
      </c>
      <c r="AA26" s="52" t="str">
        <f t="shared" ca="1" si="51"/>
        <v/>
      </c>
      <c r="AB26" s="52" t="str">
        <f t="shared" ca="1" si="51"/>
        <v/>
      </c>
      <c r="AC26" s="52" t="str">
        <f t="shared" ca="1" si="51"/>
        <v/>
      </c>
      <c r="AD26" s="52" t="str">
        <f t="shared" ca="1" si="51"/>
        <v/>
      </c>
      <c r="AE26" s="52" t="str">
        <f t="shared" ca="1" si="51"/>
        <v/>
      </c>
      <c r="AF26" s="52" t="str">
        <f t="shared" ca="1" si="51"/>
        <v/>
      </c>
      <c r="AG26" s="52" t="str">
        <f t="shared" ca="1" si="51"/>
        <v/>
      </c>
      <c r="AH26" s="52" t="str">
        <f t="shared" ca="1" si="51"/>
        <v/>
      </c>
      <c r="AI26" s="52" t="str">
        <f t="shared" ca="1" si="51"/>
        <v/>
      </c>
      <c r="AJ26" s="52" t="str">
        <f t="shared" ca="1" si="51"/>
        <v/>
      </c>
      <c r="AK26" s="52" t="str">
        <f t="shared" ca="1" si="51"/>
        <v/>
      </c>
      <c r="AL26" s="52" t="str">
        <f t="shared" ca="1" si="51"/>
        <v/>
      </c>
      <c r="AM26" s="52" t="str">
        <f t="shared" ca="1" si="51"/>
        <v/>
      </c>
      <c r="AN26" s="52" t="str">
        <f t="shared" ca="1" si="51"/>
        <v/>
      </c>
      <c r="AO26" s="52" t="str">
        <f t="shared" ca="1" si="51"/>
        <v/>
      </c>
      <c r="AP26" s="52" t="str">
        <f t="shared" ca="1" si="51"/>
        <v/>
      </c>
      <c r="AQ26" s="52" t="str">
        <f t="shared" ca="1" si="51"/>
        <v/>
      </c>
      <c r="AR26" s="52" t="str">
        <f t="shared" ca="1" si="51"/>
        <v/>
      </c>
      <c r="AS26" s="52" t="str">
        <f t="shared" ca="1" si="51"/>
        <v/>
      </c>
      <c r="AT26" s="52" t="str">
        <f t="shared" ca="1" si="51"/>
        <v/>
      </c>
      <c r="AU26" s="52" t="str">
        <f t="shared" ca="1" si="51"/>
        <v/>
      </c>
      <c r="AV26" s="52" t="str">
        <f t="shared" ca="1" si="51"/>
        <v/>
      </c>
      <c r="AW26" s="52" t="str">
        <f t="shared" ca="1" si="51"/>
        <v/>
      </c>
      <c r="AX26" s="52" t="str">
        <f t="shared" ca="1" si="51"/>
        <v/>
      </c>
      <c r="AY26" s="52" t="str">
        <f t="shared" ref="G26:BB32" ca="1" si="52">IF($C26="","",IF(OR(MID($C$7,CELL("col",AY27)-4,1)="*",MID($C26,CELL("col",AY27)-4,1)=MID($C$7,CELL("col",AY27)-4,1)),1,IF(CELL("col",AY27)-4&gt;$D$6,"",0)))</f>
        <v/>
      </c>
      <c r="AZ26" s="52" t="str">
        <f t="shared" ca="1" si="52"/>
        <v/>
      </c>
      <c r="BA26" s="52" t="str">
        <f t="shared" ca="1" si="52"/>
        <v/>
      </c>
      <c r="BB26" s="52" t="str">
        <f t="shared" ca="1" si="52"/>
        <v/>
      </c>
      <c r="BC26" s="74" t="str">
        <f t="shared" si="45"/>
        <v/>
      </c>
      <c r="BD26" s="74" t="str">
        <f t="shared" si="46"/>
        <v/>
      </c>
      <c r="BE26" s="79" t="str">
        <f t="shared" si="47"/>
        <v/>
      </c>
    </row>
    <row r="27" spans="1:57">
      <c r="A27" s="51">
        <f t="shared" si="48"/>
        <v>17</v>
      </c>
      <c r="B27" s="48" t="str">
        <f>IF(DATA!B37="","",DATA!B37)</f>
        <v/>
      </c>
      <c r="C27" s="49" t="str">
        <f>IF(DATA!C37="","",DATA!C37)</f>
        <v/>
      </c>
      <c r="D27" s="52" t="str">
        <f t="shared" si="42"/>
        <v/>
      </c>
      <c r="E27" s="52" t="str">
        <f t="shared" ca="1" si="49"/>
        <v/>
      </c>
      <c r="F27" s="52" t="str">
        <f t="shared" ca="1" si="49"/>
        <v/>
      </c>
      <c r="G27" s="52" t="str">
        <f t="shared" ca="1" si="52"/>
        <v/>
      </c>
      <c r="H27" s="52" t="str">
        <f t="shared" ca="1" si="52"/>
        <v/>
      </c>
      <c r="I27" s="52" t="str">
        <f t="shared" ca="1" si="52"/>
        <v/>
      </c>
      <c r="J27" s="52" t="str">
        <f t="shared" ca="1" si="52"/>
        <v/>
      </c>
      <c r="K27" s="52" t="str">
        <f t="shared" ca="1" si="52"/>
        <v/>
      </c>
      <c r="L27" s="52" t="str">
        <f t="shared" ca="1" si="52"/>
        <v/>
      </c>
      <c r="M27" s="52" t="str">
        <f t="shared" ca="1" si="52"/>
        <v/>
      </c>
      <c r="N27" s="52" t="str">
        <f t="shared" ca="1" si="52"/>
        <v/>
      </c>
      <c r="O27" s="52" t="str">
        <f t="shared" ca="1" si="52"/>
        <v/>
      </c>
      <c r="P27" s="52" t="str">
        <f t="shared" ca="1" si="52"/>
        <v/>
      </c>
      <c r="Q27" s="52" t="str">
        <f t="shared" ca="1" si="52"/>
        <v/>
      </c>
      <c r="R27" s="52" t="str">
        <f t="shared" ca="1" si="52"/>
        <v/>
      </c>
      <c r="S27" s="52" t="str">
        <f t="shared" ca="1" si="52"/>
        <v/>
      </c>
      <c r="T27" s="52" t="str">
        <f t="shared" ca="1" si="52"/>
        <v/>
      </c>
      <c r="U27" s="52" t="str">
        <f t="shared" ca="1" si="52"/>
        <v/>
      </c>
      <c r="V27" s="52" t="str">
        <f t="shared" ca="1" si="52"/>
        <v/>
      </c>
      <c r="W27" s="52" t="str">
        <f t="shared" ca="1" si="52"/>
        <v/>
      </c>
      <c r="X27" s="52" t="str">
        <f t="shared" ca="1" si="52"/>
        <v/>
      </c>
      <c r="Y27" s="52" t="str">
        <f t="shared" ca="1" si="52"/>
        <v/>
      </c>
      <c r="Z27" s="52" t="str">
        <f t="shared" ca="1" si="52"/>
        <v/>
      </c>
      <c r="AA27" s="52" t="str">
        <f t="shared" ca="1" si="52"/>
        <v/>
      </c>
      <c r="AB27" s="52" t="str">
        <f t="shared" ca="1" si="52"/>
        <v/>
      </c>
      <c r="AC27" s="52" t="str">
        <f t="shared" ca="1" si="52"/>
        <v/>
      </c>
      <c r="AD27" s="52" t="str">
        <f t="shared" ca="1" si="52"/>
        <v/>
      </c>
      <c r="AE27" s="52" t="str">
        <f t="shared" ca="1" si="52"/>
        <v/>
      </c>
      <c r="AF27" s="52" t="str">
        <f t="shared" ca="1" si="52"/>
        <v/>
      </c>
      <c r="AG27" s="52" t="str">
        <f t="shared" ca="1" si="52"/>
        <v/>
      </c>
      <c r="AH27" s="52" t="str">
        <f t="shared" ca="1" si="52"/>
        <v/>
      </c>
      <c r="AI27" s="52" t="str">
        <f t="shared" ca="1" si="52"/>
        <v/>
      </c>
      <c r="AJ27" s="52" t="str">
        <f t="shared" ca="1" si="52"/>
        <v/>
      </c>
      <c r="AK27" s="52" t="str">
        <f t="shared" ca="1" si="52"/>
        <v/>
      </c>
      <c r="AL27" s="52" t="str">
        <f t="shared" ca="1" si="52"/>
        <v/>
      </c>
      <c r="AM27" s="52" t="str">
        <f t="shared" ca="1" si="52"/>
        <v/>
      </c>
      <c r="AN27" s="52" t="str">
        <f t="shared" ca="1" si="52"/>
        <v/>
      </c>
      <c r="AO27" s="52" t="str">
        <f t="shared" ca="1" si="52"/>
        <v/>
      </c>
      <c r="AP27" s="52" t="str">
        <f t="shared" ca="1" si="52"/>
        <v/>
      </c>
      <c r="AQ27" s="52" t="str">
        <f t="shared" ca="1" si="52"/>
        <v/>
      </c>
      <c r="AR27" s="52" t="str">
        <f t="shared" ca="1" si="52"/>
        <v/>
      </c>
      <c r="AS27" s="52" t="str">
        <f t="shared" ca="1" si="52"/>
        <v/>
      </c>
      <c r="AT27" s="52" t="str">
        <f t="shared" ca="1" si="52"/>
        <v/>
      </c>
      <c r="AU27" s="52" t="str">
        <f t="shared" ca="1" si="52"/>
        <v/>
      </c>
      <c r="AV27" s="52" t="str">
        <f t="shared" ca="1" si="52"/>
        <v/>
      </c>
      <c r="AW27" s="52" t="str">
        <f t="shared" ca="1" si="52"/>
        <v/>
      </c>
      <c r="AX27" s="52" t="str">
        <f t="shared" ca="1" si="52"/>
        <v/>
      </c>
      <c r="AY27" s="52" t="str">
        <f t="shared" ca="1" si="52"/>
        <v/>
      </c>
      <c r="AZ27" s="52" t="str">
        <f t="shared" ca="1" si="52"/>
        <v/>
      </c>
      <c r="BA27" s="52" t="str">
        <f t="shared" ca="1" si="52"/>
        <v/>
      </c>
      <c r="BB27" s="52" t="str">
        <f t="shared" ca="1" si="52"/>
        <v/>
      </c>
      <c r="BC27" s="74" t="str">
        <f t="shared" si="45"/>
        <v/>
      </c>
      <c r="BD27" s="74" t="str">
        <f t="shared" si="46"/>
        <v/>
      </c>
      <c r="BE27" s="79" t="str">
        <f t="shared" si="47"/>
        <v/>
      </c>
    </row>
    <row r="28" spans="1:57">
      <c r="A28" s="51">
        <f t="shared" si="48"/>
        <v>18</v>
      </c>
      <c r="B28" s="48" t="str">
        <f>IF(DATA!B38="","",DATA!B38)</f>
        <v/>
      </c>
      <c r="C28" s="49" t="str">
        <f>IF(DATA!C38="","",DATA!C38)</f>
        <v/>
      </c>
      <c r="D28" s="52" t="str">
        <f t="shared" si="42"/>
        <v/>
      </c>
      <c r="E28" s="52" t="str">
        <f t="shared" ca="1" si="49"/>
        <v/>
      </c>
      <c r="F28" s="52" t="str">
        <f t="shared" ca="1" si="49"/>
        <v/>
      </c>
      <c r="G28" s="52" t="str">
        <f t="shared" ca="1" si="52"/>
        <v/>
      </c>
      <c r="H28" s="52" t="str">
        <f t="shared" ca="1" si="52"/>
        <v/>
      </c>
      <c r="I28" s="52" t="str">
        <f t="shared" ca="1" si="52"/>
        <v/>
      </c>
      <c r="J28" s="52" t="str">
        <f t="shared" ca="1" si="52"/>
        <v/>
      </c>
      <c r="K28" s="52" t="str">
        <f t="shared" ca="1" si="52"/>
        <v/>
      </c>
      <c r="L28" s="52" t="str">
        <f t="shared" ca="1" si="52"/>
        <v/>
      </c>
      <c r="M28" s="52" t="str">
        <f t="shared" ca="1" si="52"/>
        <v/>
      </c>
      <c r="N28" s="52" t="str">
        <f t="shared" ca="1" si="52"/>
        <v/>
      </c>
      <c r="O28" s="52" t="str">
        <f t="shared" ca="1" si="52"/>
        <v/>
      </c>
      <c r="P28" s="52" t="str">
        <f t="shared" ca="1" si="52"/>
        <v/>
      </c>
      <c r="Q28" s="52" t="str">
        <f t="shared" ca="1" si="52"/>
        <v/>
      </c>
      <c r="R28" s="52" t="str">
        <f t="shared" ca="1" si="52"/>
        <v/>
      </c>
      <c r="S28" s="52" t="str">
        <f t="shared" ca="1" si="52"/>
        <v/>
      </c>
      <c r="T28" s="52" t="str">
        <f t="shared" ca="1" si="52"/>
        <v/>
      </c>
      <c r="U28" s="52" t="str">
        <f t="shared" ca="1" si="52"/>
        <v/>
      </c>
      <c r="V28" s="52" t="str">
        <f t="shared" ca="1" si="52"/>
        <v/>
      </c>
      <c r="W28" s="52" t="str">
        <f t="shared" ca="1" si="52"/>
        <v/>
      </c>
      <c r="X28" s="52" t="str">
        <f t="shared" ca="1" si="52"/>
        <v/>
      </c>
      <c r="Y28" s="52" t="str">
        <f t="shared" ca="1" si="52"/>
        <v/>
      </c>
      <c r="Z28" s="52" t="str">
        <f t="shared" ca="1" si="52"/>
        <v/>
      </c>
      <c r="AA28" s="52" t="str">
        <f t="shared" ca="1" si="52"/>
        <v/>
      </c>
      <c r="AB28" s="52" t="str">
        <f t="shared" ca="1" si="52"/>
        <v/>
      </c>
      <c r="AC28" s="52" t="str">
        <f t="shared" ca="1" si="52"/>
        <v/>
      </c>
      <c r="AD28" s="52" t="str">
        <f t="shared" ca="1" si="52"/>
        <v/>
      </c>
      <c r="AE28" s="52" t="str">
        <f t="shared" ca="1" si="52"/>
        <v/>
      </c>
      <c r="AF28" s="52" t="str">
        <f t="shared" ca="1" si="52"/>
        <v/>
      </c>
      <c r="AG28" s="52" t="str">
        <f t="shared" ca="1" si="52"/>
        <v/>
      </c>
      <c r="AH28" s="52" t="str">
        <f t="shared" ca="1" si="52"/>
        <v/>
      </c>
      <c r="AI28" s="52" t="str">
        <f t="shared" ca="1" si="52"/>
        <v/>
      </c>
      <c r="AJ28" s="52" t="str">
        <f t="shared" ca="1" si="52"/>
        <v/>
      </c>
      <c r="AK28" s="52" t="str">
        <f t="shared" ca="1" si="52"/>
        <v/>
      </c>
      <c r="AL28" s="52" t="str">
        <f t="shared" ca="1" si="52"/>
        <v/>
      </c>
      <c r="AM28" s="52" t="str">
        <f t="shared" ca="1" si="52"/>
        <v/>
      </c>
      <c r="AN28" s="52" t="str">
        <f t="shared" ca="1" si="52"/>
        <v/>
      </c>
      <c r="AO28" s="52" t="str">
        <f t="shared" ca="1" si="52"/>
        <v/>
      </c>
      <c r="AP28" s="52" t="str">
        <f t="shared" ca="1" si="52"/>
        <v/>
      </c>
      <c r="AQ28" s="52" t="str">
        <f t="shared" ca="1" si="52"/>
        <v/>
      </c>
      <c r="AR28" s="52" t="str">
        <f t="shared" ca="1" si="52"/>
        <v/>
      </c>
      <c r="AS28" s="52" t="str">
        <f t="shared" ca="1" si="52"/>
        <v/>
      </c>
      <c r="AT28" s="52" t="str">
        <f t="shared" ca="1" si="52"/>
        <v/>
      </c>
      <c r="AU28" s="52" t="str">
        <f t="shared" ca="1" si="52"/>
        <v/>
      </c>
      <c r="AV28" s="52" t="str">
        <f t="shared" ca="1" si="52"/>
        <v/>
      </c>
      <c r="AW28" s="52" t="str">
        <f t="shared" ca="1" si="52"/>
        <v/>
      </c>
      <c r="AX28" s="52" t="str">
        <f t="shared" ca="1" si="52"/>
        <v/>
      </c>
      <c r="AY28" s="52" t="str">
        <f t="shared" ca="1" si="52"/>
        <v/>
      </c>
      <c r="AZ28" s="52" t="str">
        <f t="shared" ca="1" si="52"/>
        <v/>
      </c>
      <c r="BA28" s="52" t="str">
        <f t="shared" ca="1" si="52"/>
        <v/>
      </c>
      <c r="BB28" s="52" t="str">
        <f t="shared" ca="1" si="52"/>
        <v/>
      </c>
      <c r="BC28" s="74" t="str">
        <f t="shared" si="45"/>
        <v/>
      </c>
      <c r="BD28" s="74" t="str">
        <f t="shared" si="46"/>
        <v/>
      </c>
      <c r="BE28" s="79" t="str">
        <f t="shared" si="47"/>
        <v/>
      </c>
    </row>
    <row r="29" spans="1:57">
      <c r="A29" s="51">
        <f t="shared" si="48"/>
        <v>19</v>
      </c>
      <c r="B29" s="48" t="str">
        <f>IF(DATA!B39="","",DATA!B39)</f>
        <v/>
      </c>
      <c r="C29" s="49" t="str">
        <f>IF(DATA!C39="","",DATA!C39)</f>
        <v/>
      </c>
      <c r="D29" s="52" t="str">
        <f t="shared" si="42"/>
        <v/>
      </c>
      <c r="E29" s="52" t="str">
        <f t="shared" ca="1" si="49"/>
        <v/>
      </c>
      <c r="F29" s="52" t="str">
        <f t="shared" ca="1" si="49"/>
        <v/>
      </c>
      <c r="G29" s="52" t="str">
        <f t="shared" ca="1" si="52"/>
        <v/>
      </c>
      <c r="H29" s="52" t="str">
        <f t="shared" ca="1" si="52"/>
        <v/>
      </c>
      <c r="I29" s="52" t="str">
        <f t="shared" ca="1" si="52"/>
        <v/>
      </c>
      <c r="J29" s="52" t="str">
        <f t="shared" ca="1" si="52"/>
        <v/>
      </c>
      <c r="K29" s="52" t="str">
        <f t="shared" ca="1" si="52"/>
        <v/>
      </c>
      <c r="L29" s="52" t="str">
        <f t="shared" ca="1" si="52"/>
        <v/>
      </c>
      <c r="M29" s="52" t="str">
        <f t="shared" ca="1" si="52"/>
        <v/>
      </c>
      <c r="N29" s="52" t="str">
        <f t="shared" ca="1" si="52"/>
        <v/>
      </c>
      <c r="O29" s="52" t="str">
        <f t="shared" ca="1" si="52"/>
        <v/>
      </c>
      <c r="P29" s="52" t="str">
        <f t="shared" ca="1" si="52"/>
        <v/>
      </c>
      <c r="Q29" s="52" t="str">
        <f t="shared" ca="1" si="52"/>
        <v/>
      </c>
      <c r="R29" s="52" t="str">
        <f t="shared" ca="1" si="52"/>
        <v/>
      </c>
      <c r="S29" s="52" t="str">
        <f t="shared" ca="1" si="52"/>
        <v/>
      </c>
      <c r="T29" s="52" t="str">
        <f t="shared" ca="1" si="52"/>
        <v/>
      </c>
      <c r="U29" s="52" t="str">
        <f t="shared" ca="1" si="52"/>
        <v/>
      </c>
      <c r="V29" s="52" t="str">
        <f t="shared" ca="1" si="52"/>
        <v/>
      </c>
      <c r="W29" s="52" t="str">
        <f t="shared" ca="1" si="52"/>
        <v/>
      </c>
      <c r="X29" s="52" t="str">
        <f t="shared" ca="1" si="52"/>
        <v/>
      </c>
      <c r="Y29" s="52" t="str">
        <f t="shared" ca="1" si="52"/>
        <v/>
      </c>
      <c r="Z29" s="52" t="str">
        <f t="shared" ca="1" si="52"/>
        <v/>
      </c>
      <c r="AA29" s="52" t="str">
        <f t="shared" ca="1" si="52"/>
        <v/>
      </c>
      <c r="AB29" s="52" t="str">
        <f t="shared" ca="1" si="52"/>
        <v/>
      </c>
      <c r="AC29" s="52" t="str">
        <f t="shared" ca="1" si="52"/>
        <v/>
      </c>
      <c r="AD29" s="52" t="str">
        <f t="shared" ca="1" si="52"/>
        <v/>
      </c>
      <c r="AE29" s="52" t="str">
        <f t="shared" ca="1" si="52"/>
        <v/>
      </c>
      <c r="AF29" s="52" t="str">
        <f t="shared" ca="1" si="52"/>
        <v/>
      </c>
      <c r="AG29" s="52" t="str">
        <f t="shared" ca="1" si="52"/>
        <v/>
      </c>
      <c r="AH29" s="52" t="str">
        <f t="shared" ca="1" si="52"/>
        <v/>
      </c>
      <c r="AI29" s="52" t="str">
        <f t="shared" ca="1" si="52"/>
        <v/>
      </c>
      <c r="AJ29" s="52" t="str">
        <f t="shared" ca="1" si="52"/>
        <v/>
      </c>
      <c r="AK29" s="52" t="str">
        <f t="shared" ca="1" si="52"/>
        <v/>
      </c>
      <c r="AL29" s="52" t="str">
        <f t="shared" ca="1" si="52"/>
        <v/>
      </c>
      <c r="AM29" s="52" t="str">
        <f t="shared" ca="1" si="52"/>
        <v/>
      </c>
      <c r="AN29" s="52" t="str">
        <f t="shared" ca="1" si="52"/>
        <v/>
      </c>
      <c r="AO29" s="52" t="str">
        <f t="shared" ca="1" si="52"/>
        <v/>
      </c>
      <c r="AP29" s="52" t="str">
        <f t="shared" ca="1" si="52"/>
        <v/>
      </c>
      <c r="AQ29" s="52" t="str">
        <f t="shared" ca="1" si="52"/>
        <v/>
      </c>
      <c r="AR29" s="52" t="str">
        <f t="shared" ca="1" si="52"/>
        <v/>
      </c>
      <c r="AS29" s="52" t="str">
        <f t="shared" ca="1" si="52"/>
        <v/>
      </c>
      <c r="AT29" s="52" t="str">
        <f t="shared" ca="1" si="52"/>
        <v/>
      </c>
      <c r="AU29" s="52" t="str">
        <f t="shared" ca="1" si="52"/>
        <v/>
      </c>
      <c r="AV29" s="52" t="str">
        <f t="shared" ca="1" si="52"/>
        <v/>
      </c>
      <c r="AW29" s="52" t="str">
        <f t="shared" ca="1" si="52"/>
        <v/>
      </c>
      <c r="AX29" s="52" t="str">
        <f t="shared" ca="1" si="52"/>
        <v/>
      </c>
      <c r="AY29" s="52" t="str">
        <f t="shared" ca="1" si="52"/>
        <v/>
      </c>
      <c r="AZ29" s="52" t="str">
        <f t="shared" ca="1" si="52"/>
        <v/>
      </c>
      <c r="BA29" s="52" t="str">
        <f t="shared" ca="1" si="52"/>
        <v/>
      </c>
      <c r="BB29" s="52" t="str">
        <f t="shared" ca="1" si="52"/>
        <v/>
      </c>
      <c r="BC29" s="74" t="str">
        <f t="shared" si="45"/>
        <v/>
      </c>
      <c r="BD29" s="74" t="str">
        <f t="shared" si="46"/>
        <v/>
      </c>
      <c r="BE29" s="79" t="str">
        <f t="shared" si="47"/>
        <v/>
      </c>
    </row>
    <row r="30" spans="1:57">
      <c r="A30" s="51">
        <f t="shared" si="48"/>
        <v>20</v>
      </c>
      <c r="B30" s="48" t="str">
        <f>IF(DATA!B40="","",DATA!B40)</f>
        <v/>
      </c>
      <c r="C30" s="49" t="str">
        <f>IF(DATA!C40="","",DATA!C40)</f>
        <v/>
      </c>
      <c r="D30" s="52" t="str">
        <f t="shared" si="42"/>
        <v/>
      </c>
      <c r="E30" s="52" t="str">
        <f t="shared" ca="1" si="49"/>
        <v/>
      </c>
      <c r="F30" s="52" t="str">
        <f t="shared" ca="1" si="49"/>
        <v/>
      </c>
      <c r="G30" s="52" t="str">
        <f t="shared" ca="1" si="52"/>
        <v/>
      </c>
      <c r="H30" s="52" t="str">
        <f t="shared" ca="1" si="52"/>
        <v/>
      </c>
      <c r="I30" s="52" t="str">
        <f t="shared" ca="1" si="52"/>
        <v/>
      </c>
      <c r="J30" s="52" t="str">
        <f t="shared" ca="1" si="52"/>
        <v/>
      </c>
      <c r="K30" s="52" t="str">
        <f t="shared" ca="1" si="52"/>
        <v/>
      </c>
      <c r="L30" s="52" t="str">
        <f t="shared" ca="1" si="52"/>
        <v/>
      </c>
      <c r="M30" s="52" t="str">
        <f t="shared" ca="1" si="52"/>
        <v/>
      </c>
      <c r="N30" s="52" t="str">
        <f t="shared" ca="1" si="52"/>
        <v/>
      </c>
      <c r="O30" s="52" t="str">
        <f t="shared" ca="1" si="52"/>
        <v/>
      </c>
      <c r="P30" s="52" t="str">
        <f t="shared" ca="1" si="52"/>
        <v/>
      </c>
      <c r="Q30" s="52" t="str">
        <f t="shared" ca="1" si="52"/>
        <v/>
      </c>
      <c r="R30" s="52" t="str">
        <f t="shared" ca="1" si="52"/>
        <v/>
      </c>
      <c r="S30" s="52" t="str">
        <f t="shared" ca="1" si="52"/>
        <v/>
      </c>
      <c r="T30" s="52" t="str">
        <f t="shared" ca="1" si="52"/>
        <v/>
      </c>
      <c r="U30" s="52" t="str">
        <f t="shared" ca="1" si="52"/>
        <v/>
      </c>
      <c r="V30" s="52" t="str">
        <f t="shared" ca="1" si="52"/>
        <v/>
      </c>
      <c r="W30" s="52" t="str">
        <f t="shared" ca="1" si="52"/>
        <v/>
      </c>
      <c r="X30" s="52" t="str">
        <f t="shared" ca="1" si="52"/>
        <v/>
      </c>
      <c r="Y30" s="52" t="str">
        <f t="shared" ca="1" si="52"/>
        <v/>
      </c>
      <c r="Z30" s="52" t="str">
        <f t="shared" ca="1" si="52"/>
        <v/>
      </c>
      <c r="AA30" s="52" t="str">
        <f t="shared" ca="1" si="52"/>
        <v/>
      </c>
      <c r="AB30" s="52" t="str">
        <f t="shared" ca="1" si="52"/>
        <v/>
      </c>
      <c r="AC30" s="52" t="str">
        <f t="shared" ca="1" si="52"/>
        <v/>
      </c>
      <c r="AD30" s="52" t="str">
        <f t="shared" ca="1" si="52"/>
        <v/>
      </c>
      <c r="AE30" s="52" t="str">
        <f t="shared" ca="1" si="52"/>
        <v/>
      </c>
      <c r="AF30" s="52" t="str">
        <f t="shared" ca="1" si="52"/>
        <v/>
      </c>
      <c r="AG30" s="52" t="str">
        <f t="shared" ca="1" si="52"/>
        <v/>
      </c>
      <c r="AH30" s="52" t="str">
        <f t="shared" ca="1" si="52"/>
        <v/>
      </c>
      <c r="AI30" s="52" t="str">
        <f t="shared" ca="1" si="52"/>
        <v/>
      </c>
      <c r="AJ30" s="52" t="str">
        <f t="shared" ca="1" si="52"/>
        <v/>
      </c>
      <c r="AK30" s="52" t="str">
        <f t="shared" ca="1" si="52"/>
        <v/>
      </c>
      <c r="AL30" s="52" t="str">
        <f t="shared" ca="1" si="52"/>
        <v/>
      </c>
      <c r="AM30" s="52" t="str">
        <f t="shared" ca="1" si="52"/>
        <v/>
      </c>
      <c r="AN30" s="52" t="str">
        <f t="shared" ca="1" si="52"/>
        <v/>
      </c>
      <c r="AO30" s="52" t="str">
        <f t="shared" ca="1" si="52"/>
        <v/>
      </c>
      <c r="AP30" s="52" t="str">
        <f t="shared" ca="1" si="52"/>
        <v/>
      </c>
      <c r="AQ30" s="52" t="str">
        <f t="shared" ca="1" si="52"/>
        <v/>
      </c>
      <c r="AR30" s="52" t="str">
        <f t="shared" ca="1" si="52"/>
        <v/>
      </c>
      <c r="AS30" s="52" t="str">
        <f t="shared" ca="1" si="52"/>
        <v/>
      </c>
      <c r="AT30" s="52" t="str">
        <f t="shared" ca="1" si="52"/>
        <v/>
      </c>
      <c r="AU30" s="52" t="str">
        <f t="shared" ca="1" si="52"/>
        <v/>
      </c>
      <c r="AV30" s="52" t="str">
        <f t="shared" ca="1" si="52"/>
        <v/>
      </c>
      <c r="AW30" s="52" t="str">
        <f t="shared" ca="1" si="52"/>
        <v/>
      </c>
      <c r="AX30" s="52" t="str">
        <f t="shared" ca="1" si="52"/>
        <v/>
      </c>
      <c r="AY30" s="52" t="str">
        <f t="shared" ca="1" si="52"/>
        <v/>
      </c>
      <c r="AZ30" s="52" t="str">
        <f t="shared" ca="1" si="52"/>
        <v/>
      </c>
      <c r="BA30" s="52" t="str">
        <f t="shared" ca="1" si="52"/>
        <v/>
      </c>
      <c r="BB30" s="52" t="str">
        <f t="shared" ca="1" si="52"/>
        <v/>
      </c>
      <c r="BC30" s="74" t="str">
        <f t="shared" si="45"/>
        <v/>
      </c>
      <c r="BD30" s="74" t="str">
        <f t="shared" si="46"/>
        <v/>
      </c>
      <c r="BE30" s="79" t="str">
        <f t="shared" si="47"/>
        <v/>
      </c>
    </row>
    <row r="31" spans="1:57">
      <c r="A31" s="51">
        <f t="shared" si="48"/>
        <v>21</v>
      </c>
      <c r="B31" s="48" t="str">
        <f>IF(DATA!B41="","",DATA!B41)</f>
        <v/>
      </c>
      <c r="C31" s="49" t="str">
        <f>IF(DATA!C41="","",DATA!C41)</f>
        <v/>
      </c>
      <c r="D31" s="52" t="str">
        <f t="shared" si="42"/>
        <v/>
      </c>
      <c r="E31" s="52" t="str">
        <f t="shared" ca="1" si="49"/>
        <v/>
      </c>
      <c r="F31" s="52" t="str">
        <f t="shared" ca="1" si="49"/>
        <v/>
      </c>
      <c r="G31" s="52" t="str">
        <f t="shared" ca="1" si="52"/>
        <v/>
      </c>
      <c r="H31" s="52" t="str">
        <f t="shared" ca="1" si="52"/>
        <v/>
      </c>
      <c r="I31" s="52" t="str">
        <f t="shared" ca="1" si="52"/>
        <v/>
      </c>
      <c r="J31" s="52" t="str">
        <f t="shared" ca="1" si="52"/>
        <v/>
      </c>
      <c r="K31" s="52" t="str">
        <f t="shared" ca="1" si="52"/>
        <v/>
      </c>
      <c r="L31" s="52" t="str">
        <f t="shared" ca="1" si="52"/>
        <v/>
      </c>
      <c r="M31" s="52" t="str">
        <f t="shared" ca="1" si="52"/>
        <v/>
      </c>
      <c r="N31" s="52" t="str">
        <f t="shared" ca="1" si="52"/>
        <v/>
      </c>
      <c r="O31" s="52" t="str">
        <f t="shared" ca="1" si="52"/>
        <v/>
      </c>
      <c r="P31" s="52" t="str">
        <f t="shared" ca="1" si="52"/>
        <v/>
      </c>
      <c r="Q31" s="52" t="str">
        <f t="shared" ca="1" si="52"/>
        <v/>
      </c>
      <c r="R31" s="52" t="str">
        <f t="shared" ca="1" si="52"/>
        <v/>
      </c>
      <c r="S31" s="52" t="str">
        <f t="shared" ca="1" si="52"/>
        <v/>
      </c>
      <c r="T31" s="52" t="str">
        <f t="shared" ca="1" si="52"/>
        <v/>
      </c>
      <c r="U31" s="52" t="str">
        <f t="shared" ca="1" si="52"/>
        <v/>
      </c>
      <c r="V31" s="52" t="str">
        <f t="shared" ca="1" si="52"/>
        <v/>
      </c>
      <c r="W31" s="52" t="str">
        <f t="shared" ca="1" si="52"/>
        <v/>
      </c>
      <c r="X31" s="52" t="str">
        <f t="shared" ca="1" si="52"/>
        <v/>
      </c>
      <c r="Y31" s="52" t="str">
        <f t="shared" ca="1" si="52"/>
        <v/>
      </c>
      <c r="Z31" s="52" t="str">
        <f t="shared" ca="1" si="52"/>
        <v/>
      </c>
      <c r="AA31" s="52" t="str">
        <f t="shared" ca="1" si="52"/>
        <v/>
      </c>
      <c r="AB31" s="52" t="str">
        <f t="shared" ca="1" si="52"/>
        <v/>
      </c>
      <c r="AC31" s="52" t="str">
        <f t="shared" ca="1" si="52"/>
        <v/>
      </c>
      <c r="AD31" s="52" t="str">
        <f t="shared" ca="1" si="52"/>
        <v/>
      </c>
      <c r="AE31" s="52" t="str">
        <f t="shared" ca="1" si="52"/>
        <v/>
      </c>
      <c r="AF31" s="52" t="str">
        <f t="shared" ca="1" si="52"/>
        <v/>
      </c>
      <c r="AG31" s="52" t="str">
        <f t="shared" ca="1" si="52"/>
        <v/>
      </c>
      <c r="AH31" s="52" t="str">
        <f t="shared" ca="1" si="52"/>
        <v/>
      </c>
      <c r="AI31" s="52" t="str">
        <f t="shared" ca="1" si="52"/>
        <v/>
      </c>
      <c r="AJ31" s="52" t="str">
        <f t="shared" ca="1" si="52"/>
        <v/>
      </c>
      <c r="AK31" s="52" t="str">
        <f t="shared" ca="1" si="52"/>
        <v/>
      </c>
      <c r="AL31" s="52" t="str">
        <f t="shared" ca="1" si="52"/>
        <v/>
      </c>
      <c r="AM31" s="52" t="str">
        <f t="shared" ca="1" si="52"/>
        <v/>
      </c>
      <c r="AN31" s="52" t="str">
        <f t="shared" ca="1" si="52"/>
        <v/>
      </c>
      <c r="AO31" s="52" t="str">
        <f t="shared" ca="1" si="52"/>
        <v/>
      </c>
      <c r="AP31" s="52" t="str">
        <f t="shared" ca="1" si="52"/>
        <v/>
      </c>
      <c r="AQ31" s="52" t="str">
        <f t="shared" ca="1" si="52"/>
        <v/>
      </c>
      <c r="AR31" s="52" t="str">
        <f t="shared" ca="1" si="52"/>
        <v/>
      </c>
      <c r="AS31" s="52" t="str">
        <f t="shared" ca="1" si="52"/>
        <v/>
      </c>
      <c r="AT31" s="52" t="str">
        <f t="shared" ca="1" si="52"/>
        <v/>
      </c>
      <c r="AU31" s="52" t="str">
        <f t="shared" ca="1" si="52"/>
        <v/>
      </c>
      <c r="AV31" s="52" t="str">
        <f t="shared" ca="1" si="52"/>
        <v/>
      </c>
      <c r="AW31" s="52" t="str">
        <f t="shared" ca="1" si="52"/>
        <v/>
      </c>
      <c r="AX31" s="52" t="str">
        <f t="shared" ca="1" si="52"/>
        <v/>
      </c>
      <c r="AY31" s="52" t="str">
        <f t="shared" ca="1" si="52"/>
        <v/>
      </c>
      <c r="AZ31" s="52" t="str">
        <f t="shared" ca="1" si="52"/>
        <v/>
      </c>
      <c r="BA31" s="52" t="str">
        <f t="shared" ca="1" si="52"/>
        <v/>
      </c>
      <c r="BB31" s="52" t="str">
        <f t="shared" ca="1" si="52"/>
        <v/>
      </c>
      <c r="BC31" s="74" t="str">
        <f t="shared" si="45"/>
        <v/>
      </c>
      <c r="BD31" s="74" t="str">
        <f t="shared" si="46"/>
        <v/>
      </c>
      <c r="BE31" s="79" t="str">
        <f t="shared" si="47"/>
        <v/>
      </c>
    </row>
    <row r="32" spans="1:57">
      <c r="A32" s="51">
        <f t="shared" si="48"/>
        <v>22</v>
      </c>
      <c r="B32" s="48" t="str">
        <f>IF(DATA!B42="","",DATA!B42)</f>
        <v/>
      </c>
      <c r="C32" s="49" t="str">
        <f>IF(DATA!C42="","",DATA!C42)</f>
        <v/>
      </c>
      <c r="D32" s="52" t="str">
        <f t="shared" si="42"/>
        <v/>
      </c>
      <c r="E32" s="52" t="str">
        <f t="shared" ca="1" si="49"/>
        <v/>
      </c>
      <c r="F32" s="52" t="str">
        <f t="shared" ca="1" si="49"/>
        <v/>
      </c>
      <c r="G32" s="52" t="str">
        <f t="shared" ca="1" si="52"/>
        <v/>
      </c>
      <c r="H32" s="52" t="str">
        <f t="shared" ca="1" si="52"/>
        <v/>
      </c>
      <c r="I32" s="52" t="str">
        <f t="shared" ca="1" si="52"/>
        <v/>
      </c>
      <c r="J32" s="52" t="str">
        <f t="shared" ca="1" si="52"/>
        <v/>
      </c>
      <c r="K32" s="52" t="str">
        <f t="shared" ca="1" si="52"/>
        <v/>
      </c>
      <c r="L32" s="52" t="str">
        <f t="shared" ca="1" si="52"/>
        <v/>
      </c>
      <c r="M32" s="52" t="str">
        <f t="shared" ca="1" si="52"/>
        <v/>
      </c>
      <c r="N32" s="52" t="str">
        <f t="shared" ca="1" si="52"/>
        <v/>
      </c>
      <c r="O32" s="52" t="str">
        <f t="shared" ca="1" si="52"/>
        <v/>
      </c>
      <c r="P32" s="52" t="str">
        <f t="shared" ca="1" si="52"/>
        <v/>
      </c>
      <c r="Q32" s="52" t="str">
        <f t="shared" ca="1" si="52"/>
        <v/>
      </c>
      <c r="R32" s="52" t="str">
        <f t="shared" ref="G32:BB37" ca="1" si="53">IF($C32="","",IF(OR(MID($C$7,CELL("col",R33)-4,1)="*",MID($C32,CELL("col",R33)-4,1)=MID($C$7,CELL("col",R33)-4,1)),1,IF(CELL("col",R33)-4&gt;$D$6,"",0)))</f>
        <v/>
      </c>
      <c r="S32" s="52" t="str">
        <f t="shared" ca="1" si="53"/>
        <v/>
      </c>
      <c r="T32" s="52" t="str">
        <f t="shared" ca="1" si="53"/>
        <v/>
      </c>
      <c r="U32" s="52" t="str">
        <f t="shared" ca="1" si="53"/>
        <v/>
      </c>
      <c r="V32" s="52" t="str">
        <f t="shared" ca="1" si="53"/>
        <v/>
      </c>
      <c r="W32" s="52" t="str">
        <f t="shared" ca="1" si="53"/>
        <v/>
      </c>
      <c r="X32" s="52" t="str">
        <f t="shared" ca="1" si="53"/>
        <v/>
      </c>
      <c r="Y32" s="52" t="str">
        <f t="shared" ca="1" si="53"/>
        <v/>
      </c>
      <c r="Z32" s="52" t="str">
        <f t="shared" ca="1" si="53"/>
        <v/>
      </c>
      <c r="AA32" s="52" t="str">
        <f t="shared" ca="1" si="53"/>
        <v/>
      </c>
      <c r="AB32" s="52" t="str">
        <f t="shared" ca="1" si="53"/>
        <v/>
      </c>
      <c r="AC32" s="52" t="str">
        <f t="shared" ca="1" si="53"/>
        <v/>
      </c>
      <c r="AD32" s="52" t="str">
        <f t="shared" ca="1" si="53"/>
        <v/>
      </c>
      <c r="AE32" s="52" t="str">
        <f t="shared" ca="1" si="53"/>
        <v/>
      </c>
      <c r="AF32" s="52" t="str">
        <f t="shared" ca="1" si="53"/>
        <v/>
      </c>
      <c r="AG32" s="52" t="str">
        <f t="shared" ca="1" si="53"/>
        <v/>
      </c>
      <c r="AH32" s="52" t="str">
        <f t="shared" ca="1" si="53"/>
        <v/>
      </c>
      <c r="AI32" s="52" t="str">
        <f t="shared" ca="1" si="53"/>
        <v/>
      </c>
      <c r="AJ32" s="52" t="str">
        <f t="shared" ca="1" si="53"/>
        <v/>
      </c>
      <c r="AK32" s="52" t="str">
        <f t="shared" ca="1" si="53"/>
        <v/>
      </c>
      <c r="AL32" s="52" t="str">
        <f t="shared" ca="1" si="53"/>
        <v/>
      </c>
      <c r="AM32" s="52" t="str">
        <f t="shared" ca="1" si="53"/>
        <v/>
      </c>
      <c r="AN32" s="52" t="str">
        <f t="shared" ca="1" si="53"/>
        <v/>
      </c>
      <c r="AO32" s="52" t="str">
        <f t="shared" ca="1" si="53"/>
        <v/>
      </c>
      <c r="AP32" s="52" t="str">
        <f t="shared" ca="1" si="53"/>
        <v/>
      </c>
      <c r="AQ32" s="52" t="str">
        <f t="shared" ca="1" si="53"/>
        <v/>
      </c>
      <c r="AR32" s="52" t="str">
        <f t="shared" ca="1" si="53"/>
        <v/>
      </c>
      <c r="AS32" s="52" t="str">
        <f t="shared" ca="1" si="53"/>
        <v/>
      </c>
      <c r="AT32" s="52" t="str">
        <f t="shared" ca="1" si="53"/>
        <v/>
      </c>
      <c r="AU32" s="52" t="str">
        <f t="shared" ca="1" si="53"/>
        <v/>
      </c>
      <c r="AV32" s="52" t="str">
        <f t="shared" ca="1" si="53"/>
        <v/>
      </c>
      <c r="AW32" s="52" t="str">
        <f t="shared" ca="1" si="53"/>
        <v/>
      </c>
      <c r="AX32" s="52" t="str">
        <f t="shared" ca="1" si="53"/>
        <v/>
      </c>
      <c r="AY32" s="52" t="str">
        <f t="shared" ca="1" si="53"/>
        <v/>
      </c>
      <c r="AZ32" s="52" t="str">
        <f t="shared" ca="1" si="53"/>
        <v/>
      </c>
      <c r="BA32" s="52" t="str">
        <f t="shared" ca="1" si="53"/>
        <v/>
      </c>
      <c r="BB32" s="52" t="str">
        <f t="shared" ca="1" si="53"/>
        <v/>
      </c>
      <c r="BC32" s="74" t="str">
        <f t="shared" si="45"/>
        <v/>
      </c>
      <c r="BD32" s="74" t="str">
        <f t="shared" si="46"/>
        <v/>
      </c>
      <c r="BE32" s="79" t="str">
        <f t="shared" si="47"/>
        <v/>
      </c>
    </row>
    <row r="33" spans="1:57">
      <c r="A33" s="51">
        <f t="shared" si="48"/>
        <v>23</v>
      </c>
      <c r="B33" s="48" t="str">
        <f>IF(DATA!B43="","",DATA!B43)</f>
        <v/>
      </c>
      <c r="C33" s="49" t="str">
        <f>IF(DATA!C43="","",DATA!C43)</f>
        <v/>
      </c>
      <c r="D33" s="52" t="str">
        <f t="shared" si="42"/>
        <v/>
      </c>
      <c r="E33" s="52" t="str">
        <f t="shared" ca="1" si="49"/>
        <v/>
      </c>
      <c r="F33" s="52" t="str">
        <f t="shared" ca="1" si="49"/>
        <v/>
      </c>
      <c r="G33" s="52" t="str">
        <f t="shared" ca="1" si="53"/>
        <v/>
      </c>
      <c r="H33" s="52" t="str">
        <f t="shared" ca="1" si="53"/>
        <v/>
      </c>
      <c r="I33" s="52" t="str">
        <f t="shared" ca="1" si="53"/>
        <v/>
      </c>
      <c r="J33" s="52" t="str">
        <f t="shared" ca="1" si="53"/>
        <v/>
      </c>
      <c r="K33" s="52" t="str">
        <f t="shared" ca="1" si="53"/>
        <v/>
      </c>
      <c r="L33" s="52" t="str">
        <f t="shared" ca="1" si="53"/>
        <v/>
      </c>
      <c r="M33" s="52" t="str">
        <f t="shared" ca="1" si="53"/>
        <v/>
      </c>
      <c r="N33" s="52" t="str">
        <f t="shared" ca="1" si="53"/>
        <v/>
      </c>
      <c r="O33" s="52" t="str">
        <f t="shared" ca="1" si="53"/>
        <v/>
      </c>
      <c r="P33" s="52" t="str">
        <f t="shared" ca="1" si="53"/>
        <v/>
      </c>
      <c r="Q33" s="52" t="str">
        <f t="shared" ca="1" si="53"/>
        <v/>
      </c>
      <c r="R33" s="52" t="str">
        <f t="shared" ca="1" si="53"/>
        <v/>
      </c>
      <c r="S33" s="52" t="str">
        <f t="shared" ca="1" si="53"/>
        <v/>
      </c>
      <c r="T33" s="52" t="str">
        <f t="shared" ca="1" si="53"/>
        <v/>
      </c>
      <c r="U33" s="52" t="str">
        <f t="shared" ca="1" si="53"/>
        <v/>
      </c>
      <c r="V33" s="52" t="str">
        <f t="shared" ca="1" si="53"/>
        <v/>
      </c>
      <c r="W33" s="52" t="str">
        <f t="shared" ca="1" si="53"/>
        <v/>
      </c>
      <c r="X33" s="52" t="str">
        <f t="shared" ca="1" si="53"/>
        <v/>
      </c>
      <c r="Y33" s="52" t="str">
        <f t="shared" ca="1" si="53"/>
        <v/>
      </c>
      <c r="Z33" s="52" t="str">
        <f t="shared" ca="1" si="53"/>
        <v/>
      </c>
      <c r="AA33" s="52" t="str">
        <f t="shared" ca="1" si="53"/>
        <v/>
      </c>
      <c r="AB33" s="52" t="str">
        <f t="shared" ca="1" si="53"/>
        <v/>
      </c>
      <c r="AC33" s="52" t="str">
        <f t="shared" ca="1" si="53"/>
        <v/>
      </c>
      <c r="AD33" s="52" t="str">
        <f t="shared" ca="1" si="53"/>
        <v/>
      </c>
      <c r="AE33" s="52" t="str">
        <f t="shared" ca="1" si="53"/>
        <v/>
      </c>
      <c r="AF33" s="52" t="str">
        <f t="shared" ca="1" si="53"/>
        <v/>
      </c>
      <c r="AG33" s="52" t="str">
        <f t="shared" ca="1" si="53"/>
        <v/>
      </c>
      <c r="AH33" s="52" t="str">
        <f t="shared" ca="1" si="53"/>
        <v/>
      </c>
      <c r="AI33" s="52" t="str">
        <f t="shared" ca="1" si="53"/>
        <v/>
      </c>
      <c r="AJ33" s="52" t="str">
        <f t="shared" ca="1" si="53"/>
        <v/>
      </c>
      <c r="AK33" s="52" t="str">
        <f t="shared" ca="1" si="53"/>
        <v/>
      </c>
      <c r="AL33" s="52" t="str">
        <f t="shared" ca="1" si="53"/>
        <v/>
      </c>
      <c r="AM33" s="52" t="str">
        <f t="shared" ca="1" si="53"/>
        <v/>
      </c>
      <c r="AN33" s="52" t="str">
        <f t="shared" ca="1" si="53"/>
        <v/>
      </c>
      <c r="AO33" s="52" t="str">
        <f t="shared" ca="1" si="53"/>
        <v/>
      </c>
      <c r="AP33" s="52" t="str">
        <f t="shared" ca="1" si="53"/>
        <v/>
      </c>
      <c r="AQ33" s="52" t="str">
        <f t="shared" ca="1" si="53"/>
        <v/>
      </c>
      <c r="AR33" s="52" t="str">
        <f t="shared" ca="1" si="53"/>
        <v/>
      </c>
      <c r="AS33" s="52" t="str">
        <f t="shared" ca="1" si="53"/>
        <v/>
      </c>
      <c r="AT33" s="52" t="str">
        <f t="shared" ca="1" si="53"/>
        <v/>
      </c>
      <c r="AU33" s="52" t="str">
        <f t="shared" ca="1" si="53"/>
        <v/>
      </c>
      <c r="AV33" s="52" t="str">
        <f t="shared" ca="1" si="53"/>
        <v/>
      </c>
      <c r="AW33" s="52" t="str">
        <f t="shared" ca="1" si="53"/>
        <v/>
      </c>
      <c r="AX33" s="52" t="str">
        <f t="shared" ca="1" si="53"/>
        <v/>
      </c>
      <c r="AY33" s="52" t="str">
        <f t="shared" ca="1" si="53"/>
        <v/>
      </c>
      <c r="AZ33" s="52" t="str">
        <f t="shared" ca="1" si="53"/>
        <v/>
      </c>
      <c r="BA33" s="52" t="str">
        <f t="shared" ca="1" si="53"/>
        <v/>
      </c>
      <c r="BB33" s="52" t="str">
        <f t="shared" ca="1" si="53"/>
        <v/>
      </c>
      <c r="BC33" s="74" t="str">
        <f t="shared" si="45"/>
        <v/>
      </c>
      <c r="BD33" s="74" t="str">
        <f t="shared" si="46"/>
        <v/>
      </c>
      <c r="BE33" s="79" t="str">
        <f t="shared" si="47"/>
        <v/>
      </c>
    </row>
    <row r="34" spans="1:57">
      <c r="A34" s="51">
        <f t="shared" si="48"/>
        <v>24</v>
      </c>
      <c r="B34" s="48" t="str">
        <f>IF(DATA!B44="","",DATA!B44)</f>
        <v/>
      </c>
      <c r="C34" s="49" t="str">
        <f>IF(DATA!C44="","",DATA!C44)</f>
        <v/>
      </c>
      <c r="D34" s="52" t="str">
        <f t="shared" si="42"/>
        <v/>
      </c>
      <c r="E34" s="52" t="str">
        <f t="shared" ca="1" si="49"/>
        <v/>
      </c>
      <c r="F34" s="52" t="str">
        <f t="shared" ca="1" si="49"/>
        <v/>
      </c>
      <c r="G34" s="52" t="str">
        <f t="shared" ca="1" si="53"/>
        <v/>
      </c>
      <c r="H34" s="52" t="str">
        <f t="shared" ca="1" si="53"/>
        <v/>
      </c>
      <c r="I34" s="52" t="str">
        <f t="shared" ca="1" si="53"/>
        <v/>
      </c>
      <c r="J34" s="52" t="str">
        <f t="shared" ca="1" si="53"/>
        <v/>
      </c>
      <c r="K34" s="52" t="str">
        <f t="shared" ca="1" si="53"/>
        <v/>
      </c>
      <c r="L34" s="52" t="str">
        <f t="shared" ca="1" si="53"/>
        <v/>
      </c>
      <c r="M34" s="52" t="str">
        <f t="shared" ca="1" si="53"/>
        <v/>
      </c>
      <c r="N34" s="52" t="str">
        <f t="shared" ca="1" si="53"/>
        <v/>
      </c>
      <c r="O34" s="52" t="str">
        <f t="shared" ca="1" si="53"/>
        <v/>
      </c>
      <c r="P34" s="52" t="str">
        <f t="shared" ca="1" si="53"/>
        <v/>
      </c>
      <c r="Q34" s="52" t="str">
        <f t="shared" ca="1" si="53"/>
        <v/>
      </c>
      <c r="R34" s="52" t="str">
        <f t="shared" ca="1" si="53"/>
        <v/>
      </c>
      <c r="S34" s="52" t="str">
        <f t="shared" ca="1" si="53"/>
        <v/>
      </c>
      <c r="T34" s="52" t="str">
        <f t="shared" ca="1" si="53"/>
        <v/>
      </c>
      <c r="U34" s="52" t="str">
        <f t="shared" ca="1" si="53"/>
        <v/>
      </c>
      <c r="V34" s="52" t="str">
        <f t="shared" ca="1" si="53"/>
        <v/>
      </c>
      <c r="W34" s="52" t="str">
        <f t="shared" ca="1" si="53"/>
        <v/>
      </c>
      <c r="X34" s="52" t="str">
        <f t="shared" ca="1" si="53"/>
        <v/>
      </c>
      <c r="Y34" s="52" t="str">
        <f t="shared" ca="1" si="53"/>
        <v/>
      </c>
      <c r="Z34" s="52" t="str">
        <f t="shared" ca="1" si="53"/>
        <v/>
      </c>
      <c r="AA34" s="52" t="str">
        <f t="shared" ca="1" si="53"/>
        <v/>
      </c>
      <c r="AB34" s="52" t="str">
        <f t="shared" ca="1" si="53"/>
        <v/>
      </c>
      <c r="AC34" s="52" t="str">
        <f t="shared" ca="1" si="53"/>
        <v/>
      </c>
      <c r="AD34" s="52" t="str">
        <f t="shared" ca="1" si="53"/>
        <v/>
      </c>
      <c r="AE34" s="52" t="str">
        <f t="shared" ca="1" si="53"/>
        <v/>
      </c>
      <c r="AF34" s="52" t="str">
        <f t="shared" ca="1" si="53"/>
        <v/>
      </c>
      <c r="AG34" s="52" t="str">
        <f t="shared" ca="1" si="53"/>
        <v/>
      </c>
      <c r="AH34" s="52" t="str">
        <f t="shared" ca="1" si="53"/>
        <v/>
      </c>
      <c r="AI34" s="52" t="str">
        <f t="shared" ca="1" si="53"/>
        <v/>
      </c>
      <c r="AJ34" s="52" t="str">
        <f t="shared" ca="1" si="53"/>
        <v/>
      </c>
      <c r="AK34" s="52" t="str">
        <f t="shared" ca="1" si="53"/>
        <v/>
      </c>
      <c r="AL34" s="52" t="str">
        <f t="shared" ca="1" si="53"/>
        <v/>
      </c>
      <c r="AM34" s="52" t="str">
        <f t="shared" ca="1" si="53"/>
        <v/>
      </c>
      <c r="AN34" s="52" t="str">
        <f t="shared" ca="1" si="53"/>
        <v/>
      </c>
      <c r="AO34" s="52" t="str">
        <f t="shared" ca="1" si="53"/>
        <v/>
      </c>
      <c r="AP34" s="52" t="str">
        <f t="shared" ca="1" si="53"/>
        <v/>
      </c>
      <c r="AQ34" s="52" t="str">
        <f t="shared" ca="1" si="53"/>
        <v/>
      </c>
      <c r="AR34" s="52" t="str">
        <f t="shared" ca="1" si="53"/>
        <v/>
      </c>
      <c r="AS34" s="52" t="str">
        <f t="shared" ca="1" si="53"/>
        <v/>
      </c>
      <c r="AT34" s="52" t="str">
        <f t="shared" ca="1" si="53"/>
        <v/>
      </c>
      <c r="AU34" s="52" t="str">
        <f t="shared" ca="1" si="53"/>
        <v/>
      </c>
      <c r="AV34" s="52" t="str">
        <f t="shared" ca="1" si="53"/>
        <v/>
      </c>
      <c r="AW34" s="52" t="str">
        <f t="shared" ca="1" si="53"/>
        <v/>
      </c>
      <c r="AX34" s="52" t="str">
        <f t="shared" ca="1" si="53"/>
        <v/>
      </c>
      <c r="AY34" s="52" t="str">
        <f t="shared" ca="1" si="53"/>
        <v/>
      </c>
      <c r="AZ34" s="52" t="str">
        <f t="shared" ca="1" si="53"/>
        <v/>
      </c>
      <c r="BA34" s="52" t="str">
        <f t="shared" ca="1" si="53"/>
        <v/>
      </c>
      <c r="BB34" s="52" t="str">
        <f t="shared" ca="1" si="53"/>
        <v/>
      </c>
      <c r="BC34" s="74" t="str">
        <f t="shared" si="45"/>
        <v/>
      </c>
      <c r="BD34" s="74" t="str">
        <f t="shared" si="46"/>
        <v/>
      </c>
      <c r="BE34" s="79" t="str">
        <f t="shared" si="47"/>
        <v/>
      </c>
    </row>
    <row r="35" spans="1:57">
      <c r="A35" s="51">
        <f t="shared" si="48"/>
        <v>25</v>
      </c>
      <c r="B35" s="48" t="str">
        <f>IF(DATA!B45="","",DATA!B45)</f>
        <v/>
      </c>
      <c r="C35" s="49" t="str">
        <f>IF(DATA!C45="","",DATA!C45)</f>
        <v/>
      </c>
      <c r="D35" s="52" t="str">
        <f t="shared" si="42"/>
        <v/>
      </c>
      <c r="E35" s="52" t="str">
        <f t="shared" ca="1" si="49"/>
        <v/>
      </c>
      <c r="F35" s="52" t="str">
        <f t="shared" ca="1" si="49"/>
        <v/>
      </c>
      <c r="G35" s="52" t="str">
        <f t="shared" ca="1" si="53"/>
        <v/>
      </c>
      <c r="H35" s="52" t="str">
        <f t="shared" ca="1" si="53"/>
        <v/>
      </c>
      <c r="I35" s="52" t="str">
        <f t="shared" ca="1" si="53"/>
        <v/>
      </c>
      <c r="J35" s="52" t="str">
        <f t="shared" ca="1" si="53"/>
        <v/>
      </c>
      <c r="K35" s="52" t="str">
        <f t="shared" ca="1" si="53"/>
        <v/>
      </c>
      <c r="L35" s="52" t="str">
        <f t="shared" ca="1" si="53"/>
        <v/>
      </c>
      <c r="M35" s="52" t="str">
        <f t="shared" ca="1" si="53"/>
        <v/>
      </c>
      <c r="N35" s="52" t="str">
        <f t="shared" ca="1" si="53"/>
        <v/>
      </c>
      <c r="O35" s="52" t="str">
        <f t="shared" ca="1" si="53"/>
        <v/>
      </c>
      <c r="P35" s="52" t="str">
        <f t="shared" ca="1" si="53"/>
        <v/>
      </c>
      <c r="Q35" s="52" t="str">
        <f t="shared" ca="1" si="53"/>
        <v/>
      </c>
      <c r="R35" s="52" t="str">
        <f t="shared" ca="1" si="53"/>
        <v/>
      </c>
      <c r="S35" s="52" t="str">
        <f t="shared" ca="1" si="53"/>
        <v/>
      </c>
      <c r="T35" s="52" t="str">
        <f t="shared" ca="1" si="53"/>
        <v/>
      </c>
      <c r="U35" s="52" t="str">
        <f t="shared" ca="1" si="53"/>
        <v/>
      </c>
      <c r="V35" s="52" t="str">
        <f t="shared" ca="1" si="53"/>
        <v/>
      </c>
      <c r="W35" s="52" t="str">
        <f t="shared" ca="1" si="53"/>
        <v/>
      </c>
      <c r="X35" s="52" t="str">
        <f t="shared" ca="1" si="53"/>
        <v/>
      </c>
      <c r="Y35" s="52" t="str">
        <f t="shared" ca="1" si="53"/>
        <v/>
      </c>
      <c r="Z35" s="52" t="str">
        <f t="shared" ca="1" si="53"/>
        <v/>
      </c>
      <c r="AA35" s="52" t="str">
        <f t="shared" ca="1" si="53"/>
        <v/>
      </c>
      <c r="AB35" s="52" t="str">
        <f t="shared" ca="1" si="53"/>
        <v/>
      </c>
      <c r="AC35" s="52" t="str">
        <f t="shared" ca="1" si="53"/>
        <v/>
      </c>
      <c r="AD35" s="52" t="str">
        <f t="shared" ca="1" si="53"/>
        <v/>
      </c>
      <c r="AE35" s="52" t="str">
        <f t="shared" ca="1" si="53"/>
        <v/>
      </c>
      <c r="AF35" s="52" t="str">
        <f t="shared" ca="1" si="53"/>
        <v/>
      </c>
      <c r="AG35" s="52" t="str">
        <f t="shared" ca="1" si="53"/>
        <v/>
      </c>
      <c r="AH35" s="52" t="str">
        <f t="shared" ca="1" si="53"/>
        <v/>
      </c>
      <c r="AI35" s="52" t="str">
        <f t="shared" ca="1" si="53"/>
        <v/>
      </c>
      <c r="AJ35" s="52" t="str">
        <f t="shared" ca="1" si="53"/>
        <v/>
      </c>
      <c r="AK35" s="52" t="str">
        <f t="shared" ca="1" si="53"/>
        <v/>
      </c>
      <c r="AL35" s="52" t="str">
        <f t="shared" ca="1" si="53"/>
        <v/>
      </c>
      <c r="AM35" s="52" t="str">
        <f t="shared" ca="1" si="53"/>
        <v/>
      </c>
      <c r="AN35" s="52" t="str">
        <f t="shared" ca="1" si="53"/>
        <v/>
      </c>
      <c r="AO35" s="52" t="str">
        <f t="shared" ca="1" si="53"/>
        <v/>
      </c>
      <c r="AP35" s="52" t="str">
        <f t="shared" ca="1" si="53"/>
        <v/>
      </c>
      <c r="AQ35" s="52" t="str">
        <f t="shared" ca="1" si="53"/>
        <v/>
      </c>
      <c r="AR35" s="52" t="str">
        <f t="shared" ca="1" si="53"/>
        <v/>
      </c>
      <c r="AS35" s="52" t="str">
        <f t="shared" ca="1" si="53"/>
        <v/>
      </c>
      <c r="AT35" s="52" t="str">
        <f t="shared" ca="1" si="53"/>
        <v/>
      </c>
      <c r="AU35" s="52" t="str">
        <f t="shared" ca="1" si="53"/>
        <v/>
      </c>
      <c r="AV35" s="52" t="str">
        <f t="shared" ca="1" si="53"/>
        <v/>
      </c>
      <c r="AW35" s="52" t="str">
        <f t="shared" ca="1" si="53"/>
        <v/>
      </c>
      <c r="AX35" s="52" t="str">
        <f t="shared" ca="1" si="53"/>
        <v/>
      </c>
      <c r="AY35" s="52" t="str">
        <f t="shared" ca="1" si="53"/>
        <v/>
      </c>
      <c r="AZ35" s="52" t="str">
        <f t="shared" ca="1" si="53"/>
        <v/>
      </c>
      <c r="BA35" s="52" t="str">
        <f t="shared" ca="1" si="53"/>
        <v/>
      </c>
      <c r="BB35" s="52" t="str">
        <f t="shared" ca="1" si="53"/>
        <v/>
      </c>
      <c r="BC35" s="74" t="str">
        <f t="shared" si="45"/>
        <v/>
      </c>
      <c r="BD35" s="74" t="str">
        <f t="shared" si="46"/>
        <v/>
      </c>
      <c r="BE35" s="79" t="str">
        <f t="shared" si="47"/>
        <v/>
      </c>
    </row>
    <row r="36" spans="1:57">
      <c r="A36" s="51">
        <f t="shared" si="48"/>
        <v>26</v>
      </c>
      <c r="B36" s="48" t="str">
        <f>IF(DATA!B46="","",DATA!B46)</f>
        <v/>
      </c>
      <c r="C36" s="49" t="str">
        <f>IF(DATA!C46="","",DATA!C46)</f>
        <v/>
      </c>
      <c r="D36" s="52" t="str">
        <f t="shared" si="42"/>
        <v/>
      </c>
      <c r="E36" s="52" t="str">
        <f t="shared" ref="E36:U50" ca="1" si="54">IF($C36="","",IF(OR(MID($C$7,CELL("col",E37)-4,1)="*",MID($C36,CELL("col",E37)-4,1)=MID($C$7,CELL("col",E37)-4,1)),1,IF(CELL("col",E37)-4&gt;$D$6,"",0)))</f>
        <v/>
      </c>
      <c r="F36" s="52" t="str">
        <f t="shared" ca="1" si="54"/>
        <v/>
      </c>
      <c r="G36" s="52" t="str">
        <f t="shared" ca="1" si="54"/>
        <v/>
      </c>
      <c r="H36" s="52" t="str">
        <f t="shared" ca="1" si="54"/>
        <v/>
      </c>
      <c r="I36" s="52" t="str">
        <f t="shared" ca="1" si="54"/>
        <v/>
      </c>
      <c r="J36" s="52" t="str">
        <f t="shared" ca="1" si="54"/>
        <v/>
      </c>
      <c r="K36" s="52" t="str">
        <f t="shared" ca="1" si="54"/>
        <v/>
      </c>
      <c r="L36" s="52" t="str">
        <f t="shared" ca="1" si="54"/>
        <v/>
      </c>
      <c r="M36" s="52" t="str">
        <f t="shared" ca="1" si="54"/>
        <v/>
      </c>
      <c r="N36" s="52" t="str">
        <f t="shared" ca="1" si="54"/>
        <v/>
      </c>
      <c r="O36" s="52" t="str">
        <f t="shared" ca="1" si="54"/>
        <v/>
      </c>
      <c r="P36" s="52" t="str">
        <f t="shared" ca="1" si="54"/>
        <v/>
      </c>
      <c r="Q36" s="52" t="str">
        <f t="shared" ca="1" si="54"/>
        <v/>
      </c>
      <c r="R36" s="52" t="str">
        <f t="shared" ca="1" si="54"/>
        <v/>
      </c>
      <c r="S36" s="52" t="str">
        <f t="shared" ca="1" si="54"/>
        <v/>
      </c>
      <c r="T36" s="52" t="str">
        <f t="shared" ca="1" si="54"/>
        <v/>
      </c>
      <c r="U36" s="52" t="str">
        <f t="shared" ca="1" si="54"/>
        <v/>
      </c>
      <c r="V36" s="52" t="str">
        <f t="shared" ca="1" si="53"/>
        <v/>
      </c>
      <c r="W36" s="52" t="str">
        <f t="shared" ca="1" si="53"/>
        <v/>
      </c>
      <c r="X36" s="52" t="str">
        <f t="shared" ca="1" si="53"/>
        <v/>
      </c>
      <c r="Y36" s="52" t="str">
        <f t="shared" ca="1" si="53"/>
        <v/>
      </c>
      <c r="Z36" s="52" t="str">
        <f t="shared" ca="1" si="53"/>
        <v/>
      </c>
      <c r="AA36" s="52" t="str">
        <f t="shared" ca="1" si="53"/>
        <v/>
      </c>
      <c r="AB36" s="52" t="str">
        <f t="shared" ca="1" si="53"/>
        <v/>
      </c>
      <c r="AC36" s="52" t="str">
        <f t="shared" ca="1" si="53"/>
        <v/>
      </c>
      <c r="AD36" s="52" t="str">
        <f t="shared" ca="1" si="53"/>
        <v/>
      </c>
      <c r="AE36" s="52" t="str">
        <f t="shared" ca="1" si="53"/>
        <v/>
      </c>
      <c r="AF36" s="52" t="str">
        <f t="shared" ca="1" si="53"/>
        <v/>
      </c>
      <c r="AG36" s="52" t="str">
        <f t="shared" ca="1" si="53"/>
        <v/>
      </c>
      <c r="AH36" s="52" t="str">
        <f t="shared" ca="1" si="53"/>
        <v/>
      </c>
      <c r="AI36" s="52" t="str">
        <f t="shared" ca="1" si="53"/>
        <v/>
      </c>
      <c r="AJ36" s="52" t="str">
        <f t="shared" ca="1" si="53"/>
        <v/>
      </c>
      <c r="AK36" s="52" t="str">
        <f t="shared" ca="1" si="53"/>
        <v/>
      </c>
      <c r="AL36" s="52" t="str">
        <f t="shared" ca="1" si="53"/>
        <v/>
      </c>
      <c r="AM36" s="52" t="str">
        <f t="shared" ca="1" si="53"/>
        <v/>
      </c>
      <c r="AN36" s="52" t="str">
        <f t="shared" ca="1" si="53"/>
        <v/>
      </c>
      <c r="AO36" s="52" t="str">
        <f t="shared" ca="1" si="53"/>
        <v/>
      </c>
      <c r="AP36" s="52" t="str">
        <f t="shared" ca="1" si="53"/>
        <v/>
      </c>
      <c r="AQ36" s="52" t="str">
        <f t="shared" ca="1" si="53"/>
        <v/>
      </c>
      <c r="AR36" s="52" t="str">
        <f t="shared" ca="1" si="53"/>
        <v/>
      </c>
      <c r="AS36" s="52" t="str">
        <f t="shared" ca="1" si="53"/>
        <v/>
      </c>
      <c r="AT36" s="52" t="str">
        <f t="shared" ca="1" si="53"/>
        <v/>
      </c>
      <c r="AU36" s="52" t="str">
        <f t="shared" ca="1" si="53"/>
        <v/>
      </c>
      <c r="AV36" s="52" t="str">
        <f t="shared" ca="1" si="53"/>
        <v/>
      </c>
      <c r="AW36" s="52" t="str">
        <f t="shared" ca="1" si="53"/>
        <v/>
      </c>
      <c r="AX36" s="52" t="str">
        <f t="shared" ca="1" si="53"/>
        <v/>
      </c>
      <c r="AY36" s="52" t="str">
        <f t="shared" ca="1" si="53"/>
        <v/>
      </c>
      <c r="AZ36" s="52" t="str">
        <f t="shared" ca="1" si="53"/>
        <v/>
      </c>
      <c r="BA36" s="52" t="str">
        <f t="shared" ca="1" si="53"/>
        <v/>
      </c>
      <c r="BB36" s="52" t="str">
        <f t="shared" ca="1" si="53"/>
        <v/>
      </c>
      <c r="BC36" s="74" t="str">
        <f t="shared" si="45"/>
        <v/>
      </c>
      <c r="BD36" s="74" t="str">
        <f t="shared" si="46"/>
        <v/>
      </c>
      <c r="BE36" s="74" t="str">
        <f t="shared" si="47"/>
        <v/>
      </c>
    </row>
    <row r="37" spans="1:57">
      <c r="A37" s="51">
        <f t="shared" si="48"/>
        <v>27</v>
      </c>
      <c r="B37" s="48" t="str">
        <f>IF(DATA!B47="","",DATA!B47)</f>
        <v/>
      </c>
      <c r="C37" s="49" t="str">
        <f>IF(DATA!C47="","",DATA!C47)</f>
        <v/>
      </c>
      <c r="D37" s="52" t="str">
        <f t="shared" si="42"/>
        <v/>
      </c>
      <c r="E37" s="52" t="str">
        <f t="shared" ca="1" si="54"/>
        <v/>
      </c>
      <c r="F37" s="52" t="str">
        <f t="shared" ca="1" si="54"/>
        <v/>
      </c>
      <c r="G37" s="52" t="str">
        <f t="shared" ca="1" si="53"/>
        <v/>
      </c>
      <c r="H37" s="52" t="str">
        <f t="shared" ca="1" si="53"/>
        <v/>
      </c>
      <c r="I37" s="52" t="str">
        <f t="shared" ca="1" si="53"/>
        <v/>
      </c>
      <c r="J37" s="52" t="str">
        <f t="shared" ca="1" si="53"/>
        <v/>
      </c>
      <c r="K37" s="52" t="str">
        <f t="shared" ca="1" si="53"/>
        <v/>
      </c>
      <c r="L37" s="52" t="str">
        <f t="shared" ca="1" si="53"/>
        <v/>
      </c>
      <c r="M37" s="52" t="str">
        <f t="shared" ca="1" si="53"/>
        <v/>
      </c>
      <c r="N37" s="52" t="str">
        <f t="shared" ca="1" si="53"/>
        <v/>
      </c>
      <c r="O37" s="52" t="str">
        <f t="shared" ca="1" si="53"/>
        <v/>
      </c>
      <c r="P37" s="52" t="str">
        <f t="shared" ca="1" si="53"/>
        <v/>
      </c>
      <c r="Q37" s="52" t="str">
        <f t="shared" ca="1" si="53"/>
        <v/>
      </c>
      <c r="R37" s="52" t="str">
        <f t="shared" ca="1" si="53"/>
        <v/>
      </c>
      <c r="S37" s="52" t="str">
        <f t="shared" ca="1" si="53"/>
        <v/>
      </c>
      <c r="T37" s="52" t="str">
        <f t="shared" ca="1" si="53"/>
        <v/>
      </c>
      <c r="U37" s="52" t="str">
        <f t="shared" ca="1" si="53"/>
        <v/>
      </c>
      <c r="V37" s="52" t="str">
        <f t="shared" ca="1" si="53"/>
        <v/>
      </c>
      <c r="W37" s="52" t="str">
        <f t="shared" ca="1" si="53"/>
        <v/>
      </c>
      <c r="X37" s="52" t="str">
        <f t="shared" ca="1" si="53"/>
        <v/>
      </c>
      <c r="Y37" s="52" t="str">
        <f t="shared" ca="1" si="53"/>
        <v/>
      </c>
      <c r="Z37" s="52" t="str">
        <f t="shared" ca="1" si="53"/>
        <v/>
      </c>
      <c r="AA37" s="52" t="str">
        <f t="shared" ca="1" si="53"/>
        <v/>
      </c>
      <c r="AB37" s="52" t="str">
        <f t="shared" ca="1" si="53"/>
        <v/>
      </c>
      <c r="AC37" s="52" t="str">
        <f t="shared" ca="1" si="53"/>
        <v/>
      </c>
      <c r="AD37" s="52" t="str">
        <f t="shared" ca="1" si="53"/>
        <v/>
      </c>
      <c r="AE37" s="52" t="str">
        <f t="shared" ca="1" si="53"/>
        <v/>
      </c>
      <c r="AF37" s="52" t="str">
        <f t="shared" ca="1" si="53"/>
        <v/>
      </c>
      <c r="AG37" s="52" t="str">
        <f t="shared" ca="1" si="53"/>
        <v/>
      </c>
      <c r="AH37" s="52" t="str">
        <f t="shared" ca="1" si="53"/>
        <v/>
      </c>
      <c r="AI37" s="52" t="str">
        <f t="shared" ca="1" si="53"/>
        <v/>
      </c>
      <c r="AJ37" s="52" t="str">
        <f t="shared" ca="1" si="53"/>
        <v/>
      </c>
      <c r="AK37" s="52" t="str">
        <f t="shared" ca="1" si="53"/>
        <v/>
      </c>
      <c r="AL37" s="52" t="str">
        <f t="shared" ca="1" si="53"/>
        <v/>
      </c>
      <c r="AM37" s="52" t="str">
        <f t="shared" ca="1" si="53"/>
        <v/>
      </c>
      <c r="AN37" s="52" t="str">
        <f t="shared" ca="1" si="53"/>
        <v/>
      </c>
      <c r="AO37" s="52" t="str">
        <f t="shared" ca="1" si="53"/>
        <v/>
      </c>
      <c r="AP37" s="52" t="str">
        <f t="shared" ca="1" si="53"/>
        <v/>
      </c>
      <c r="AQ37" s="52" t="str">
        <f t="shared" ca="1" si="53"/>
        <v/>
      </c>
      <c r="AR37" s="52" t="str">
        <f t="shared" ca="1" si="53"/>
        <v/>
      </c>
      <c r="AS37" s="52" t="str">
        <f t="shared" ca="1" si="53"/>
        <v/>
      </c>
      <c r="AT37" s="52" t="str">
        <f t="shared" ca="1" si="53"/>
        <v/>
      </c>
      <c r="AU37" s="52" t="str">
        <f t="shared" ca="1" si="53"/>
        <v/>
      </c>
      <c r="AV37" s="52" t="str">
        <f t="shared" ref="G37:BB43" ca="1" si="55">IF($C37="","",IF(OR(MID($C$7,CELL("col",AV38)-4,1)="*",MID($C37,CELL("col",AV38)-4,1)=MID($C$7,CELL("col",AV38)-4,1)),1,IF(CELL("col",AV38)-4&gt;$D$6,"",0)))</f>
        <v/>
      </c>
      <c r="AW37" s="52" t="str">
        <f t="shared" ca="1" si="55"/>
        <v/>
      </c>
      <c r="AX37" s="52" t="str">
        <f t="shared" ca="1" si="55"/>
        <v/>
      </c>
      <c r="AY37" s="52" t="str">
        <f t="shared" ca="1" si="55"/>
        <v/>
      </c>
      <c r="AZ37" s="52" t="str">
        <f t="shared" ca="1" si="55"/>
        <v/>
      </c>
      <c r="BA37" s="52" t="str">
        <f t="shared" ca="1" si="55"/>
        <v/>
      </c>
      <c r="BB37" s="52" t="str">
        <f t="shared" ca="1" si="55"/>
        <v/>
      </c>
      <c r="BC37" s="74" t="str">
        <f t="shared" si="45"/>
        <v/>
      </c>
      <c r="BD37" s="74" t="str">
        <f t="shared" si="46"/>
        <v/>
      </c>
      <c r="BE37" s="74" t="str">
        <f t="shared" si="47"/>
        <v/>
      </c>
    </row>
    <row r="38" spans="1:57">
      <c r="A38" s="51">
        <f t="shared" si="48"/>
        <v>28</v>
      </c>
      <c r="B38" s="48" t="str">
        <f>IF(DATA!B48="","",DATA!B48)</f>
        <v/>
      </c>
      <c r="C38" s="49" t="str">
        <f>IF(DATA!C48="","",DATA!C48)</f>
        <v/>
      </c>
      <c r="D38" s="52" t="str">
        <f t="shared" si="42"/>
        <v/>
      </c>
      <c r="E38" s="52" t="str">
        <f t="shared" ca="1" si="54"/>
        <v/>
      </c>
      <c r="F38" s="52" t="str">
        <f t="shared" ca="1" si="54"/>
        <v/>
      </c>
      <c r="G38" s="52" t="str">
        <f t="shared" ca="1" si="55"/>
        <v/>
      </c>
      <c r="H38" s="52" t="str">
        <f t="shared" ca="1" si="55"/>
        <v/>
      </c>
      <c r="I38" s="52" t="str">
        <f t="shared" ca="1" si="55"/>
        <v/>
      </c>
      <c r="J38" s="52" t="str">
        <f t="shared" ca="1" si="55"/>
        <v/>
      </c>
      <c r="K38" s="52" t="str">
        <f t="shared" ca="1" si="55"/>
        <v/>
      </c>
      <c r="L38" s="52" t="str">
        <f t="shared" ca="1" si="55"/>
        <v/>
      </c>
      <c r="M38" s="52" t="str">
        <f t="shared" ca="1" si="55"/>
        <v/>
      </c>
      <c r="N38" s="52" t="str">
        <f t="shared" ca="1" si="55"/>
        <v/>
      </c>
      <c r="O38" s="52" t="str">
        <f t="shared" ca="1" si="55"/>
        <v/>
      </c>
      <c r="P38" s="52" t="str">
        <f t="shared" ca="1" si="55"/>
        <v/>
      </c>
      <c r="Q38" s="52" t="str">
        <f t="shared" ca="1" si="55"/>
        <v/>
      </c>
      <c r="R38" s="52" t="str">
        <f t="shared" ca="1" si="55"/>
        <v/>
      </c>
      <c r="S38" s="52" t="str">
        <f t="shared" ca="1" si="55"/>
        <v/>
      </c>
      <c r="T38" s="52" t="str">
        <f t="shared" ca="1" si="55"/>
        <v/>
      </c>
      <c r="U38" s="52" t="str">
        <f t="shared" ca="1" si="55"/>
        <v/>
      </c>
      <c r="V38" s="52" t="str">
        <f t="shared" ca="1" si="55"/>
        <v/>
      </c>
      <c r="W38" s="52" t="str">
        <f t="shared" ca="1" si="55"/>
        <v/>
      </c>
      <c r="X38" s="52" t="str">
        <f t="shared" ca="1" si="55"/>
        <v/>
      </c>
      <c r="Y38" s="52" t="str">
        <f t="shared" ca="1" si="55"/>
        <v/>
      </c>
      <c r="Z38" s="52" t="str">
        <f t="shared" ca="1" si="55"/>
        <v/>
      </c>
      <c r="AA38" s="52" t="str">
        <f t="shared" ca="1" si="55"/>
        <v/>
      </c>
      <c r="AB38" s="52" t="str">
        <f t="shared" ca="1" si="55"/>
        <v/>
      </c>
      <c r="AC38" s="52" t="str">
        <f t="shared" ca="1" si="55"/>
        <v/>
      </c>
      <c r="AD38" s="52" t="str">
        <f t="shared" ca="1" si="55"/>
        <v/>
      </c>
      <c r="AE38" s="52" t="str">
        <f t="shared" ca="1" si="55"/>
        <v/>
      </c>
      <c r="AF38" s="52" t="str">
        <f t="shared" ca="1" si="55"/>
        <v/>
      </c>
      <c r="AG38" s="52" t="str">
        <f t="shared" ca="1" si="55"/>
        <v/>
      </c>
      <c r="AH38" s="52" t="str">
        <f t="shared" ca="1" si="55"/>
        <v/>
      </c>
      <c r="AI38" s="52" t="str">
        <f t="shared" ca="1" si="55"/>
        <v/>
      </c>
      <c r="AJ38" s="52" t="str">
        <f t="shared" ca="1" si="55"/>
        <v/>
      </c>
      <c r="AK38" s="52" t="str">
        <f t="shared" ca="1" si="55"/>
        <v/>
      </c>
      <c r="AL38" s="52" t="str">
        <f t="shared" ca="1" si="55"/>
        <v/>
      </c>
      <c r="AM38" s="52" t="str">
        <f t="shared" ca="1" si="55"/>
        <v/>
      </c>
      <c r="AN38" s="52" t="str">
        <f t="shared" ca="1" si="55"/>
        <v/>
      </c>
      <c r="AO38" s="52" t="str">
        <f t="shared" ca="1" si="55"/>
        <v/>
      </c>
      <c r="AP38" s="52" t="str">
        <f t="shared" ca="1" si="55"/>
        <v/>
      </c>
      <c r="AQ38" s="52" t="str">
        <f t="shared" ca="1" si="55"/>
        <v/>
      </c>
      <c r="AR38" s="52" t="str">
        <f t="shared" ca="1" si="55"/>
        <v/>
      </c>
      <c r="AS38" s="52" t="str">
        <f t="shared" ca="1" si="55"/>
        <v/>
      </c>
      <c r="AT38" s="52" t="str">
        <f t="shared" ca="1" si="55"/>
        <v/>
      </c>
      <c r="AU38" s="52" t="str">
        <f t="shared" ca="1" si="55"/>
        <v/>
      </c>
      <c r="AV38" s="52" t="str">
        <f t="shared" ca="1" si="55"/>
        <v/>
      </c>
      <c r="AW38" s="52" t="str">
        <f t="shared" ca="1" si="55"/>
        <v/>
      </c>
      <c r="AX38" s="52" t="str">
        <f t="shared" ca="1" si="55"/>
        <v/>
      </c>
      <c r="AY38" s="52" t="str">
        <f t="shared" ca="1" si="55"/>
        <v/>
      </c>
      <c r="AZ38" s="52" t="str">
        <f t="shared" ca="1" si="55"/>
        <v/>
      </c>
      <c r="BA38" s="52" t="str">
        <f t="shared" ca="1" si="55"/>
        <v/>
      </c>
      <c r="BB38" s="52" t="str">
        <f t="shared" ca="1" si="55"/>
        <v/>
      </c>
      <c r="BC38" s="74" t="str">
        <f t="shared" si="45"/>
        <v/>
      </c>
      <c r="BD38" s="74" t="str">
        <f t="shared" si="46"/>
        <v/>
      </c>
      <c r="BE38" s="74" t="str">
        <f t="shared" si="47"/>
        <v/>
      </c>
    </row>
    <row r="39" spans="1:57">
      <c r="A39" s="51">
        <f t="shared" si="48"/>
        <v>29</v>
      </c>
      <c r="B39" s="48" t="str">
        <f>IF(DATA!B49="","",DATA!B49)</f>
        <v/>
      </c>
      <c r="C39" s="49" t="str">
        <f>IF(DATA!C49="","",DATA!C49)</f>
        <v/>
      </c>
      <c r="D39" s="52" t="str">
        <f t="shared" si="42"/>
        <v/>
      </c>
      <c r="E39" s="52" t="str">
        <f t="shared" ca="1" si="54"/>
        <v/>
      </c>
      <c r="F39" s="52" t="str">
        <f t="shared" ca="1" si="54"/>
        <v/>
      </c>
      <c r="G39" s="52" t="str">
        <f t="shared" ca="1" si="55"/>
        <v/>
      </c>
      <c r="H39" s="52" t="str">
        <f t="shared" ca="1" si="55"/>
        <v/>
      </c>
      <c r="I39" s="52" t="str">
        <f t="shared" ca="1" si="55"/>
        <v/>
      </c>
      <c r="J39" s="52" t="str">
        <f t="shared" ca="1" si="55"/>
        <v/>
      </c>
      <c r="K39" s="52" t="str">
        <f t="shared" ca="1" si="55"/>
        <v/>
      </c>
      <c r="L39" s="52" t="str">
        <f t="shared" ca="1" si="55"/>
        <v/>
      </c>
      <c r="M39" s="52" t="str">
        <f t="shared" ca="1" si="55"/>
        <v/>
      </c>
      <c r="N39" s="52" t="str">
        <f t="shared" ca="1" si="55"/>
        <v/>
      </c>
      <c r="O39" s="52" t="str">
        <f t="shared" ca="1" si="55"/>
        <v/>
      </c>
      <c r="P39" s="52" t="str">
        <f t="shared" ca="1" si="55"/>
        <v/>
      </c>
      <c r="Q39" s="52" t="str">
        <f t="shared" ca="1" si="55"/>
        <v/>
      </c>
      <c r="R39" s="52" t="str">
        <f t="shared" ca="1" si="55"/>
        <v/>
      </c>
      <c r="S39" s="52" t="str">
        <f t="shared" ca="1" si="55"/>
        <v/>
      </c>
      <c r="T39" s="52" t="str">
        <f t="shared" ca="1" si="55"/>
        <v/>
      </c>
      <c r="U39" s="52" t="str">
        <f t="shared" ca="1" si="55"/>
        <v/>
      </c>
      <c r="V39" s="52" t="str">
        <f t="shared" ca="1" si="55"/>
        <v/>
      </c>
      <c r="W39" s="52" t="str">
        <f t="shared" ca="1" si="55"/>
        <v/>
      </c>
      <c r="X39" s="52" t="str">
        <f t="shared" ca="1" si="55"/>
        <v/>
      </c>
      <c r="Y39" s="52" t="str">
        <f t="shared" ca="1" si="55"/>
        <v/>
      </c>
      <c r="Z39" s="52" t="str">
        <f t="shared" ca="1" si="55"/>
        <v/>
      </c>
      <c r="AA39" s="52" t="str">
        <f t="shared" ca="1" si="55"/>
        <v/>
      </c>
      <c r="AB39" s="52" t="str">
        <f t="shared" ca="1" si="55"/>
        <v/>
      </c>
      <c r="AC39" s="52" t="str">
        <f t="shared" ca="1" si="55"/>
        <v/>
      </c>
      <c r="AD39" s="52" t="str">
        <f t="shared" ca="1" si="55"/>
        <v/>
      </c>
      <c r="AE39" s="52" t="str">
        <f t="shared" ca="1" si="55"/>
        <v/>
      </c>
      <c r="AF39" s="52" t="str">
        <f t="shared" ca="1" si="55"/>
        <v/>
      </c>
      <c r="AG39" s="52" t="str">
        <f t="shared" ca="1" si="55"/>
        <v/>
      </c>
      <c r="AH39" s="52" t="str">
        <f t="shared" ca="1" si="55"/>
        <v/>
      </c>
      <c r="AI39" s="52" t="str">
        <f t="shared" ca="1" si="55"/>
        <v/>
      </c>
      <c r="AJ39" s="52" t="str">
        <f t="shared" ca="1" si="55"/>
        <v/>
      </c>
      <c r="AK39" s="52" t="str">
        <f t="shared" ca="1" si="55"/>
        <v/>
      </c>
      <c r="AL39" s="52" t="str">
        <f t="shared" ca="1" si="55"/>
        <v/>
      </c>
      <c r="AM39" s="52" t="str">
        <f t="shared" ca="1" si="55"/>
        <v/>
      </c>
      <c r="AN39" s="52" t="str">
        <f t="shared" ca="1" si="55"/>
        <v/>
      </c>
      <c r="AO39" s="52" t="str">
        <f t="shared" ca="1" si="55"/>
        <v/>
      </c>
      <c r="AP39" s="52" t="str">
        <f t="shared" ca="1" si="55"/>
        <v/>
      </c>
      <c r="AQ39" s="52" t="str">
        <f t="shared" ca="1" si="55"/>
        <v/>
      </c>
      <c r="AR39" s="52" t="str">
        <f t="shared" ca="1" si="55"/>
        <v/>
      </c>
      <c r="AS39" s="52" t="str">
        <f t="shared" ca="1" si="55"/>
        <v/>
      </c>
      <c r="AT39" s="52" t="str">
        <f t="shared" ca="1" si="55"/>
        <v/>
      </c>
      <c r="AU39" s="52" t="str">
        <f t="shared" ca="1" si="55"/>
        <v/>
      </c>
      <c r="AV39" s="52" t="str">
        <f t="shared" ca="1" si="55"/>
        <v/>
      </c>
      <c r="AW39" s="52" t="str">
        <f t="shared" ca="1" si="55"/>
        <v/>
      </c>
      <c r="AX39" s="52" t="str">
        <f t="shared" ca="1" si="55"/>
        <v/>
      </c>
      <c r="AY39" s="52" t="str">
        <f t="shared" ca="1" si="55"/>
        <v/>
      </c>
      <c r="AZ39" s="52" t="str">
        <f t="shared" ca="1" si="55"/>
        <v/>
      </c>
      <c r="BA39" s="52" t="str">
        <f t="shared" ca="1" si="55"/>
        <v/>
      </c>
      <c r="BB39" s="52" t="str">
        <f t="shared" ca="1" si="55"/>
        <v/>
      </c>
      <c r="BC39" s="74" t="str">
        <f t="shared" si="45"/>
        <v/>
      </c>
      <c r="BD39" s="74" t="str">
        <f t="shared" si="46"/>
        <v/>
      </c>
      <c r="BE39" s="74" t="str">
        <f t="shared" si="47"/>
        <v/>
      </c>
    </row>
    <row r="40" spans="1:57">
      <c r="A40" s="51">
        <f t="shared" si="48"/>
        <v>30</v>
      </c>
      <c r="B40" s="48" t="str">
        <f>IF(DATA!B50="","",DATA!B50)</f>
        <v/>
      </c>
      <c r="C40" s="49" t="str">
        <f>IF(DATA!C50="","",DATA!C50)</f>
        <v/>
      </c>
      <c r="D40" s="52" t="str">
        <f t="shared" si="42"/>
        <v/>
      </c>
      <c r="E40" s="52" t="str">
        <f t="shared" ca="1" si="54"/>
        <v/>
      </c>
      <c r="F40" s="52" t="str">
        <f t="shared" ca="1" si="54"/>
        <v/>
      </c>
      <c r="G40" s="52" t="str">
        <f t="shared" ca="1" si="55"/>
        <v/>
      </c>
      <c r="H40" s="52" t="str">
        <f t="shared" ca="1" si="55"/>
        <v/>
      </c>
      <c r="I40" s="52" t="str">
        <f t="shared" ca="1" si="55"/>
        <v/>
      </c>
      <c r="J40" s="52" t="str">
        <f t="shared" ca="1" si="55"/>
        <v/>
      </c>
      <c r="K40" s="52" t="str">
        <f t="shared" ca="1" si="55"/>
        <v/>
      </c>
      <c r="L40" s="52" t="str">
        <f t="shared" ca="1" si="55"/>
        <v/>
      </c>
      <c r="M40" s="52" t="str">
        <f t="shared" ca="1" si="55"/>
        <v/>
      </c>
      <c r="N40" s="52" t="str">
        <f t="shared" ca="1" si="55"/>
        <v/>
      </c>
      <c r="O40" s="52" t="str">
        <f t="shared" ca="1" si="55"/>
        <v/>
      </c>
      <c r="P40" s="52" t="str">
        <f t="shared" ca="1" si="55"/>
        <v/>
      </c>
      <c r="Q40" s="52" t="str">
        <f t="shared" ca="1" si="55"/>
        <v/>
      </c>
      <c r="R40" s="52" t="str">
        <f t="shared" ca="1" si="55"/>
        <v/>
      </c>
      <c r="S40" s="52" t="str">
        <f t="shared" ca="1" si="55"/>
        <v/>
      </c>
      <c r="T40" s="52" t="str">
        <f t="shared" ca="1" si="55"/>
        <v/>
      </c>
      <c r="U40" s="52" t="str">
        <f t="shared" ca="1" si="55"/>
        <v/>
      </c>
      <c r="V40" s="52" t="str">
        <f t="shared" ca="1" si="55"/>
        <v/>
      </c>
      <c r="W40" s="52" t="str">
        <f t="shared" ca="1" si="55"/>
        <v/>
      </c>
      <c r="X40" s="52" t="str">
        <f t="shared" ca="1" si="55"/>
        <v/>
      </c>
      <c r="Y40" s="52" t="str">
        <f t="shared" ca="1" si="55"/>
        <v/>
      </c>
      <c r="Z40" s="52" t="str">
        <f t="shared" ca="1" si="55"/>
        <v/>
      </c>
      <c r="AA40" s="52" t="str">
        <f t="shared" ca="1" si="55"/>
        <v/>
      </c>
      <c r="AB40" s="52" t="str">
        <f t="shared" ca="1" si="55"/>
        <v/>
      </c>
      <c r="AC40" s="52" t="str">
        <f t="shared" ca="1" si="55"/>
        <v/>
      </c>
      <c r="AD40" s="52" t="str">
        <f t="shared" ca="1" si="55"/>
        <v/>
      </c>
      <c r="AE40" s="52" t="str">
        <f t="shared" ca="1" si="55"/>
        <v/>
      </c>
      <c r="AF40" s="52" t="str">
        <f t="shared" ca="1" si="55"/>
        <v/>
      </c>
      <c r="AG40" s="52" t="str">
        <f t="shared" ca="1" si="55"/>
        <v/>
      </c>
      <c r="AH40" s="52" t="str">
        <f t="shared" ca="1" si="55"/>
        <v/>
      </c>
      <c r="AI40" s="52" t="str">
        <f t="shared" ca="1" si="55"/>
        <v/>
      </c>
      <c r="AJ40" s="52" t="str">
        <f t="shared" ca="1" si="55"/>
        <v/>
      </c>
      <c r="AK40" s="52" t="str">
        <f t="shared" ca="1" si="55"/>
        <v/>
      </c>
      <c r="AL40" s="52" t="str">
        <f t="shared" ca="1" si="55"/>
        <v/>
      </c>
      <c r="AM40" s="52" t="str">
        <f t="shared" ca="1" si="55"/>
        <v/>
      </c>
      <c r="AN40" s="52" t="str">
        <f t="shared" ca="1" si="55"/>
        <v/>
      </c>
      <c r="AO40" s="52" t="str">
        <f t="shared" ca="1" si="55"/>
        <v/>
      </c>
      <c r="AP40" s="52" t="str">
        <f t="shared" ca="1" si="55"/>
        <v/>
      </c>
      <c r="AQ40" s="52" t="str">
        <f t="shared" ca="1" si="55"/>
        <v/>
      </c>
      <c r="AR40" s="52" t="str">
        <f t="shared" ca="1" si="55"/>
        <v/>
      </c>
      <c r="AS40" s="52" t="str">
        <f t="shared" ca="1" si="55"/>
        <v/>
      </c>
      <c r="AT40" s="52" t="str">
        <f t="shared" ca="1" si="55"/>
        <v/>
      </c>
      <c r="AU40" s="52" t="str">
        <f t="shared" ca="1" si="55"/>
        <v/>
      </c>
      <c r="AV40" s="52" t="str">
        <f t="shared" ca="1" si="55"/>
        <v/>
      </c>
      <c r="AW40" s="52" t="str">
        <f t="shared" ca="1" si="55"/>
        <v/>
      </c>
      <c r="AX40" s="52" t="str">
        <f t="shared" ca="1" si="55"/>
        <v/>
      </c>
      <c r="AY40" s="52" t="str">
        <f t="shared" ca="1" si="55"/>
        <v/>
      </c>
      <c r="AZ40" s="52" t="str">
        <f t="shared" ca="1" si="55"/>
        <v/>
      </c>
      <c r="BA40" s="52" t="str">
        <f t="shared" ca="1" si="55"/>
        <v/>
      </c>
      <c r="BB40" s="52" t="str">
        <f t="shared" ca="1" si="55"/>
        <v/>
      </c>
      <c r="BC40" s="74" t="str">
        <f t="shared" si="45"/>
        <v/>
      </c>
      <c r="BD40" s="74" t="str">
        <f t="shared" si="46"/>
        <v/>
      </c>
      <c r="BE40" s="74" t="str">
        <f t="shared" si="47"/>
        <v/>
      </c>
    </row>
    <row r="41" spans="1:57">
      <c r="A41" s="51">
        <f t="shared" si="48"/>
        <v>31</v>
      </c>
      <c r="B41" s="48" t="str">
        <f>IF(DATA!B51="","",DATA!B51)</f>
        <v/>
      </c>
      <c r="C41" s="49" t="str">
        <f>IF(DATA!C51="","",DATA!C51)</f>
        <v/>
      </c>
      <c r="D41" s="52" t="str">
        <f t="shared" si="42"/>
        <v/>
      </c>
      <c r="E41" s="52" t="str">
        <f t="shared" ca="1" si="54"/>
        <v/>
      </c>
      <c r="F41" s="52" t="str">
        <f t="shared" ca="1" si="54"/>
        <v/>
      </c>
      <c r="G41" s="52" t="str">
        <f t="shared" ca="1" si="55"/>
        <v/>
      </c>
      <c r="H41" s="52" t="str">
        <f t="shared" ca="1" si="55"/>
        <v/>
      </c>
      <c r="I41" s="52" t="str">
        <f t="shared" ca="1" si="55"/>
        <v/>
      </c>
      <c r="J41" s="52" t="str">
        <f t="shared" ca="1" si="55"/>
        <v/>
      </c>
      <c r="K41" s="52" t="str">
        <f t="shared" ca="1" si="55"/>
        <v/>
      </c>
      <c r="L41" s="52" t="str">
        <f t="shared" ca="1" si="55"/>
        <v/>
      </c>
      <c r="M41" s="52" t="str">
        <f t="shared" ca="1" si="55"/>
        <v/>
      </c>
      <c r="N41" s="52" t="str">
        <f t="shared" ca="1" si="55"/>
        <v/>
      </c>
      <c r="O41" s="52" t="str">
        <f t="shared" ca="1" si="55"/>
        <v/>
      </c>
      <c r="P41" s="52" t="str">
        <f t="shared" ca="1" si="55"/>
        <v/>
      </c>
      <c r="Q41" s="52" t="str">
        <f t="shared" ca="1" si="55"/>
        <v/>
      </c>
      <c r="R41" s="52" t="str">
        <f t="shared" ca="1" si="55"/>
        <v/>
      </c>
      <c r="S41" s="52" t="str">
        <f t="shared" ca="1" si="55"/>
        <v/>
      </c>
      <c r="T41" s="52" t="str">
        <f t="shared" ca="1" si="55"/>
        <v/>
      </c>
      <c r="U41" s="52" t="str">
        <f t="shared" ca="1" si="55"/>
        <v/>
      </c>
      <c r="V41" s="52" t="str">
        <f t="shared" ca="1" si="55"/>
        <v/>
      </c>
      <c r="W41" s="52" t="str">
        <f t="shared" ca="1" si="55"/>
        <v/>
      </c>
      <c r="X41" s="52" t="str">
        <f t="shared" ca="1" si="55"/>
        <v/>
      </c>
      <c r="Y41" s="52" t="str">
        <f t="shared" ca="1" si="55"/>
        <v/>
      </c>
      <c r="Z41" s="52" t="str">
        <f t="shared" ca="1" si="55"/>
        <v/>
      </c>
      <c r="AA41" s="52" t="str">
        <f t="shared" ca="1" si="55"/>
        <v/>
      </c>
      <c r="AB41" s="52" t="str">
        <f t="shared" ca="1" si="55"/>
        <v/>
      </c>
      <c r="AC41" s="52" t="str">
        <f t="shared" ca="1" si="55"/>
        <v/>
      </c>
      <c r="AD41" s="52" t="str">
        <f t="shared" ca="1" si="55"/>
        <v/>
      </c>
      <c r="AE41" s="52" t="str">
        <f t="shared" ca="1" si="55"/>
        <v/>
      </c>
      <c r="AF41" s="52" t="str">
        <f t="shared" ca="1" si="55"/>
        <v/>
      </c>
      <c r="AG41" s="52" t="str">
        <f t="shared" ca="1" si="55"/>
        <v/>
      </c>
      <c r="AH41" s="52" t="str">
        <f t="shared" ca="1" si="55"/>
        <v/>
      </c>
      <c r="AI41" s="52" t="str">
        <f t="shared" ca="1" si="55"/>
        <v/>
      </c>
      <c r="AJ41" s="52" t="str">
        <f t="shared" ca="1" si="55"/>
        <v/>
      </c>
      <c r="AK41" s="52" t="str">
        <f t="shared" ca="1" si="55"/>
        <v/>
      </c>
      <c r="AL41" s="52" t="str">
        <f t="shared" ca="1" si="55"/>
        <v/>
      </c>
      <c r="AM41" s="52" t="str">
        <f t="shared" ca="1" si="55"/>
        <v/>
      </c>
      <c r="AN41" s="52" t="str">
        <f t="shared" ca="1" si="55"/>
        <v/>
      </c>
      <c r="AO41" s="52" t="str">
        <f t="shared" ca="1" si="55"/>
        <v/>
      </c>
      <c r="AP41" s="52" t="str">
        <f t="shared" ca="1" si="55"/>
        <v/>
      </c>
      <c r="AQ41" s="52" t="str">
        <f t="shared" ca="1" si="55"/>
        <v/>
      </c>
      <c r="AR41" s="52" t="str">
        <f t="shared" ca="1" si="55"/>
        <v/>
      </c>
      <c r="AS41" s="52" t="str">
        <f t="shared" ca="1" si="55"/>
        <v/>
      </c>
      <c r="AT41" s="52" t="str">
        <f t="shared" ca="1" si="55"/>
        <v/>
      </c>
      <c r="AU41" s="52" t="str">
        <f t="shared" ca="1" si="55"/>
        <v/>
      </c>
      <c r="AV41" s="52" t="str">
        <f t="shared" ca="1" si="55"/>
        <v/>
      </c>
      <c r="AW41" s="52" t="str">
        <f t="shared" ca="1" si="55"/>
        <v/>
      </c>
      <c r="AX41" s="52" t="str">
        <f t="shared" ca="1" si="55"/>
        <v/>
      </c>
      <c r="AY41" s="52" t="str">
        <f t="shared" ca="1" si="55"/>
        <v/>
      </c>
      <c r="AZ41" s="52" t="str">
        <f t="shared" ca="1" si="55"/>
        <v/>
      </c>
      <c r="BA41" s="52" t="str">
        <f t="shared" ca="1" si="55"/>
        <v/>
      </c>
      <c r="BB41" s="52" t="str">
        <f t="shared" ca="1" si="55"/>
        <v/>
      </c>
      <c r="BC41" s="74" t="str">
        <f t="shared" si="45"/>
        <v/>
      </c>
      <c r="BD41" s="74" t="str">
        <f t="shared" si="46"/>
        <v/>
      </c>
      <c r="BE41" s="74" t="str">
        <f t="shared" si="47"/>
        <v/>
      </c>
    </row>
    <row r="42" spans="1:57">
      <c r="A42" s="51">
        <f t="shared" si="48"/>
        <v>32</v>
      </c>
      <c r="B42" s="48" t="str">
        <f>IF(DATA!B52="","",DATA!B52)</f>
        <v/>
      </c>
      <c r="C42" s="49" t="str">
        <f>IF(DATA!C52="","",DATA!C52)</f>
        <v/>
      </c>
      <c r="D42" s="52" t="str">
        <f t="shared" si="42"/>
        <v/>
      </c>
      <c r="E42" s="52" t="str">
        <f t="shared" ca="1" si="54"/>
        <v/>
      </c>
      <c r="F42" s="52" t="str">
        <f t="shared" ca="1" si="54"/>
        <v/>
      </c>
      <c r="G42" s="52" t="str">
        <f t="shared" ca="1" si="55"/>
        <v/>
      </c>
      <c r="H42" s="52" t="str">
        <f t="shared" ca="1" si="55"/>
        <v/>
      </c>
      <c r="I42" s="52" t="str">
        <f t="shared" ca="1" si="55"/>
        <v/>
      </c>
      <c r="J42" s="52" t="str">
        <f t="shared" ca="1" si="55"/>
        <v/>
      </c>
      <c r="K42" s="52" t="str">
        <f t="shared" ca="1" si="55"/>
        <v/>
      </c>
      <c r="L42" s="52" t="str">
        <f t="shared" ca="1" si="55"/>
        <v/>
      </c>
      <c r="M42" s="52" t="str">
        <f t="shared" ca="1" si="55"/>
        <v/>
      </c>
      <c r="N42" s="52" t="str">
        <f t="shared" ca="1" si="55"/>
        <v/>
      </c>
      <c r="O42" s="52" t="str">
        <f t="shared" ca="1" si="55"/>
        <v/>
      </c>
      <c r="P42" s="52" t="str">
        <f t="shared" ca="1" si="55"/>
        <v/>
      </c>
      <c r="Q42" s="52" t="str">
        <f t="shared" ca="1" si="55"/>
        <v/>
      </c>
      <c r="R42" s="52" t="str">
        <f t="shared" ca="1" si="55"/>
        <v/>
      </c>
      <c r="S42" s="52" t="str">
        <f t="shared" ca="1" si="55"/>
        <v/>
      </c>
      <c r="T42" s="52" t="str">
        <f t="shared" ca="1" si="55"/>
        <v/>
      </c>
      <c r="U42" s="52" t="str">
        <f t="shared" ca="1" si="55"/>
        <v/>
      </c>
      <c r="V42" s="52" t="str">
        <f t="shared" ca="1" si="55"/>
        <v/>
      </c>
      <c r="W42" s="52" t="str">
        <f t="shared" ca="1" si="55"/>
        <v/>
      </c>
      <c r="X42" s="52" t="str">
        <f t="shared" ca="1" si="55"/>
        <v/>
      </c>
      <c r="Y42" s="52" t="str">
        <f t="shared" ca="1" si="55"/>
        <v/>
      </c>
      <c r="Z42" s="52" t="str">
        <f t="shared" ca="1" si="55"/>
        <v/>
      </c>
      <c r="AA42" s="52" t="str">
        <f t="shared" ca="1" si="55"/>
        <v/>
      </c>
      <c r="AB42" s="52" t="str">
        <f t="shared" ca="1" si="55"/>
        <v/>
      </c>
      <c r="AC42" s="52" t="str">
        <f t="shared" ca="1" si="55"/>
        <v/>
      </c>
      <c r="AD42" s="52" t="str">
        <f t="shared" ca="1" si="55"/>
        <v/>
      </c>
      <c r="AE42" s="52" t="str">
        <f t="shared" ca="1" si="55"/>
        <v/>
      </c>
      <c r="AF42" s="52" t="str">
        <f t="shared" ca="1" si="55"/>
        <v/>
      </c>
      <c r="AG42" s="52" t="str">
        <f t="shared" ca="1" si="55"/>
        <v/>
      </c>
      <c r="AH42" s="52" t="str">
        <f t="shared" ca="1" si="55"/>
        <v/>
      </c>
      <c r="AI42" s="52" t="str">
        <f t="shared" ca="1" si="55"/>
        <v/>
      </c>
      <c r="AJ42" s="52" t="str">
        <f t="shared" ca="1" si="55"/>
        <v/>
      </c>
      <c r="AK42" s="52" t="str">
        <f t="shared" ca="1" si="55"/>
        <v/>
      </c>
      <c r="AL42" s="52" t="str">
        <f t="shared" ca="1" si="55"/>
        <v/>
      </c>
      <c r="AM42" s="52" t="str">
        <f t="shared" ca="1" si="55"/>
        <v/>
      </c>
      <c r="AN42" s="52" t="str">
        <f t="shared" ca="1" si="55"/>
        <v/>
      </c>
      <c r="AO42" s="52" t="str">
        <f t="shared" ca="1" si="55"/>
        <v/>
      </c>
      <c r="AP42" s="52" t="str">
        <f t="shared" ca="1" si="55"/>
        <v/>
      </c>
      <c r="AQ42" s="52" t="str">
        <f t="shared" ca="1" si="55"/>
        <v/>
      </c>
      <c r="AR42" s="52" t="str">
        <f t="shared" ca="1" si="55"/>
        <v/>
      </c>
      <c r="AS42" s="52" t="str">
        <f t="shared" ca="1" si="55"/>
        <v/>
      </c>
      <c r="AT42" s="52" t="str">
        <f t="shared" ca="1" si="55"/>
        <v/>
      </c>
      <c r="AU42" s="52" t="str">
        <f t="shared" ca="1" si="55"/>
        <v/>
      </c>
      <c r="AV42" s="52" t="str">
        <f t="shared" ca="1" si="55"/>
        <v/>
      </c>
      <c r="AW42" s="52" t="str">
        <f t="shared" ca="1" si="55"/>
        <v/>
      </c>
      <c r="AX42" s="52" t="str">
        <f t="shared" ca="1" si="55"/>
        <v/>
      </c>
      <c r="AY42" s="52" t="str">
        <f t="shared" ca="1" si="55"/>
        <v/>
      </c>
      <c r="AZ42" s="52" t="str">
        <f t="shared" ca="1" si="55"/>
        <v/>
      </c>
      <c r="BA42" s="52" t="str">
        <f t="shared" ca="1" si="55"/>
        <v/>
      </c>
      <c r="BB42" s="52" t="str">
        <f t="shared" ca="1" si="55"/>
        <v/>
      </c>
      <c r="BC42" s="74" t="str">
        <f t="shared" si="45"/>
        <v/>
      </c>
      <c r="BD42" s="74" t="str">
        <f t="shared" si="46"/>
        <v/>
      </c>
      <c r="BE42" s="74" t="str">
        <f t="shared" si="47"/>
        <v/>
      </c>
    </row>
    <row r="43" spans="1:57">
      <c r="A43" s="51">
        <f t="shared" si="48"/>
        <v>33</v>
      </c>
      <c r="B43" s="48" t="str">
        <f>IF(DATA!B53="","",DATA!B53)</f>
        <v/>
      </c>
      <c r="C43" s="49" t="str">
        <f>IF(DATA!C53="","",DATA!C53)</f>
        <v/>
      </c>
      <c r="D43" s="52" t="str">
        <f t="shared" si="42"/>
        <v/>
      </c>
      <c r="E43" s="52" t="str">
        <f t="shared" ca="1" si="54"/>
        <v/>
      </c>
      <c r="F43" s="52" t="str">
        <f t="shared" ca="1" si="54"/>
        <v/>
      </c>
      <c r="G43" s="52" t="str">
        <f t="shared" ca="1" si="55"/>
        <v/>
      </c>
      <c r="H43" s="52" t="str">
        <f t="shared" ca="1" si="55"/>
        <v/>
      </c>
      <c r="I43" s="52" t="str">
        <f t="shared" ca="1" si="55"/>
        <v/>
      </c>
      <c r="J43" s="52" t="str">
        <f t="shared" ca="1" si="55"/>
        <v/>
      </c>
      <c r="K43" s="52" t="str">
        <f t="shared" ca="1" si="55"/>
        <v/>
      </c>
      <c r="L43" s="52" t="str">
        <f t="shared" ca="1" si="55"/>
        <v/>
      </c>
      <c r="M43" s="52" t="str">
        <f t="shared" ca="1" si="55"/>
        <v/>
      </c>
      <c r="N43" s="52" t="str">
        <f t="shared" ca="1" si="55"/>
        <v/>
      </c>
      <c r="O43" s="52" t="str">
        <f t="shared" ref="G43:BB48" ca="1" si="56">IF($C43="","",IF(OR(MID($C$7,CELL("col",O44)-4,1)="*",MID($C43,CELL("col",O44)-4,1)=MID($C$7,CELL("col",O44)-4,1)),1,IF(CELL("col",O44)-4&gt;$D$6,"",0)))</f>
        <v/>
      </c>
      <c r="P43" s="52" t="str">
        <f t="shared" ca="1" si="56"/>
        <v/>
      </c>
      <c r="Q43" s="52" t="str">
        <f t="shared" ca="1" si="56"/>
        <v/>
      </c>
      <c r="R43" s="52" t="str">
        <f t="shared" ca="1" si="56"/>
        <v/>
      </c>
      <c r="S43" s="52" t="str">
        <f t="shared" ca="1" si="56"/>
        <v/>
      </c>
      <c r="T43" s="52" t="str">
        <f t="shared" ca="1" si="56"/>
        <v/>
      </c>
      <c r="U43" s="52" t="str">
        <f t="shared" ca="1" si="56"/>
        <v/>
      </c>
      <c r="V43" s="52" t="str">
        <f t="shared" ca="1" si="56"/>
        <v/>
      </c>
      <c r="W43" s="52" t="str">
        <f t="shared" ca="1" si="56"/>
        <v/>
      </c>
      <c r="X43" s="52" t="str">
        <f t="shared" ca="1" si="56"/>
        <v/>
      </c>
      <c r="Y43" s="52" t="str">
        <f t="shared" ca="1" si="56"/>
        <v/>
      </c>
      <c r="Z43" s="52" t="str">
        <f t="shared" ca="1" si="56"/>
        <v/>
      </c>
      <c r="AA43" s="52" t="str">
        <f t="shared" ca="1" si="56"/>
        <v/>
      </c>
      <c r="AB43" s="52" t="str">
        <f t="shared" ca="1" si="56"/>
        <v/>
      </c>
      <c r="AC43" s="52" t="str">
        <f t="shared" ca="1" si="56"/>
        <v/>
      </c>
      <c r="AD43" s="52" t="str">
        <f t="shared" ca="1" si="56"/>
        <v/>
      </c>
      <c r="AE43" s="52" t="str">
        <f t="shared" ca="1" si="56"/>
        <v/>
      </c>
      <c r="AF43" s="52" t="str">
        <f t="shared" ca="1" si="56"/>
        <v/>
      </c>
      <c r="AG43" s="52" t="str">
        <f t="shared" ca="1" si="56"/>
        <v/>
      </c>
      <c r="AH43" s="52" t="str">
        <f t="shared" ca="1" si="56"/>
        <v/>
      </c>
      <c r="AI43" s="52" t="str">
        <f t="shared" ca="1" si="56"/>
        <v/>
      </c>
      <c r="AJ43" s="52" t="str">
        <f t="shared" ca="1" si="56"/>
        <v/>
      </c>
      <c r="AK43" s="52" t="str">
        <f t="shared" ca="1" si="56"/>
        <v/>
      </c>
      <c r="AL43" s="52" t="str">
        <f t="shared" ca="1" si="56"/>
        <v/>
      </c>
      <c r="AM43" s="52" t="str">
        <f t="shared" ca="1" si="56"/>
        <v/>
      </c>
      <c r="AN43" s="52" t="str">
        <f t="shared" ca="1" si="56"/>
        <v/>
      </c>
      <c r="AO43" s="52" t="str">
        <f t="shared" ca="1" si="56"/>
        <v/>
      </c>
      <c r="AP43" s="52" t="str">
        <f t="shared" ca="1" si="56"/>
        <v/>
      </c>
      <c r="AQ43" s="52" t="str">
        <f t="shared" ca="1" si="56"/>
        <v/>
      </c>
      <c r="AR43" s="52" t="str">
        <f t="shared" ca="1" si="56"/>
        <v/>
      </c>
      <c r="AS43" s="52" t="str">
        <f t="shared" ca="1" si="56"/>
        <v/>
      </c>
      <c r="AT43" s="52" t="str">
        <f t="shared" ca="1" si="56"/>
        <v/>
      </c>
      <c r="AU43" s="52" t="str">
        <f t="shared" ca="1" si="56"/>
        <v/>
      </c>
      <c r="AV43" s="52" t="str">
        <f t="shared" ca="1" si="56"/>
        <v/>
      </c>
      <c r="AW43" s="52" t="str">
        <f t="shared" ca="1" si="56"/>
        <v/>
      </c>
      <c r="AX43" s="52" t="str">
        <f t="shared" ca="1" si="56"/>
        <v/>
      </c>
      <c r="AY43" s="52" t="str">
        <f t="shared" ca="1" si="56"/>
        <v/>
      </c>
      <c r="AZ43" s="52" t="str">
        <f t="shared" ca="1" si="56"/>
        <v/>
      </c>
      <c r="BA43" s="52" t="str">
        <f t="shared" ca="1" si="56"/>
        <v/>
      </c>
      <c r="BB43" s="52" t="str">
        <f t="shared" ca="1" si="56"/>
        <v/>
      </c>
      <c r="BC43" s="74" t="str">
        <f t="shared" si="45"/>
        <v/>
      </c>
      <c r="BD43" s="74" t="str">
        <f t="shared" si="46"/>
        <v/>
      </c>
      <c r="BE43" s="74" t="str">
        <f t="shared" si="47"/>
        <v/>
      </c>
    </row>
    <row r="44" spans="1:57">
      <c r="A44" s="51">
        <f t="shared" si="48"/>
        <v>34</v>
      </c>
      <c r="B44" s="48" t="str">
        <f>IF(DATA!B54="","",DATA!B54)</f>
        <v/>
      </c>
      <c r="C44" s="49" t="str">
        <f>IF(DATA!C54="","",DATA!C54)</f>
        <v/>
      </c>
      <c r="D44" s="52" t="str">
        <f t="shared" si="42"/>
        <v/>
      </c>
      <c r="E44" s="52" t="str">
        <f t="shared" ca="1" si="54"/>
        <v/>
      </c>
      <c r="F44" s="52" t="str">
        <f t="shared" ca="1" si="54"/>
        <v/>
      </c>
      <c r="G44" s="52" t="str">
        <f t="shared" ca="1" si="56"/>
        <v/>
      </c>
      <c r="H44" s="52" t="str">
        <f t="shared" ca="1" si="56"/>
        <v/>
      </c>
      <c r="I44" s="52" t="str">
        <f t="shared" ca="1" si="56"/>
        <v/>
      </c>
      <c r="J44" s="52" t="str">
        <f t="shared" ca="1" si="56"/>
        <v/>
      </c>
      <c r="K44" s="52" t="str">
        <f t="shared" ca="1" si="56"/>
        <v/>
      </c>
      <c r="L44" s="52" t="str">
        <f t="shared" ca="1" si="56"/>
        <v/>
      </c>
      <c r="M44" s="52" t="str">
        <f t="shared" ca="1" si="56"/>
        <v/>
      </c>
      <c r="N44" s="52" t="str">
        <f t="shared" ca="1" si="56"/>
        <v/>
      </c>
      <c r="O44" s="52" t="str">
        <f t="shared" ca="1" si="56"/>
        <v/>
      </c>
      <c r="P44" s="52" t="str">
        <f t="shared" ca="1" si="56"/>
        <v/>
      </c>
      <c r="Q44" s="52" t="str">
        <f t="shared" ca="1" si="56"/>
        <v/>
      </c>
      <c r="R44" s="52" t="str">
        <f t="shared" ca="1" si="56"/>
        <v/>
      </c>
      <c r="S44" s="52" t="str">
        <f t="shared" ca="1" si="56"/>
        <v/>
      </c>
      <c r="T44" s="52" t="str">
        <f t="shared" ca="1" si="56"/>
        <v/>
      </c>
      <c r="U44" s="52" t="str">
        <f t="shared" ca="1" si="56"/>
        <v/>
      </c>
      <c r="V44" s="52" t="str">
        <f t="shared" ca="1" si="56"/>
        <v/>
      </c>
      <c r="W44" s="52" t="str">
        <f t="shared" ca="1" si="56"/>
        <v/>
      </c>
      <c r="X44" s="52" t="str">
        <f t="shared" ca="1" si="56"/>
        <v/>
      </c>
      <c r="Y44" s="52" t="str">
        <f t="shared" ca="1" si="56"/>
        <v/>
      </c>
      <c r="Z44" s="52" t="str">
        <f t="shared" ca="1" si="56"/>
        <v/>
      </c>
      <c r="AA44" s="52" t="str">
        <f t="shared" ca="1" si="56"/>
        <v/>
      </c>
      <c r="AB44" s="52" t="str">
        <f t="shared" ca="1" si="56"/>
        <v/>
      </c>
      <c r="AC44" s="52" t="str">
        <f t="shared" ca="1" si="56"/>
        <v/>
      </c>
      <c r="AD44" s="52" t="str">
        <f t="shared" ca="1" si="56"/>
        <v/>
      </c>
      <c r="AE44" s="52" t="str">
        <f t="shared" ca="1" si="56"/>
        <v/>
      </c>
      <c r="AF44" s="52" t="str">
        <f t="shared" ca="1" si="56"/>
        <v/>
      </c>
      <c r="AG44" s="52" t="str">
        <f t="shared" ca="1" si="56"/>
        <v/>
      </c>
      <c r="AH44" s="52" t="str">
        <f t="shared" ca="1" si="56"/>
        <v/>
      </c>
      <c r="AI44" s="52" t="str">
        <f t="shared" ca="1" si="56"/>
        <v/>
      </c>
      <c r="AJ44" s="52" t="str">
        <f t="shared" ca="1" si="56"/>
        <v/>
      </c>
      <c r="AK44" s="52" t="str">
        <f t="shared" ca="1" si="56"/>
        <v/>
      </c>
      <c r="AL44" s="52" t="str">
        <f t="shared" ca="1" si="56"/>
        <v/>
      </c>
      <c r="AM44" s="52" t="str">
        <f t="shared" ca="1" si="56"/>
        <v/>
      </c>
      <c r="AN44" s="52" t="str">
        <f t="shared" ca="1" si="56"/>
        <v/>
      </c>
      <c r="AO44" s="52" t="str">
        <f t="shared" ca="1" si="56"/>
        <v/>
      </c>
      <c r="AP44" s="52" t="str">
        <f t="shared" ca="1" si="56"/>
        <v/>
      </c>
      <c r="AQ44" s="52" t="str">
        <f t="shared" ca="1" si="56"/>
        <v/>
      </c>
      <c r="AR44" s="52" t="str">
        <f t="shared" ca="1" si="56"/>
        <v/>
      </c>
      <c r="AS44" s="52" t="str">
        <f t="shared" ca="1" si="56"/>
        <v/>
      </c>
      <c r="AT44" s="52" t="str">
        <f t="shared" ca="1" si="56"/>
        <v/>
      </c>
      <c r="AU44" s="52" t="str">
        <f t="shared" ca="1" si="56"/>
        <v/>
      </c>
      <c r="AV44" s="52" t="str">
        <f t="shared" ca="1" si="56"/>
        <v/>
      </c>
      <c r="AW44" s="52" t="str">
        <f t="shared" ca="1" si="56"/>
        <v/>
      </c>
      <c r="AX44" s="52" t="str">
        <f t="shared" ca="1" si="56"/>
        <v/>
      </c>
      <c r="AY44" s="52" t="str">
        <f t="shared" ca="1" si="56"/>
        <v/>
      </c>
      <c r="AZ44" s="52" t="str">
        <f t="shared" ca="1" si="56"/>
        <v/>
      </c>
      <c r="BA44" s="52" t="str">
        <f t="shared" ca="1" si="56"/>
        <v/>
      </c>
      <c r="BB44" s="52" t="str">
        <f t="shared" ca="1" si="56"/>
        <v/>
      </c>
      <c r="BC44" s="74" t="str">
        <f t="shared" si="45"/>
        <v/>
      </c>
      <c r="BD44" s="74" t="str">
        <f t="shared" si="46"/>
        <v/>
      </c>
      <c r="BE44" s="74" t="str">
        <f t="shared" si="47"/>
        <v/>
      </c>
    </row>
    <row r="45" spans="1:57">
      <c r="A45" s="51">
        <f t="shared" si="48"/>
        <v>35</v>
      </c>
      <c r="B45" s="48" t="str">
        <f>IF(DATA!B55="","",DATA!B55)</f>
        <v/>
      </c>
      <c r="C45" s="49" t="str">
        <f>IF(DATA!C55="","",DATA!C55)</f>
        <v/>
      </c>
      <c r="D45" s="52" t="str">
        <f t="shared" si="42"/>
        <v/>
      </c>
      <c r="E45" s="52" t="str">
        <f t="shared" ca="1" si="54"/>
        <v/>
      </c>
      <c r="F45" s="52" t="str">
        <f t="shared" ca="1" si="54"/>
        <v/>
      </c>
      <c r="G45" s="52" t="str">
        <f t="shared" ca="1" si="56"/>
        <v/>
      </c>
      <c r="H45" s="52" t="str">
        <f t="shared" ca="1" si="56"/>
        <v/>
      </c>
      <c r="I45" s="52" t="str">
        <f t="shared" ca="1" si="56"/>
        <v/>
      </c>
      <c r="J45" s="52" t="str">
        <f t="shared" ca="1" si="56"/>
        <v/>
      </c>
      <c r="K45" s="52" t="str">
        <f t="shared" ca="1" si="56"/>
        <v/>
      </c>
      <c r="L45" s="52" t="str">
        <f t="shared" ca="1" si="56"/>
        <v/>
      </c>
      <c r="M45" s="52" t="str">
        <f t="shared" ca="1" si="56"/>
        <v/>
      </c>
      <c r="N45" s="52" t="str">
        <f t="shared" ca="1" si="56"/>
        <v/>
      </c>
      <c r="O45" s="52" t="str">
        <f t="shared" ca="1" si="56"/>
        <v/>
      </c>
      <c r="P45" s="52" t="str">
        <f t="shared" ca="1" si="56"/>
        <v/>
      </c>
      <c r="Q45" s="52" t="str">
        <f t="shared" ca="1" si="56"/>
        <v/>
      </c>
      <c r="R45" s="52" t="str">
        <f t="shared" ca="1" si="56"/>
        <v/>
      </c>
      <c r="S45" s="52" t="str">
        <f t="shared" ca="1" si="56"/>
        <v/>
      </c>
      <c r="T45" s="52" t="str">
        <f t="shared" ca="1" si="56"/>
        <v/>
      </c>
      <c r="U45" s="52" t="str">
        <f t="shared" ca="1" si="56"/>
        <v/>
      </c>
      <c r="V45" s="52" t="str">
        <f t="shared" ca="1" si="56"/>
        <v/>
      </c>
      <c r="W45" s="52" t="str">
        <f t="shared" ca="1" si="56"/>
        <v/>
      </c>
      <c r="X45" s="52" t="str">
        <f t="shared" ca="1" si="56"/>
        <v/>
      </c>
      <c r="Y45" s="52" t="str">
        <f t="shared" ca="1" si="56"/>
        <v/>
      </c>
      <c r="Z45" s="52" t="str">
        <f t="shared" ca="1" si="56"/>
        <v/>
      </c>
      <c r="AA45" s="52" t="str">
        <f t="shared" ca="1" si="56"/>
        <v/>
      </c>
      <c r="AB45" s="52" t="str">
        <f t="shared" ca="1" si="56"/>
        <v/>
      </c>
      <c r="AC45" s="52" t="str">
        <f t="shared" ca="1" si="56"/>
        <v/>
      </c>
      <c r="AD45" s="52" t="str">
        <f t="shared" ca="1" si="56"/>
        <v/>
      </c>
      <c r="AE45" s="52" t="str">
        <f t="shared" ca="1" si="56"/>
        <v/>
      </c>
      <c r="AF45" s="52" t="str">
        <f t="shared" ca="1" si="56"/>
        <v/>
      </c>
      <c r="AG45" s="52" t="str">
        <f t="shared" ca="1" si="56"/>
        <v/>
      </c>
      <c r="AH45" s="52" t="str">
        <f t="shared" ca="1" si="56"/>
        <v/>
      </c>
      <c r="AI45" s="52" t="str">
        <f t="shared" ca="1" si="56"/>
        <v/>
      </c>
      <c r="AJ45" s="52" t="str">
        <f t="shared" ca="1" si="56"/>
        <v/>
      </c>
      <c r="AK45" s="52" t="str">
        <f t="shared" ca="1" si="56"/>
        <v/>
      </c>
      <c r="AL45" s="52" t="str">
        <f t="shared" ca="1" si="56"/>
        <v/>
      </c>
      <c r="AM45" s="52" t="str">
        <f t="shared" ca="1" si="56"/>
        <v/>
      </c>
      <c r="AN45" s="52" t="str">
        <f t="shared" ca="1" si="56"/>
        <v/>
      </c>
      <c r="AO45" s="52" t="str">
        <f t="shared" ca="1" si="56"/>
        <v/>
      </c>
      <c r="AP45" s="52" t="str">
        <f t="shared" ca="1" si="56"/>
        <v/>
      </c>
      <c r="AQ45" s="52" t="str">
        <f t="shared" ca="1" si="56"/>
        <v/>
      </c>
      <c r="AR45" s="52" t="str">
        <f t="shared" ca="1" si="56"/>
        <v/>
      </c>
      <c r="AS45" s="52" t="str">
        <f t="shared" ca="1" si="56"/>
        <v/>
      </c>
      <c r="AT45" s="52" t="str">
        <f t="shared" ca="1" si="56"/>
        <v/>
      </c>
      <c r="AU45" s="52" t="str">
        <f t="shared" ca="1" si="56"/>
        <v/>
      </c>
      <c r="AV45" s="52" t="str">
        <f t="shared" ca="1" si="56"/>
        <v/>
      </c>
      <c r="AW45" s="52" t="str">
        <f t="shared" ca="1" si="56"/>
        <v/>
      </c>
      <c r="AX45" s="52" t="str">
        <f t="shared" ca="1" si="56"/>
        <v/>
      </c>
      <c r="AY45" s="52" t="str">
        <f t="shared" ca="1" si="56"/>
        <v/>
      </c>
      <c r="AZ45" s="52" t="str">
        <f t="shared" ca="1" si="56"/>
        <v/>
      </c>
      <c r="BA45" s="52" t="str">
        <f t="shared" ca="1" si="56"/>
        <v/>
      </c>
      <c r="BB45" s="52" t="str">
        <f t="shared" ca="1" si="56"/>
        <v/>
      </c>
      <c r="BC45" s="74" t="str">
        <f t="shared" si="45"/>
        <v/>
      </c>
      <c r="BD45" s="74" t="str">
        <f t="shared" si="46"/>
        <v/>
      </c>
      <c r="BE45" s="74" t="str">
        <f t="shared" si="47"/>
        <v/>
      </c>
    </row>
    <row r="46" spans="1:57">
      <c r="A46" s="51">
        <f t="shared" si="48"/>
        <v>36</v>
      </c>
      <c r="B46" s="48" t="str">
        <f>IF(DATA!B56="","",DATA!B56)</f>
        <v/>
      </c>
      <c r="C46" s="49" t="str">
        <f>IF(DATA!C56="","",DATA!C56)</f>
        <v/>
      </c>
      <c r="D46" s="52" t="str">
        <f t="shared" si="42"/>
        <v/>
      </c>
      <c r="E46" s="52" t="str">
        <f t="shared" ca="1" si="54"/>
        <v/>
      </c>
      <c r="F46" s="52" t="str">
        <f t="shared" ca="1" si="54"/>
        <v/>
      </c>
      <c r="G46" s="52" t="str">
        <f t="shared" ca="1" si="56"/>
        <v/>
      </c>
      <c r="H46" s="52" t="str">
        <f t="shared" ca="1" si="56"/>
        <v/>
      </c>
      <c r="I46" s="52" t="str">
        <f t="shared" ca="1" si="56"/>
        <v/>
      </c>
      <c r="J46" s="52" t="str">
        <f t="shared" ca="1" si="56"/>
        <v/>
      </c>
      <c r="K46" s="52" t="str">
        <f t="shared" ca="1" si="56"/>
        <v/>
      </c>
      <c r="L46" s="52" t="str">
        <f t="shared" ca="1" si="56"/>
        <v/>
      </c>
      <c r="M46" s="52" t="str">
        <f t="shared" ca="1" si="56"/>
        <v/>
      </c>
      <c r="N46" s="52" t="str">
        <f t="shared" ca="1" si="56"/>
        <v/>
      </c>
      <c r="O46" s="52" t="str">
        <f t="shared" ca="1" si="56"/>
        <v/>
      </c>
      <c r="P46" s="52" t="str">
        <f t="shared" ca="1" si="56"/>
        <v/>
      </c>
      <c r="Q46" s="52" t="str">
        <f t="shared" ca="1" si="56"/>
        <v/>
      </c>
      <c r="R46" s="52" t="str">
        <f t="shared" ca="1" si="56"/>
        <v/>
      </c>
      <c r="S46" s="52" t="str">
        <f t="shared" ca="1" si="56"/>
        <v/>
      </c>
      <c r="T46" s="52" t="str">
        <f t="shared" ca="1" si="56"/>
        <v/>
      </c>
      <c r="U46" s="52" t="str">
        <f t="shared" ca="1" si="56"/>
        <v/>
      </c>
      <c r="V46" s="52" t="str">
        <f t="shared" ca="1" si="56"/>
        <v/>
      </c>
      <c r="W46" s="52" t="str">
        <f t="shared" ca="1" si="56"/>
        <v/>
      </c>
      <c r="X46" s="52" t="str">
        <f t="shared" ca="1" si="56"/>
        <v/>
      </c>
      <c r="Y46" s="52" t="str">
        <f t="shared" ca="1" si="56"/>
        <v/>
      </c>
      <c r="Z46" s="52" t="str">
        <f t="shared" ca="1" si="56"/>
        <v/>
      </c>
      <c r="AA46" s="52" t="str">
        <f t="shared" ca="1" si="56"/>
        <v/>
      </c>
      <c r="AB46" s="52" t="str">
        <f t="shared" ca="1" si="56"/>
        <v/>
      </c>
      <c r="AC46" s="52" t="str">
        <f t="shared" ca="1" si="56"/>
        <v/>
      </c>
      <c r="AD46" s="52" t="str">
        <f t="shared" ca="1" si="56"/>
        <v/>
      </c>
      <c r="AE46" s="52" t="str">
        <f t="shared" ca="1" si="56"/>
        <v/>
      </c>
      <c r="AF46" s="52" t="str">
        <f t="shared" ca="1" si="56"/>
        <v/>
      </c>
      <c r="AG46" s="52" t="str">
        <f t="shared" ca="1" si="56"/>
        <v/>
      </c>
      <c r="AH46" s="52" t="str">
        <f t="shared" ca="1" si="56"/>
        <v/>
      </c>
      <c r="AI46" s="52" t="str">
        <f t="shared" ca="1" si="56"/>
        <v/>
      </c>
      <c r="AJ46" s="52" t="str">
        <f t="shared" ca="1" si="56"/>
        <v/>
      </c>
      <c r="AK46" s="52" t="str">
        <f t="shared" ca="1" si="56"/>
        <v/>
      </c>
      <c r="AL46" s="52" t="str">
        <f t="shared" ca="1" si="56"/>
        <v/>
      </c>
      <c r="AM46" s="52" t="str">
        <f t="shared" ca="1" si="56"/>
        <v/>
      </c>
      <c r="AN46" s="52" t="str">
        <f t="shared" ca="1" si="56"/>
        <v/>
      </c>
      <c r="AO46" s="52" t="str">
        <f t="shared" ca="1" si="56"/>
        <v/>
      </c>
      <c r="AP46" s="52" t="str">
        <f t="shared" ca="1" si="56"/>
        <v/>
      </c>
      <c r="AQ46" s="52" t="str">
        <f t="shared" ca="1" si="56"/>
        <v/>
      </c>
      <c r="AR46" s="52" t="str">
        <f t="shared" ca="1" si="56"/>
        <v/>
      </c>
      <c r="AS46" s="52" t="str">
        <f t="shared" ca="1" si="56"/>
        <v/>
      </c>
      <c r="AT46" s="52" t="str">
        <f t="shared" ca="1" si="56"/>
        <v/>
      </c>
      <c r="AU46" s="52" t="str">
        <f t="shared" ca="1" si="56"/>
        <v/>
      </c>
      <c r="AV46" s="52" t="str">
        <f t="shared" ca="1" si="56"/>
        <v/>
      </c>
      <c r="AW46" s="52" t="str">
        <f t="shared" ca="1" si="56"/>
        <v/>
      </c>
      <c r="AX46" s="52" t="str">
        <f t="shared" ca="1" si="56"/>
        <v/>
      </c>
      <c r="AY46" s="52" t="str">
        <f t="shared" ca="1" si="56"/>
        <v/>
      </c>
      <c r="AZ46" s="52" t="str">
        <f t="shared" ca="1" si="56"/>
        <v/>
      </c>
      <c r="BA46" s="52" t="str">
        <f t="shared" ca="1" si="56"/>
        <v/>
      </c>
      <c r="BB46" s="52" t="str">
        <f t="shared" ca="1" si="56"/>
        <v/>
      </c>
      <c r="BC46" s="74" t="str">
        <f t="shared" si="45"/>
        <v/>
      </c>
      <c r="BD46" s="74" t="str">
        <f t="shared" si="46"/>
        <v/>
      </c>
      <c r="BE46" s="74" t="str">
        <f t="shared" si="47"/>
        <v/>
      </c>
    </row>
    <row r="47" spans="1:57">
      <c r="A47" s="51">
        <f t="shared" si="48"/>
        <v>37</v>
      </c>
      <c r="B47" s="48" t="str">
        <f>IF(DATA!B57="","",DATA!B57)</f>
        <v/>
      </c>
      <c r="C47" s="49" t="str">
        <f>IF(DATA!C57="","",DATA!C57)</f>
        <v/>
      </c>
      <c r="D47" s="52" t="str">
        <f t="shared" si="42"/>
        <v/>
      </c>
      <c r="E47" s="52" t="str">
        <f t="shared" ca="1" si="54"/>
        <v/>
      </c>
      <c r="F47" s="52" t="str">
        <f t="shared" ca="1" si="54"/>
        <v/>
      </c>
      <c r="G47" s="52" t="str">
        <f t="shared" ca="1" si="56"/>
        <v/>
      </c>
      <c r="H47" s="52" t="str">
        <f t="shared" ca="1" si="56"/>
        <v/>
      </c>
      <c r="I47" s="52" t="str">
        <f t="shared" ca="1" si="56"/>
        <v/>
      </c>
      <c r="J47" s="52" t="str">
        <f t="shared" ca="1" si="56"/>
        <v/>
      </c>
      <c r="K47" s="52" t="str">
        <f t="shared" ca="1" si="56"/>
        <v/>
      </c>
      <c r="L47" s="52" t="str">
        <f t="shared" ca="1" si="56"/>
        <v/>
      </c>
      <c r="M47" s="52" t="str">
        <f t="shared" ca="1" si="56"/>
        <v/>
      </c>
      <c r="N47" s="52" t="str">
        <f t="shared" ca="1" si="56"/>
        <v/>
      </c>
      <c r="O47" s="52" t="str">
        <f t="shared" ca="1" si="56"/>
        <v/>
      </c>
      <c r="P47" s="52" t="str">
        <f t="shared" ca="1" si="56"/>
        <v/>
      </c>
      <c r="Q47" s="52" t="str">
        <f t="shared" ca="1" si="56"/>
        <v/>
      </c>
      <c r="R47" s="52" t="str">
        <f t="shared" ca="1" si="56"/>
        <v/>
      </c>
      <c r="S47" s="52" t="str">
        <f t="shared" ca="1" si="56"/>
        <v/>
      </c>
      <c r="T47" s="52" t="str">
        <f t="shared" ca="1" si="56"/>
        <v/>
      </c>
      <c r="U47" s="52" t="str">
        <f t="shared" ca="1" si="56"/>
        <v/>
      </c>
      <c r="V47" s="52" t="str">
        <f t="shared" ca="1" si="56"/>
        <v/>
      </c>
      <c r="W47" s="52" t="str">
        <f t="shared" ca="1" si="56"/>
        <v/>
      </c>
      <c r="X47" s="52" t="str">
        <f t="shared" ca="1" si="56"/>
        <v/>
      </c>
      <c r="Y47" s="52" t="str">
        <f t="shared" ca="1" si="56"/>
        <v/>
      </c>
      <c r="Z47" s="52" t="str">
        <f t="shared" ca="1" si="56"/>
        <v/>
      </c>
      <c r="AA47" s="52" t="str">
        <f t="shared" ca="1" si="56"/>
        <v/>
      </c>
      <c r="AB47" s="52" t="str">
        <f t="shared" ca="1" si="56"/>
        <v/>
      </c>
      <c r="AC47" s="52" t="str">
        <f t="shared" ca="1" si="56"/>
        <v/>
      </c>
      <c r="AD47" s="52" t="str">
        <f t="shared" ca="1" si="56"/>
        <v/>
      </c>
      <c r="AE47" s="52" t="str">
        <f t="shared" ca="1" si="56"/>
        <v/>
      </c>
      <c r="AF47" s="52" t="str">
        <f t="shared" ca="1" si="56"/>
        <v/>
      </c>
      <c r="AG47" s="52" t="str">
        <f t="shared" ca="1" si="56"/>
        <v/>
      </c>
      <c r="AH47" s="52" t="str">
        <f t="shared" ca="1" si="56"/>
        <v/>
      </c>
      <c r="AI47" s="52" t="str">
        <f t="shared" ca="1" si="56"/>
        <v/>
      </c>
      <c r="AJ47" s="52" t="str">
        <f t="shared" ca="1" si="56"/>
        <v/>
      </c>
      <c r="AK47" s="52" t="str">
        <f t="shared" ca="1" si="56"/>
        <v/>
      </c>
      <c r="AL47" s="52" t="str">
        <f t="shared" ca="1" si="56"/>
        <v/>
      </c>
      <c r="AM47" s="52" t="str">
        <f t="shared" ca="1" si="56"/>
        <v/>
      </c>
      <c r="AN47" s="52" t="str">
        <f t="shared" ca="1" si="56"/>
        <v/>
      </c>
      <c r="AO47" s="52" t="str">
        <f t="shared" ca="1" si="56"/>
        <v/>
      </c>
      <c r="AP47" s="52" t="str">
        <f t="shared" ca="1" si="56"/>
        <v/>
      </c>
      <c r="AQ47" s="52" t="str">
        <f t="shared" ca="1" si="56"/>
        <v/>
      </c>
      <c r="AR47" s="52" t="str">
        <f t="shared" ca="1" si="56"/>
        <v/>
      </c>
      <c r="AS47" s="52" t="str">
        <f t="shared" ca="1" si="56"/>
        <v/>
      </c>
      <c r="AT47" s="52" t="str">
        <f t="shared" ca="1" si="56"/>
        <v/>
      </c>
      <c r="AU47" s="52" t="str">
        <f t="shared" ca="1" si="56"/>
        <v/>
      </c>
      <c r="AV47" s="52" t="str">
        <f t="shared" ca="1" si="56"/>
        <v/>
      </c>
      <c r="AW47" s="52" t="str">
        <f t="shared" ca="1" si="56"/>
        <v/>
      </c>
      <c r="AX47" s="52" t="str">
        <f t="shared" ca="1" si="56"/>
        <v/>
      </c>
      <c r="AY47" s="52" t="str">
        <f t="shared" ca="1" si="56"/>
        <v/>
      </c>
      <c r="AZ47" s="52" t="str">
        <f t="shared" ca="1" si="56"/>
        <v/>
      </c>
      <c r="BA47" s="52" t="str">
        <f t="shared" ca="1" si="56"/>
        <v/>
      </c>
      <c r="BB47" s="52" t="str">
        <f t="shared" ca="1" si="56"/>
        <v/>
      </c>
      <c r="BC47" s="74" t="str">
        <f t="shared" si="45"/>
        <v/>
      </c>
      <c r="BD47" s="74" t="str">
        <f t="shared" si="46"/>
        <v/>
      </c>
      <c r="BE47" s="74" t="str">
        <f t="shared" si="47"/>
        <v/>
      </c>
    </row>
    <row r="48" spans="1:57">
      <c r="A48" s="51">
        <f t="shared" si="48"/>
        <v>38</v>
      </c>
      <c r="B48" s="48" t="str">
        <f>IF(DATA!B58="","",DATA!B58)</f>
        <v/>
      </c>
      <c r="C48" s="49" t="str">
        <f>IF(DATA!C58="","",DATA!C58)</f>
        <v/>
      </c>
      <c r="D48" s="52" t="str">
        <f t="shared" si="42"/>
        <v/>
      </c>
      <c r="E48" s="52" t="str">
        <f t="shared" ca="1" si="54"/>
        <v/>
      </c>
      <c r="F48" s="52" t="str">
        <f t="shared" ca="1" si="54"/>
        <v/>
      </c>
      <c r="G48" s="52" t="str">
        <f t="shared" ca="1" si="56"/>
        <v/>
      </c>
      <c r="H48" s="52" t="str">
        <f t="shared" ca="1" si="56"/>
        <v/>
      </c>
      <c r="I48" s="52" t="str">
        <f t="shared" ca="1" si="56"/>
        <v/>
      </c>
      <c r="J48" s="52" t="str">
        <f t="shared" ca="1" si="56"/>
        <v/>
      </c>
      <c r="K48" s="52" t="str">
        <f t="shared" ca="1" si="56"/>
        <v/>
      </c>
      <c r="L48" s="52" t="str">
        <f t="shared" ca="1" si="56"/>
        <v/>
      </c>
      <c r="M48" s="52" t="str">
        <f t="shared" ca="1" si="56"/>
        <v/>
      </c>
      <c r="N48" s="52" t="str">
        <f t="shared" ca="1" si="56"/>
        <v/>
      </c>
      <c r="O48" s="52" t="str">
        <f t="shared" ca="1" si="56"/>
        <v/>
      </c>
      <c r="P48" s="52" t="str">
        <f t="shared" ca="1" si="56"/>
        <v/>
      </c>
      <c r="Q48" s="52" t="str">
        <f t="shared" ca="1" si="56"/>
        <v/>
      </c>
      <c r="R48" s="52" t="str">
        <f t="shared" ca="1" si="56"/>
        <v/>
      </c>
      <c r="S48" s="52" t="str">
        <f t="shared" ca="1" si="56"/>
        <v/>
      </c>
      <c r="T48" s="52" t="str">
        <f t="shared" ca="1" si="56"/>
        <v/>
      </c>
      <c r="U48" s="52" t="str">
        <f t="shared" ca="1" si="56"/>
        <v/>
      </c>
      <c r="V48" s="52" t="str">
        <f t="shared" ca="1" si="56"/>
        <v/>
      </c>
      <c r="W48" s="52" t="str">
        <f t="shared" ca="1" si="56"/>
        <v/>
      </c>
      <c r="X48" s="52" t="str">
        <f t="shared" ca="1" si="56"/>
        <v/>
      </c>
      <c r="Y48" s="52" t="str">
        <f t="shared" ca="1" si="56"/>
        <v/>
      </c>
      <c r="Z48" s="52" t="str">
        <f t="shared" ca="1" si="56"/>
        <v/>
      </c>
      <c r="AA48" s="52" t="str">
        <f t="shared" ca="1" si="56"/>
        <v/>
      </c>
      <c r="AB48" s="52" t="str">
        <f t="shared" ca="1" si="56"/>
        <v/>
      </c>
      <c r="AC48" s="52" t="str">
        <f t="shared" ca="1" si="56"/>
        <v/>
      </c>
      <c r="AD48" s="52" t="str">
        <f t="shared" ref="G48:BB50" ca="1" si="57">IF($C48="","",IF(OR(MID($C$7,CELL("col",AD49)-4,1)="*",MID($C48,CELL("col",AD49)-4,1)=MID($C$7,CELL("col",AD49)-4,1)),1,IF(CELL("col",AD49)-4&gt;$D$6,"",0)))</f>
        <v/>
      </c>
      <c r="AE48" s="52" t="str">
        <f t="shared" ca="1" si="57"/>
        <v/>
      </c>
      <c r="AF48" s="52" t="str">
        <f t="shared" ca="1" si="57"/>
        <v/>
      </c>
      <c r="AG48" s="52" t="str">
        <f t="shared" ca="1" si="57"/>
        <v/>
      </c>
      <c r="AH48" s="52" t="str">
        <f t="shared" ca="1" si="57"/>
        <v/>
      </c>
      <c r="AI48" s="52" t="str">
        <f t="shared" ca="1" si="57"/>
        <v/>
      </c>
      <c r="AJ48" s="52" t="str">
        <f t="shared" ca="1" si="57"/>
        <v/>
      </c>
      <c r="AK48" s="52" t="str">
        <f t="shared" ca="1" si="57"/>
        <v/>
      </c>
      <c r="AL48" s="52" t="str">
        <f t="shared" ca="1" si="57"/>
        <v/>
      </c>
      <c r="AM48" s="52" t="str">
        <f t="shared" ca="1" si="57"/>
        <v/>
      </c>
      <c r="AN48" s="52" t="str">
        <f t="shared" ca="1" si="57"/>
        <v/>
      </c>
      <c r="AO48" s="52" t="str">
        <f t="shared" ca="1" si="57"/>
        <v/>
      </c>
      <c r="AP48" s="52" t="str">
        <f t="shared" ca="1" si="57"/>
        <v/>
      </c>
      <c r="AQ48" s="52" t="str">
        <f t="shared" ca="1" si="57"/>
        <v/>
      </c>
      <c r="AR48" s="52" t="str">
        <f t="shared" ca="1" si="57"/>
        <v/>
      </c>
      <c r="AS48" s="52" t="str">
        <f t="shared" ca="1" si="57"/>
        <v/>
      </c>
      <c r="AT48" s="52" t="str">
        <f t="shared" ca="1" si="57"/>
        <v/>
      </c>
      <c r="AU48" s="52" t="str">
        <f t="shared" ca="1" si="57"/>
        <v/>
      </c>
      <c r="AV48" s="52" t="str">
        <f t="shared" ca="1" si="57"/>
        <v/>
      </c>
      <c r="AW48" s="52" t="str">
        <f t="shared" ca="1" si="57"/>
        <v/>
      </c>
      <c r="AX48" s="52" t="str">
        <f t="shared" ca="1" si="57"/>
        <v/>
      </c>
      <c r="AY48" s="52" t="str">
        <f t="shared" ca="1" si="57"/>
        <v/>
      </c>
      <c r="AZ48" s="52" t="str">
        <f t="shared" ca="1" si="57"/>
        <v/>
      </c>
      <c r="BA48" s="52" t="str">
        <f t="shared" ca="1" si="57"/>
        <v/>
      </c>
      <c r="BB48" s="52" t="str">
        <f t="shared" ca="1" si="57"/>
        <v/>
      </c>
      <c r="BC48" s="74" t="str">
        <f t="shared" si="45"/>
        <v/>
      </c>
      <c r="BD48" s="74" t="str">
        <f t="shared" si="46"/>
        <v/>
      </c>
      <c r="BE48" s="74" t="str">
        <f t="shared" si="47"/>
        <v/>
      </c>
    </row>
    <row r="49" spans="1:57">
      <c r="A49" s="51">
        <f t="shared" si="48"/>
        <v>39</v>
      </c>
      <c r="B49" s="48" t="str">
        <f>IF(DATA!B59="","",DATA!B59)</f>
        <v/>
      </c>
      <c r="C49" s="49" t="str">
        <f>IF(DATA!C59="","",DATA!C59)</f>
        <v/>
      </c>
      <c r="D49" s="52" t="str">
        <f t="shared" si="42"/>
        <v/>
      </c>
      <c r="E49" s="52" t="str">
        <f t="shared" ca="1" si="54"/>
        <v/>
      </c>
      <c r="F49" s="52" t="str">
        <f t="shared" ca="1" si="54"/>
        <v/>
      </c>
      <c r="G49" s="52" t="str">
        <f t="shared" ca="1" si="57"/>
        <v/>
      </c>
      <c r="H49" s="52" t="str">
        <f t="shared" ca="1" si="57"/>
        <v/>
      </c>
      <c r="I49" s="52" t="str">
        <f t="shared" ca="1" si="57"/>
        <v/>
      </c>
      <c r="J49" s="52" t="str">
        <f t="shared" ca="1" si="57"/>
        <v/>
      </c>
      <c r="K49" s="52" t="str">
        <f t="shared" ca="1" si="57"/>
        <v/>
      </c>
      <c r="L49" s="52" t="str">
        <f t="shared" ca="1" si="57"/>
        <v/>
      </c>
      <c r="M49" s="52" t="str">
        <f t="shared" ca="1" si="57"/>
        <v/>
      </c>
      <c r="N49" s="52" t="str">
        <f t="shared" ca="1" si="57"/>
        <v/>
      </c>
      <c r="O49" s="52" t="str">
        <f t="shared" ca="1" si="57"/>
        <v/>
      </c>
      <c r="P49" s="52" t="str">
        <f t="shared" ca="1" si="57"/>
        <v/>
      </c>
      <c r="Q49" s="52" t="str">
        <f t="shared" ca="1" si="57"/>
        <v/>
      </c>
      <c r="R49" s="52" t="str">
        <f t="shared" ca="1" si="57"/>
        <v/>
      </c>
      <c r="S49" s="52" t="str">
        <f t="shared" ca="1" si="57"/>
        <v/>
      </c>
      <c r="T49" s="52" t="str">
        <f t="shared" ca="1" si="57"/>
        <v/>
      </c>
      <c r="U49" s="52" t="str">
        <f t="shared" ca="1" si="57"/>
        <v/>
      </c>
      <c r="V49" s="52" t="str">
        <f t="shared" ca="1" si="57"/>
        <v/>
      </c>
      <c r="W49" s="52" t="str">
        <f t="shared" ca="1" si="57"/>
        <v/>
      </c>
      <c r="X49" s="52" t="str">
        <f t="shared" ca="1" si="57"/>
        <v/>
      </c>
      <c r="Y49" s="52" t="str">
        <f t="shared" ca="1" si="57"/>
        <v/>
      </c>
      <c r="Z49" s="52" t="str">
        <f t="shared" ca="1" si="57"/>
        <v/>
      </c>
      <c r="AA49" s="52" t="str">
        <f t="shared" ca="1" si="57"/>
        <v/>
      </c>
      <c r="AB49" s="52" t="str">
        <f t="shared" ca="1" si="57"/>
        <v/>
      </c>
      <c r="AC49" s="52" t="str">
        <f t="shared" ca="1" si="57"/>
        <v/>
      </c>
      <c r="AD49" s="52" t="str">
        <f t="shared" ca="1" si="57"/>
        <v/>
      </c>
      <c r="AE49" s="52" t="str">
        <f t="shared" ca="1" si="57"/>
        <v/>
      </c>
      <c r="AF49" s="52" t="str">
        <f t="shared" ca="1" si="57"/>
        <v/>
      </c>
      <c r="AG49" s="52" t="str">
        <f t="shared" ca="1" si="57"/>
        <v/>
      </c>
      <c r="AH49" s="52" t="str">
        <f t="shared" ca="1" si="57"/>
        <v/>
      </c>
      <c r="AI49" s="52" t="str">
        <f t="shared" ca="1" si="57"/>
        <v/>
      </c>
      <c r="AJ49" s="52" t="str">
        <f t="shared" ca="1" si="57"/>
        <v/>
      </c>
      <c r="AK49" s="52" t="str">
        <f t="shared" ca="1" si="57"/>
        <v/>
      </c>
      <c r="AL49" s="52" t="str">
        <f t="shared" ca="1" si="57"/>
        <v/>
      </c>
      <c r="AM49" s="52" t="str">
        <f t="shared" ca="1" si="57"/>
        <v/>
      </c>
      <c r="AN49" s="52" t="str">
        <f t="shared" ca="1" si="57"/>
        <v/>
      </c>
      <c r="AO49" s="52" t="str">
        <f t="shared" ca="1" si="57"/>
        <v/>
      </c>
      <c r="AP49" s="52" t="str">
        <f t="shared" ca="1" si="57"/>
        <v/>
      </c>
      <c r="AQ49" s="52" t="str">
        <f t="shared" ca="1" si="57"/>
        <v/>
      </c>
      <c r="AR49" s="52" t="str">
        <f t="shared" ca="1" si="57"/>
        <v/>
      </c>
      <c r="AS49" s="52" t="str">
        <f t="shared" ca="1" si="57"/>
        <v/>
      </c>
      <c r="AT49" s="52" t="str">
        <f t="shared" ca="1" si="57"/>
        <v/>
      </c>
      <c r="AU49" s="52" t="str">
        <f t="shared" ca="1" si="57"/>
        <v/>
      </c>
      <c r="AV49" s="52" t="str">
        <f t="shared" ca="1" si="57"/>
        <v/>
      </c>
      <c r="AW49" s="52" t="str">
        <f t="shared" ca="1" si="57"/>
        <v/>
      </c>
      <c r="AX49" s="52" t="str">
        <f t="shared" ca="1" si="57"/>
        <v/>
      </c>
      <c r="AY49" s="52" t="str">
        <f t="shared" ca="1" si="57"/>
        <v/>
      </c>
      <c r="AZ49" s="52" t="str">
        <f t="shared" ca="1" si="57"/>
        <v/>
      </c>
      <c r="BA49" s="52" t="str">
        <f t="shared" ca="1" si="57"/>
        <v/>
      </c>
      <c r="BB49" s="52" t="str">
        <f t="shared" ca="1" si="57"/>
        <v/>
      </c>
      <c r="BC49" s="74" t="str">
        <f t="shared" si="45"/>
        <v/>
      </c>
      <c r="BD49" s="74" t="str">
        <f t="shared" si="46"/>
        <v/>
      </c>
      <c r="BE49" s="74" t="str">
        <f t="shared" si="47"/>
        <v/>
      </c>
    </row>
    <row r="50" spans="1:57">
      <c r="A50" s="53">
        <f t="shared" si="48"/>
        <v>40</v>
      </c>
      <c r="B50" s="48" t="str">
        <f>IF(DATA!B60="","",DATA!B60)</f>
        <v/>
      </c>
      <c r="C50" s="49" t="str">
        <f>IF(DATA!C60="","",DATA!C60)</f>
        <v/>
      </c>
      <c r="D50" s="54" t="str">
        <f t="shared" si="42"/>
        <v/>
      </c>
      <c r="E50" s="52" t="str">
        <f t="shared" ca="1" si="54"/>
        <v/>
      </c>
      <c r="F50" s="52" t="str">
        <f t="shared" ca="1" si="54"/>
        <v/>
      </c>
      <c r="G50" s="52" t="str">
        <f t="shared" ca="1" si="57"/>
        <v/>
      </c>
      <c r="H50" s="52" t="str">
        <f t="shared" ca="1" si="57"/>
        <v/>
      </c>
      <c r="I50" s="52" t="str">
        <f t="shared" ca="1" si="57"/>
        <v/>
      </c>
      <c r="J50" s="52" t="str">
        <f t="shared" ca="1" si="57"/>
        <v/>
      </c>
      <c r="K50" s="52" t="str">
        <f t="shared" ca="1" si="57"/>
        <v/>
      </c>
      <c r="L50" s="52" t="str">
        <f t="shared" ca="1" si="57"/>
        <v/>
      </c>
      <c r="M50" s="52" t="str">
        <f t="shared" ca="1" si="57"/>
        <v/>
      </c>
      <c r="N50" s="52" t="str">
        <f t="shared" ca="1" si="57"/>
        <v/>
      </c>
      <c r="O50" s="52" t="str">
        <f t="shared" ca="1" si="57"/>
        <v/>
      </c>
      <c r="P50" s="52" t="str">
        <f t="shared" ca="1" si="57"/>
        <v/>
      </c>
      <c r="Q50" s="52" t="str">
        <f t="shared" ca="1" si="57"/>
        <v/>
      </c>
      <c r="R50" s="52" t="str">
        <f t="shared" ca="1" si="57"/>
        <v/>
      </c>
      <c r="S50" s="52" t="str">
        <f t="shared" ca="1" si="57"/>
        <v/>
      </c>
      <c r="T50" s="52" t="str">
        <f t="shared" ca="1" si="57"/>
        <v/>
      </c>
      <c r="U50" s="52" t="str">
        <f t="shared" ca="1" si="57"/>
        <v/>
      </c>
      <c r="V50" s="52" t="str">
        <f t="shared" ca="1" si="57"/>
        <v/>
      </c>
      <c r="W50" s="52" t="str">
        <f t="shared" ca="1" si="57"/>
        <v/>
      </c>
      <c r="X50" s="52" t="str">
        <f t="shared" ca="1" si="57"/>
        <v/>
      </c>
      <c r="Y50" s="52" t="str">
        <f t="shared" ca="1" si="57"/>
        <v/>
      </c>
      <c r="Z50" s="52" t="str">
        <f t="shared" ca="1" si="57"/>
        <v/>
      </c>
      <c r="AA50" s="52" t="str">
        <f t="shared" ca="1" si="57"/>
        <v/>
      </c>
      <c r="AB50" s="52" t="str">
        <f t="shared" ca="1" si="57"/>
        <v/>
      </c>
      <c r="AC50" s="52" t="str">
        <f t="shared" ca="1" si="57"/>
        <v/>
      </c>
      <c r="AD50" s="52" t="str">
        <f t="shared" ca="1" si="57"/>
        <v/>
      </c>
      <c r="AE50" s="52" t="str">
        <f t="shared" ca="1" si="57"/>
        <v/>
      </c>
      <c r="AF50" s="52" t="str">
        <f t="shared" ca="1" si="57"/>
        <v/>
      </c>
      <c r="AG50" s="52" t="str">
        <f t="shared" ca="1" si="57"/>
        <v/>
      </c>
      <c r="AH50" s="52" t="str">
        <f t="shared" ca="1" si="57"/>
        <v/>
      </c>
      <c r="AI50" s="52" t="str">
        <f t="shared" ca="1" si="57"/>
        <v/>
      </c>
      <c r="AJ50" s="52" t="str">
        <f t="shared" ca="1" si="57"/>
        <v/>
      </c>
      <c r="AK50" s="52" t="str">
        <f t="shared" ca="1" si="57"/>
        <v/>
      </c>
      <c r="AL50" s="52" t="str">
        <f t="shared" ca="1" si="57"/>
        <v/>
      </c>
      <c r="AM50" s="52" t="str">
        <f t="shared" ca="1" si="57"/>
        <v/>
      </c>
      <c r="AN50" s="52" t="str">
        <f t="shared" ca="1" si="57"/>
        <v/>
      </c>
      <c r="AO50" s="52" t="str">
        <f t="shared" ca="1" si="57"/>
        <v/>
      </c>
      <c r="AP50" s="52" t="str">
        <f t="shared" ca="1" si="57"/>
        <v/>
      </c>
      <c r="AQ50" s="52" t="str">
        <f t="shared" ca="1" si="57"/>
        <v/>
      </c>
      <c r="AR50" s="52" t="str">
        <f t="shared" ca="1" si="57"/>
        <v/>
      </c>
      <c r="AS50" s="52" t="str">
        <f t="shared" ca="1" si="57"/>
        <v/>
      </c>
      <c r="AT50" s="52" t="str">
        <f t="shared" ca="1" si="57"/>
        <v/>
      </c>
      <c r="AU50" s="52" t="str">
        <f t="shared" ca="1" si="57"/>
        <v/>
      </c>
      <c r="AV50" s="52" t="str">
        <f t="shared" ca="1" si="57"/>
        <v/>
      </c>
      <c r="AW50" s="52" t="str">
        <f t="shared" ca="1" si="57"/>
        <v/>
      </c>
      <c r="AX50" s="52" t="str">
        <f t="shared" ca="1" si="57"/>
        <v/>
      </c>
      <c r="AY50" s="52" t="str">
        <f t="shared" ca="1" si="57"/>
        <v/>
      </c>
      <c r="AZ50" s="52" t="str">
        <f t="shared" ca="1" si="57"/>
        <v/>
      </c>
      <c r="BA50" s="52" t="str">
        <f t="shared" ca="1" si="57"/>
        <v/>
      </c>
      <c r="BB50" s="52" t="str">
        <f t="shared" ca="1" si="57"/>
        <v/>
      </c>
      <c r="BC50" s="75" t="str">
        <f t="shared" si="45"/>
        <v/>
      </c>
      <c r="BD50" s="75" t="str">
        <f t="shared" si="46"/>
        <v/>
      </c>
      <c r="BE50" s="74" t="str">
        <f t="shared" si="47"/>
        <v/>
      </c>
    </row>
    <row r="51" spans="1:57">
      <c r="A51" s="55"/>
      <c r="B51" s="56"/>
      <c r="C51" s="163" t="s">
        <v>55</v>
      </c>
      <c r="D51" s="163"/>
      <c r="E51" s="57">
        <f t="shared" ref="E51:P51" ca="1" si="58">SUM(E11:E50)</f>
        <v>4</v>
      </c>
      <c r="F51" s="57">
        <f t="shared" ca="1" si="58"/>
        <v>9</v>
      </c>
      <c r="G51" s="57">
        <f t="shared" ca="1" si="58"/>
        <v>5</v>
      </c>
      <c r="H51" s="57">
        <f t="shared" ca="1" si="58"/>
        <v>7</v>
      </c>
      <c r="I51" s="57">
        <f t="shared" ca="1" si="58"/>
        <v>6</v>
      </c>
      <c r="J51" s="57">
        <f t="shared" ca="1" si="58"/>
        <v>7</v>
      </c>
      <c r="K51" s="57">
        <f t="shared" ca="1" si="58"/>
        <v>8</v>
      </c>
      <c r="L51" s="57">
        <f t="shared" ca="1" si="58"/>
        <v>3</v>
      </c>
      <c r="M51" s="57">
        <f t="shared" ca="1" si="58"/>
        <v>9</v>
      </c>
      <c r="N51" s="57">
        <f t="shared" ca="1" si="58"/>
        <v>9</v>
      </c>
      <c r="O51" s="57">
        <f t="shared" ca="1" si="58"/>
        <v>5</v>
      </c>
      <c r="P51" s="57">
        <f t="shared" ca="1" si="58"/>
        <v>8</v>
      </c>
      <c r="Q51" s="57">
        <f t="shared" ref="Q51:BE51" ca="1" si="59">SUM(Q11:Q50)</f>
        <v>8</v>
      </c>
      <c r="R51" s="57">
        <f t="shared" ca="1" si="59"/>
        <v>0</v>
      </c>
      <c r="S51" s="57">
        <f t="shared" ca="1" si="59"/>
        <v>6</v>
      </c>
      <c r="T51" s="57">
        <f t="shared" ca="1" si="59"/>
        <v>8</v>
      </c>
      <c r="U51" s="57">
        <f t="shared" ca="1" si="59"/>
        <v>3</v>
      </c>
      <c r="V51" s="57">
        <f t="shared" ca="1" si="59"/>
        <v>0</v>
      </c>
      <c r="W51" s="57">
        <f t="shared" ca="1" si="59"/>
        <v>8</v>
      </c>
      <c r="X51" s="57">
        <f t="shared" ca="1" si="59"/>
        <v>6</v>
      </c>
      <c r="Y51" s="57">
        <f t="shared" ca="1" si="59"/>
        <v>4</v>
      </c>
      <c r="Z51" s="57">
        <f t="shared" ca="1" si="59"/>
        <v>5</v>
      </c>
      <c r="AA51" s="57">
        <f t="shared" ca="1" si="59"/>
        <v>6</v>
      </c>
      <c r="AB51" s="57">
        <f t="shared" ca="1" si="59"/>
        <v>9</v>
      </c>
      <c r="AC51" s="57">
        <f t="shared" ca="1" si="59"/>
        <v>8</v>
      </c>
      <c r="AD51" s="57">
        <f t="shared" ca="1" si="59"/>
        <v>3</v>
      </c>
      <c r="AE51" s="57">
        <f t="shared" ca="1" si="59"/>
        <v>6</v>
      </c>
      <c r="AF51" s="57">
        <f t="shared" ca="1" si="59"/>
        <v>4</v>
      </c>
      <c r="AG51" s="57">
        <f t="shared" ca="1" si="59"/>
        <v>2</v>
      </c>
      <c r="AH51" s="57">
        <f t="shared" ca="1" si="59"/>
        <v>5</v>
      </c>
      <c r="AI51" s="57">
        <f t="shared" ca="1" si="59"/>
        <v>2</v>
      </c>
      <c r="AJ51" s="57">
        <f t="shared" ca="1" si="59"/>
        <v>4</v>
      </c>
      <c r="AK51" s="57">
        <f t="shared" ca="1" si="59"/>
        <v>2</v>
      </c>
      <c r="AL51" s="57">
        <f t="shared" ca="1" si="59"/>
        <v>9</v>
      </c>
      <c r="AM51" s="57">
        <f t="shared" ca="1" si="59"/>
        <v>9</v>
      </c>
      <c r="AN51" s="57">
        <f t="shared" ca="1" si="59"/>
        <v>5</v>
      </c>
      <c r="AO51" s="57">
        <f t="shared" ca="1" si="59"/>
        <v>0</v>
      </c>
      <c r="AP51" s="57">
        <f t="shared" ca="1" si="59"/>
        <v>6</v>
      </c>
      <c r="AQ51" s="57">
        <f t="shared" ca="1" si="59"/>
        <v>5</v>
      </c>
      <c r="AR51" s="57">
        <f t="shared" ca="1" si="59"/>
        <v>7</v>
      </c>
      <c r="AS51" s="57">
        <f t="shared" ca="1" si="59"/>
        <v>0</v>
      </c>
      <c r="AT51" s="57">
        <f t="shared" ca="1" si="59"/>
        <v>0</v>
      </c>
      <c r="AU51" s="57">
        <f t="shared" ca="1" si="59"/>
        <v>0</v>
      </c>
      <c r="AV51" s="57">
        <f t="shared" ca="1" si="59"/>
        <v>0</v>
      </c>
      <c r="AW51" s="57">
        <f t="shared" ca="1" si="59"/>
        <v>0</v>
      </c>
      <c r="AX51" s="57">
        <f t="shared" ca="1" si="59"/>
        <v>0</v>
      </c>
      <c r="AY51" s="57">
        <f t="shared" ca="1" si="59"/>
        <v>0</v>
      </c>
      <c r="AZ51" s="57">
        <f t="shared" ca="1" si="59"/>
        <v>0</v>
      </c>
      <c r="BA51" s="57">
        <f t="shared" ca="1" si="59"/>
        <v>0</v>
      </c>
      <c r="BB51" s="57">
        <f t="shared" ca="1" si="59"/>
        <v>0</v>
      </c>
      <c r="BC51" s="57">
        <f t="shared" ca="1" si="59"/>
        <v>220</v>
      </c>
      <c r="BD51" s="57">
        <f t="shared" ca="1" si="59"/>
        <v>140</v>
      </c>
      <c r="BE51" s="76">
        <f t="shared" ca="1" si="59"/>
        <v>550</v>
      </c>
    </row>
    <row r="52" spans="1:57">
      <c r="A52" s="55"/>
      <c r="B52" s="56"/>
      <c r="C52" s="163" t="s">
        <v>56</v>
      </c>
      <c r="D52" s="163"/>
      <c r="E52" s="58"/>
      <c r="F52" s="59"/>
      <c r="G52" s="59"/>
      <c r="H52" s="59"/>
      <c r="I52" s="59"/>
      <c r="J52" s="59"/>
      <c r="K52" s="59"/>
      <c r="L52" s="59"/>
      <c r="M52" s="59"/>
      <c r="N52" s="59"/>
      <c r="O52" s="59"/>
      <c r="P52" s="59"/>
      <c r="Q52" s="59"/>
      <c r="R52" s="59"/>
      <c r="S52" s="59"/>
      <c r="T52" s="59"/>
      <c r="U52" s="59"/>
      <c r="V52" s="59"/>
      <c r="W52" s="59"/>
      <c r="X52" s="59"/>
      <c r="Y52" s="59"/>
      <c r="Z52" s="59"/>
      <c r="AA52" s="59"/>
      <c r="AB52" s="59"/>
      <c r="AC52" s="59"/>
      <c r="AD52" s="59"/>
      <c r="AE52" s="59"/>
      <c r="AF52" s="59"/>
      <c r="AG52" s="59"/>
      <c r="AH52" s="59"/>
      <c r="AI52" s="59"/>
      <c r="AJ52" s="59"/>
      <c r="AK52" s="59"/>
      <c r="AL52" s="59"/>
      <c r="AM52" s="59"/>
      <c r="AN52" s="59"/>
      <c r="AO52" s="59"/>
      <c r="AP52" s="59"/>
      <c r="AQ52" s="59"/>
      <c r="AR52" s="59"/>
      <c r="AS52" s="59"/>
      <c r="AT52" s="59"/>
      <c r="AU52" s="59"/>
      <c r="AV52" s="59"/>
      <c r="AW52" s="59"/>
      <c r="AX52" s="59"/>
      <c r="AY52" s="59"/>
      <c r="AZ52" s="59"/>
      <c r="BA52" s="59"/>
      <c r="BB52" s="59"/>
      <c r="BC52" s="76">
        <f ca="1">MIN(BC11:BC51)</f>
        <v>14</v>
      </c>
      <c r="BD52" s="76">
        <f ca="1">MIN(BD11:BD51)</f>
        <v>8</v>
      </c>
      <c r="BE52" s="76">
        <f ca="1">MIN(BE11:BE51)</f>
        <v>35</v>
      </c>
    </row>
    <row r="53" spans="1:57">
      <c r="A53" s="55"/>
      <c r="B53" s="56"/>
      <c r="C53" s="163" t="s">
        <v>57</v>
      </c>
      <c r="D53" s="163"/>
      <c r="E53" s="58"/>
      <c r="F53" s="59"/>
      <c r="G53" s="59"/>
      <c r="H53" s="59"/>
      <c r="I53" s="59"/>
      <c r="J53" s="59"/>
      <c r="K53" s="59"/>
      <c r="L53" s="59"/>
      <c r="M53" s="59"/>
      <c r="N53" s="59"/>
      <c r="O53" s="59"/>
      <c r="P53" s="59"/>
      <c r="Q53" s="59"/>
      <c r="R53" s="59"/>
      <c r="S53" s="59"/>
      <c r="T53" s="59"/>
      <c r="U53" s="59"/>
      <c r="V53" s="59"/>
      <c r="W53" s="59"/>
      <c r="X53" s="59"/>
      <c r="Y53" s="59"/>
      <c r="Z53" s="59"/>
      <c r="AA53" s="59"/>
      <c r="AB53" s="59"/>
      <c r="AC53" s="59"/>
      <c r="AD53" s="59"/>
      <c r="AE53" s="59"/>
      <c r="AF53" s="59"/>
      <c r="AG53" s="59"/>
      <c r="AH53" s="59"/>
      <c r="AI53" s="59"/>
      <c r="AJ53" s="59"/>
      <c r="AK53" s="59"/>
      <c r="AL53" s="59"/>
      <c r="AM53" s="59"/>
      <c r="AN53" s="59"/>
      <c r="AO53" s="59"/>
      <c r="AP53" s="59"/>
      <c r="AQ53" s="59"/>
      <c r="AR53" s="59"/>
      <c r="AS53" s="59"/>
      <c r="AT53" s="59"/>
      <c r="AU53" s="59"/>
      <c r="AV53" s="59"/>
      <c r="AW53" s="59"/>
      <c r="AX53" s="59"/>
      <c r="AY53" s="59"/>
      <c r="AZ53" s="59"/>
      <c r="BA53" s="59"/>
      <c r="BB53" s="59"/>
      <c r="BC53" s="76">
        <f ca="1">MAX(BC11:BC50)</f>
        <v>32</v>
      </c>
      <c r="BD53" s="76">
        <f ca="1">MAX(BD11:BD50)</f>
        <v>26</v>
      </c>
      <c r="BE53" s="76">
        <f ca="1">MAX(BE11:BE50)</f>
        <v>80</v>
      </c>
    </row>
    <row r="54" spans="1:57">
      <c r="A54" s="55"/>
      <c r="B54" s="56"/>
      <c r="C54" s="163" t="s">
        <v>58</v>
      </c>
      <c r="D54" s="163"/>
      <c r="E54" s="58"/>
      <c r="F54" s="59"/>
      <c r="G54" s="59"/>
      <c r="H54" s="59"/>
      <c r="I54" s="59"/>
      <c r="J54" s="59"/>
      <c r="K54" s="59"/>
      <c r="L54" s="59"/>
      <c r="M54" s="59"/>
      <c r="N54" s="59"/>
      <c r="O54" s="59"/>
      <c r="P54" s="59"/>
      <c r="Q54" s="59"/>
      <c r="R54" s="59"/>
      <c r="S54" s="59"/>
      <c r="T54" s="59"/>
      <c r="U54" s="59"/>
      <c r="V54" s="59"/>
      <c r="W54" s="59"/>
      <c r="X54" s="59"/>
      <c r="Y54" s="59"/>
      <c r="Z54" s="59"/>
      <c r="AA54" s="59"/>
      <c r="AB54" s="59"/>
      <c r="AC54" s="59"/>
      <c r="AD54" s="59"/>
      <c r="AE54" s="59"/>
      <c r="AF54" s="59"/>
      <c r="AG54" s="59"/>
      <c r="AH54" s="59"/>
      <c r="AI54" s="59"/>
      <c r="AJ54" s="59"/>
      <c r="AK54" s="59"/>
      <c r="AL54" s="59"/>
      <c r="AM54" s="59"/>
      <c r="AN54" s="59"/>
      <c r="AO54" s="59"/>
      <c r="AP54" s="59"/>
      <c r="AQ54" s="59"/>
      <c r="AR54" s="59"/>
      <c r="AS54" s="59"/>
      <c r="AT54" s="59"/>
      <c r="AU54" s="59"/>
      <c r="AV54" s="59"/>
      <c r="AW54" s="59"/>
      <c r="AX54" s="59"/>
      <c r="AY54" s="59"/>
      <c r="AZ54" s="59"/>
      <c r="BA54" s="59"/>
      <c r="BB54" s="59"/>
      <c r="BC54" s="77">
        <f ca="1">AVERAGE(BC11:BC50)</f>
        <v>24.444444444444443</v>
      </c>
      <c r="BD54" s="77">
        <f ca="1">AVERAGE(BD11:BD50)</f>
        <v>15.555555555555555</v>
      </c>
      <c r="BE54" s="77">
        <f ca="1">AVERAGE(BE11:BE50)</f>
        <v>61.111111111111114</v>
      </c>
    </row>
    <row r="55" spans="1:57">
      <c r="A55" s="60"/>
      <c r="B55" s="61"/>
      <c r="C55" s="164" t="s">
        <v>59</v>
      </c>
      <c r="D55" s="164"/>
      <c r="E55" s="62"/>
      <c r="F55" s="63"/>
      <c r="G55" s="63"/>
      <c r="H55" s="63"/>
      <c r="I55" s="63"/>
      <c r="J55" s="63"/>
      <c r="K55" s="63"/>
      <c r="L55" s="63"/>
      <c r="M55" s="63"/>
      <c r="N55" s="63"/>
      <c r="O55" s="63"/>
      <c r="P55" s="63"/>
      <c r="Q55" s="63"/>
      <c r="R55" s="63"/>
      <c r="S55" s="63"/>
      <c r="T55" s="63"/>
      <c r="U55" s="63"/>
      <c r="V55" s="63"/>
      <c r="W55" s="63"/>
      <c r="X55" s="63"/>
      <c r="Y55" s="63"/>
      <c r="Z55" s="63"/>
      <c r="AA55" s="63"/>
      <c r="AB55" s="63"/>
      <c r="AC55" s="63"/>
      <c r="AD55" s="63"/>
      <c r="AE55" s="63"/>
      <c r="AF55" s="63"/>
      <c r="AG55" s="63"/>
      <c r="AH55" s="63"/>
      <c r="AI55" s="63"/>
      <c r="AJ55" s="63"/>
      <c r="AK55" s="63"/>
      <c r="AL55" s="63"/>
      <c r="AM55" s="63"/>
      <c r="AN55" s="63"/>
      <c r="AO55" s="63"/>
      <c r="AP55" s="63"/>
      <c r="AQ55" s="63"/>
      <c r="AR55" s="63"/>
      <c r="AS55" s="63"/>
      <c r="AT55" s="63"/>
      <c r="AU55" s="63"/>
      <c r="AV55" s="63"/>
      <c r="AW55" s="63"/>
      <c r="AX55" s="63"/>
      <c r="AY55" s="63"/>
      <c r="AZ55" s="63"/>
      <c r="BA55" s="63"/>
      <c r="BB55" s="63"/>
      <c r="BC55" s="78">
        <f ca="1">STDEV(BC11:BC50)</f>
        <v>6.9841089465856578</v>
      </c>
      <c r="BD55" s="78">
        <f ca="1">STDEV(BD11:BD50)</f>
        <v>6.9841089465856543</v>
      </c>
      <c r="BE55" s="78">
        <f ca="1">STDEV(BE11:BE50)</f>
        <v>17.460272366464142</v>
      </c>
    </row>
    <row r="56" spans="1:57">
      <c r="A56" s="64"/>
      <c r="B56" s="65"/>
    </row>
  </sheetData>
  <sheetProtection password="DDF3" sheet="1" objects="1" scenarios="1" formatCells="0" formatColumns="0" formatRows="0" insertColumns="0" insertRows="0" insertHyperlinks="0" deleteColumns="0" deleteRows="0" sort="0" autoFilter="0" pivotTables="0"/>
  <mergeCells count="17">
    <mergeCell ref="C53:D53"/>
    <mergeCell ref="C54:D54"/>
    <mergeCell ref="C55:D55"/>
    <mergeCell ref="E5:G5"/>
    <mergeCell ref="E6:G6"/>
    <mergeCell ref="A8:D8"/>
    <mergeCell ref="E9:BB9"/>
    <mergeCell ref="A9:A10"/>
    <mergeCell ref="B9:B10"/>
    <mergeCell ref="C9:C10"/>
    <mergeCell ref="D9:D10"/>
    <mergeCell ref="BE9:BE10"/>
    <mergeCell ref="A5:B6"/>
    <mergeCell ref="AP2:BB6"/>
    <mergeCell ref="C51:D51"/>
    <mergeCell ref="C52:D52"/>
    <mergeCell ref="BC9:BD9"/>
  </mergeCells>
  <conditionalFormatting sqref="E51:BB51">
    <cfRule type="cellIs" dxfId="4" priority="1" operator="equal">
      <formula>0</formula>
    </cfRule>
  </conditionalFormatting>
  <pageMargins left="0.69930555555555596" right="0.69930555555555596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BD207"/>
  <sheetViews>
    <sheetView view="pageBreakPreview" topLeftCell="A121" zoomScale="60" zoomScaleNormal="80" workbookViewId="0">
      <selection activeCell="M52" sqref="M52"/>
    </sheetView>
  </sheetViews>
  <sheetFormatPr defaultColWidth="9.140625" defaultRowHeight="15"/>
  <cols>
    <col min="1" max="1" width="4.7109375" style="2" customWidth="1"/>
    <col min="2" max="2" width="31.42578125" style="2" customWidth="1"/>
    <col min="3" max="52" width="5.28515625" style="2" customWidth="1"/>
    <col min="53" max="53" width="8.85546875" style="2" customWidth="1"/>
    <col min="54" max="54" width="4.7109375" style="2" customWidth="1"/>
    <col min="55" max="55" width="10.42578125" style="2" hidden="1" customWidth="1"/>
    <col min="56" max="56" width="7.42578125" style="2" hidden="1" customWidth="1"/>
    <col min="57" max="64" width="4.7109375" style="2" customWidth="1"/>
    <col min="65" max="16384" width="9.140625" style="2"/>
  </cols>
  <sheetData>
    <row r="1" spans="1:53" ht="15.75">
      <c r="A1" s="201" t="s">
        <v>60</v>
      </c>
      <c r="B1" s="201"/>
      <c r="C1" s="201"/>
      <c r="D1" s="201"/>
      <c r="E1" s="201"/>
      <c r="F1" s="201"/>
      <c r="G1" s="201"/>
      <c r="H1" s="201"/>
      <c r="I1" s="201"/>
      <c r="J1" s="201"/>
      <c r="K1" s="201"/>
      <c r="L1" s="201"/>
      <c r="M1" s="201"/>
      <c r="N1" s="201"/>
      <c r="O1" s="201"/>
      <c r="P1" s="201"/>
      <c r="Q1" s="201"/>
      <c r="R1" s="201"/>
      <c r="S1" s="201"/>
      <c r="T1" s="201"/>
      <c r="U1" s="201"/>
      <c r="V1" s="201"/>
      <c r="W1" s="201"/>
      <c r="X1" s="201"/>
      <c r="Y1" s="201"/>
      <c r="Z1" s="201"/>
      <c r="AA1" s="201"/>
      <c r="AB1" s="201"/>
      <c r="AC1" s="201"/>
      <c r="AD1" s="201"/>
      <c r="AE1" s="201"/>
      <c r="AF1" s="201"/>
      <c r="AG1" s="201"/>
      <c r="AH1" s="201"/>
      <c r="AI1" s="201"/>
      <c r="AJ1" s="201"/>
      <c r="AK1" s="201"/>
      <c r="AL1" s="201"/>
      <c r="AM1" s="201"/>
      <c r="AN1" s="201"/>
      <c r="AO1" s="201"/>
      <c r="AP1" s="201"/>
      <c r="AQ1" s="201"/>
      <c r="AR1" s="201"/>
      <c r="AS1" s="201"/>
      <c r="AT1" s="201"/>
      <c r="AU1" s="201"/>
      <c r="AV1" s="201"/>
      <c r="AW1" s="201"/>
      <c r="AX1" s="201"/>
      <c r="AY1" s="201"/>
      <c r="AZ1" s="201"/>
      <c r="BA1" s="201"/>
    </row>
    <row r="2" spans="1:53" ht="15.75">
      <c r="A2" s="201" t="s">
        <v>61</v>
      </c>
      <c r="B2" s="201"/>
      <c r="C2" s="201"/>
      <c r="D2" s="201"/>
      <c r="E2" s="201"/>
      <c r="F2" s="201"/>
      <c r="G2" s="201"/>
      <c r="H2" s="201"/>
      <c r="I2" s="201"/>
      <c r="J2" s="201"/>
      <c r="K2" s="201"/>
      <c r="L2" s="201"/>
      <c r="M2" s="201"/>
      <c r="N2" s="201"/>
      <c r="O2" s="201"/>
      <c r="P2" s="201"/>
      <c r="Q2" s="201"/>
      <c r="R2" s="201"/>
      <c r="S2" s="201"/>
      <c r="T2" s="201"/>
      <c r="U2" s="201"/>
      <c r="V2" s="201"/>
      <c r="W2" s="201"/>
      <c r="X2" s="201"/>
      <c r="Y2" s="201"/>
      <c r="Z2" s="201"/>
      <c r="AA2" s="201"/>
      <c r="AB2" s="201"/>
      <c r="AC2" s="201"/>
      <c r="AD2" s="201"/>
      <c r="AE2" s="201"/>
      <c r="AF2" s="201"/>
      <c r="AG2" s="201"/>
      <c r="AH2" s="201"/>
      <c r="AI2" s="201"/>
      <c r="AJ2" s="201"/>
      <c r="AK2" s="201"/>
      <c r="AL2" s="201"/>
      <c r="AM2" s="201"/>
      <c r="AN2" s="201"/>
      <c r="AO2" s="201"/>
      <c r="AP2" s="201"/>
      <c r="AQ2" s="201"/>
      <c r="AR2" s="201"/>
      <c r="AS2" s="201"/>
      <c r="AT2" s="201"/>
      <c r="AU2" s="201"/>
      <c r="AV2" s="201"/>
      <c r="AW2" s="201"/>
      <c r="AX2" s="201"/>
      <c r="AY2" s="201"/>
      <c r="AZ2" s="201"/>
      <c r="BA2" s="201"/>
    </row>
    <row r="3" spans="1:53">
      <c r="A3" s="18" t="s">
        <v>9</v>
      </c>
      <c r="C3" s="19" t="s">
        <v>4</v>
      </c>
      <c r="D3" s="2">
        <f>DATA!C8</f>
        <v>0</v>
      </c>
      <c r="AS3" s="2" t="s">
        <v>62</v>
      </c>
      <c r="AW3" s="19" t="s">
        <v>4</v>
      </c>
      <c r="AX3" s="2" t="str">
        <f>DATA!B11</f>
        <v>PILIHAN GANDA</v>
      </c>
      <c r="AY3" s="29"/>
      <c r="AZ3" s="29"/>
      <c r="BA3" s="29"/>
    </row>
    <row r="4" spans="1:53">
      <c r="A4" s="18" t="s">
        <v>63</v>
      </c>
      <c r="C4" s="19" t="s">
        <v>4</v>
      </c>
      <c r="D4" s="2" t="str">
        <f>DATA!C5&amp;"/"&amp;DATA!C6</f>
        <v>/</v>
      </c>
      <c r="AS4" s="2" t="s">
        <v>19</v>
      </c>
      <c r="AW4" s="19" t="s">
        <v>4</v>
      </c>
      <c r="AX4" s="30">
        <f>DATA!C15</f>
        <v>40</v>
      </c>
    </row>
    <row r="5" spans="1:53">
      <c r="A5" s="18" t="s">
        <v>64</v>
      </c>
      <c r="C5" s="19" t="s">
        <v>4</v>
      </c>
      <c r="D5" s="2">
        <f>DATA!C7</f>
        <v>0</v>
      </c>
      <c r="AS5" s="2" t="s">
        <v>21</v>
      </c>
      <c r="AW5" s="19" t="s">
        <v>4</v>
      </c>
      <c r="AX5" s="31">
        <f ca="1">PROSES_PG!E6</f>
        <v>9</v>
      </c>
    </row>
    <row r="6" spans="1:53">
      <c r="A6" s="18" t="s">
        <v>65</v>
      </c>
      <c r="C6" s="19" t="s">
        <v>4</v>
      </c>
      <c r="D6" s="2">
        <f>DATA!L5</f>
        <v>0</v>
      </c>
      <c r="AX6" s="202" t="s">
        <v>66</v>
      </c>
      <c r="AY6" s="203"/>
      <c r="AZ6" s="203"/>
      <c r="BA6" s="204"/>
    </row>
    <row r="7" spans="1:53">
      <c r="A7" s="205" t="s">
        <v>26</v>
      </c>
      <c r="B7" s="205" t="s">
        <v>47</v>
      </c>
      <c r="C7" s="205" t="s">
        <v>67</v>
      </c>
      <c r="D7" s="205"/>
      <c r="E7" s="205"/>
      <c r="F7" s="205"/>
      <c r="G7" s="205"/>
      <c r="H7" s="205"/>
      <c r="I7" s="205"/>
      <c r="J7" s="205"/>
      <c r="K7" s="205"/>
      <c r="L7" s="205"/>
      <c r="M7" s="205"/>
      <c r="N7" s="205"/>
      <c r="O7" s="205"/>
      <c r="P7" s="205"/>
      <c r="Q7" s="205"/>
      <c r="R7" s="205"/>
      <c r="S7" s="205"/>
      <c r="T7" s="205"/>
      <c r="U7" s="205"/>
      <c r="V7" s="205"/>
      <c r="W7" s="205"/>
      <c r="X7" s="205"/>
      <c r="Y7" s="205"/>
      <c r="Z7" s="205"/>
      <c r="AA7" s="205"/>
      <c r="AB7" s="205"/>
      <c r="AC7" s="205"/>
      <c r="AD7" s="205"/>
      <c r="AE7" s="205"/>
      <c r="AF7" s="205"/>
      <c r="AG7" s="205"/>
      <c r="AH7" s="205"/>
      <c r="AI7" s="205"/>
      <c r="AJ7" s="205"/>
      <c r="AK7" s="205"/>
      <c r="AL7" s="205"/>
      <c r="AM7" s="205"/>
      <c r="AN7" s="205"/>
      <c r="AO7" s="205"/>
      <c r="AP7" s="205"/>
      <c r="AQ7" s="205"/>
      <c r="AR7" s="205"/>
      <c r="AS7" s="205"/>
      <c r="AT7" s="205"/>
      <c r="AU7" s="205"/>
      <c r="AV7" s="205"/>
      <c r="AW7" s="205"/>
      <c r="AX7" s="205"/>
      <c r="AY7" s="205"/>
      <c r="AZ7" s="205"/>
      <c r="BA7" s="205" t="s">
        <v>35</v>
      </c>
    </row>
    <row r="8" spans="1:53">
      <c r="A8" s="205"/>
      <c r="B8" s="205"/>
      <c r="C8" s="20">
        <v>1</v>
      </c>
      <c r="D8" s="20">
        <v>2</v>
      </c>
      <c r="E8" s="20">
        <v>3</v>
      </c>
      <c r="F8" s="20">
        <v>4</v>
      </c>
      <c r="G8" s="20">
        <v>5</v>
      </c>
      <c r="H8" s="20">
        <v>6</v>
      </c>
      <c r="I8" s="20">
        <v>7</v>
      </c>
      <c r="J8" s="20">
        <v>8</v>
      </c>
      <c r="K8" s="20">
        <v>9</v>
      </c>
      <c r="L8" s="20">
        <v>10</v>
      </c>
      <c r="M8" s="20">
        <v>11</v>
      </c>
      <c r="N8" s="20">
        <v>12</v>
      </c>
      <c r="O8" s="20">
        <v>13</v>
      </c>
      <c r="P8" s="20">
        <v>14</v>
      </c>
      <c r="Q8" s="20">
        <v>15</v>
      </c>
      <c r="R8" s="20">
        <v>16</v>
      </c>
      <c r="S8" s="20">
        <v>17</v>
      </c>
      <c r="T8" s="20">
        <v>18</v>
      </c>
      <c r="U8" s="20">
        <v>19</v>
      </c>
      <c r="V8" s="20">
        <v>20</v>
      </c>
      <c r="W8" s="20">
        <v>21</v>
      </c>
      <c r="X8" s="20">
        <v>22</v>
      </c>
      <c r="Y8" s="20">
        <v>23</v>
      </c>
      <c r="Z8" s="20">
        <v>24</v>
      </c>
      <c r="AA8" s="20">
        <v>25</v>
      </c>
      <c r="AB8" s="20">
        <v>26</v>
      </c>
      <c r="AC8" s="20">
        <v>27</v>
      </c>
      <c r="AD8" s="20">
        <v>28</v>
      </c>
      <c r="AE8" s="20">
        <v>29</v>
      </c>
      <c r="AF8" s="20">
        <v>30</v>
      </c>
      <c r="AG8" s="20">
        <v>31</v>
      </c>
      <c r="AH8" s="20">
        <v>32</v>
      </c>
      <c r="AI8" s="20">
        <v>33</v>
      </c>
      <c r="AJ8" s="20">
        <v>34</v>
      </c>
      <c r="AK8" s="20">
        <v>35</v>
      </c>
      <c r="AL8" s="20">
        <v>36</v>
      </c>
      <c r="AM8" s="20">
        <v>37</v>
      </c>
      <c r="AN8" s="20">
        <v>38</v>
      </c>
      <c r="AO8" s="20">
        <v>39</v>
      </c>
      <c r="AP8" s="20">
        <v>40</v>
      </c>
      <c r="AQ8" s="20">
        <v>41</v>
      </c>
      <c r="AR8" s="20">
        <v>42</v>
      </c>
      <c r="AS8" s="20">
        <v>43</v>
      </c>
      <c r="AT8" s="20">
        <v>44</v>
      </c>
      <c r="AU8" s="20">
        <v>45</v>
      </c>
      <c r="AV8" s="20">
        <v>46</v>
      </c>
      <c r="AW8" s="20">
        <v>47</v>
      </c>
      <c r="AX8" s="20">
        <v>48</v>
      </c>
      <c r="AY8" s="20">
        <v>49</v>
      </c>
      <c r="AZ8" s="20">
        <v>50</v>
      </c>
      <c r="BA8" s="205"/>
    </row>
    <row r="9" spans="1:53">
      <c r="A9" s="205"/>
      <c r="B9" s="205"/>
      <c r="C9" s="20">
        <f>IF(C8&lt;($AX$4+0.1),1,0)</f>
        <v>1</v>
      </c>
      <c r="D9" s="20">
        <f t="shared" ref="D9:E9" si="0">IF(D8&lt;($AX$4+0.1),1,0)</f>
        <v>1</v>
      </c>
      <c r="E9" s="20">
        <f t="shared" si="0"/>
        <v>1</v>
      </c>
      <c r="F9" s="20">
        <f t="shared" ref="F9:AZ9" si="1">IF(F8&lt;($AX$4+0.1),1,0)</f>
        <v>1</v>
      </c>
      <c r="G9" s="20">
        <f t="shared" si="1"/>
        <v>1</v>
      </c>
      <c r="H9" s="20">
        <f t="shared" si="1"/>
        <v>1</v>
      </c>
      <c r="I9" s="20">
        <f t="shared" si="1"/>
        <v>1</v>
      </c>
      <c r="J9" s="20">
        <f t="shared" si="1"/>
        <v>1</v>
      </c>
      <c r="K9" s="20">
        <f t="shared" si="1"/>
        <v>1</v>
      </c>
      <c r="L9" s="20">
        <f t="shared" si="1"/>
        <v>1</v>
      </c>
      <c r="M9" s="20">
        <f t="shared" si="1"/>
        <v>1</v>
      </c>
      <c r="N9" s="20">
        <f t="shared" si="1"/>
        <v>1</v>
      </c>
      <c r="O9" s="20">
        <f t="shared" si="1"/>
        <v>1</v>
      </c>
      <c r="P9" s="20">
        <f t="shared" si="1"/>
        <v>1</v>
      </c>
      <c r="Q9" s="20">
        <f t="shared" si="1"/>
        <v>1</v>
      </c>
      <c r="R9" s="20">
        <f t="shared" si="1"/>
        <v>1</v>
      </c>
      <c r="S9" s="20">
        <f t="shared" si="1"/>
        <v>1</v>
      </c>
      <c r="T9" s="20">
        <f t="shared" si="1"/>
        <v>1</v>
      </c>
      <c r="U9" s="20">
        <f t="shared" si="1"/>
        <v>1</v>
      </c>
      <c r="V9" s="20">
        <f t="shared" si="1"/>
        <v>1</v>
      </c>
      <c r="W9" s="20">
        <f t="shared" si="1"/>
        <v>1</v>
      </c>
      <c r="X9" s="20">
        <f t="shared" si="1"/>
        <v>1</v>
      </c>
      <c r="Y9" s="20">
        <f t="shared" si="1"/>
        <v>1</v>
      </c>
      <c r="Z9" s="20">
        <f t="shared" si="1"/>
        <v>1</v>
      </c>
      <c r="AA9" s="20">
        <f t="shared" si="1"/>
        <v>1</v>
      </c>
      <c r="AB9" s="20">
        <f t="shared" si="1"/>
        <v>1</v>
      </c>
      <c r="AC9" s="20">
        <f t="shared" si="1"/>
        <v>1</v>
      </c>
      <c r="AD9" s="20">
        <f t="shared" si="1"/>
        <v>1</v>
      </c>
      <c r="AE9" s="20">
        <f t="shared" si="1"/>
        <v>1</v>
      </c>
      <c r="AF9" s="20">
        <f t="shared" si="1"/>
        <v>1</v>
      </c>
      <c r="AG9" s="20">
        <f t="shared" si="1"/>
        <v>1</v>
      </c>
      <c r="AH9" s="20">
        <f t="shared" si="1"/>
        <v>1</v>
      </c>
      <c r="AI9" s="20">
        <f t="shared" si="1"/>
        <v>1</v>
      </c>
      <c r="AJ9" s="20">
        <f t="shared" si="1"/>
        <v>1</v>
      </c>
      <c r="AK9" s="20">
        <f t="shared" si="1"/>
        <v>1</v>
      </c>
      <c r="AL9" s="20">
        <f t="shared" si="1"/>
        <v>1</v>
      </c>
      <c r="AM9" s="20">
        <f t="shared" si="1"/>
        <v>1</v>
      </c>
      <c r="AN9" s="20">
        <f t="shared" si="1"/>
        <v>1</v>
      </c>
      <c r="AO9" s="20">
        <f t="shared" si="1"/>
        <v>1</v>
      </c>
      <c r="AP9" s="20">
        <f t="shared" si="1"/>
        <v>1</v>
      </c>
      <c r="AQ9" s="20">
        <f t="shared" si="1"/>
        <v>0</v>
      </c>
      <c r="AR9" s="20">
        <f t="shared" si="1"/>
        <v>0</v>
      </c>
      <c r="AS9" s="20">
        <f t="shared" si="1"/>
        <v>0</v>
      </c>
      <c r="AT9" s="20">
        <f t="shared" si="1"/>
        <v>0</v>
      </c>
      <c r="AU9" s="20">
        <f t="shared" si="1"/>
        <v>0</v>
      </c>
      <c r="AV9" s="20">
        <f t="shared" si="1"/>
        <v>0</v>
      </c>
      <c r="AW9" s="20">
        <f t="shared" si="1"/>
        <v>0</v>
      </c>
      <c r="AX9" s="20">
        <f t="shared" si="1"/>
        <v>0</v>
      </c>
      <c r="AY9" s="20">
        <f t="shared" si="1"/>
        <v>0</v>
      </c>
      <c r="AZ9" s="20">
        <f t="shared" si="1"/>
        <v>0</v>
      </c>
      <c r="BA9" s="205"/>
    </row>
    <row r="10" spans="1:53" ht="15.75">
      <c r="A10" s="21">
        <v>1</v>
      </c>
      <c r="B10" s="22" t="str">
        <f>IF(DATA!B21=0,"",DATA!B21)</f>
        <v>ZADI TAQWAKA</v>
      </c>
      <c r="C10" s="23">
        <f ca="1">PROSES_PG!E11</f>
        <v>0</v>
      </c>
      <c r="D10" s="23">
        <f ca="1">PROSES_PG!F11</f>
        <v>1</v>
      </c>
      <c r="E10" s="23">
        <f ca="1">PROSES_PG!G11</f>
        <v>1</v>
      </c>
      <c r="F10" s="23">
        <f ca="1">PROSES_PG!H11</f>
        <v>1</v>
      </c>
      <c r="G10" s="23">
        <f ca="1">PROSES_PG!I11</f>
        <v>1</v>
      </c>
      <c r="H10" s="23">
        <f ca="1">PROSES_PG!J11</f>
        <v>1</v>
      </c>
      <c r="I10" s="23">
        <f ca="1">PROSES_PG!K11</f>
        <v>1</v>
      </c>
      <c r="J10" s="23">
        <f ca="1">PROSES_PG!L11</f>
        <v>1</v>
      </c>
      <c r="K10" s="23">
        <f ca="1">PROSES_PG!M11</f>
        <v>1</v>
      </c>
      <c r="L10" s="23">
        <f ca="1">PROSES_PG!N11</f>
        <v>1</v>
      </c>
      <c r="M10" s="23">
        <f ca="1">PROSES_PG!O11</f>
        <v>1</v>
      </c>
      <c r="N10" s="23">
        <f ca="1">PROSES_PG!P11</f>
        <v>1</v>
      </c>
      <c r="O10" s="23">
        <f ca="1">PROSES_PG!Q11</f>
        <v>1</v>
      </c>
      <c r="P10" s="23">
        <f ca="1">PROSES_PG!R11</f>
        <v>0</v>
      </c>
      <c r="Q10" s="23">
        <f ca="1">PROSES_PG!S11</f>
        <v>1</v>
      </c>
      <c r="R10" s="23">
        <f ca="1">PROSES_PG!T11</f>
        <v>1</v>
      </c>
      <c r="S10" s="23">
        <f ca="1">PROSES_PG!U11</f>
        <v>1</v>
      </c>
      <c r="T10" s="23">
        <f ca="1">PROSES_PG!V11</f>
        <v>0</v>
      </c>
      <c r="U10" s="23">
        <f ca="1">PROSES_PG!W11</f>
        <v>1</v>
      </c>
      <c r="V10" s="23">
        <f ca="1">PROSES_PG!X11</f>
        <v>1</v>
      </c>
      <c r="W10" s="23">
        <f ca="1">PROSES_PG!Y11</f>
        <v>1</v>
      </c>
      <c r="X10" s="23">
        <f ca="1">PROSES_PG!Z11</f>
        <v>1</v>
      </c>
      <c r="Y10" s="23">
        <f ca="1">PROSES_PG!AA11</f>
        <v>1</v>
      </c>
      <c r="Z10" s="23">
        <f ca="1">PROSES_PG!AB11</f>
        <v>1</v>
      </c>
      <c r="AA10" s="23">
        <f ca="1">PROSES_PG!AC11</f>
        <v>1</v>
      </c>
      <c r="AB10" s="23">
        <f ca="1">PROSES_PG!AD11</f>
        <v>0</v>
      </c>
      <c r="AC10" s="23">
        <f ca="1">PROSES_PG!AE11</f>
        <v>1</v>
      </c>
      <c r="AD10" s="23">
        <f ca="1">PROSES_PG!AF11</f>
        <v>0</v>
      </c>
      <c r="AE10" s="23">
        <f ca="1">PROSES_PG!AG11</f>
        <v>0</v>
      </c>
      <c r="AF10" s="23">
        <f ca="1">PROSES_PG!AH11</f>
        <v>1</v>
      </c>
      <c r="AG10" s="23">
        <f ca="1">PROSES_PG!AI11</f>
        <v>0</v>
      </c>
      <c r="AH10" s="23">
        <f ca="1">PROSES_PG!AJ11</f>
        <v>1</v>
      </c>
      <c r="AI10" s="23">
        <f ca="1">PROSES_PG!AK11</f>
        <v>1</v>
      </c>
      <c r="AJ10" s="23">
        <f ca="1">PROSES_PG!AL11</f>
        <v>1</v>
      </c>
      <c r="AK10" s="23">
        <f ca="1">PROSES_PG!AM11</f>
        <v>1</v>
      </c>
      <c r="AL10" s="23">
        <f ca="1">PROSES_PG!AN11</f>
        <v>1</v>
      </c>
      <c r="AM10" s="23">
        <f ca="1">PROSES_PG!AO11</f>
        <v>0</v>
      </c>
      <c r="AN10" s="23">
        <f ca="1">PROSES_PG!AP11</f>
        <v>1</v>
      </c>
      <c r="AO10" s="23">
        <f ca="1">PROSES_PG!AQ11</f>
        <v>1</v>
      </c>
      <c r="AP10" s="23">
        <f ca="1">PROSES_PG!AR11</f>
        <v>1</v>
      </c>
      <c r="AQ10" s="23" t="str">
        <f ca="1">PROSES_PG!AS11</f>
        <v/>
      </c>
      <c r="AR10" s="23" t="str">
        <f ca="1">PROSES_PG!AT11</f>
        <v/>
      </c>
      <c r="AS10" s="23" t="str">
        <f ca="1">PROSES_PG!AU11</f>
        <v/>
      </c>
      <c r="AT10" s="23" t="str">
        <f ca="1">PROSES_PG!AV11</f>
        <v/>
      </c>
      <c r="AU10" s="23" t="str">
        <f ca="1">PROSES_PG!AW11</f>
        <v/>
      </c>
      <c r="AV10" s="23" t="str">
        <f ca="1">PROSES_PG!AX11</f>
        <v/>
      </c>
      <c r="AW10" s="23" t="str">
        <f ca="1">PROSES_PG!AY11</f>
        <v/>
      </c>
      <c r="AX10" s="23" t="str">
        <f ca="1">PROSES_PG!AZ11</f>
        <v/>
      </c>
      <c r="AY10" s="23" t="str">
        <f ca="1">PROSES_PG!BA11</f>
        <v/>
      </c>
      <c r="AZ10" s="23" t="str">
        <f ca="1">PROSES_PG!BB11</f>
        <v/>
      </c>
      <c r="BA10" s="14">
        <v>9</v>
      </c>
    </row>
    <row r="11" spans="1:53" ht="15.75">
      <c r="A11" s="21">
        <v>2</v>
      </c>
      <c r="B11" s="22" t="str">
        <f>IF(DATA!B22=0,"",DATA!B22)</f>
        <v>TRIANI KRISTANTINA</v>
      </c>
      <c r="C11" s="23">
        <f ca="1">PROSES_PG!E12</f>
        <v>1</v>
      </c>
      <c r="D11" s="23">
        <f ca="1">PROSES_PG!F12</f>
        <v>1</v>
      </c>
      <c r="E11" s="23">
        <f ca="1">PROSES_PG!G12</f>
        <v>1</v>
      </c>
      <c r="F11" s="23">
        <f ca="1">PROSES_PG!H12</f>
        <v>1</v>
      </c>
      <c r="G11" s="23">
        <f ca="1">PROSES_PG!I12</f>
        <v>1</v>
      </c>
      <c r="H11" s="23">
        <f ca="1">PROSES_PG!J12</f>
        <v>1</v>
      </c>
      <c r="I11" s="23">
        <f ca="1">PROSES_PG!K12</f>
        <v>1</v>
      </c>
      <c r="J11" s="23">
        <f ca="1">PROSES_PG!L12</f>
        <v>0</v>
      </c>
      <c r="K11" s="23">
        <f ca="1">PROSES_PG!M12</f>
        <v>1</v>
      </c>
      <c r="L11" s="23">
        <f ca="1">PROSES_PG!N12</f>
        <v>1</v>
      </c>
      <c r="M11" s="23">
        <f ca="1">PROSES_PG!O12</f>
        <v>1</v>
      </c>
      <c r="N11" s="23">
        <f ca="1">PROSES_PG!P12</f>
        <v>1</v>
      </c>
      <c r="O11" s="23">
        <f ca="1">PROSES_PG!Q12</f>
        <v>1</v>
      </c>
      <c r="P11" s="23">
        <f ca="1">PROSES_PG!R12</f>
        <v>0</v>
      </c>
      <c r="Q11" s="23">
        <f ca="1">PROSES_PG!S12</f>
        <v>1</v>
      </c>
      <c r="R11" s="23">
        <f ca="1">PROSES_PG!T12</f>
        <v>1</v>
      </c>
      <c r="S11" s="23">
        <f ca="1">PROSES_PG!U12</f>
        <v>1</v>
      </c>
      <c r="T11" s="23">
        <f ca="1">PROSES_PG!V12</f>
        <v>0</v>
      </c>
      <c r="U11" s="23">
        <f ca="1">PROSES_PG!W12</f>
        <v>1</v>
      </c>
      <c r="V11" s="23">
        <f ca="1">PROSES_PG!X12</f>
        <v>1</v>
      </c>
      <c r="W11" s="23">
        <f ca="1">PROSES_PG!Y12</f>
        <v>1</v>
      </c>
      <c r="X11" s="23">
        <f ca="1">PROSES_PG!Z12</f>
        <v>1</v>
      </c>
      <c r="Y11" s="23">
        <f ca="1">PROSES_PG!AA12</f>
        <v>1</v>
      </c>
      <c r="Z11" s="23">
        <f ca="1">PROSES_PG!AB12</f>
        <v>1</v>
      </c>
      <c r="AA11" s="23">
        <f ca="1">PROSES_PG!AC12</f>
        <v>1</v>
      </c>
      <c r="AB11" s="23">
        <f ca="1">PROSES_PG!AD12</f>
        <v>1</v>
      </c>
      <c r="AC11" s="23">
        <f ca="1">PROSES_PG!AE12</f>
        <v>1</v>
      </c>
      <c r="AD11" s="23">
        <f ca="1">PROSES_PG!AF12</f>
        <v>1</v>
      </c>
      <c r="AE11" s="23">
        <f ca="1">PROSES_PG!AG12</f>
        <v>0</v>
      </c>
      <c r="AF11" s="23">
        <f ca="1">PROSES_PG!AH12</f>
        <v>1</v>
      </c>
      <c r="AG11" s="23">
        <f ca="1">PROSES_PG!AI12</f>
        <v>0</v>
      </c>
      <c r="AH11" s="23">
        <f ca="1">PROSES_PG!AJ12</f>
        <v>0</v>
      </c>
      <c r="AI11" s="23">
        <f ca="1">PROSES_PG!AK12</f>
        <v>0</v>
      </c>
      <c r="AJ11" s="23">
        <f ca="1">PROSES_PG!AL12</f>
        <v>1</v>
      </c>
      <c r="AK11" s="23">
        <f ca="1">PROSES_PG!AM12</f>
        <v>1</v>
      </c>
      <c r="AL11" s="23">
        <f ca="1">PROSES_PG!AN12</f>
        <v>1</v>
      </c>
      <c r="AM11" s="23">
        <f ca="1">PROSES_PG!AO12</f>
        <v>0</v>
      </c>
      <c r="AN11" s="23">
        <f ca="1">PROSES_PG!AP12</f>
        <v>1</v>
      </c>
      <c r="AO11" s="23">
        <f ca="1">PROSES_PG!AQ12</f>
        <v>1</v>
      </c>
      <c r="AP11" s="23">
        <f ca="1">PROSES_PG!AR12</f>
        <v>1</v>
      </c>
      <c r="AQ11" s="23" t="str">
        <f ca="1">PROSES_PG!AS12</f>
        <v/>
      </c>
      <c r="AR11" s="23" t="str">
        <f ca="1">PROSES_PG!AT12</f>
        <v/>
      </c>
      <c r="AS11" s="23" t="str">
        <f ca="1">PROSES_PG!AU12</f>
        <v/>
      </c>
      <c r="AT11" s="23" t="str">
        <f ca="1">PROSES_PG!AV12</f>
        <v/>
      </c>
      <c r="AU11" s="23" t="str">
        <f ca="1">PROSES_PG!AW12</f>
        <v/>
      </c>
      <c r="AV11" s="23" t="str">
        <f ca="1">PROSES_PG!AX12</f>
        <v/>
      </c>
      <c r="AW11" s="23" t="str">
        <f ca="1">PROSES_PG!AY12</f>
        <v/>
      </c>
      <c r="AX11" s="23" t="str">
        <f ca="1">PROSES_PG!AZ12</f>
        <v/>
      </c>
      <c r="AY11" s="23" t="str">
        <f ca="1">PROSES_PG!BA12</f>
        <v/>
      </c>
      <c r="AZ11" s="23" t="str">
        <f ca="1">PROSES_PG!BB12</f>
        <v/>
      </c>
      <c r="BA11">
        <v>12</v>
      </c>
    </row>
    <row r="12" spans="1:53" ht="15.75">
      <c r="A12" s="21">
        <v>3</v>
      </c>
      <c r="B12" s="22" t="s">
        <v>68</v>
      </c>
      <c r="C12" s="23">
        <f ca="1">PROSES_PG!E13</f>
        <v>1</v>
      </c>
      <c r="D12" s="23">
        <f ca="1">PROSES_PG!F13</f>
        <v>1</v>
      </c>
      <c r="E12" s="23">
        <f ca="1">PROSES_PG!G13</f>
        <v>1</v>
      </c>
      <c r="F12" s="23">
        <f ca="1">PROSES_PG!H13</f>
        <v>1</v>
      </c>
      <c r="G12" s="23">
        <f ca="1">PROSES_PG!I13</f>
        <v>1</v>
      </c>
      <c r="H12" s="23">
        <f ca="1">PROSES_PG!J13</f>
        <v>1</v>
      </c>
      <c r="I12" s="23">
        <f ca="1">PROSES_PG!K13</f>
        <v>1</v>
      </c>
      <c r="J12" s="23">
        <f ca="1">PROSES_PG!L13</f>
        <v>1</v>
      </c>
      <c r="K12" s="23">
        <f ca="1">PROSES_PG!M13</f>
        <v>1</v>
      </c>
      <c r="L12" s="23">
        <f ca="1">PROSES_PG!N13</f>
        <v>1</v>
      </c>
      <c r="M12" s="23">
        <f ca="1">PROSES_PG!O13</f>
        <v>1</v>
      </c>
      <c r="N12" s="23">
        <f ca="1">PROSES_PG!P13</f>
        <v>1</v>
      </c>
      <c r="O12" s="23">
        <f ca="1">PROSES_PG!Q13</f>
        <v>1</v>
      </c>
      <c r="P12" s="23">
        <f ca="1">PROSES_PG!R13</f>
        <v>0</v>
      </c>
      <c r="Q12" s="23">
        <f ca="1">PROSES_PG!S13</f>
        <v>1</v>
      </c>
      <c r="R12" s="23">
        <f ca="1">PROSES_PG!T13</f>
        <v>1</v>
      </c>
      <c r="S12" s="23">
        <f ca="1">PROSES_PG!U13</f>
        <v>1</v>
      </c>
      <c r="T12" s="23">
        <f ca="1">PROSES_PG!V13</f>
        <v>0</v>
      </c>
      <c r="U12" s="23">
        <f ca="1">PROSES_PG!W13</f>
        <v>1</v>
      </c>
      <c r="V12" s="23">
        <f ca="1">PROSES_PG!X13</f>
        <v>0</v>
      </c>
      <c r="W12" s="23">
        <f ca="1">PROSES_PG!Y13</f>
        <v>1</v>
      </c>
      <c r="X12" s="23">
        <f ca="1">PROSES_PG!Z13</f>
        <v>0</v>
      </c>
      <c r="Y12" s="23">
        <f ca="1">PROSES_PG!AA13</f>
        <v>1</v>
      </c>
      <c r="Z12" s="23">
        <f ca="1">PROSES_PG!AB13</f>
        <v>1</v>
      </c>
      <c r="AA12" s="23">
        <f ca="1">PROSES_PG!AC13</f>
        <v>1</v>
      </c>
      <c r="AB12" s="23">
        <f ca="1">PROSES_PG!AD13</f>
        <v>1</v>
      </c>
      <c r="AC12" s="23">
        <f ca="1">PROSES_PG!AE13</f>
        <v>1</v>
      </c>
      <c r="AD12" s="23">
        <f ca="1">PROSES_PG!AF13</f>
        <v>1</v>
      </c>
      <c r="AE12" s="23">
        <f ca="1">PROSES_PG!AG13</f>
        <v>1</v>
      </c>
      <c r="AF12" s="23">
        <f ca="1">PROSES_PG!AH13</f>
        <v>1</v>
      </c>
      <c r="AG12" s="23">
        <f ca="1">PROSES_PG!AI13</f>
        <v>0</v>
      </c>
      <c r="AH12" s="23">
        <f ca="1">PROSES_PG!AJ13</f>
        <v>1</v>
      </c>
      <c r="AI12" s="23">
        <f ca="1">PROSES_PG!AK13</f>
        <v>0</v>
      </c>
      <c r="AJ12" s="23">
        <f ca="1">PROSES_PG!AL13</f>
        <v>1</v>
      </c>
      <c r="AK12" s="23">
        <f ca="1">PROSES_PG!AM13</f>
        <v>1</v>
      </c>
      <c r="AL12" s="23">
        <f ca="1">PROSES_PG!AN13</f>
        <v>1</v>
      </c>
      <c r="AM12" s="23">
        <f ca="1">PROSES_PG!AO13</f>
        <v>0</v>
      </c>
      <c r="AN12" s="23">
        <f ca="1">PROSES_PG!AP13</f>
        <v>0</v>
      </c>
      <c r="AO12" s="23">
        <f ca="1">PROSES_PG!AQ13</f>
        <v>1</v>
      </c>
      <c r="AP12" s="23">
        <f ca="1">PROSES_PG!AR13</f>
        <v>1</v>
      </c>
      <c r="AQ12" s="23" t="str">
        <f ca="1">PROSES_PG!AS13</f>
        <v/>
      </c>
      <c r="AR12" s="23" t="str">
        <f ca="1">PROSES_PG!AT13</f>
        <v/>
      </c>
      <c r="AS12" s="23" t="str">
        <f ca="1">PROSES_PG!AU13</f>
        <v/>
      </c>
      <c r="AT12" s="23" t="str">
        <f ca="1">PROSES_PG!AV13</f>
        <v/>
      </c>
      <c r="AU12" s="23" t="str">
        <f ca="1">PROSES_PG!AW13</f>
        <v/>
      </c>
      <c r="AV12" s="23" t="str">
        <f ca="1">PROSES_PG!AX13</f>
        <v/>
      </c>
      <c r="AW12" s="23" t="str">
        <f ca="1">PROSES_PG!AY13</f>
        <v/>
      </c>
      <c r="AX12" s="23" t="str">
        <f ca="1">PROSES_PG!AZ13</f>
        <v/>
      </c>
      <c r="AY12" s="23" t="str">
        <f ca="1">PROSES_PG!BA13</f>
        <v/>
      </c>
      <c r="AZ12" s="23" t="str">
        <f ca="1">PROSES_PG!BB13</f>
        <v/>
      </c>
      <c r="BA12" t="s">
        <v>68</v>
      </c>
    </row>
    <row r="13" spans="1:53" ht="15.75">
      <c r="A13" s="21">
        <v>4</v>
      </c>
      <c r="B13" s="22" t="str">
        <f>IF(DATA!B24=0,"",DATA!B24)</f>
        <v>TIARA DWI NUR FITRIA</v>
      </c>
      <c r="C13" s="23">
        <f ca="1">PROSES_PG!E14</f>
        <v>1</v>
      </c>
      <c r="D13" s="23">
        <f ca="1">PROSES_PG!F14</f>
        <v>1</v>
      </c>
      <c r="E13" s="23">
        <f ca="1">PROSES_PG!G14</f>
        <v>1</v>
      </c>
      <c r="F13" s="23">
        <f ca="1">PROSES_PG!H14</f>
        <v>1</v>
      </c>
      <c r="G13" s="23">
        <f ca="1">PROSES_PG!I14</f>
        <v>0</v>
      </c>
      <c r="H13" s="23">
        <f ca="1">PROSES_PG!J14</f>
        <v>1</v>
      </c>
      <c r="I13" s="23">
        <f ca="1">PROSES_PG!K14</f>
        <v>1</v>
      </c>
      <c r="J13" s="23">
        <f ca="1">PROSES_PG!L14</f>
        <v>1</v>
      </c>
      <c r="K13" s="23">
        <f ca="1">PROSES_PG!M14</f>
        <v>1</v>
      </c>
      <c r="L13" s="23">
        <f ca="1">PROSES_PG!N14</f>
        <v>1</v>
      </c>
      <c r="M13" s="23">
        <f ca="1">PROSES_PG!O14</f>
        <v>0</v>
      </c>
      <c r="N13" s="23">
        <f ca="1">PROSES_PG!P14</f>
        <v>1</v>
      </c>
      <c r="O13" s="23">
        <f ca="1">PROSES_PG!Q14</f>
        <v>1</v>
      </c>
      <c r="P13" s="23">
        <f ca="1">PROSES_PG!R14</f>
        <v>0</v>
      </c>
      <c r="Q13" s="23">
        <f ca="1">PROSES_PG!S14</f>
        <v>1</v>
      </c>
      <c r="R13" s="23">
        <f ca="1">PROSES_PG!T14</f>
        <v>1</v>
      </c>
      <c r="S13" s="23">
        <f ca="1">PROSES_PG!U14</f>
        <v>0</v>
      </c>
      <c r="T13" s="23">
        <f ca="1">PROSES_PG!V14</f>
        <v>0</v>
      </c>
      <c r="U13" s="23">
        <f ca="1">PROSES_PG!W14</f>
        <v>1</v>
      </c>
      <c r="V13" s="23">
        <f ca="1">PROSES_PG!X14</f>
        <v>1</v>
      </c>
      <c r="W13" s="23">
        <f ca="1">PROSES_PG!Y14</f>
        <v>1</v>
      </c>
      <c r="X13" s="23">
        <f ca="1">PROSES_PG!Z14</f>
        <v>0</v>
      </c>
      <c r="Y13" s="23">
        <f ca="1">PROSES_PG!AA14</f>
        <v>1</v>
      </c>
      <c r="Z13" s="23">
        <f ca="1">PROSES_PG!AB14</f>
        <v>1</v>
      </c>
      <c r="AA13" s="23">
        <f ca="1">PROSES_PG!AC14</f>
        <v>1</v>
      </c>
      <c r="AB13" s="23">
        <f ca="1">PROSES_PG!AD14</f>
        <v>0</v>
      </c>
      <c r="AC13" s="23">
        <f ca="1">PROSES_PG!AE14</f>
        <v>0</v>
      </c>
      <c r="AD13" s="23">
        <f ca="1">PROSES_PG!AF14</f>
        <v>1</v>
      </c>
      <c r="AE13" s="23">
        <f ca="1">PROSES_PG!AG14</f>
        <v>1</v>
      </c>
      <c r="AF13" s="23">
        <f ca="1">PROSES_PG!AH14</f>
        <v>1</v>
      </c>
      <c r="AG13" s="23">
        <f ca="1">PROSES_PG!AI14</f>
        <v>1</v>
      </c>
      <c r="AH13" s="23">
        <f ca="1">PROSES_PG!AJ14</f>
        <v>1</v>
      </c>
      <c r="AI13" s="23">
        <f ca="1">PROSES_PG!AK14</f>
        <v>0</v>
      </c>
      <c r="AJ13" s="23">
        <f ca="1">PROSES_PG!AL14</f>
        <v>1</v>
      </c>
      <c r="AK13" s="23">
        <f ca="1">PROSES_PG!AM14</f>
        <v>1</v>
      </c>
      <c r="AL13" s="23">
        <f ca="1">PROSES_PG!AN14</f>
        <v>1</v>
      </c>
      <c r="AM13" s="23">
        <f ca="1">PROSES_PG!AO14</f>
        <v>0</v>
      </c>
      <c r="AN13" s="23">
        <f ca="1">PROSES_PG!AP14</f>
        <v>0</v>
      </c>
      <c r="AO13" s="23">
        <f ca="1">PROSES_PG!AQ14</f>
        <v>0</v>
      </c>
      <c r="AP13" s="23">
        <f ca="1">PROSES_PG!AR14</f>
        <v>1</v>
      </c>
      <c r="AQ13" s="23" t="str">
        <f ca="1">PROSES_PG!AS14</f>
        <v/>
      </c>
      <c r="AR13" s="23" t="str">
        <f ca="1">PROSES_PG!AT14</f>
        <v/>
      </c>
      <c r="AS13" s="23" t="str">
        <f ca="1">PROSES_PG!AU14</f>
        <v/>
      </c>
      <c r="AT13" s="23" t="str">
        <f ca="1">PROSES_PG!AV14</f>
        <v/>
      </c>
      <c r="AU13" s="23" t="str">
        <f ca="1">PROSES_PG!AW14</f>
        <v/>
      </c>
      <c r="AV13" s="23" t="str">
        <f ca="1">PROSES_PG!AX14</f>
        <v/>
      </c>
      <c r="AW13" s="23" t="str">
        <f ca="1">PROSES_PG!AY14</f>
        <v/>
      </c>
      <c r="AX13" s="23" t="str">
        <f ca="1">PROSES_PG!AZ14</f>
        <v/>
      </c>
      <c r="AY13" s="23" t="str">
        <f ca="1">PROSES_PG!BA14</f>
        <v/>
      </c>
      <c r="AZ13" s="23" t="str">
        <f ca="1">PROSES_PG!BB14</f>
        <v/>
      </c>
      <c r="BA13" t="s">
        <v>68</v>
      </c>
    </row>
    <row r="14" spans="1:53" ht="15.75">
      <c r="A14" s="21">
        <v>5</v>
      </c>
      <c r="B14" s="22" t="str">
        <f>IF(DATA!B25=0,"",DATA!B25)</f>
        <v>TRIANI PUJI RAHAYU</v>
      </c>
      <c r="C14" s="23">
        <f ca="1">PROSES_PG!E15</f>
        <v>1</v>
      </c>
      <c r="D14" s="23">
        <f ca="1">PROSES_PG!F15</f>
        <v>1</v>
      </c>
      <c r="E14" s="23">
        <f ca="1">PROSES_PG!G15</f>
        <v>1</v>
      </c>
      <c r="F14" s="23">
        <f ca="1">PROSES_PG!H15</f>
        <v>1</v>
      </c>
      <c r="G14" s="23">
        <f ca="1">PROSES_PG!I15</f>
        <v>1</v>
      </c>
      <c r="H14" s="23">
        <f ca="1">PROSES_PG!J15</f>
        <v>1</v>
      </c>
      <c r="I14" s="23">
        <f ca="1">PROSES_PG!K15</f>
        <v>1</v>
      </c>
      <c r="J14" s="23">
        <f ca="1">PROSES_PG!L15</f>
        <v>0</v>
      </c>
      <c r="K14" s="23">
        <f ca="1">PROSES_PG!M15</f>
        <v>1</v>
      </c>
      <c r="L14" s="23">
        <f ca="1">PROSES_PG!N15</f>
        <v>1</v>
      </c>
      <c r="M14" s="23">
        <f ca="1">PROSES_PG!O15</f>
        <v>0</v>
      </c>
      <c r="N14" s="23">
        <f ca="1">PROSES_PG!P15</f>
        <v>1</v>
      </c>
      <c r="O14" s="23">
        <f ca="1">PROSES_PG!Q15</f>
        <v>1</v>
      </c>
      <c r="P14" s="23">
        <f ca="1">PROSES_PG!R15</f>
        <v>0</v>
      </c>
      <c r="Q14" s="23">
        <f ca="1">PROSES_PG!S15</f>
        <v>1</v>
      </c>
      <c r="R14" s="23">
        <f ca="1">PROSES_PG!T15</f>
        <v>1</v>
      </c>
      <c r="S14" s="23">
        <f ca="1">PROSES_PG!U15</f>
        <v>0</v>
      </c>
      <c r="T14" s="23">
        <f ca="1">PROSES_PG!V15</f>
        <v>0</v>
      </c>
      <c r="U14" s="23">
        <f ca="1">PROSES_PG!W15</f>
        <v>1</v>
      </c>
      <c r="V14" s="23">
        <f ca="1">PROSES_PG!X15</f>
        <v>1</v>
      </c>
      <c r="W14" s="23">
        <f ca="1">PROSES_PG!Y15</f>
        <v>0</v>
      </c>
      <c r="X14" s="23">
        <f ca="1">PROSES_PG!Z15</f>
        <v>1</v>
      </c>
      <c r="Y14" s="23">
        <f ca="1">PROSES_PG!AA15</f>
        <v>1</v>
      </c>
      <c r="Z14" s="23">
        <f ca="1">PROSES_PG!AB15</f>
        <v>1</v>
      </c>
      <c r="AA14" s="23">
        <f ca="1">PROSES_PG!AC15</f>
        <v>1</v>
      </c>
      <c r="AB14" s="23">
        <f ca="1">PROSES_PG!AD15</f>
        <v>0</v>
      </c>
      <c r="AC14" s="23">
        <f ca="1">PROSES_PG!AE15</f>
        <v>0</v>
      </c>
      <c r="AD14" s="23">
        <f ca="1">PROSES_PG!AF15</f>
        <v>1</v>
      </c>
      <c r="AE14" s="23">
        <f ca="1">PROSES_PG!AG15</f>
        <v>0</v>
      </c>
      <c r="AF14" s="23">
        <f ca="1">PROSES_PG!AH15</f>
        <v>0</v>
      </c>
      <c r="AG14" s="23">
        <f ca="1">PROSES_PG!AI15</f>
        <v>0</v>
      </c>
      <c r="AH14" s="23">
        <f ca="1">PROSES_PG!AJ15</f>
        <v>0</v>
      </c>
      <c r="AI14" s="23">
        <f ca="1">PROSES_PG!AK15</f>
        <v>0</v>
      </c>
      <c r="AJ14" s="23">
        <f ca="1">PROSES_PG!AL15</f>
        <v>1</v>
      </c>
      <c r="AK14" s="23">
        <f ca="1">PROSES_PG!AM15</f>
        <v>1</v>
      </c>
      <c r="AL14" s="23">
        <f ca="1">PROSES_PG!AN15</f>
        <v>0</v>
      </c>
      <c r="AM14" s="23">
        <f ca="1">PROSES_PG!AO15</f>
        <v>0</v>
      </c>
      <c r="AN14" s="23">
        <f ca="1">PROSES_PG!AP15</f>
        <v>1</v>
      </c>
      <c r="AO14" s="23">
        <f ca="1">PROSES_PG!AQ15</f>
        <v>1</v>
      </c>
      <c r="AP14" s="23">
        <f ca="1">PROSES_PG!AR15</f>
        <v>1</v>
      </c>
      <c r="AQ14" s="23" t="str">
        <f ca="1">PROSES_PG!AS15</f>
        <v/>
      </c>
      <c r="AR14" s="23" t="str">
        <f ca="1">PROSES_PG!AT15</f>
        <v/>
      </c>
      <c r="AS14" s="23" t="str">
        <f ca="1">PROSES_PG!AU15</f>
        <v/>
      </c>
      <c r="AT14" s="23" t="str">
        <f ca="1">PROSES_PG!AV15</f>
        <v/>
      </c>
      <c r="AU14" s="23" t="str">
        <f ca="1">PROSES_PG!AW15</f>
        <v/>
      </c>
      <c r="AV14" s="23" t="str">
        <f ca="1">PROSES_PG!AX15</f>
        <v/>
      </c>
      <c r="AW14" s="23" t="str">
        <f ca="1">PROSES_PG!AY15</f>
        <v/>
      </c>
      <c r="AX14" s="23" t="str">
        <f ca="1">PROSES_PG!AZ15</f>
        <v/>
      </c>
      <c r="AY14" s="23" t="str">
        <f ca="1">PROSES_PG!BA15</f>
        <v/>
      </c>
      <c r="AZ14" s="23" t="str">
        <f ca="1">PROSES_PG!BB15</f>
        <v/>
      </c>
      <c r="BA14" t="s">
        <v>68</v>
      </c>
    </row>
    <row r="15" spans="1:53" ht="15.75">
      <c r="A15" s="21">
        <v>6</v>
      </c>
      <c r="B15" s="22" t="s">
        <v>68</v>
      </c>
      <c r="C15" s="23">
        <f ca="1">PROSES_PG!E16</f>
        <v>0</v>
      </c>
      <c r="D15" s="23">
        <f ca="1">PROSES_PG!F16</f>
        <v>1</v>
      </c>
      <c r="E15" s="23">
        <f ca="1">PROSES_PG!G16</f>
        <v>0</v>
      </c>
      <c r="F15" s="23">
        <f ca="1">PROSES_PG!H16</f>
        <v>1</v>
      </c>
      <c r="G15" s="23">
        <f ca="1">PROSES_PG!I16</f>
        <v>1</v>
      </c>
      <c r="H15" s="23">
        <f ca="1">PROSES_PG!J16</f>
        <v>0</v>
      </c>
      <c r="I15" s="23">
        <f ca="1">PROSES_PG!K16</f>
        <v>1</v>
      </c>
      <c r="J15" s="23">
        <f ca="1">PROSES_PG!L16</f>
        <v>0</v>
      </c>
      <c r="K15" s="23">
        <f ca="1">PROSES_PG!M16</f>
        <v>1</v>
      </c>
      <c r="L15" s="23">
        <f ca="1">PROSES_PG!N16</f>
        <v>1</v>
      </c>
      <c r="M15" s="23">
        <f ca="1">PROSES_PG!O16</f>
        <v>1</v>
      </c>
      <c r="N15" s="23">
        <f ca="1">PROSES_PG!P16</f>
        <v>1</v>
      </c>
      <c r="O15" s="23">
        <f ca="1">PROSES_PG!Q16</f>
        <v>1</v>
      </c>
      <c r="P15" s="23">
        <f ca="1">PROSES_PG!R16</f>
        <v>0</v>
      </c>
      <c r="Q15" s="23">
        <f ca="1">PROSES_PG!S16</f>
        <v>1</v>
      </c>
      <c r="R15" s="23">
        <f ca="1">PROSES_PG!T16</f>
        <v>1</v>
      </c>
      <c r="S15" s="23">
        <f ca="1">PROSES_PG!U16</f>
        <v>0</v>
      </c>
      <c r="T15" s="23">
        <f ca="1">PROSES_PG!V16</f>
        <v>0</v>
      </c>
      <c r="U15" s="23">
        <f ca="1">PROSES_PG!W16</f>
        <v>1</v>
      </c>
      <c r="V15" s="23">
        <f ca="1">PROSES_PG!X16</f>
        <v>1</v>
      </c>
      <c r="W15" s="23">
        <f ca="1">PROSES_PG!Y16</f>
        <v>0</v>
      </c>
      <c r="X15" s="23">
        <f ca="1">PROSES_PG!Z16</f>
        <v>0</v>
      </c>
      <c r="Y15" s="23">
        <f ca="1">PROSES_PG!AA16</f>
        <v>0</v>
      </c>
      <c r="Z15" s="23">
        <f ca="1">PROSES_PG!AB16</f>
        <v>1</v>
      </c>
      <c r="AA15" s="23">
        <f ca="1">PROSES_PG!AC16</f>
        <v>1</v>
      </c>
      <c r="AB15" s="23">
        <f ca="1">PROSES_PG!AD16</f>
        <v>0</v>
      </c>
      <c r="AC15" s="23">
        <f ca="1">PROSES_PG!AE16</f>
        <v>1</v>
      </c>
      <c r="AD15" s="23">
        <f ca="1">PROSES_PG!AF16</f>
        <v>0</v>
      </c>
      <c r="AE15" s="23">
        <f ca="1">PROSES_PG!AG16</f>
        <v>0</v>
      </c>
      <c r="AF15" s="23">
        <f ca="1">PROSES_PG!AH16</f>
        <v>0</v>
      </c>
      <c r="AG15" s="23">
        <f ca="1">PROSES_PG!AI16</f>
        <v>0</v>
      </c>
      <c r="AH15" s="23">
        <f ca="1">PROSES_PG!AJ16</f>
        <v>1</v>
      </c>
      <c r="AI15" s="23">
        <f ca="1">PROSES_PG!AK16</f>
        <v>1</v>
      </c>
      <c r="AJ15" s="23">
        <f ca="1">PROSES_PG!AL16</f>
        <v>1</v>
      </c>
      <c r="AK15" s="23">
        <f ca="1">PROSES_PG!AM16</f>
        <v>1</v>
      </c>
      <c r="AL15" s="23">
        <f ca="1">PROSES_PG!AN16</f>
        <v>0</v>
      </c>
      <c r="AM15" s="23">
        <f ca="1">PROSES_PG!AO16</f>
        <v>0</v>
      </c>
      <c r="AN15" s="23">
        <f ca="1">PROSES_PG!AP16</f>
        <v>1</v>
      </c>
      <c r="AO15" s="23">
        <f ca="1">PROSES_PG!AQ16</f>
        <v>0</v>
      </c>
      <c r="AP15" s="23">
        <f ca="1">PROSES_PG!AR16</f>
        <v>0</v>
      </c>
      <c r="AQ15" s="23" t="str">
        <f ca="1">PROSES_PG!AS16</f>
        <v/>
      </c>
      <c r="AR15" s="23" t="str">
        <f ca="1">PROSES_PG!AT16</f>
        <v/>
      </c>
      <c r="AS15" s="23" t="str">
        <f ca="1">PROSES_PG!AU16</f>
        <v/>
      </c>
      <c r="AT15" s="23" t="str">
        <f ca="1">PROSES_PG!AV16</f>
        <v/>
      </c>
      <c r="AU15" s="23" t="str">
        <f ca="1">PROSES_PG!AW16</f>
        <v/>
      </c>
      <c r="AV15" s="23" t="str">
        <f ca="1">PROSES_PG!AX16</f>
        <v/>
      </c>
      <c r="AW15" s="23" t="str">
        <f ca="1">PROSES_PG!AY16</f>
        <v/>
      </c>
      <c r="AX15" s="23" t="str">
        <f ca="1">PROSES_PG!AZ16</f>
        <v/>
      </c>
      <c r="AY15" s="23" t="str">
        <f ca="1">PROSES_PG!BA16</f>
        <v/>
      </c>
      <c r="AZ15" s="23" t="str">
        <f ca="1">PROSES_PG!BB16</f>
        <v/>
      </c>
      <c r="BA15" t="s">
        <v>68</v>
      </c>
    </row>
    <row r="16" spans="1:53" ht="15.75">
      <c r="A16" s="21">
        <v>7</v>
      </c>
      <c r="B16" s="22" t="str">
        <f>IF(DATA!B27=0,"",DATA!B27)</f>
        <v>WIDYAH DWI PUSPITA WARDHANI</v>
      </c>
      <c r="C16" s="23">
        <f ca="1">PROSES_PG!E17</f>
        <v>0</v>
      </c>
      <c r="D16" s="23">
        <f ca="1">PROSES_PG!F17</f>
        <v>1</v>
      </c>
      <c r="E16" s="23">
        <f ca="1">PROSES_PG!G17</f>
        <v>0</v>
      </c>
      <c r="F16" s="23">
        <f ca="1">PROSES_PG!H17</f>
        <v>1</v>
      </c>
      <c r="G16" s="23">
        <f ca="1">PROSES_PG!I17</f>
        <v>0</v>
      </c>
      <c r="H16" s="23">
        <f ca="1">PROSES_PG!J17</f>
        <v>1</v>
      </c>
      <c r="I16" s="23">
        <f ca="1">PROSES_PG!K17</f>
        <v>1</v>
      </c>
      <c r="J16" s="23">
        <f ca="1">PROSES_PG!L17</f>
        <v>0</v>
      </c>
      <c r="K16" s="23">
        <f ca="1">PROSES_PG!M17</f>
        <v>1</v>
      </c>
      <c r="L16" s="23">
        <f ca="1">PROSES_PG!N17</f>
        <v>1</v>
      </c>
      <c r="M16" s="23">
        <f ca="1">PROSES_PG!O17</f>
        <v>1</v>
      </c>
      <c r="N16" s="23">
        <f ca="1">PROSES_PG!P17</f>
        <v>1</v>
      </c>
      <c r="O16" s="23">
        <f ca="1">PROSES_PG!Q17</f>
        <v>1</v>
      </c>
      <c r="P16" s="23">
        <f ca="1">PROSES_PG!R17</f>
        <v>0</v>
      </c>
      <c r="Q16" s="23">
        <f ca="1">PROSES_PG!S17</f>
        <v>0</v>
      </c>
      <c r="R16" s="23">
        <f ca="1">PROSES_PG!T17</f>
        <v>1</v>
      </c>
      <c r="S16" s="23">
        <f ca="1">PROSES_PG!U17</f>
        <v>0</v>
      </c>
      <c r="T16" s="23">
        <f ca="1">PROSES_PG!V17</f>
        <v>0</v>
      </c>
      <c r="U16" s="23">
        <f ca="1">PROSES_PG!W17</f>
        <v>1</v>
      </c>
      <c r="V16" s="23">
        <f ca="1">PROSES_PG!X17</f>
        <v>0</v>
      </c>
      <c r="W16" s="23">
        <f ca="1">PROSES_PG!Y17</f>
        <v>0</v>
      </c>
      <c r="X16" s="23">
        <f ca="1">PROSES_PG!Z17</f>
        <v>1</v>
      </c>
      <c r="Y16" s="23">
        <f ca="1">PROSES_PG!AA17</f>
        <v>0</v>
      </c>
      <c r="Z16" s="23">
        <f ca="1">PROSES_PG!AB17</f>
        <v>1</v>
      </c>
      <c r="AA16" s="23">
        <f ca="1">PROSES_PG!AC17</f>
        <v>1</v>
      </c>
      <c r="AB16" s="23">
        <f ca="1">PROSES_PG!AD17</f>
        <v>0</v>
      </c>
      <c r="AC16" s="23">
        <f ca="1">PROSES_PG!AE17</f>
        <v>1</v>
      </c>
      <c r="AD16" s="23">
        <f ca="1">PROSES_PG!AF17</f>
        <v>0</v>
      </c>
      <c r="AE16" s="23">
        <f ca="1">PROSES_PG!AG17</f>
        <v>0</v>
      </c>
      <c r="AF16" s="23">
        <f ca="1">PROSES_PG!AH17</f>
        <v>0</v>
      </c>
      <c r="AG16" s="23">
        <f ca="1">PROSES_PG!AI17</f>
        <v>0</v>
      </c>
      <c r="AH16" s="23">
        <f ca="1">PROSES_PG!AJ17</f>
        <v>0</v>
      </c>
      <c r="AI16" s="23">
        <f ca="1">PROSES_PG!AK17</f>
        <v>0</v>
      </c>
      <c r="AJ16" s="23">
        <f ca="1">PROSES_PG!AL17</f>
        <v>1</v>
      </c>
      <c r="AK16" s="23">
        <f ca="1">PROSES_PG!AM17</f>
        <v>1</v>
      </c>
      <c r="AL16" s="23">
        <f ca="1">PROSES_PG!AN17</f>
        <v>0</v>
      </c>
      <c r="AM16" s="23">
        <f ca="1">PROSES_PG!AO17</f>
        <v>0</v>
      </c>
      <c r="AN16" s="23">
        <f ca="1">PROSES_PG!AP17</f>
        <v>1</v>
      </c>
      <c r="AO16" s="23">
        <f ca="1">PROSES_PG!AQ17</f>
        <v>0</v>
      </c>
      <c r="AP16" s="23">
        <f ca="1">PROSES_PG!AR17</f>
        <v>1</v>
      </c>
      <c r="AQ16" s="23" t="str">
        <f ca="1">PROSES_PG!AS17</f>
        <v/>
      </c>
      <c r="AR16" s="23" t="str">
        <f ca="1">PROSES_PG!AT17</f>
        <v/>
      </c>
      <c r="AS16" s="23" t="str">
        <f ca="1">PROSES_PG!AU17</f>
        <v/>
      </c>
      <c r="AT16" s="23" t="str">
        <f ca="1">PROSES_PG!AV17</f>
        <v/>
      </c>
      <c r="AU16" s="23" t="str">
        <f ca="1">PROSES_PG!AW17</f>
        <v/>
      </c>
      <c r="AV16" s="23" t="str">
        <f ca="1">PROSES_PG!AX17</f>
        <v/>
      </c>
      <c r="AW16" s="23" t="str">
        <f ca="1">PROSES_PG!AY17</f>
        <v/>
      </c>
      <c r="AX16" s="23" t="str">
        <f ca="1">PROSES_PG!AZ17</f>
        <v/>
      </c>
      <c r="AY16" s="23" t="str">
        <f ca="1">PROSES_PG!BA17</f>
        <v/>
      </c>
      <c r="AZ16" s="23" t="str">
        <f ca="1">PROSES_PG!BB17</f>
        <v/>
      </c>
      <c r="BA16" t="s">
        <v>68</v>
      </c>
    </row>
    <row r="17" spans="1:53" ht="15.75">
      <c r="A17" s="21">
        <v>8</v>
      </c>
      <c r="B17" s="22" t="str">
        <f>IF(DATA!B28=0,"",DATA!B28)</f>
        <v>WISNU ALI KHAFID</v>
      </c>
      <c r="C17" s="23">
        <f ca="1">PROSES_PG!E18</f>
        <v>0</v>
      </c>
      <c r="D17" s="23">
        <f ca="1">PROSES_PG!F18</f>
        <v>1</v>
      </c>
      <c r="E17" s="23">
        <f ca="1">PROSES_PG!G18</f>
        <v>0</v>
      </c>
      <c r="F17" s="23">
        <f ca="1">PROSES_PG!H18</f>
        <v>0</v>
      </c>
      <c r="G17" s="23">
        <f ca="1">PROSES_PG!I18</f>
        <v>0</v>
      </c>
      <c r="H17" s="23">
        <f ca="1">PROSES_PG!J18</f>
        <v>1</v>
      </c>
      <c r="I17" s="23">
        <f ca="1">PROSES_PG!K18</f>
        <v>1</v>
      </c>
      <c r="J17" s="23">
        <f ca="1">PROSES_PG!L18</f>
        <v>0</v>
      </c>
      <c r="K17" s="23">
        <f ca="1">PROSES_PG!M18</f>
        <v>1</v>
      </c>
      <c r="L17" s="23">
        <f ca="1">PROSES_PG!N18</f>
        <v>1</v>
      </c>
      <c r="M17" s="23">
        <f ca="1">PROSES_PG!O18</f>
        <v>0</v>
      </c>
      <c r="N17" s="23">
        <f ca="1">PROSES_PG!P18</f>
        <v>0</v>
      </c>
      <c r="O17" s="23">
        <f ca="1">PROSES_PG!Q18</f>
        <v>1</v>
      </c>
      <c r="P17" s="23">
        <f ca="1">PROSES_PG!R18</f>
        <v>0</v>
      </c>
      <c r="Q17" s="23">
        <f ca="1">PROSES_PG!S18</f>
        <v>0</v>
      </c>
      <c r="R17" s="23">
        <f ca="1">PROSES_PG!T18</f>
        <v>1</v>
      </c>
      <c r="S17" s="23">
        <f ca="1">PROSES_PG!U18</f>
        <v>0</v>
      </c>
      <c r="T17" s="23">
        <f ca="1">PROSES_PG!V18</f>
        <v>0</v>
      </c>
      <c r="U17" s="23">
        <f ca="1">PROSES_PG!W18</f>
        <v>0</v>
      </c>
      <c r="V17" s="23">
        <f ca="1">PROSES_PG!X18</f>
        <v>1</v>
      </c>
      <c r="W17" s="23">
        <f ca="1">PROSES_PG!Y18</f>
        <v>0</v>
      </c>
      <c r="X17" s="23">
        <f ca="1">PROSES_PG!Z18</f>
        <v>1</v>
      </c>
      <c r="Y17" s="23">
        <f ca="1">PROSES_PG!AA18</f>
        <v>0</v>
      </c>
      <c r="Z17" s="23">
        <f ca="1">PROSES_PG!AB18</f>
        <v>1</v>
      </c>
      <c r="AA17" s="23">
        <f ca="1">PROSES_PG!AC18</f>
        <v>0</v>
      </c>
      <c r="AB17" s="23">
        <f ca="1">PROSES_PG!AD18</f>
        <v>1</v>
      </c>
      <c r="AC17" s="23">
        <f ca="1">PROSES_PG!AE18</f>
        <v>0</v>
      </c>
      <c r="AD17" s="23">
        <f ca="1">PROSES_PG!AF18</f>
        <v>0</v>
      </c>
      <c r="AE17" s="23">
        <f ca="1">PROSES_PG!AG18</f>
        <v>0</v>
      </c>
      <c r="AF17" s="23">
        <f ca="1">PROSES_PG!AH18</f>
        <v>1</v>
      </c>
      <c r="AG17" s="23">
        <f ca="1">PROSES_PG!AI18</f>
        <v>0</v>
      </c>
      <c r="AH17" s="23">
        <f ca="1">PROSES_PG!AJ18</f>
        <v>0</v>
      </c>
      <c r="AI17" s="23">
        <f ca="1">PROSES_PG!AK18</f>
        <v>0</v>
      </c>
      <c r="AJ17" s="23">
        <f ca="1">PROSES_PG!AL18</f>
        <v>1</v>
      </c>
      <c r="AK17" s="23">
        <f ca="1">PROSES_PG!AM18</f>
        <v>1</v>
      </c>
      <c r="AL17" s="23">
        <f ca="1">PROSES_PG!AN18</f>
        <v>1</v>
      </c>
      <c r="AM17" s="23">
        <f ca="1">PROSES_PG!AO18</f>
        <v>0</v>
      </c>
      <c r="AN17" s="23">
        <f ca="1">PROSES_PG!AP18</f>
        <v>1</v>
      </c>
      <c r="AO17" s="23">
        <f ca="1">PROSES_PG!AQ18</f>
        <v>0</v>
      </c>
      <c r="AP17" s="23">
        <f ca="1">PROSES_PG!AR18</f>
        <v>1</v>
      </c>
      <c r="AQ17" s="23" t="str">
        <f ca="1">PROSES_PG!AS18</f>
        <v/>
      </c>
      <c r="AR17" s="23" t="str">
        <f ca="1">PROSES_PG!AT18</f>
        <v/>
      </c>
      <c r="AS17" s="23" t="str">
        <f ca="1">PROSES_PG!AU18</f>
        <v/>
      </c>
      <c r="AT17" s="23" t="str">
        <f ca="1">PROSES_PG!AV18</f>
        <v/>
      </c>
      <c r="AU17" s="23" t="str">
        <f ca="1">PROSES_PG!AW18</f>
        <v/>
      </c>
      <c r="AV17" s="23" t="str">
        <f ca="1">PROSES_PG!AX18</f>
        <v/>
      </c>
      <c r="AW17" s="23" t="str">
        <f ca="1">PROSES_PG!AY18</f>
        <v/>
      </c>
      <c r="AX17" s="23" t="str">
        <f ca="1">PROSES_PG!AZ18</f>
        <v/>
      </c>
      <c r="AY17" s="23" t="str">
        <f ca="1">PROSES_PG!BA18</f>
        <v/>
      </c>
      <c r="AZ17" s="23" t="str">
        <f ca="1">PROSES_PG!BB18</f>
        <v/>
      </c>
      <c r="BA17" t="s">
        <v>68</v>
      </c>
    </row>
    <row r="18" spans="1:53" ht="15.75">
      <c r="A18" s="21">
        <v>9</v>
      </c>
      <c r="B18" s="22" t="str">
        <f>IF(DATA!B29=0,"",DATA!B29)</f>
        <v>WAHYU BAGUS JATMIKO</v>
      </c>
      <c r="C18" s="23">
        <f ca="1">PROSES_PG!E19</f>
        <v>0</v>
      </c>
      <c r="D18" s="23">
        <f ca="1">PROSES_PG!F19</f>
        <v>1</v>
      </c>
      <c r="E18" s="23">
        <f ca="1">PROSES_PG!G19</f>
        <v>0</v>
      </c>
      <c r="F18" s="23">
        <f ca="1">PROSES_PG!H19</f>
        <v>0</v>
      </c>
      <c r="G18" s="23">
        <f ca="1">PROSES_PG!I19</f>
        <v>1</v>
      </c>
      <c r="H18" s="23">
        <f ca="1">PROSES_PG!J19</f>
        <v>0</v>
      </c>
      <c r="I18" s="23">
        <f ca="1">PROSES_PG!K19</f>
        <v>0</v>
      </c>
      <c r="J18" s="23">
        <f ca="1">PROSES_PG!L19</f>
        <v>0</v>
      </c>
      <c r="K18" s="23">
        <f ca="1">PROSES_PG!M19</f>
        <v>1</v>
      </c>
      <c r="L18" s="23">
        <f ca="1">PROSES_PG!N19</f>
        <v>1</v>
      </c>
      <c r="M18" s="23">
        <f ca="1">PROSES_PG!O19</f>
        <v>0</v>
      </c>
      <c r="N18" s="23">
        <f ca="1">PROSES_PG!P19</f>
        <v>1</v>
      </c>
      <c r="O18" s="23">
        <f ca="1">PROSES_PG!Q19</f>
        <v>0</v>
      </c>
      <c r="P18" s="23">
        <f ca="1">PROSES_PG!R19</f>
        <v>0</v>
      </c>
      <c r="Q18" s="23">
        <f ca="1">PROSES_PG!S19</f>
        <v>0</v>
      </c>
      <c r="R18" s="23">
        <f ca="1">PROSES_PG!T19</f>
        <v>0</v>
      </c>
      <c r="S18" s="23">
        <f ca="1">PROSES_PG!U19</f>
        <v>0</v>
      </c>
      <c r="T18" s="23">
        <f ca="1">PROSES_PG!V19</f>
        <v>0</v>
      </c>
      <c r="U18" s="23">
        <f ca="1">PROSES_PG!W19</f>
        <v>1</v>
      </c>
      <c r="V18" s="23">
        <f ca="1">PROSES_PG!X19</f>
        <v>0</v>
      </c>
      <c r="W18" s="23">
        <f ca="1">PROSES_PG!Y19</f>
        <v>0</v>
      </c>
      <c r="X18" s="23">
        <f ca="1">PROSES_PG!Z19</f>
        <v>0</v>
      </c>
      <c r="Y18" s="23">
        <f ca="1">PROSES_PG!AA19</f>
        <v>1</v>
      </c>
      <c r="Z18" s="23">
        <f ca="1">PROSES_PG!AB19</f>
        <v>1</v>
      </c>
      <c r="AA18" s="23">
        <f ca="1">PROSES_PG!AC19</f>
        <v>1</v>
      </c>
      <c r="AB18" s="23">
        <f ca="1">PROSES_PG!AD19</f>
        <v>0</v>
      </c>
      <c r="AC18" s="23">
        <f ca="1">PROSES_PG!AE19</f>
        <v>1</v>
      </c>
      <c r="AD18" s="23">
        <f ca="1">PROSES_PG!AF19</f>
        <v>0</v>
      </c>
      <c r="AE18" s="23">
        <f ca="1">PROSES_PG!AG19</f>
        <v>0</v>
      </c>
      <c r="AF18" s="23">
        <f ca="1">PROSES_PG!AH19</f>
        <v>0</v>
      </c>
      <c r="AG18" s="23">
        <f ca="1">PROSES_PG!AI19</f>
        <v>1</v>
      </c>
      <c r="AH18" s="23">
        <f ca="1">PROSES_PG!AJ19</f>
        <v>0</v>
      </c>
      <c r="AI18" s="23">
        <f ca="1">PROSES_PG!AK19</f>
        <v>0</v>
      </c>
      <c r="AJ18" s="23">
        <f ca="1">PROSES_PG!AL19</f>
        <v>1</v>
      </c>
      <c r="AK18" s="23">
        <f ca="1">PROSES_PG!AM19</f>
        <v>1</v>
      </c>
      <c r="AL18" s="23">
        <f ca="1">PROSES_PG!AN19</f>
        <v>0</v>
      </c>
      <c r="AM18" s="23">
        <f ca="1">PROSES_PG!AO19</f>
        <v>0</v>
      </c>
      <c r="AN18" s="23">
        <f ca="1">PROSES_PG!AP19</f>
        <v>0</v>
      </c>
      <c r="AO18" s="23">
        <f ca="1">PROSES_PG!AQ19</f>
        <v>1</v>
      </c>
      <c r="AP18" s="23">
        <f ca="1">PROSES_PG!AR19</f>
        <v>0</v>
      </c>
      <c r="AQ18" s="23" t="str">
        <f ca="1">PROSES_PG!AS19</f>
        <v/>
      </c>
      <c r="AR18" s="23" t="str">
        <f ca="1">PROSES_PG!AT19</f>
        <v/>
      </c>
      <c r="AS18" s="23" t="str">
        <f ca="1">PROSES_PG!AU19</f>
        <v/>
      </c>
      <c r="AT18" s="23" t="str">
        <f ca="1">PROSES_PG!AV19</f>
        <v/>
      </c>
      <c r="AU18" s="23" t="str">
        <f ca="1">PROSES_PG!AW19</f>
        <v/>
      </c>
      <c r="AV18" s="23" t="str">
        <f ca="1">PROSES_PG!AX19</f>
        <v/>
      </c>
      <c r="AW18" s="23" t="str">
        <f ca="1">PROSES_PG!AY19</f>
        <v/>
      </c>
      <c r="AX18" s="23" t="str">
        <f ca="1">PROSES_PG!AZ19</f>
        <v/>
      </c>
      <c r="AY18" s="23" t="str">
        <f ca="1">PROSES_PG!BA19</f>
        <v/>
      </c>
      <c r="AZ18" s="23" t="str">
        <f ca="1">PROSES_PG!BB19</f>
        <v/>
      </c>
      <c r="BA18" t="s">
        <v>68</v>
      </c>
    </row>
    <row r="19" spans="1:53" ht="15.75">
      <c r="A19" s="21">
        <v>10</v>
      </c>
      <c r="B19" s="22" t="str">
        <f>IF(DATA!B30=0,"",DATA!B30)</f>
        <v/>
      </c>
      <c r="C19" s="23" t="str">
        <f ca="1">PROSES_PG!E20</f>
        <v/>
      </c>
      <c r="D19" s="23" t="str">
        <f ca="1">PROSES_PG!F20</f>
        <v/>
      </c>
      <c r="E19" s="23" t="str">
        <f ca="1">PROSES_PG!G20</f>
        <v/>
      </c>
      <c r="F19" s="23" t="str">
        <f ca="1">PROSES_PG!H20</f>
        <v/>
      </c>
      <c r="G19" s="23" t="str">
        <f ca="1">PROSES_PG!I20</f>
        <v/>
      </c>
      <c r="H19" s="23" t="str">
        <f ca="1">PROSES_PG!J20</f>
        <v/>
      </c>
      <c r="I19" s="23" t="str">
        <f ca="1">PROSES_PG!K20</f>
        <v/>
      </c>
      <c r="J19" s="23" t="str">
        <f ca="1">PROSES_PG!L20</f>
        <v/>
      </c>
      <c r="K19" s="23" t="str">
        <f ca="1">PROSES_PG!M20</f>
        <v/>
      </c>
      <c r="L19" s="23" t="str">
        <f ca="1">PROSES_PG!N20</f>
        <v/>
      </c>
      <c r="M19" s="23" t="str">
        <f ca="1">PROSES_PG!O20</f>
        <v/>
      </c>
      <c r="N19" s="23" t="str">
        <f ca="1">PROSES_PG!P20</f>
        <v/>
      </c>
      <c r="O19" s="23" t="str">
        <f ca="1">PROSES_PG!Q20</f>
        <v/>
      </c>
      <c r="P19" s="23" t="str">
        <f ca="1">PROSES_PG!R20</f>
        <v/>
      </c>
      <c r="Q19" s="23" t="str">
        <f ca="1">PROSES_PG!S20</f>
        <v/>
      </c>
      <c r="R19" s="23" t="str">
        <f ca="1">PROSES_PG!T20</f>
        <v/>
      </c>
      <c r="S19" s="23" t="str">
        <f ca="1">PROSES_PG!U20</f>
        <v/>
      </c>
      <c r="T19" s="23" t="str">
        <f ca="1">PROSES_PG!V20</f>
        <v/>
      </c>
      <c r="U19" s="23" t="str">
        <f ca="1">PROSES_PG!W20</f>
        <v/>
      </c>
      <c r="V19" s="23" t="str">
        <f ca="1">PROSES_PG!X20</f>
        <v/>
      </c>
      <c r="W19" s="23" t="str">
        <f ca="1">PROSES_PG!Y20</f>
        <v/>
      </c>
      <c r="X19" s="23" t="str">
        <f ca="1">PROSES_PG!Z20</f>
        <v/>
      </c>
      <c r="Y19" s="23" t="str">
        <f ca="1">PROSES_PG!AA20</f>
        <v/>
      </c>
      <c r="Z19" s="23" t="str">
        <f ca="1">PROSES_PG!AB20</f>
        <v/>
      </c>
      <c r="AA19" s="23" t="str">
        <f ca="1">PROSES_PG!AC20</f>
        <v/>
      </c>
      <c r="AB19" s="23" t="str">
        <f ca="1">PROSES_PG!AD20</f>
        <v/>
      </c>
      <c r="AC19" s="23" t="str">
        <f ca="1">PROSES_PG!AE20</f>
        <v/>
      </c>
      <c r="AD19" s="23" t="str">
        <f ca="1">PROSES_PG!AF20</f>
        <v/>
      </c>
      <c r="AE19" s="23" t="str">
        <f ca="1">PROSES_PG!AG20</f>
        <v/>
      </c>
      <c r="AF19" s="23" t="str">
        <f ca="1">PROSES_PG!AH20</f>
        <v/>
      </c>
      <c r="AG19" s="23" t="str">
        <f ca="1">PROSES_PG!AI20</f>
        <v/>
      </c>
      <c r="AH19" s="23" t="str">
        <f ca="1">PROSES_PG!AJ20</f>
        <v/>
      </c>
      <c r="AI19" s="23" t="str">
        <f ca="1">PROSES_PG!AK20</f>
        <v/>
      </c>
      <c r="AJ19" s="23" t="str">
        <f ca="1">PROSES_PG!AL20</f>
        <v/>
      </c>
      <c r="AK19" s="23" t="str">
        <f ca="1">PROSES_PG!AM20</f>
        <v/>
      </c>
      <c r="AL19" s="23" t="str">
        <f ca="1">PROSES_PG!AN20</f>
        <v/>
      </c>
      <c r="AM19" s="23" t="str">
        <f ca="1">PROSES_PG!AO20</f>
        <v/>
      </c>
      <c r="AN19" s="23" t="str">
        <f ca="1">PROSES_PG!AP20</f>
        <v/>
      </c>
      <c r="AO19" s="23" t="str">
        <f ca="1">PROSES_PG!AQ20</f>
        <v/>
      </c>
      <c r="AP19" s="23" t="str">
        <f ca="1">PROSES_PG!AR20</f>
        <v/>
      </c>
      <c r="AQ19" s="23" t="str">
        <f ca="1">PROSES_PG!AS20</f>
        <v/>
      </c>
      <c r="AR19" s="23" t="str">
        <f ca="1">PROSES_PG!AT20</f>
        <v/>
      </c>
      <c r="AS19" s="23" t="str">
        <f ca="1">PROSES_PG!AU20</f>
        <v/>
      </c>
      <c r="AT19" s="23" t="str">
        <f ca="1">PROSES_PG!AV20</f>
        <v/>
      </c>
      <c r="AU19" s="23" t="str">
        <f ca="1">PROSES_PG!AW20</f>
        <v/>
      </c>
      <c r="AV19" s="23" t="str">
        <f ca="1">PROSES_PG!AX20</f>
        <v/>
      </c>
      <c r="AW19" s="23" t="str">
        <f ca="1">PROSES_PG!AY20</f>
        <v/>
      </c>
      <c r="AX19" s="23" t="str">
        <f ca="1">PROSES_PG!AZ20</f>
        <v/>
      </c>
      <c r="AY19" s="23" t="str">
        <f ca="1">PROSES_PG!BA20</f>
        <v/>
      </c>
      <c r="AZ19" s="23" t="str">
        <f ca="1">PROSES_PG!BB20</f>
        <v/>
      </c>
      <c r="BA19" t="s">
        <v>68</v>
      </c>
    </row>
    <row r="20" spans="1:53" ht="15.75">
      <c r="A20" s="21">
        <v>11</v>
      </c>
      <c r="B20" s="22" t="str">
        <f>IF(DATA!B31=0,"",DATA!B31)</f>
        <v/>
      </c>
      <c r="C20" s="23" t="str">
        <f ca="1">PROSES_PG!E21</f>
        <v/>
      </c>
      <c r="D20" s="23" t="str">
        <f ca="1">PROSES_PG!F21</f>
        <v/>
      </c>
      <c r="E20" s="23" t="str">
        <f ca="1">PROSES_PG!G21</f>
        <v/>
      </c>
      <c r="F20" s="23" t="str">
        <f ca="1">PROSES_PG!H21</f>
        <v/>
      </c>
      <c r="G20" s="23" t="str">
        <f ca="1">PROSES_PG!I21</f>
        <v/>
      </c>
      <c r="H20" s="23" t="str">
        <f ca="1">PROSES_PG!J21</f>
        <v/>
      </c>
      <c r="I20" s="23" t="str">
        <f ca="1">PROSES_PG!K21</f>
        <v/>
      </c>
      <c r="J20" s="23" t="str">
        <f ca="1">PROSES_PG!L21</f>
        <v/>
      </c>
      <c r="K20" s="23" t="str">
        <f ca="1">PROSES_PG!M21</f>
        <v/>
      </c>
      <c r="L20" s="23" t="str">
        <f ca="1">PROSES_PG!N21</f>
        <v/>
      </c>
      <c r="M20" s="23" t="str">
        <f ca="1">PROSES_PG!O21</f>
        <v/>
      </c>
      <c r="N20" s="23" t="str">
        <f ca="1">PROSES_PG!P21</f>
        <v/>
      </c>
      <c r="O20" s="23" t="str">
        <f ca="1">PROSES_PG!Q21</f>
        <v/>
      </c>
      <c r="P20" s="23" t="str">
        <f ca="1">PROSES_PG!R21</f>
        <v/>
      </c>
      <c r="Q20" s="23" t="str">
        <f ca="1">PROSES_PG!S21</f>
        <v/>
      </c>
      <c r="R20" s="23" t="str">
        <f ca="1">PROSES_PG!T21</f>
        <v/>
      </c>
      <c r="S20" s="23" t="str">
        <f ca="1">PROSES_PG!U21</f>
        <v/>
      </c>
      <c r="T20" s="23" t="str">
        <f ca="1">PROSES_PG!V21</f>
        <v/>
      </c>
      <c r="U20" s="23" t="str">
        <f ca="1">PROSES_PG!W21</f>
        <v/>
      </c>
      <c r="V20" s="23" t="str">
        <f ca="1">PROSES_PG!X21</f>
        <v/>
      </c>
      <c r="W20" s="23" t="str">
        <f ca="1">PROSES_PG!Y21</f>
        <v/>
      </c>
      <c r="X20" s="23" t="str">
        <f ca="1">PROSES_PG!Z21</f>
        <v/>
      </c>
      <c r="Y20" s="23" t="str">
        <f ca="1">PROSES_PG!AA21</f>
        <v/>
      </c>
      <c r="Z20" s="23" t="str">
        <f ca="1">PROSES_PG!AB21</f>
        <v/>
      </c>
      <c r="AA20" s="23" t="str">
        <f ca="1">PROSES_PG!AC21</f>
        <v/>
      </c>
      <c r="AB20" s="23" t="str">
        <f ca="1">PROSES_PG!AD21</f>
        <v/>
      </c>
      <c r="AC20" s="23" t="str">
        <f ca="1">PROSES_PG!AE21</f>
        <v/>
      </c>
      <c r="AD20" s="23" t="str">
        <f ca="1">PROSES_PG!AF21</f>
        <v/>
      </c>
      <c r="AE20" s="23" t="str">
        <f ca="1">PROSES_PG!AG21</f>
        <v/>
      </c>
      <c r="AF20" s="23" t="str">
        <f ca="1">PROSES_PG!AH21</f>
        <v/>
      </c>
      <c r="AG20" s="23" t="str">
        <f ca="1">PROSES_PG!AI21</f>
        <v/>
      </c>
      <c r="AH20" s="23" t="str">
        <f ca="1">PROSES_PG!AJ21</f>
        <v/>
      </c>
      <c r="AI20" s="23" t="str">
        <f ca="1">PROSES_PG!AK21</f>
        <v/>
      </c>
      <c r="AJ20" s="23" t="str">
        <f ca="1">PROSES_PG!AL21</f>
        <v/>
      </c>
      <c r="AK20" s="23" t="str">
        <f ca="1">PROSES_PG!AM21</f>
        <v/>
      </c>
      <c r="AL20" s="23" t="str">
        <f ca="1">PROSES_PG!AN21</f>
        <v/>
      </c>
      <c r="AM20" s="23" t="str">
        <f ca="1">PROSES_PG!AO21</f>
        <v/>
      </c>
      <c r="AN20" s="23" t="str">
        <f ca="1">PROSES_PG!AP21</f>
        <v/>
      </c>
      <c r="AO20" s="23" t="str">
        <f ca="1">PROSES_PG!AQ21</f>
        <v/>
      </c>
      <c r="AP20" s="23" t="str">
        <f ca="1">PROSES_PG!AR21</f>
        <v/>
      </c>
      <c r="AQ20" s="23" t="str">
        <f ca="1">PROSES_PG!AS21</f>
        <v/>
      </c>
      <c r="AR20" s="23" t="str">
        <f ca="1">PROSES_PG!AT21</f>
        <v/>
      </c>
      <c r="AS20" s="23" t="str">
        <f ca="1">PROSES_PG!AU21</f>
        <v/>
      </c>
      <c r="AT20" s="23" t="str">
        <f ca="1">PROSES_PG!AV21</f>
        <v/>
      </c>
      <c r="AU20" s="23" t="str">
        <f ca="1">PROSES_PG!AW21</f>
        <v/>
      </c>
      <c r="AV20" s="23" t="str">
        <f ca="1">PROSES_PG!AX21</f>
        <v/>
      </c>
      <c r="AW20" s="23" t="str">
        <f ca="1">PROSES_PG!AY21</f>
        <v/>
      </c>
      <c r="AX20" s="23" t="str">
        <f ca="1">PROSES_PG!AZ21</f>
        <v/>
      </c>
      <c r="AY20" s="23" t="str">
        <f ca="1">PROSES_PG!BA21</f>
        <v/>
      </c>
      <c r="AZ20" s="23" t="str">
        <f ca="1">PROSES_PG!BB21</f>
        <v/>
      </c>
      <c r="BA20" t="s">
        <v>68</v>
      </c>
    </row>
    <row r="21" spans="1:53" ht="15.75">
      <c r="A21" s="21">
        <v>12</v>
      </c>
      <c r="B21" s="22" t="str">
        <f>IF(DATA!B32=0,"",DATA!B32)</f>
        <v/>
      </c>
      <c r="C21" s="23" t="str">
        <f ca="1">PROSES_PG!E22</f>
        <v/>
      </c>
      <c r="D21" s="23" t="str">
        <f ca="1">PROSES_PG!F22</f>
        <v/>
      </c>
      <c r="E21" s="23" t="str">
        <f ca="1">PROSES_PG!G22</f>
        <v/>
      </c>
      <c r="F21" s="23" t="str">
        <f ca="1">PROSES_PG!H22</f>
        <v/>
      </c>
      <c r="G21" s="23" t="str">
        <f ca="1">PROSES_PG!I22</f>
        <v/>
      </c>
      <c r="H21" s="23" t="str">
        <f ca="1">PROSES_PG!J22</f>
        <v/>
      </c>
      <c r="I21" s="23" t="str">
        <f ca="1">PROSES_PG!K22</f>
        <v/>
      </c>
      <c r="J21" s="23" t="str">
        <f ca="1">PROSES_PG!L22</f>
        <v/>
      </c>
      <c r="K21" s="23" t="str">
        <f ca="1">PROSES_PG!M22</f>
        <v/>
      </c>
      <c r="L21" s="23" t="str">
        <f ca="1">PROSES_PG!N22</f>
        <v/>
      </c>
      <c r="M21" s="23" t="str">
        <f ca="1">PROSES_PG!O22</f>
        <v/>
      </c>
      <c r="N21" s="23" t="str">
        <f ca="1">PROSES_PG!P22</f>
        <v/>
      </c>
      <c r="O21" s="23" t="str">
        <f ca="1">PROSES_PG!Q22</f>
        <v/>
      </c>
      <c r="P21" s="23" t="str">
        <f ca="1">PROSES_PG!R22</f>
        <v/>
      </c>
      <c r="Q21" s="23" t="str">
        <f ca="1">PROSES_PG!S22</f>
        <v/>
      </c>
      <c r="R21" s="23" t="str">
        <f ca="1">PROSES_PG!T22</f>
        <v/>
      </c>
      <c r="S21" s="23" t="str">
        <f ca="1">PROSES_PG!U22</f>
        <v/>
      </c>
      <c r="T21" s="23" t="str">
        <f ca="1">PROSES_PG!V22</f>
        <v/>
      </c>
      <c r="U21" s="23" t="str">
        <f ca="1">PROSES_PG!W22</f>
        <v/>
      </c>
      <c r="V21" s="23" t="str">
        <f ca="1">PROSES_PG!X22</f>
        <v/>
      </c>
      <c r="W21" s="23" t="str">
        <f ca="1">PROSES_PG!Y22</f>
        <v/>
      </c>
      <c r="X21" s="23" t="str">
        <f ca="1">PROSES_PG!Z22</f>
        <v/>
      </c>
      <c r="Y21" s="23" t="str">
        <f ca="1">PROSES_PG!AA22</f>
        <v/>
      </c>
      <c r="Z21" s="23" t="str">
        <f ca="1">PROSES_PG!AB22</f>
        <v/>
      </c>
      <c r="AA21" s="23" t="str">
        <f ca="1">PROSES_PG!AC22</f>
        <v/>
      </c>
      <c r="AB21" s="23" t="str">
        <f ca="1">PROSES_PG!AD22</f>
        <v/>
      </c>
      <c r="AC21" s="23" t="str">
        <f ca="1">PROSES_PG!AE22</f>
        <v/>
      </c>
      <c r="AD21" s="23" t="str">
        <f ca="1">PROSES_PG!AF22</f>
        <v/>
      </c>
      <c r="AE21" s="23" t="str">
        <f ca="1">PROSES_PG!AG22</f>
        <v/>
      </c>
      <c r="AF21" s="23" t="str">
        <f ca="1">PROSES_PG!AH22</f>
        <v/>
      </c>
      <c r="AG21" s="23" t="str">
        <f ca="1">PROSES_PG!AI22</f>
        <v/>
      </c>
      <c r="AH21" s="23" t="str">
        <f ca="1">PROSES_PG!AJ22</f>
        <v/>
      </c>
      <c r="AI21" s="23" t="str">
        <f ca="1">PROSES_PG!AK22</f>
        <v/>
      </c>
      <c r="AJ21" s="23" t="str">
        <f ca="1">PROSES_PG!AL22</f>
        <v/>
      </c>
      <c r="AK21" s="23" t="str">
        <f ca="1">PROSES_PG!AM22</f>
        <v/>
      </c>
      <c r="AL21" s="23" t="str">
        <f ca="1">PROSES_PG!AN22</f>
        <v/>
      </c>
      <c r="AM21" s="23" t="str">
        <f ca="1">PROSES_PG!AO22</f>
        <v/>
      </c>
      <c r="AN21" s="23" t="str">
        <f ca="1">PROSES_PG!AP22</f>
        <v/>
      </c>
      <c r="AO21" s="23" t="str">
        <f ca="1">PROSES_PG!AQ22</f>
        <v/>
      </c>
      <c r="AP21" s="23" t="str">
        <f ca="1">PROSES_PG!AR22</f>
        <v/>
      </c>
      <c r="AQ21" s="23" t="str">
        <f ca="1">PROSES_PG!AS22</f>
        <v/>
      </c>
      <c r="AR21" s="23" t="str">
        <f ca="1">PROSES_PG!AT22</f>
        <v/>
      </c>
      <c r="AS21" s="23" t="str">
        <f ca="1">PROSES_PG!AU22</f>
        <v/>
      </c>
      <c r="AT21" s="23" t="str">
        <f ca="1">PROSES_PG!AV22</f>
        <v/>
      </c>
      <c r="AU21" s="23" t="str">
        <f ca="1">PROSES_PG!AW22</f>
        <v/>
      </c>
      <c r="AV21" s="23" t="str">
        <f ca="1">PROSES_PG!AX22</f>
        <v/>
      </c>
      <c r="AW21" s="23" t="str">
        <f ca="1">PROSES_PG!AY22</f>
        <v/>
      </c>
      <c r="AX21" s="23" t="str">
        <f ca="1">PROSES_PG!AZ22</f>
        <v/>
      </c>
      <c r="AY21" s="23" t="str">
        <f ca="1">PROSES_PG!BA22</f>
        <v/>
      </c>
      <c r="AZ21" s="23" t="str">
        <f ca="1">PROSES_PG!BB22</f>
        <v/>
      </c>
      <c r="BA21" t="s">
        <v>68</v>
      </c>
    </row>
    <row r="22" spans="1:53" ht="15.75">
      <c r="A22" s="21">
        <v>13</v>
      </c>
      <c r="B22" s="22" t="str">
        <f>IF(DATA!B33=0,"",DATA!B33)</f>
        <v/>
      </c>
      <c r="C22" s="23" t="str">
        <f ca="1">PROSES_PG!E23</f>
        <v/>
      </c>
      <c r="D22" s="23" t="str">
        <f ca="1">PROSES_PG!F23</f>
        <v/>
      </c>
      <c r="E22" s="23" t="str">
        <f ca="1">PROSES_PG!G23</f>
        <v/>
      </c>
      <c r="F22" s="23" t="str">
        <f ca="1">PROSES_PG!H23</f>
        <v/>
      </c>
      <c r="G22" s="23" t="str">
        <f ca="1">PROSES_PG!I23</f>
        <v/>
      </c>
      <c r="H22" s="23" t="str">
        <f ca="1">PROSES_PG!J23</f>
        <v/>
      </c>
      <c r="I22" s="23" t="str">
        <f ca="1">PROSES_PG!K23</f>
        <v/>
      </c>
      <c r="J22" s="23" t="str">
        <f ca="1">PROSES_PG!L23</f>
        <v/>
      </c>
      <c r="K22" s="23" t="str">
        <f ca="1">PROSES_PG!M23</f>
        <v/>
      </c>
      <c r="L22" s="23" t="str">
        <f ca="1">PROSES_PG!N23</f>
        <v/>
      </c>
      <c r="M22" s="23" t="str">
        <f ca="1">PROSES_PG!O23</f>
        <v/>
      </c>
      <c r="N22" s="23" t="str">
        <f ca="1">PROSES_PG!P23</f>
        <v/>
      </c>
      <c r="O22" s="23" t="str">
        <f ca="1">PROSES_PG!Q23</f>
        <v/>
      </c>
      <c r="P22" s="23" t="str">
        <f ca="1">PROSES_PG!R23</f>
        <v/>
      </c>
      <c r="Q22" s="23" t="str">
        <f ca="1">PROSES_PG!S23</f>
        <v/>
      </c>
      <c r="R22" s="23" t="str">
        <f ca="1">PROSES_PG!T23</f>
        <v/>
      </c>
      <c r="S22" s="23" t="str">
        <f ca="1">PROSES_PG!U23</f>
        <v/>
      </c>
      <c r="T22" s="23" t="str">
        <f ca="1">PROSES_PG!V23</f>
        <v/>
      </c>
      <c r="U22" s="23" t="str">
        <f ca="1">PROSES_PG!W23</f>
        <v/>
      </c>
      <c r="V22" s="23" t="str">
        <f ca="1">PROSES_PG!X23</f>
        <v/>
      </c>
      <c r="W22" s="23" t="str">
        <f ca="1">PROSES_PG!Y23</f>
        <v/>
      </c>
      <c r="X22" s="23" t="str">
        <f ca="1">PROSES_PG!Z23</f>
        <v/>
      </c>
      <c r="Y22" s="23" t="str">
        <f ca="1">PROSES_PG!AA23</f>
        <v/>
      </c>
      <c r="Z22" s="23" t="str">
        <f ca="1">PROSES_PG!AB23</f>
        <v/>
      </c>
      <c r="AA22" s="23" t="str">
        <f ca="1">PROSES_PG!AC23</f>
        <v/>
      </c>
      <c r="AB22" s="23" t="str">
        <f ca="1">PROSES_PG!AD23</f>
        <v/>
      </c>
      <c r="AC22" s="23" t="str">
        <f ca="1">PROSES_PG!AE23</f>
        <v/>
      </c>
      <c r="AD22" s="23" t="str">
        <f ca="1">PROSES_PG!AF23</f>
        <v/>
      </c>
      <c r="AE22" s="23" t="str">
        <f ca="1">PROSES_PG!AG23</f>
        <v/>
      </c>
      <c r="AF22" s="23" t="str">
        <f ca="1">PROSES_PG!AH23</f>
        <v/>
      </c>
      <c r="AG22" s="23" t="str">
        <f ca="1">PROSES_PG!AI23</f>
        <v/>
      </c>
      <c r="AH22" s="23" t="str">
        <f ca="1">PROSES_PG!AJ23</f>
        <v/>
      </c>
      <c r="AI22" s="23" t="str">
        <f ca="1">PROSES_PG!AK23</f>
        <v/>
      </c>
      <c r="AJ22" s="23" t="str">
        <f ca="1">PROSES_PG!AL23</f>
        <v/>
      </c>
      <c r="AK22" s="23" t="str">
        <f ca="1">PROSES_PG!AM23</f>
        <v/>
      </c>
      <c r="AL22" s="23" t="str">
        <f ca="1">PROSES_PG!AN23</f>
        <v/>
      </c>
      <c r="AM22" s="23" t="str">
        <f ca="1">PROSES_PG!AO23</f>
        <v/>
      </c>
      <c r="AN22" s="23" t="str">
        <f ca="1">PROSES_PG!AP23</f>
        <v/>
      </c>
      <c r="AO22" s="23" t="str">
        <f ca="1">PROSES_PG!AQ23</f>
        <v/>
      </c>
      <c r="AP22" s="23" t="str">
        <f ca="1">PROSES_PG!AR23</f>
        <v/>
      </c>
      <c r="AQ22" s="23" t="str">
        <f ca="1">PROSES_PG!AS23</f>
        <v/>
      </c>
      <c r="AR22" s="23" t="str">
        <f ca="1">PROSES_PG!AT23</f>
        <v/>
      </c>
      <c r="AS22" s="23" t="str">
        <f ca="1">PROSES_PG!AU23</f>
        <v/>
      </c>
      <c r="AT22" s="23" t="str">
        <f ca="1">PROSES_PG!AV23</f>
        <v/>
      </c>
      <c r="AU22" s="23" t="str">
        <f ca="1">PROSES_PG!AW23</f>
        <v/>
      </c>
      <c r="AV22" s="23" t="str">
        <f ca="1">PROSES_PG!AX23</f>
        <v/>
      </c>
      <c r="AW22" s="23" t="str">
        <f ca="1">PROSES_PG!AY23</f>
        <v/>
      </c>
      <c r="AX22" s="23" t="str">
        <f ca="1">PROSES_PG!AZ23</f>
        <v/>
      </c>
      <c r="AY22" s="23" t="str">
        <f ca="1">PROSES_PG!BA23</f>
        <v/>
      </c>
      <c r="AZ22" s="23" t="str">
        <f ca="1">PROSES_PG!BB23</f>
        <v/>
      </c>
      <c r="BA22" t="s">
        <v>68</v>
      </c>
    </row>
    <row r="23" spans="1:53" ht="15.75">
      <c r="A23" s="21">
        <v>14</v>
      </c>
      <c r="B23" s="22" t="str">
        <f>IF(DATA!B34=0,"",DATA!B34)</f>
        <v/>
      </c>
      <c r="C23" s="23" t="str">
        <f ca="1">PROSES_PG!E24</f>
        <v/>
      </c>
      <c r="D23" s="23" t="str">
        <f ca="1">PROSES_PG!F24</f>
        <v/>
      </c>
      <c r="E23" s="23" t="str">
        <f ca="1">PROSES_PG!G24</f>
        <v/>
      </c>
      <c r="F23" s="23" t="str">
        <f ca="1">PROSES_PG!H24</f>
        <v/>
      </c>
      <c r="G23" s="23" t="str">
        <f ca="1">PROSES_PG!I24</f>
        <v/>
      </c>
      <c r="H23" s="23" t="str">
        <f ca="1">PROSES_PG!J24</f>
        <v/>
      </c>
      <c r="I23" s="23" t="str">
        <f ca="1">PROSES_PG!K24</f>
        <v/>
      </c>
      <c r="J23" s="23" t="str">
        <f ca="1">PROSES_PG!L24</f>
        <v/>
      </c>
      <c r="K23" s="23" t="str">
        <f ca="1">PROSES_PG!M24</f>
        <v/>
      </c>
      <c r="L23" s="23" t="str">
        <f ca="1">PROSES_PG!N24</f>
        <v/>
      </c>
      <c r="M23" s="23" t="str">
        <f ca="1">PROSES_PG!O24</f>
        <v/>
      </c>
      <c r="N23" s="23" t="str">
        <f ca="1">PROSES_PG!P24</f>
        <v/>
      </c>
      <c r="O23" s="23" t="str">
        <f ca="1">PROSES_PG!Q24</f>
        <v/>
      </c>
      <c r="P23" s="23" t="str">
        <f ca="1">PROSES_PG!R24</f>
        <v/>
      </c>
      <c r="Q23" s="23" t="str">
        <f ca="1">PROSES_PG!S24</f>
        <v/>
      </c>
      <c r="R23" s="23" t="str">
        <f ca="1">PROSES_PG!T24</f>
        <v/>
      </c>
      <c r="S23" s="23" t="str">
        <f ca="1">PROSES_PG!U24</f>
        <v/>
      </c>
      <c r="T23" s="23" t="str">
        <f ca="1">PROSES_PG!V24</f>
        <v/>
      </c>
      <c r="U23" s="23" t="str">
        <f ca="1">PROSES_PG!W24</f>
        <v/>
      </c>
      <c r="V23" s="23" t="str">
        <f ca="1">PROSES_PG!X24</f>
        <v/>
      </c>
      <c r="W23" s="23" t="str">
        <f ca="1">PROSES_PG!Y24</f>
        <v/>
      </c>
      <c r="X23" s="23" t="str">
        <f ca="1">PROSES_PG!Z24</f>
        <v/>
      </c>
      <c r="Y23" s="23" t="str">
        <f ca="1">PROSES_PG!AA24</f>
        <v/>
      </c>
      <c r="Z23" s="23" t="str">
        <f ca="1">PROSES_PG!AB24</f>
        <v/>
      </c>
      <c r="AA23" s="23" t="str">
        <f ca="1">PROSES_PG!AC24</f>
        <v/>
      </c>
      <c r="AB23" s="23" t="str">
        <f ca="1">PROSES_PG!AD24</f>
        <v/>
      </c>
      <c r="AC23" s="23" t="str">
        <f ca="1">PROSES_PG!AE24</f>
        <v/>
      </c>
      <c r="AD23" s="23" t="str">
        <f ca="1">PROSES_PG!AF24</f>
        <v/>
      </c>
      <c r="AE23" s="23" t="str">
        <f ca="1">PROSES_PG!AG24</f>
        <v/>
      </c>
      <c r="AF23" s="23" t="str">
        <f ca="1">PROSES_PG!AH24</f>
        <v/>
      </c>
      <c r="AG23" s="23" t="str">
        <f ca="1">PROSES_PG!AI24</f>
        <v/>
      </c>
      <c r="AH23" s="23" t="str">
        <f ca="1">PROSES_PG!AJ24</f>
        <v/>
      </c>
      <c r="AI23" s="23" t="str">
        <f ca="1">PROSES_PG!AK24</f>
        <v/>
      </c>
      <c r="AJ23" s="23" t="str">
        <f ca="1">PROSES_PG!AL24</f>
        <v/>
      </c>
      <c r="AK23" s="23" t="str">
        <f ca="1">PROSES_PG!AM24</f>
        <v/>
      </c>
      <c r="AL23" s="23" t="str">
        <f ca="1">PROSES_PG!AN24</f>
        <v/>
      </c>
      <c r="AM23" s="23" t="str">
        <f ca="1">PROSES_PG!AO24</f>
        <v/>
      </c>
      <c r="AN23" s="23" t="str">
        <f ca="1">PROSES_PG!AP24</f>
        <v/>
      </c>
      <c r="AO23" s="23" t="str">
        <f ca="1">PROSES_PG!AQ24</f>
        <v/>
      </c>
      <c r="AP23" s="23" t="str">
        <f ca="1">PROSES_PG!AR24</f>
        <v/>
      </c>
      <c r="AQ23" s="23" t="str">
        <f ca="1">PROSES_PG!AS24</f>
        <v/>
      </c>
      <c r="AR23" s="23" t="str">
        <f ca="1">PROSES_PG!AT24</f>
        <v/>
      </c>
      <c r="AS23" s="23" t="str">
        <f ca="1">PROSES_PG!AU24</f>
        <v/>
      </c>
      <c r="AT23" s="23" t="str">
        <f ca="1">PROSES_PG!AV24</f>
        <v/>
      </c>
      <c r="AU23" s="23" t="str">
        <f ca="1">PROSES_PG!AW24</f>
        <v/>
      </c>
      <c r="AV23" s="23" t="str">
        <f ca="1">PROSES_PG!AX24</f>
        <v/>
      </c>
      <c r="AW23" s="23" t="str">
        <f ca="1">PROSES_PG!AY24</f>
        <v/>
      </c>
      <c r="AX23" s="23" t="str">
        <f ca="1">PROSES_PG!AZ24</f>
        <v/>
      </c>
      <c r="AY23" s="23" t="str">
        <f ca="1">PROSES_PG!BA24</f>
        <v/>
      </c>
      <c r="AZ23" s="23" t="str">
        <f ca="1">PROSES_PG!BB24</f>
        <v/>
      </c>
      <c r="BA23" t="s">
        <v>68</v>
      </c>
    </row>
    <row r="24" spans="1:53" ht="15.75">
      <c r="A24" s="21">
        <v>15</v>
      </c>
      <c r="B24" s="22" t="str">
        <f>IF(DATA!B35=0,"",DATA!B35)</f>
        <v/>
      </c>
      <c r="C24" s="23" t="str">
        <f ca="1">PROSES_PG!E25</f>
        <v/>
      </c>
      <c r="D24" s="23" t="str">
        <f ca="1">PROSES_PG!F25</f>
        <v/>
      </c>
      <c r="E24" s="23" t="str">
        <f ca="1">PROSES_PG!G25</f>
        <v/>
      </c>
      <c r="F24" s="23" t="str">
        <f ca="1">PROSES_PG!H25</f>
        <v/>
      </c>
      <c r="G24" s="23" t="str">
        <f ca="1">PROSES_PG!I25</f>
        <v/>
      </c>
      <c r="H24" s="23" t="str">
        <f ca="1">PROSES_PG!J25</f>
        <v/>
      </c>
      <c r="I24" s="23" t="str">
        <f ca="1">PROSES_PG!K25</f>
        <v/>
      </c>
      <c r="J24" s="23" t="str">
        <f ca="1">PROSES_PG!L25</f>
        <v/>
      </c>
      <c r="K24" s="23" t="str">
        <f ca="1">PROSES_PG!M25</f>
        <v/>
      </c>
      <c r="L24" s="23" t="str">
        <f ca="1">PROSES_PG!N25</f>
        <v/>
      </c>
      <c r="M24" s="23" t="str">
        <f ca="1">PROSES_PG!O25</f>
        <v/>
      </c>
      <c r="N24" s="23" t="str">
        <f ca="1">PROSES_PG!P25</f>
        <v/>
      </c>
      <c r="O24" s="23" t="str">
        <f ca="1">PROSES_PG!Q25</f>
        <v/>
      </c>
      <c r="P24" s="23" t="str">
        <f ca="1">PROSES_PG!R25</f>
        <v/>
      </c>
      <c r="Q24" s="23" t="str">
        <f ca="1">PROSES_PG!S25</f>
        <v/>
      </c>
      <c r="R24" s="23" t="str">
        <f ca="1">PROSES_PG!T25</f>
        <v/>
      </c>
      <c r="S24" s="23" t="str">
        <f ca="1">PROSES_PG!U25</f>
        <v/>
      </c>
      <c r="T24" s="23" t="str">
        <f ca="1">PROSES_PG!V25</f>
        <v/>
      </c>
      <c r="U24" s="23" t="str">
        <f ca="1">PROSES_PG!W25</f>
        <v/>
      </c>
      <c r="V24" s="23" t="str">
        <f ca="1">PROSES_PG!X25</f>
        <v/>
      </c>
      <c r="W24" s="23" t="str">
        <f ca="1">PROSES_PG!Y25</f>
        <v/>
      </c>
      <c r="X24" s="23" t="str">
        <f ca="1">PROSES_PG!Z25</f>
        <v/>
      </c>
      <c r="Y24" s="23" t="str">
        <f ca="1">PROSES_PG!AA25</f>
        <v/>
      </c>
      <c r="Z24" s="23" t="str">
        <f ca="1">PROSES_PG!AB25</f>
        <v/>
      </c>
      <c r="AA24" s="23" t="str">
        <f ca="1">PROSES_PG!AC25</f>
        <v/>
      </c>
      <c r="AB24" s="23" t="str">
        <f ca="1">PROSES_PG!AD25</f>
        <v/>
      </c>
      <c r="AC24" s="23" t="str">
        <f ca="1">PROSES_PG!AE25</f>
        <v/>
      </c>
      <c r="AD24" s="23" t="str">
        <f ca="1">PROSES_PG!AF25</f>
        <v/>
      </c>
      <c r="AE24" s="23" t="str">
        <f ca="1">PROSES_PG!AG25</f>
        <v/>
      </c>
      <c r="AF24" s="23" t="str">
        <f ca="1">PROSES_PG!AH25</f>
        <v/>
      </c>
      <c r="AG24" s="23" t="str">
        <f ca="1">PROSES_PG!AI25</f>
        <v/>
      </c>
      <c r="AH24" s="23" t="str">
        <f ca="1">PROSES_PG!AJ25</f>
        <v/>
      </c>
      <c r="AI24" s="23" t="str">
        <f ca="1">PROSES_PG!AK25</f>
        <v/>
      </c>
      <c r="AJ24" s="23" t="str">
        <f ca="1">PROSES_PG!AL25</f>
        <v/>
      </c>
      <c r="AK24" s="23" t="str">
        <f ca="1">PROSES_PG!AM25</f>
        <v/>
      </c>
      <c r="AL24" s="23" t="str">
        <f ca="1">PROSES_PG!AN25</f>
        <v/>
      </c>
      <c r="AM24" s="23" t="str">
        <f ca="1">PROSES_PG!AO25</f>
        <v/>
      </c>
      <c r="AN24" s="23" t="str">
        <f ca="1">PROSES_PG!AP25</f>
        <v/>
      </c>
      <c r="AO24" s="23" t="str">
        <f ca="1">PROSES_PG!AQ25</f>
        <v/>
      </c>
      <c r="AP24" s="23" t="str">
        <f ca="1">PROSES_PG!AR25</f>
        <v/>
      </c>
      <c r="AQ24" s="23" t="str">
        <f ca="1">PROSES_PG!AS25</f>
        <v/>
      </c>
      <c r="AR24" s="23" t="str">
        <f ca="1">PROSES_PG!AT25</f>
        <v/>
      </c>
      <c r="AS24" s="23" t="str">
        <f ca="1">PROSES_PG!AU25</f>
        <v/>
      </c>
      <c r="AT24" s="23" t="str">
        <f ca="1">PROSES_PG!AV25</f>
        <v/>
      </c>
      <c r="AU24" s="23" t="str">
        <f ca="1">PROSES_PG!AW25</f>
        <v/>
      </c>
      <c r="AV24" s="23" t="str">
        <f ca="1">PROSES_PG!AX25</f>
        <v/>
      </c>
      <c r="AW24" s="23" t="str">
        <f ca="1">PROSES_PG!AY25</f>
        <v/>
      </c>
      <c r="AX24" s="23" t="str">
        <f ca="1">PROSES_PG!AZ25</f>
        <v/>
      </c>
      <c r="AY24" s="23" t="str">
        <f ca="1">PROSES_PG!BA25</f>
        <v/>
      </c>
      <c r="AZ24" s="23" t="str">
        <f ca="1">PROSES_PG!BB25</f>
        <v/>
      </c>
      <c r="BA24" t="s">
        <v>68</v>
      </c>
    </row>
    <row r="25" spans="1:53" ht="15.75">
      <c r="A25" s="21">
        <v>16</v>
      </c>
      <c r="B25" s="22" t="str">
        <f>IF(DATA!B36=0,"",DATA!B36)</f>
        <v/>
      </c>
      <c r="C25" s="23" t="str">
        <f ca="1">PROSES_PG!E26</f>
        <v/>
      </c>
      <c r="D25" s="23" t="str">
        <f ca="1">PROSES_PG!F26</f>
        <v/>
      </c>
      <c r="E25" s="23" t="str">
        <f ca="1">PROSES_PG!G26</f>
        <v/>
      </c>
      <c r="F25" s="23" t="str">
        <f ca="1">PROSES_PG!H26</f>
        <v/>
      </c>
      <c r="G25" s="23" t="str">
        <f ca="1">PROSES_PG!I26</f>
        <v/>
      </c>
      <c r="H25" s="23" t="str">
        <f ca="1">PROSES_PG!J26</f>
        <v/>
      </c>
      <c r="I25" s="23" t="str">
        <f ca="1">PROSES_PG!K26</f>
        <v/>
      </c>
      <c r="J25" s="23" t="str">
        <f ca="1">PROSES_PG!L26</f>
        <v/>
      </c>
      <c r="K25" s="23" t="str">
        <f ca="1">PROSES_PG!M26</f>
        <v/>
      </c>
      <c r="L25" s="23" t="str">
        <f ca="1">PROSES_PG!N26</f>
        <v/>
      </c>
      <c r="M25" s="23" t="str">
        <f ca="1">PROSES_PG!O26</f>
        <v/>
      </c>
      <c r="N25" s="23" t="str">
        <f ca="1">PROSES_PG!P26</f>
        <v/>
      </c>
      <c r="O25" s="23" t="str">
        <f ca="1">PROSES_PG!Q26</f>
        <v/>
      </c>
      <c r="P25" s="23" t="str">
        <f ca="1">PROSES_PG!R26</f>
        <v/>
      </c>
      <c r="Q25" s="23" t="str">
        <f ca="1">PROSES_PG!S26</f>
        <v/>
      </c>
      <c r="R25" s="23" t="str">
        <f ca="1">PROSES_PG!T26</f>
        <v/>
      </c>
      <c r="S25" s="23" t="str">
        <f ca="1">PROSES_PG!U26</f>
        <v/>
      </c>
      <c r="T25" s="23" t="str">
        <f ca="1">PROSES_PG!V26</f>
        <v/>
      </c>
      <c r="U25" s="23" t="str">
        <f ca="1">PROSES_PG!W26</f>
        <v/>
      </c>
      <c r="V25" s="23" t="str">
        <f ca="1">PROSES_PG!X26</f>
        <v/>
      </c>
      <c r="W25" s="23" t="str">
        <f ca="1">PROSES_PG!Y26</f>
        <v/>
      </c>
      <c r="X25" s="23" t="str">
        <f ca="1">PROSES_PG!Z26</f>
        <v/>
      </c>
      <c r="Y25" s="23" t="str">
        <f ca="1">PROSES_PG!AA26</f>
        <v/>
      </c>
      <c r="Z25" s="23" t="str">
        <f ca="1">PROSES_PG!AB26</f>
        <v/>
      </c>
      <c r="AA25" s="23" t="str">
        <f ca="1">PROSES_PG!AC26</f>
        <v/>
      </c>
      <c r="AB25" s="23" t="str">
        <f ca="1">PROSES_PG!AD26</f>
        <v/>
      </c>
      <c r="AC25" s="23" t="str">
        <f ca="1">PROSES_PG!AE26</f>
        <v/>
      </c>
      <c r="AD25" s="23" t="str">
        <f ca="1">PROSES_PG!AF26</f>
        <v/>
      </c>
      <c r="AE25" s="23" t="str">
        <f ca="1">PROSES_PG!AG26</f>
        <v/>
      </c>
      <c r="AF25" s="23" t="str">
        <f ca="1">PROSES_PG!AH26</f>
        <v/>
      </c>
      <c r="AG25" s="23" t="str">
        <f ca="1">PROSES_PG!AI26</f>
        <v/>
      </c>
      <c r="AH25" s="23" t="str">
        <f ca="1">PROSES_PG!AJ26</f>
        <v/>
      </c>
      <c r="AI25" s="23" t="str">
        <f ca="1">PROSES_PG!AK26</f>
        <v/>
      </c>
      <c r="AJ25" s="23" t="str">
        <f ca="1">PROSES_PG!AL26</f>
        <v/>
      </c>
      <c r="AK25" s="23" t="str">
        <f ca="1">PROSES_PG!AM26</f>
        <v/>
      </c>
      <c r="AL25" s="23" t="str">
        <f ca="1">PROSES_PG!AN26</f>
        <v/>
      </c>
      <c r="AM25" s="23" t="str">
        <f ca="1">PROSES_PG!AO26</f>
        <v/>
      </c>
      <c r="AN25" s="23" t="str">
        <f ca="1">PROSES_PG!AP26</f>
        <v/>
      </c>
      <c r="AO25" s="23" t="str">
        <f ca="1">PROSES_PG!AQ26</f>
        <v/>
      </c>
      <c r="AP25" s="23" t="str">
        <f ca="1">PROSES_PG!AR26</f>
        <v/>
      </c>
      <c r="AQ25" s="23" t="str">
        <f ca="1">PROSES_PG!AS26</f>
        <v/>
      </c>
      <c r="AR25" s="23" t="str">
        <f ca="1">PROSES_PG!AT26</f>
        <v/>
      </c>
      <c r="AS25" s="23" t="str">
        <f ca="1">PROSES_PG!AU26</f>
        <v/>
      </c>
      <c r="AT25" s="23" t="str">
        <f ca="1">PROSES_PG!AV26</f>
        <v/>
      </c>
      <c r="AU25" s="23" t="str">
        <f ca="1">PROSES_PG!AW26</f>
        <v/>
      </c>
      <c r="AV25" s="23" t="str">
        <f ca="1">PROSES_PG!AX26</f>
        <v/>
      </c>
      <c r="AW25" s="23" t="str">
        <f ca="1">PROSES_PG!AY26</f>
        <v/>
      </c>
      <c r="AX25" s="23" t="str">
        <f ca="1">PROSES_PG!AZ26</f>
        <v/>
      </c>
      <c r="AY25" s="23" t="str">
        <f ca="1">PROSES_PG!BA26</f>
        <v/>
      </c>
      <c r="AZ25" s="23" t="str">
        <f ca="1">PROSES_PG!BB26</f>
        <v/>
      </c>
      <c r="BA25" t="s">
        <v>68</v>
      </c>
    </row>
    <row r="26" spans="1:53" ht="15.75">
      <c r="A26" s="21">
        <v>17</v>
      </c>
      <c r="B26" s="22" t="str">
        <f>IF(DATA!B37=0,"",DATA!B37)</f>
        <v/>
      </c>
      <c r="C26" s="23" t="str">
        <f ca="1">PROSES_PG!E27</f>
        <v/>
      </c>
      <c r="D26" s="23" t="str">
        <f ca="1">PROSES_PG!F27</f>
        <v/>
      </c>
      <c r="E26" s="23" t="str">
        <f ca="1">PROSES_PG!G27</f>
        <v/>
      </c>
      <c r="F26" s="23" t="str">
        <f ca="1">PROSES_PG!H27</f>
        <v/>
      </c>
      <c r="G26" s="23" t="str">
        <f ca="1">PROSES_PG!I27</f>
        <v/>
      </c>
      <c r="H26" s="23" t="str">
        <f ca="1">PROSES_PG!J27</f>
        <v/>
      </c>
      <c r="I26" s="23" t="str">
        <f ca="1">PROSES_PG!K27</f>
        <v/>
      </c>
      <c r="J26" s="23" t="str">
        <f ca="1">PROSES_PG!L27</f>
        <v/>
      </c>
      <c r="K26" s="23" t="str">
        <f ca="1">PROSES_PG!M27</f>
        <v/>
      </c>
      <c r="L26" s="23" t="str">
        <f ca="1">PROSES_PG!N27</f>
        <v/>
      </c>
      <c r="M26" s="23" t="str">
        <f ca="1">PROSES_PG!O27</f>
        <v/>
      </c>
      <c r="N26" s="23" t="str">
        <f ca="1">PROSES_PG!P27</f>
        <v/>
      </c>
      <c r="O26" s="23" t="str">
        <f ca="1">PROSES_PG!Q27</f>
        <v/>
      </c>
      <c r="P26" s="23" t="str">
        <f ca="1">PROSES_PG!R27</f>
        <v/>
      </c>
      <c r="Q26" s="23" t="str">
        <f ca="1">PROSES_PG!S27</f>
        <v/>
      </c>
      <c r="R26" s="23" t="str">
        <f ca="1">PROSES_PG!T27</f>
        <v/>
      </c>
      <c r="S26" s="23" t="str">
        <f ca="1">PROSES_PG!U27</f>
        <v/>
      </c>
      <c r="T26" s="23" t="str">
        <f ca="1">PROSES_PG!V27</f>
        <v/>
      </c>
      <c r="U26" s="23" t="str">
        <f ca="1">PROSES_PG!W27</f>
        <v/>
      </c>
      <c r="V26" s="23" t="str">
        <f ca="1">PROSES_PG!X27</f>
        <v/>
      </c>
      <c r="W26" s="23" t="str">
        <f ca="1">PROSES_PG!Y27</f>
        <v/>
      </c>
      <c r="X26" s="23" t="str">
        <f ca="1">PROSES_PG!Z27</f>
        <v/>
      </c>
      <c r="Y26" s="23" t="str">
        <f ca="1">PROSES_PG!AA27</f>
        <v/>
      </c>
      <c r="Z26" s="23" t="str">
        <f ca="1">PROSES_PG!AB27</f>
        <v/>
      </c>
      <c r="AA26" s="23" t="str">
        <f ca="1">PROSES_PG!AC27</f>
        <v/>
      </c>
      <c r="AB26" s="23" t="str">
        <f ca="1">PROSES_PG!AD27</f>
        <v/>
      </c>
      <c r="AC26" s="23" t="str">
        <f ca="1">PROSES_PG!AE27</f>
        <v/>
      </c>
      <c r="AD26" s="23" t="str">
        <f ca="1">PROSES_PG!AF27</f>
        <v/>
      </c>
      <c r="AE26" s="23" t="str">
        <f ca="1">PROSES_PG!AG27</f>
        <v/>
      </c>
      <c r="AF26" s="23" t="str">
        <f ca="1">PROSES_PG!AH27</f>
        <v/>
      </c>
      <c r="AG26" s="23" t="str">
        <f ca="1">PROSES_PG!AI27</f>
        <v/>
      </c>
      <c r="AH26" s="23" t="str">
        <f ca="1">PROSES_PG!AJ27</f>
        <v/>
      </c>
      <c r="AI26" s="23" t="str">
        <f ca="1">PROSES_PG!AK27</f>
        <v/>
      </c>
      <c r="AJ26" s="23" t="str">
        <f ca="1">PROSES_PG!AL27</f>
        <v/>
      </c>
      <c r="AK26" s="23" t="str">
        <f ca="1">PROSES_PG!AM27</f>
        <v/>
      </c>
      <c r="AL26" s="23" t="str">
        <f ca="1">PROSES_PG!AN27</f>
        <v/>
      </c>
      <c r="AM26" s="23" t="str">
        <f ca="1">PROSES_PG!AO27</f>
        <v/>
      </c>
      <c r="AN26" s="23" t="str">
        <f ca="1">PROSES_PG!AP27</f>
        <v/>
      </c>
      <c r="AO26" s="23" t="str">
        <f ca="1">PROSES_PG!AQ27</f>
        <v/>
      </c>
      <c r="AP26" s="23" t="str">
        <f ca="1">PROSES_PG!AR27</f>
        <v/>
      </c>
      <c r="AQ26" s="23" t="str">
        <f ca="1">PROSES_PG!AS27</f>
        <v/>
      </c>
      <c r="AR26" s="23" t="str">
        <f ca="1">PROSES_PG!AT27</f>
        <v/>
      </c>
      <c r="AS26" s="23" t="str">
        <f ca="1">PROSES_PG!AU27</f>
        <v/>
      </c>
      <c r="AT26" s="23" t="str">
        <f ca="1">PROSES_PG!AV27</f>
        <v/>
      </c>
      <c r="AU26" s="23" t="str">
        <f ca="1">PROSES_PG!AW27</f>
        <v/>
      </c>
      <c r="AV26" s="23" t="str">
        <f ca="1">PROSES_PG!AX27</f>
        <v/>
      </c>
      <c r="AW26" s="23" t="str">
        <f ca="1">PROSES_PG!AY27</f>
        <v/>
      </c>
      <c r="AX26" s="23" t="str">
        <f ca="1">PROSES_PG!AZ27</f>
        <v/>
      </c>
      <c r="AY26" s="23" t="str">
        <f ca="1">PROSES_PG!BA27</f>
        <v/>
      </c>
      <c r="AZ26" s="23" t="str">
        <f ca="1">PROSES_PG!BB27</f>
        <v/>
      </c>
      <c r="BA26" t="s">
        <v>68</v>
      </c>
    </row>
    <row r="27" spans="1:53" ht="15.75">
      <c r="A27" s="21">
        <v>18</v>
      </c>
      <c r="B27" s="22" t="str">
        <f>IF(DATA!B38=0,"",DATA!B38)</f>
        <v/>
      </c>
      <c r="C27" s="23" t="str">
        <f ca="1">PROSES_PG!E28</f>
        <v/>
      </c>
      <c r="D27" s="23" t="str">
        <f ca="1">PROSES_PG!F28</f>
        <v/>
      </c>
      <c r="E27" s="23" t="str">
        <f ca="1">PROSES_PG!G28</f>
        <v/>
      </c>
      <c r="F27" s="23" t="str">
        <f ca="1">PROSES_PG!H28</f>
        <v/>
      </c>
      <c r="G27" s="23" t="str">
        <f ca="1">PROSES_PG!I28</f>
        <v/>
      </c>
      <c r="H27" s="23" t="str">
        <f ca="1">PROSES_PG!J28</f>
        <v/>
      </c>
      <c r="I27" s="23" t="str">
        <f ca="1">PROSES_PG!K28</f>
        <v/>
      </c>
      <c r="J27" s="23" t="str">
        <f ca="1">PROSES_PG!L28</f>
        <v/>
      </c>
      <c r="K27" s="23" t="str">
        <f ca="1">PROSES_PG!M28</f>
        <v/>
      </c>
      <c r="L27" s="23" t="str">
        <f ca="1">PROSES_PG!N28</f>
        <v/>
      </c>
      <c r="M27" s="23" t="str">
        <f ca="1">PROSES_PG!O28</f>
        <v/>
      </c>
      <c r="N27" s="23" t="str">
        <f ca="1">PROSES_PG!P28</f>
        <v/>
      </c>
      <c r="O27" s="23" t="str">
        <f ca="1">PROSES_PG!Q28</f>
        <v/>
      </c>
      <c r="P27" s="23" t="str">
        <f ca="1">PROSES_PG!R28</f>
        <v/>
      </c>
      <c r="Q27" s="23" t="str">
        <f ca="1">PROSES_PG!S28</f>
        <v/>
      </c>
      <c r="R27" s="23" t="str">
        <f ca="1">PROSES_PG!T28</f>
        <v/>
      </c>
      <c r="S27" s="23" t="str">
        <f ca="1">PROSES_PG!U28</f>
        <v/>
      </c>
      <c r="T27" s="23" t="str">
        <f ca="1">PROSES_PG!V28</f>
        <v/>
      </c>
      <c r="U27" s="23" t="str">
        <f ca="1">PROSES_PG!W28</f>
        <v/>
      </c>
      <c r="V27" s="23" t="str">
        <f ca="1">PROSES_PG!X28</f>
        <v/>
      </c>
      <c r="W27" s="23" t="str">
        <f ca="1">PROSES_PG!Y28</f>
        <v/>
      </c>
      <c r="X27" s="23" t="str">
        <f ca="1">PROSES_PG!Z28</f>
        <v/>
      </c>
      <c r="Y27" s="23" t="str">
        <f ca="1">PROSES_PG!AA28</f>
        <v/>
      </c>
      <c r="Z27" s="23" t="str">
        <f ca="1">PROSES_PG!AB28</f>
        <v/>
      </c>
      <c r="AA27" s="23" t="str">
        <f ca="1">PROSES_PG!AC28</f>
        <v/>
      </c>
      <c r="AB27" s="23" t="str">
        <f ca="1">PROSES_PG!AD28</f>
        <v/>
      </c>
      <c r="AC27" s="23" t="str">
        <f ca="1">PROSES_PG!AE28</f>
        <v/>
      </c>
      <c r="AD27" s="23" t="str">
        <f ca="1">PROSES_PG!AF28</f>
        <v/>
      </c>
      <c r="AE27" s="23" t="str">
        <f ca="1">PROSES_PG!AG28</f>
        <v/>
      </c>
      <c r="AF27" s="23" t="str">
        <f ca="1">PROSES_PG!AH28</f>
        <v/>
      </c>
      <c r="AG27" s="23" t="str">
        <f ca="1">PROSES_PG!AI28</f>
        <v/>
      </c>
      <c r="AH27" s="23" t="str">
        <f ca="1">PROSES_PG!AJ28</f>
        <v/>
      </c>
      <c r="AI27" s="23" t="str">
        <f ca="1">PROSES_PG!AK28</f>
        <v/>
      </c>
      <c r="AJ27" s="23" t="str">
        <f ca="1">PROSES_PG!AL28</f>
        <v/>
      </c>
      <c r="AK27" s="23" t="str">
        <f ca="1">PROSES_PG!AM28</f>
        <v/>
      </c>
      <c r="AL27" s="23" t="str">
        <f ca="1">PROSES_PG!AN28</f>
        <v/>
      </c>
      <c r="AM27" s="23" t="str">
        <f ca="1">PROSES_PG!AO28</f>
        <v/>
      </c>
      <c r="AN27" s="23" t="str">
        <f ca="1">PROSES_PG!AP28</f>
        <v/>
      </c>
      <c r="AO27" s="23" t="str">
        <f ca="1">PROSES_PG!AQ28</f>
        <v/>
      </c>
      <c r="AP27" s="23" t="str">
        <f ca="1">PROSES_PG!AR28</f>
        <v/>
      </c>
      <c r="AQ27" s="23" t="str">
        <f ca="1">PROSES_PG!AS28</f>
        <v/>
      </c>
      <c r="AR27" s="23" t="str">
        <f ca="1">PROSES_PG!AT28</f>
        <v/>
      </c>
      <c r="AS27" s="23" t="str">
        <f ca="1">PROSES_PG!AU28</f>
        <v/>
      </c>
      <c r="AT27" s="23" t="str">
        <f ca="1">PROSES_PG!AV28</f>
        <v/>
      </c>
      <c r="AU27" s="23" t="str">
        <f ca="1">PROSES_PG!AW28</f>
        <v/>
      </c>
      <c r="AV27" s="23" t="str">
        <f ca="1">PROSES_PG!AX28</f>
        <v/>
      </c>
      <c r="AW27" s="23" t="str">
        <f ca="1">PROSES_PG!AY28</f>
        <v/>
      </c>
      <c r="AX27" s="23" t="str">
        <f ca="1">PROSES_PG!AZ28</f>
        <v/>
      </c>
      <c r="AY27" s="23" t="str">
        <f ca="1">PROSES_PG!BA28</f>
        <v/>
      </c>
      <c r="AZ27" s="23" t="str">
        <f ca="1">PROSES_PG!BB28</f>
        <v/>
      </c>
      <c r="BA27" t="s">
        <v>68</v>
      </c>
    </row>
    <row r="28" spans="1:53" ht="15.75">
      <c r="A28" s="21">
        <v>19</v>
      </c>
      <c r="B28" s="22" t="str">
        <f>IF(DATA!B39=0,"",DATA!B39)</f>
        <v/>
      </c>
      <c r="C28" s="23" t="str">
        <f ca="1">PROSES_PG!E29</f>
        <v/>
      </c>
      <c r="D28" s="23" t="str">
        <f ca="1">PROSES_PG!F29</f>
        <v/>
      </c>
      <c r="E28" s="23" t="str">
        <f ca="1">PROSES_PG!G29</f>
        <v/>
      </c>
      <c r="F28" s="23" t="str">
        <f ca="1">PROSES_PG!H29</f>
        <v/>
      </c>
      <c r="G28" s="23" t="str">
        <f ca="1">PROSES_PG!I29</f>
        <v/>
      </c>
      <c r="H28" s="23" t="str">
        <f ca="1">PROSES_PG!J29</f>
        <v/>
      </c>
      <c r="I28" s="23" t="str">
        <f ca="1">PROSES_PG!K29</f>
        <v/>
      </c>
      <c r="J28" s="23" t="str">
        <f ca="1">PROSES_PG!L29</f>
        <v/>
      </c>
      <c r="K28" s="23" t="str">
        <f ca="1">PROSES_PG!M29</f>
        <v/>
      </c>
      <c r="L28" s="23" t="str">
        <f ca="1">PROSES_PG!N29</f>
        <v/>
      </c>
      <c r="M28" s="23" t="str">
        <f ca="1">PROSES_PG!O29</f>
        <v/>
      </c>
      <c r="N28" s="23" t="str">
        <f ca="1">PROSES_PG!P29</f>
        <v/>
      </c>
      <c r="O28" s="23" t="str">
        <f ca="1">PROSES_PG!Q29</f>
        <v/>
      </c>
      <c r="P28" s="23" t="str">
        <f ca="1">PROSES_PG!R29</f>
        <v/>
      </c>
      <c r="Q28" s="23" t="str">
        <f ca="1">PROSES_PG!S29</f>
        <v/>
      </c>
      <c r="R28" s="23" t="str">
        <f ca="1">PROSES_PG!T29</f>
        <v/>
      </c>
      <c r="S28" s="23" t="str">
        <f ca="1">PROSES_PG!U29</f>
        <v/>
      </c>
      <c r="T28" s="23" t="str">
        <f ca="1">PROSES_PG!V29</f>
        <v/>
      </c>
      <c r="U28" s="23" t="str">
        <f ca="1">PROSES_PG!W29</f>
        <v/>
      </c>
      <c r="V28" s="23" t="str">
        <f ca="1">PROSES_PG!X29</f>
        <v/>
      </c>
      <c r="W28" s="23" t="str">
        <f ca="1">PROSES_PG!Y29</f>
        <v/>
      </c>
      <c r="X28" s="23" t="str">
        <f ca="1">PROSES_PG!Z29</f>
        <v/>
      </c>
      <c r="Y28" s="23" t="str">
        <f ca="1">PROSES_PG!AA29</f>
        <v/>
      </c>
      <c r="Z28" s="23" t="str">
        <f ca="1">PROSES_PG!AB29</f>
        <v/>
      </c>
      <c r="AA28" s="23" t="str">
        <f ca="1">PROSES_PG!AC29</f>
        <v/>
      </c>
      <c r="AB28" s="23" t="str">
        <f ca="1">PROSES_PG!AD29</f>
        <v/>
      </c>
      <c r="AC28" s="23" t="str">
        <f ca="1">PROSES_PG!AE29</f>
        <v/>
      </c>
      <c r="AD28" s="23" t="str">
        <f ca="1">PROSES_PG!AF29</f>
        <v/>
      </c>
      <c r="AE28" s="23" t="str">
        <f ca="1">PROSES_PG!AG29</f>
        <v/>
      </c>
      <c r="AF28" s="23" t="str">
        <f ca="1">PROSES_PG!AH29</f>
        <v/>
      </c>
      <c r="AG28" s="23" t="str">
        <f ca="1">PROSES_PG!AI29</f>
        <v/>
      </c>
      <c r="AH28" s="23" t="str">
        <f ca="1">PROSES_PG!AJ29</f>
        <v/>
      </c>
      <c r="AI28" s="23" t="str">
        <f ca="1">PROSES_PG!AK29</f>
        <v/>
      </c>
      <c r="AJ28" s="23" t="str">
        <f ca="1">PROSES_PG!AL29</f>
        <v/>
      </c>
      <c r="AK28" s="23" t="str">
        <f ca="1">PROSES_PG!AM29</f>
        <v/>
      </c>
      <c r="AL28" s="23" t="str">
        <f ca="1">PROSES_PG!AN29</f>
        <v/>
      </c>
      <c r="AM28" s="23" t="str">
        <f ca="1">PROSES_PG!AO29</f>
        <v/>
      </c>
      <c r="AN28" s="23" t="str">
        <f ca="1">PROSES_PG!AP29</f>
        <v/>
      </c>
      <c r="AO28" s="23" t="str">
        <f ca="1">PROSES_PG!AQ29</f>
        <v/>
      </c>
      <c r="AP28" s="23" t="str">
        <f ca="1">PROSES_PG!AR29</f>
        <v/>
      </c>
      <c r="AQ28" s="23" t="str">
        <f ca="1">PROSES_PG!AS29</f>
        <v/>
      </c>
      <c r="AR28" s="23" t="str">
        <f ca="1">PROSES_PG!AT29</f>
        <v/>
      </c>
      <c r="AS28" s="23" t="str">
        <f ca="1">PROSES_PG!AU29</f>
        <v/>
      </c>
      <c r="AT28" s="23" t="str">
        <f ca="1">PROSES_PG!AV29</f>
        <v/>
      </c>
      <c r="AU28" s="23" t="str">
        <f ca="1">PROSES_PG!AW29</f>
        <v/>
      </c>
      <c r="AV28" s="23" t="str">
        <f ca="1">PROSES_PG!AX29</f>
        <v/>
      </c>
      <c r="AW28" s="23" t="str">
        <f ca="1">PROSES_PG!AY29</f>
        <v/>
      </c>
      <c r="AX28" s="23" t="str">
        <f ca="1">PROSES_PG!AZ29</f>
        <v/>
      </c>
      <c r="AY28" s="23" t="str">
        <f ca="1">PROSES_PG!BA29</f>
        <v/>
      </c>
      <c r="AZ28" s="23" t="str">
        <f ca="1">PROSES_PG!BB29</f>
        <v/>
      </c>
      <c r="BA28" t="s">
        <v>68</v>
      </c>
    </row>
    <row r="29" spans="1:53" ht="15.75">
      <c r="A29" s="21">
        <v>20</v>
      </c>
      <c r="B29" s="22" t="str">
        <f>IF(DATA!B40=0,"",DATA!B40)</f>
        <v/>
      </c>
      <c r="C29" s="23" t="str">
        <f ca="1">PROSES_PG!E30</f>
        <v/>
      </c>
      <c r="D29" s="23" t="str">
        <f ca="1">PROSES_PG!F30</f>
        <v/>
      </c>
      <c r="E29" s="23" t="str">
        <f ca="1">PROSES_PG!G30</f>
        <v/>
      </c>
      <c r="F29" s="23" t="str">
        <f ca="1">PROSES_PG!H30</f>
        <v/>
      </c>
      <c r="G29" s="23" t="str">
        <f ca="1">PROSES_PG!I30</f>
        <v/>
      </c>
      <c r="H29" s="23" t="str">
        <f ca="1">PROSES_PG!J30</f>
        <v/>
      </c>
      <c r="I29" s="23" t="str">
        <f ca="1">PROSES_PG!K30</f>
        <v/>
      </c>
      <c r="J29" s="23" t="str">
        <f ca="1">PROSES_PG!L30</f>
        <v/>
      </c>
      <c r="K29" s="23" t="str">
        <f ca="1">PROSES_PG!M30</f>
        <v/>
      </c>
      <c r="L29" s="23" t="str">
        <f ca="1">PROSES_PG!N30</f>
        <v/>
      </c>
      <c r="M29" s="23" t="str">
        <f ca="1">PROSES_PG!O30</f>
        <v/>
      </c>
      <c r="N29" s="23" t="str">
        <f ca="1">PROSES_PG!P30</f>
        <v/>
      </c>
      <c r="O29" s="23" t="str">
        <f ca="1">PROSES_PG!Q30</f>
        <v/>
      </c>
      <c r="P29" s="23" t="str">
        <f ca="1">PROSES_PG!R30</f>
        <v/>
      </c>
      <c r="Q29" s="23" t="str">
        <f ca="1">PROSES_PG!S30</f>
        <v/>
      </c>
      <c r="R29" s="23" t="str">
        <f ca="1">PROSES_PG!T30</f>
        <v/>
      </c>
      <c r="S29" s="23" t="str">
        <f ca="1">PROSES_PG!U30</f>
        <v/>
      </c>
      <c r="T29" s="23" t="str">
        <f ca="1">PROSES_PG!V30</f>
        <v/>
      </c>
      <c r="U29" s="23" t="str">
        <f ca="1">PROSES_PG!W30</f>
        <v/>
      </c>
      <c r="V29" s="23" t="str">
        <f ca="1">PROSES_PG!X30</f>
        <v/>
      </c>
      <c r="W29" s="23" t="str">
        <f ca="1">PROSES_PG!Y30</f>
        <v/>
      </c>
      <c r="X29" s="23" t="str">
        <f ca="1">PROSES_PG!Z30</f>
        <v/>
      </c>
      <c r="Y29" s="23" t="str">
        <f ca="1">PROSES_PG!AA30</f>
        <v/>
      </c>
      <c r="Z29" s="23" t="str">
        <f ca="1">PROSES_PG!AB30</f>
        <v/>
      </c>
      <c r="AA29" s="23" t="str">
        <f ca="1">PROSES_PG!AC30</f>
        <v/>
      </c>
      <c r="AB29" s="23" t="str">
        <f ca="1">PROSES_PG!AD30</f>
        <v/>
      </c>
      <c r="AC29" s="23" t="str">
        <f ca="1">PROSES_PG!AE30</f>
        <v/>
      </c>
      <c r="AD29" s="23" t="str">
        <f ca="1">PROSES_PG!AF30</f>
        <v/>
      </c>
      <c r="AE29" s="23" t="str">
        <f ca="1">PROSES_PG!AG30</f>
        <v/>
      </c>
      <c r="AF29" s="23" t="str">
        <f ca="1">PROSES_PG!AH30</f>
        <v/>
      </c>
      <c r="AG29" s="23" t="str">
        <f ca="1">PROSES_PG!AI30</f>
        <v/>
      </c>
      <c r="AH29" s="23" t="str">
        <f ca="1">PROSES_PG!AJ30</f>
        <v/>
      </c>
      <c r="AI29" s="23" t="str">
        <f ca="1">PROSES_PG!AK30</f>
        <v/>
      </c>
      <c r="AJ29" s="23" t="str">
        <f ca="1">PROSES_PG!AL30</f>
        <v/>
      </c>
      <c r="AK29" s="23" t="str">
        <f ca="1">PROSES_PG!AM30</f>
        <v/>
      </c>
      <c r="AL29" s="23" t="str">
        <f ca="1">PROSES_PG!AN30</f>
        <v/>
      </c>
      <c r="AM29" s="23" t="str">
        <f ca="1">PROSES_PG!AO30</f>
        <v/>
      </c>
      <c r="AN29" s="23" t="str">
        <f ca="1">PROSES_PG!AP30</f>
        <v/>
      </c>
      <c r="AO29" s="23" t="str">
        <f ca="1">PROSES_PG!AQ30</f>
        <v/>
      </c>
      <c r="AP29" s="23" t="str">
        <f ca="1">PROSES_PG!AR30</f>
        <v/>
      </c>
      <c r="AQ29" s="23" t="str">
        <f ca="1">PROSES_PG!AS30</f>
        <v/>
      </c>
      <c r="AR29" s="23" t="str">
        <f ca="1">PROSES_PG!AT30</f>
        <v/>
      </c>
      <c r="AS29" s="23" t="str">
        <f ca="1">PROSES_PG!AU30</f>
        <v/>
      </c>
      <c r="AT29" s="23" t="str">
        <f ca="1">PROSES_PG!AV30</f>
        <v/>
      </c>
      <c r="AU29" s="23" t="str">
        <f ca="1">PROSES_PG!AW30</f>
        <v/>
      </c>
      <c r="AV29" s="23" t="str">
        <f ca="1">PROSES_PG!AX30</f>
        <v/>
      </c>
      <c r="AW29" s="23" t="str">
        <f ca="1">PROSES_PG!AY30</f>
        <v/>
      </c>
      <c r="AX29" s="23" t="str">
        <f ca="1">PROSES_PG!AZ30</f>
        <v/>
      </c>
      <c r="AY29" s="23" t="str">
        <f ca="1">PROSES_PG!BA30</f>
        <v/>
      </c>
      <c r="AZ29" s="23" t="str">
        <f ca="1">PROSES_PG!BB30</f>
        <v/>
      </c>
      <c r="BA29" t="s">
        <v>68</v>
      </c>
    </row>
    <row r="30" spans="1:53" ht="15.75">
      <c r="A30" s="21">
        <v>21</v>
      </c>
      <c r="B30" s="22" t="str">
        <f>IF(DATA!B41=0,"",DATA!B41)</f>
        <v/>
      </c>
      <c r="C30" s="23" t="str">
        <f ca="1">PROSES_PG!E31</f>
        <v/>
      </c>
      <c r="D30" s="23" t="str">
        <f ca="1">PROSES_PG!F31</f>
        <v/>
      </c>
      <c r="E30" s="23" t="str">
        <f ca="1">PROSES_PG!G31</f>
        <v/>
      </c>
      <c r="F30" s="23" t="str">
        <f ca="1">PROSES_PG!H31</f>
        <v/>
      </c>
      <c r="G30" s="23" t="str">
        <f ca="1">PROSES_PG!I31</f>
        <v/>
      </c>
      <c r="H30" s="23" t="str">
        <f ca="1">PROSES_PG!J31</f>
        <v/>
      </c>
      <c r="I30" s="23" t="str">
        <f ca="1">PROSES_PG!K31</f>
        <v/>
      </c>
      <c r="J30" s="23" t="str">
        <f ca="1">PROSES_PG!L31</f>
        <v/>
      </c>
      <c r="K30" s="23" t="str">
        <f ca="1">PROSES_PG!M31</f>
        <v/>
      </c>
      <c r="L30" s="23" t="str">
        <f ca="1">PROSES_PG!N31</f>
        <v/>
      </c>
      <c r="M30" s="23" t="str">
        <f ca="1">PROSES_PG!O31</f>
        <v/>
      </c>
      <c r="N30" s="23" t="str">
        <f ca="1">PROSES_PG!P31</f>
        <v/>
      </c>
      <c r="O30" s="23" t="str">
        <f ca="1">PROSES_PG!Q31</f>
        <v/>
      </c>
      <c r="P30" s="23" t="str">
        <f ca="1">PROSES_PG!R31</f>
        <v/>
      </c>
      <c r="Q30" s="23" t="str">
        <f ca="1">PROSES_PG!S31</f>
        <v/>
      </c>
      <c r="R30" s="23" t="str">
        <f ca="1">PROSES_PG!T31</f>
        <v/>
      </c>
      <c r="S30" s="23" t="str">
        <f ca="1">PROSES_PG!U31</f>
        <v/>
      </c>
      <c r="T30" s="23" t="str">
        <f ca="1">PROSES_PG!V31</f>
        <v/>
      </c>
      <c r="U30" s="23" t="str">
        <f ca="1">PROSES_PG!W31</f>
        <v/>
      </c>
      <c r="V30" s="23" t="str">
        <f ca="1">PROSES_PG!X31</f>
        <v/>
      </c>
      <c r="W30" s="23" t="str">
        <f ca="1">PROSES_PG!Y31</f>
        <v/>
      </c>
      <c r="X30" s="23" t="str">
        <f ca="1">PROSES_PG!Z31</f>
        <v/>
      </c>
      <c r="Y30" s="23" t="str">
        <f ca="1">PROSES_PG!AA31</f>
        <v/>
      </c>
      <c r="Z30" s="23" t="str">
        <f ca="1">PROSES_PG!AB31</f>
        <v/>
      </c>
      <c r="AA30" s="23" t="str">
        <f ca="1">PROSES_PG!AC31</f>
        <v/>
      </c>
      <c r="AB30" s="23" t="str">
        <f ca="1">PROSES_PG!AD31</f>
        <v/>
      </c>
      <c r="AC30" s="23" t="str">
        <f ca="1">PROSES_PG!AE31</f>
        <v/>
      </c>
      <c r="AD30" s="23" t="str">
        <f ca="1">PROSES_PG!AF31</f>
        <v/>
      </c>
      <c r="AE30" s="23" t="str">
        <f ca="1">PROSES_PG!AG31</f>
        <v/>
      </c>
      <c r="AF30" s="23" t="str">
        <f ca="1">PROSES_PG!AH31</f>
        <v/>
      </c>
      <c r="AG30" s="23" t="str">
        <f ca="1">PROSES_PG!AI31</f>
        <v/>
      </c>
      <c r="AH30" s="23" t="str">
        <f ca="1">PROSES_PG!AJ31</f>
        <v/>
      </c>
      <c r="AI30" s="23" t="str">
        <f ca="1">PROSES_PG!AK31</f>
        <v/>
      </c>
      <c r="AJ30" s="23" t="str">
        <f ca="1">PROSES_PG!AL31</f>
        <v/>
      </c>
      <c r="AK30" s="23" t="str">
        <f ca="1">PROSES_PG!AM31</f>
        <v/>
      </c>
      <c r="AL30" s="23" t="str">
        <f ca="1">PROSES_PG!AN31</f>
        <v/>
      </c>
      <c r="AM30" s="23" t="str">
        <f ca="1">PROSES_PG!AO31</f>
        <v/>
      </c>
      <c r="AN30" s="23" t="str">
        <f ca="1">PROSES_PG!AP31</f>
        <v/>
      </c>
      <c r="AO30" s="23" t="str">
        <f ca="1">PROSES_PG!AQ31</f>
        <v/>
      </c>
      <c r="AP30" s="23" t="str">
        <f ca="1">PROSES_PG!AR31</f>
        <v/>
      </c>
      <c r="AQ30" s="23" t="str">
        <f ca="1">PROSES_PG!AS31</f>
        <v/>
      </c>
      <c r="AR30" s="23" t="str">
        <f ca="1">PROSES_PG!AT31</f>
        <v/>
      </c>
      <c r="AS30" s="23" t="str">
        <f ca="1">PROSES_PG!AU31</f>
        <v/>
      </c>
      <c r="AT30" s="23" t="str">
        <f ca="1">PROSES_PG!AV31</f>
        <v/>
      </c>
      <c r="AU30" s="23" t="str">
        <f ca="1">PROSES_PG!AW31</f>
        <v/>
      </c>
      <c r="AV30" s="23" t="str">
        <f ca="1">PROSES_PG!AX31</f>
        <v/>
      </c>
      <c r="AW30" s="23" t="str">
        <f ca="1">PROSES_PG!AY31</f>
        <v/>
      </c>
      <c r="AX30" s="23" t="str">
        <f ca="1">PROSES_PG!AZ31</f>
        <v/>
      </c>
      <c r="AY30" s="23" t="str">
        <f ca="1">PROSES_PG!BA31</f>
        <v/>
      </c>
      <c r="AZ30" s="23" t="str">
        <f ca="1">PROSES_PG!BB31</f>
        <v/>
      </c>
      <c r="BA30" t="s">
        <v>68</v>
      </c>
    </row>
    <row r="31" spans="1:53" ht="15.75">
      <c r="A31" s="21">
        <v>22</v>
      </c>
      <c r="B31" s="22" t="str">
        <f>IF(DATA!B42=0,"",DATA!B42)</f>
        <v/>
      </c>
      <c r="C31" s="23" t="str">
        <f ca="1">PROSES_PG!E32</f>
        <v/>
      </c>
      <c r="D31" s="23" t="str">
        <f ca="1">PROSES_PG!F32</f>
        <v/>
      </c>
      <c r="E31" s="23" t="str">
        <f ca="1">PROSES_PG!G32</f>
        <v/>
      </c>
      <c r="F31" s="23" t="str">
        <f ca="1">PROSES_PG!H32</f>
        <v/>
      </c>
      <c r="G31" s="23" t="str">
        <f ca="1">PROSES_PG!I32</f>
        <v/>
      </c>
      <c r="H31" s="23" t="str">
        <f ca="1">PROSES_PG!J32</f>
        <v/>
      </c>
      <c r="I31" s="23" t="str">
        <f ca="1">PROSES_PG!K32</f>
        <v/>
      </c>
      <c r="J31" s="23" t="str">
        <f ca="1">PROSES_PG!L32</f>
        <v/>
      </c>
      <c r="K31" s="23" t="str">
        <f ca="1">PROSES_PG!M32</f>
        <v/>
      </c>
      <c r="L31" s="23" t="str">
        <f ca="1">PROSES_PG!N32</f>
        <v/>
      </c>
      <c r="M31" s="23" t="str">
        <f ca="1">PROSES_PG!O32</f>
        <v/>
      </c>
      <c r="N31" s="23" t="str">
        <f ca="1">PROSES_PG!P32</f>
        <v/>
      </c>
      <c r="O31" s="23" t="str">
        <f ca="1">PROSES_PG!Q32</f>
        <v/>
      </c>
      <c r="P31" s="23" t="str">
        <f ca="1">PROSES_PG!R32</f>
        <v/>
      </c>
      <c r="Q31" s="23" t="str">
        <f ca="1">PROSES_PG!S32</f>
        <v/>
      </c>
      <c r="R31" s="23" t="str">
        <f ca="1">PROSES_PG!T32</f>
        <v/>
      </c>
      <c r="S31" s="23" t="str">
        <f ca="1">PROSES_PG!U32</f>
        <v/>
      </c>
      <c r="T31" s="23" t="str">
        <f ca="1">PROSES_PG!V32</f>
        <v/>
      </c>
      <c r="U31" s="23" t="str">
        <f ca="1">PROSES_PG!W32</f>
        <v/>
      </c>
      <c r="V31" s="23" t="str">
        <f ca="1">PROSES_PG!X32</f>
        <v/>
      </c>
      <c r="W31" s="23" t="str">
        <f ca="1">PROSES_PG!Y32</f>
        <v/>
      </c>
      <c r="X31" s="23" t="str">
        <f ca="1">PROSES_PG!Z32</f>
        <v/>
      </c>
      <c r="Y31" s="23" t="str">
        <f ca="1">PROSES_PG!AA32</f>
        <v/>
      </c>
      <c r="Z31" s="23" t="str">
        <f ca="1">PROSES_PG!AB32</f>
        <v/>
      </c>
      <c r="AA31" s="23" t="str">
        <f ca="1">PROSES_PG!AC32</f>
        <v/>
      </c>
      <c r="AB31" s="23" t="str">
        <f ca="1">PROSES_PG!AD32</f>
        <v/>
      </c>
      <c r="AC31" s="23" t="str">
        <f ca="1">PROSES_PG!AE32</f>
        <v/>
      </c>
      <c r="AD31" s="23" t="str">
        <f ca="1">PROSES_PG!AF32</f>
        <v/>
      </c>
      <c r="AE31" s="23" t="str">
        <f ca="1">PROSES_PG!AG32</f>
        <v/>
      </c>
      <c r="AF31" s="23" t="str">
        <f ca="1">PROSES_PG!AH32</f>
        <v/>
      </c>
      <c r="AG31" s="23" t="str">
        <f ca="1">PROSES_PG!AI32</f>
        <v/>
      </c>
      <c r="AH31" s="23" t="str">
        <f ca="1">PROSES_PG!AJ32</f>
        <v/>
      </c>
      <c r="AI31" s="23" t="str">
        <f ca="1">PROSES_PG!AK32</f>
        <v/>
      </c>
      <c r="AJ31" s="23" t="str">
        <f ca="1">PROSES_PG!AL32</f>
        <v/>
      </c>
      <c r="AK31" s="23" t="str">
        <f ca="1">PROSES_PG!AM32</f>
        <v/>
      </c>
      <c r="AL31" s="23" t="str">
        <f ca="1">PROSES_PG!AN32</f>
        <v/>
      </c>
      <c r="AM31" s="23" t="str">
        <f ca="1">PROSES_PG!AO32</f>
        <v/>
      </c>
      <c r="AN31" s="23" t="str">
        <f ca="1">PROSES_PG!AP32</f>
        <v/>
      </c>
      <c r="AO31" s="23" t="str">
        <f ca="1">PROSES_PG!AQ32</f>
        <v/>
      </c>
      <c r="AP31" s="23" t="str">
        <f ca="1">PROSES_PG!AR32</f>
        <v/>
      </c>
      <c r="AQ31" s="23" t="str">
        <f ca="1">PROSES_PG!AS32</f>
        <v/>
      </c>
      <c r="AR31" s="23" t="str">
        <f ca="1">PROSES_PG!AT32</f>
        <v/>
      </c>
      <c r="AS31" s="23" t="str">
        <f ca="1">PROSES_PG!AU32</f>
        <v/>
      </c>
      <c r="AT31" s="23" t="str">
        <f ca="1">PROSES_PG!AV32</f>
        <v/>
      </c>
      <c r="AU31" s="23" t="str">
        <f ca="1">PROSES_PG!AW32</f>
        <v/>
      </c>
      <c r="AV31" s="23" t="str">
        <f ca="1">PROSES_PG!AX32</f>
        <v/>
      </c>
      <c r="AW31" s="23" t="str">
        <f ca="1">PROSES_PG!AY32</f>
        <v/>
      </c>
      <c r="AX31" s="23" t="str">
        <f ca="1">PROSES_PG!AZ32</f>
        <v/>
      </c>
      <c r="AY31" s="23" t="str">
        <f ca="1">PROSES_PG!BA32</f>
        <v/>
      </c>
      <c r="AZ31" s="23" t="str">
        <f ca="1">PROSES_PG!BB32</f>
        <v/>
      </c>
      <c r="BA31" t="s">
        <v>68</v>
      </c>
    </row>
    <row r="32" spans="1:53" ht="15.75">
      <c r="A32" s="21">
        <v>23</v>
      </c>
      <c r="B32" s="22" t="str">
        <f>IF(DATA!B43=0,"",DATA!B43)</f>
        <v/>
      </c>
      <c r="C32" s="23" t="str">
        <f ca="1">PROSES_PG!E33</f>
        <v/>
      </c>
      <c r="D32" s="23" t="str">
        <f ca="1">PROSES_PG!F33</f>
        <v/>
      </c>
      <c r="E32" s="23" t="str">
        <f ca="1">PROSES_PG!G33</f>
        <v/>
      </c>
      <c r="F32" s="23" t="str">
        <f ca="1">PROSES_PG!H33</f>
        <v/>
      </c>
      <c r="G32" s="23" t="str">
        <f ca="1">PROSES_PG!I33</f>
        <v/>
      </c>
      <c r="H32" s="23" t="str">
        <f ca="1">PROSES_PG!J33</f>
        <v/>
      </c>
      <c r="I32" s="23" t="str">
        <f ca="1">PROSES_PG!K33</f>
        <v/>
      </c>
      <c r="J32" s="23" t="str">
        <f ca="1">PROSES_PG!L33</f>
        <v/>
      </c>
      <c r="K32" s="23" t="str">
        <f ca="1">PROSES_PG!M33</f>
        <v/>
      </c>
      <c r="L32" s="23" t="str">
        <f ca="1">PROSES_PG!N33</f>
        <v/>
      </c>
      <c r="M32" s="23" t="str">
        <f ca="1">PROSES_PG!O33</f>
        <v/>
      </c>
      <c r="N32" s="23" t="str">
        <f ca="1">PROSES_PG!P33</f>
        <v/>
      </c>
      <c r="O32" s="23" t="str">
        <f ca="1">PROSES_PG!Q33</f>
        <v/>
      </c>
      <c r="P32" s="23" t="str">
        <f ca="1">PROSES_PG!R33</f>
        <v/>
      </c>
      <c r="Q32" s="23" t="str">
        <f ca="1">PROSES_PG!S33</f>
        <v/>
      </c>
      <c r="R32" s="23" t="str">
        <f ca="1">PROSES_PG!T33</f>
        <v/>
      </c>
      <c r="S32" s="23" t="str">
        <f ca="1">PROSES_PG!U33</f>
        <v/>
      </c>
      <c r="T32" s="23" t="str">
        <f ca="1">PROSES_PG!V33</f>
        <v/>
      </c>
      <c r="U32" s="23" t="str">
        <f ca="1">PROSES_PG!W33</f>
        <v/>
      </c>
      <c r="V32" s="23" t="str">
        <f ca="1">PROSES_PG!X33</f>
        <v/>
      </c>
      <c r="W32" s="23" t="str">
        <f ca="1">PROSES_PG!Y33</f>
        <v/>
      </c>
      <c r="X32" s="23" t="str">
        <f ca="1">PROSES_PG!Z33</f>
        <v/>
      </c>
      <c r="Y32" s="23" t="str">
        <f ca="1">PROSES_PG!AA33</f>
        <v/>
      </c>
      <c r="Z32" s="23" t="str">
        <f ca="1">PROSES_PG!AB33</f>
        <v/>
      </c>
      <c r="AA32" s="23" t="str">
        <f ca="1">PROSES_PG!AC33</f>
        <v/>
      </c>
      <c r="AB32" s="23" t="str">
        <f ca="1">PROSES_PG!AD33</f>
        <v/>
      </c>
      <c r="AC32" s="23" t="str">
        <f ca="1">PROSES_PG!AE33</f>
        <v/>
      </c>
      <c r="AD32" s="23" t="str">
        <f ca="1">PROSES_PG!AF33</f>
        <v/>
      </c>
      <c r="AE32" s="23" t="str">
        <f ca="1">PROSES_PG!AG33</f>
        <v/>
      </c>
      <c r="AF32" s="23" t="str">
        <f ca="1">PROSES_PG!AH33</f>
        <v/>
      </c>
      <c r="AG32" s="23" t="str">
        <f ca="1">PROSES_PG!AI33</f>
        <v/>
      </c>
      <c r="AH32" s="23" t="str">
        <f ca="1">PROSES_PG!AJ33</f>
        <v/>
      </c>
      <c r="AI32" s="23" t="str">
        <f ca="1">PROSES_PG!AK33</f>
        <v/>
      </c>
      <c r="AJ32" s="23" t="str">
        <f ca="1">PROSES_PG!AL33</f>
        <v/>
      </c>
      <c r="AK32" s="23" t="str">
        <f ca="1">PROSES_PG!AM33</f>
        <v/>
      </c>
      <c r="AL32" s="23" t="str">
        <f ca="1">PROSES_PG!AN33</f>
        <v/>
      </c>
      <c r="AM32" s="23" t="str">
        <f ca="1">PROSES_PG!AO33</f>
        <v/>
      </c>
      <c r="AN32" s="23" t="str">
        <f ca="1">PROSES_PG!AP33</f>
        <v/>
      </c>
      <c r="AO32" s="23" t="str">
        <f ca="1">PROSES_PG!AQ33</f>
        <v/>
      </c>
      <c r="AP32" s="23" t="str">
        <f ca="1">PROSES_PG!AR33</f>
        <v/>
      </c>
      <c r="AQ32" s="23" t="str">
        <f ca="1">PROSES_PG!AS33</f>
        <v/>
      </c>
      <c r="AR32" s="23" t="str">
        <f ca="1">PROSES_PG!AT33</f>
        <v/>
      </c>
      <c r="AS32" s="23" t="str">
        <f ca="1">PROSES_PG!AU33</f>
        <v/>
      </c>
      <c r="AT32" s="23" t="str">
        <f ca="1">PROSES_PG!AV33</f>
        <v/>
      </c>
      <c r="AU32" s="23" t="str">
        <f ca="1">PROSES_PG!AW33</f>
        <v/>
      </c>
      <c r="AV32" s="23" t="str">
        <f ca="1">PROSES_PG!AX33</f>
        <v/>
      </c>
      <c r="AW32" s="23" t="str">
        <f ca="1">PROSES_PG!AY33</f>
        <v/>
      </c>
      <c r="AX32" s="23" t="str">
        <f ca="1">PROSES_PG!AZ33</f>
        <v/>
      </c>
      <c r="AY32" s="23" t="str">
        <f ca="1">PROSES_PG!BA33</f>
        <v/>
      </c>
      <c r="AZ32" s="23" t="str">
        <f ca="1">PROSES_PG!BB33</f>
        <v/>
      </c>
      <c r="BA32" t="s">
        <v>68</v>
      </c>
    </row>
    <row r="33" spans="1:53" ht="15.75">
      <c r="A33" s="21">
        <v>24</v>
      </c>
      <c r="B33" s="22" t="str">
        <f>IF(DATA!B44=0,"",DATA!B44)</f>
        <v/>
      </c>
      <c r="C33" s="23" t="str">
        <f ca="1">PROSES_PG!E34</f>
        <v/>
      </c>
      <c r="D33" s="23" t="str">
        <f ca="1">PROSES_PG!F34</f>
        <v/>
      </c>
      <c r="E33" s="23" t="str">
        <f ca="1">PROSES_PG!G34</f>
        <v/>
      </c>
      <c r="F33" s="23" t="str">
        <f ca="1">PROSES_PG!H34</f>
        <v/>
      </c>
      <c r="G33" s="23" t="str">
        <f ca="1">PROSES_PG!I34</f>
        <v/>
      </c>
      <c r="H33" s="23" t="str">
        <f ca="1">PROSES_PG!J34</f>
        <v/>
      </c>
      <c r="I33" s="23" t="str">
        <f ca="1">PROSES_PG!K34</f>
        <v/>
      </c>
      <c r="J33" s="23" t="str">
        <f ca="1">PROSES_PG!L34</f>
        <v/>
      </c>
      <c r="K33" s="23" t="str">
        <f ca="1">PROSES_PG!M34</f>
        <v/>
      </c>
      <c r="L33" s="23" t="str">
        <f ca="1">PROSES_PG!N34</f>
        <v/>
      </c>
      <c r="M33" s="23" t="str">
        <f ca="1">PROSES_PG!O34</f>
        <v/>
      </c>
      <c r="N33" s="23" t="str">
        <f ca="1">PROSES_PG!P34</f>
        <v/>
      </c>
      <c r="O33" s="23" t="str">
        <f ca="1">PROSES_PG!Q34</f>
        <v/>
      </c>
      <c r="P33" s="23" t="str">
        <f ca="1">PROSES_PG!R34</f>
        <v/>
      </c>
      <c r="Q33" s="23" t="str">
        <f ca="1">PROSES_PG!S34</f>
        <v/>
      </c>
      <c r="R33" s="23" t="str">
        <f ca="1">PROSES_PG!T34</f>
        <v/>
      </c>
      <c r="S33" s="23" t="str">
        <f ca="1">PROSES_PG!U34</f>
        <v/>
      </c>
      <c r="T33" s="23" t="str">
        <f ca="1">PROSES_PG!V34</f>
        <v/>
      </c>
      <c r="U33" s="23" t="str">
        <f ca="1">PROSES_PG!W34</f>
        <v/>
      </c>
      <c r="V33" s="23" t="str">
        <f ca="1">PROSES_PG!X34</f>
        <v/>
      </c>
      <c r="W33" s="23" t="str">
        <f ca="1">PROSES_PG!Y34</f>
        <v/>
      </c>
      <c r="X33" s="23" t="str">
        <f ca="1">PROSES_PG!Z34</f>
        <v/>
      </c>
      <c r="Y33" s="23" t="str">
        <f ca="1">PROSES_PG!AA34</f>
        <v/>
      </c>
      <c r="Z33" s="23" t="str">
        <f ca="1">PROSES_PG!AB34</f>
        <v/>
      </c>
      <c r="AA33" s="23" t="str">
        <f ca="1">PROSES_PG!AC34</f>
        <v/>
      </c>
      <c r="AB33" s="23" t="str">
        <f ca="1">PROSES_PG!AD34</f>
        <v/>
      </c>
      <c r="AC33" s="23" t="str">
        <f ca="1">PROSES_PG!AE34</f>
        <v/>
      </c>
      <c r="AD33" s="23" t="str">
        <f ca="1">PROSES_PG!AF34</f>
        <v/>
      </c>
      <c r="AE33" s="23" t="str">
        <f ca="1">PROSES_PG!AG34</f>
        <v/>
      </c>
      <c r="AF33" s="23" t="str">
        <f ca="1">PROSES_PG!AH34</f>
        <v/>
      </c>
      <c r="AG33" s="23" t="str">
        <f ca="1">PROSES_PG!AI34</f>
        <v/>
      </c>
      <c r="AH33" s="23" t="str">
        <f ca="1">PROSES_PG!AJ34</f>
        <v/>
      </c>
      <c r="AI33" s="23" t="str">
        <f ca="1">PROSES_PG!AK34</f>
        <v/>
      </c>
      <c r="AJ33" s="23" t="str">
        <f ca="1">PROSES_PG!AL34</f>
        <v/>
      </c>
      <c r="AK33" s="23" t="str">
        <f ca="1">PROSES_PG!AM34</f>
        <v/>
      </c>
      <c r="AL33" s="23" t="str">
        <f ca="1">PROSES_PG!AN34</f>
        <v/>
      </c>
      <c r="AM33" s="23" t="str">
        <f ca="1">PROSES_PG!AO34</f>
        <v/>
      </c>
      <c r="AN33" s="23" t="str">
        <f ca="1">PROSES_PG!AP34</f>
        <v/>
      </c>
      <c r="AO33" s="23" t="str">
        <f ca="1">PROSES_PG!AQ34</f>
        <v/>
      </c>
      <c r="AP33" s="23" t="str">
        <f ca="1">PROSES_PG!AR34</f>
        <v/>
      </c>
      <c r="AQ33" s="23" t="str">
        <f ca="1">PROSES_PG!AS34</f>
        <v/>
      </c>
      <c r="AR33" s="23" t="str">
        <f ca="1">PROSES_PG!AT34</f>
        <v/>
      </c>
      <c r="AS33" s="23" t="str">
        <f ca="1">PROSES_PG!AU34</f>
        <v/>
      </c>
      <c r="AT33" s="23" t="str">
        <f ca="1">PROSES_PG!AV34</f>
        <v/>
      </c>
      <c r="AU33" s="23" t="str">
        <f ca="1">PROSES_PG!AW34</f>
        <v/>
      </c>
      <c r="AV33" s="23" t="str">
        <f ca="1">PROSES_PG!AX34</f>
        <v/>
      </c>
      <c r="AW33" s="23" t="str">
        <f ca="1">PROSES_PG!AY34</f>
        <v/>
      </c>
      <c r="AX33" s="23" t="str">
        <f ca="1">PROSES_PG!AZ34</f>
        <v/>
      </c>
      <c r="AY33" s="23" t="str">
        <f ca="1">PROSES_PG!BA34</f>
        <v/>
      </c>
      <c r="AZ33" s="23" t="str">
        <f ca="1">PROSES_PG!BB34</f>
        <v/>
      </c>
      <c r="BA33" t="s">
        <v>68</v>
      </c>
    </row>
    <row r="34" spans="1:53" ht="15.75">
      <c r="A34" s="21">
        <v>25</v>
      </c>
      <c r="B34" s="22" t="str">
        <f>IF(DATA!B45=0,"",DATA!B45)</f>
        <v/>
      </c>
      <c r="C34" s="23" t="str">
        <f ca="1">PROSES_PG!E35</f>
        <v/>
      </c>
      <c r="D34" s="23" t="str">
        <f ca="1">PROSES_PG!F35</f>
        <v/>
      </c>
      <c r="E34" s="23" t="str">
        <f ca="1">PROSES_PG!G35</f>
        <v/>
      </c>
      <c r="F34" s="23" t="str">
        <f ca="1">PROSES_PG!H35</f>
        <v/>
      </c>
      <c r="G34" s="23" t="str">
        <f ca="1">PROSES_PG!I35</f>
        <v/>
      </c>
      <c r="H34" s="23" t="str">
        <f ca="1">PROSES_PG!J35</f>
        <v/>
      </c>
      <c r="I34" s="23" t="str">
        <f ca="1">PROSES_PG!K35</f>
        <v/>
      </c>
      <c r="J34" s="23" t="str">
        <f ca="1">PROSES_PG!L35</f>
        <v/>
      </c>
      <c r="K34" s="23" t="str">
        <f ca="1">PROSES_PG!M35</f>
        <v/>
      </c>
      <c r="L34" s="23" t="str">
        <f ca="1">PROSES_PG!N35</f>
        <v/>
      </c>
      <c r="M34" s="23" t="str">
        <f ca="1">PROSES_PG!O35</f>
        <v/>
      </c>
      <c r="N34" s="23" t="str">
        <f ca="1">PROSES_PG!P35</f>
        <v/>
      </c>
      <c r="O34" s="23" t="str">
        <f ca="1">PROSES_PG!Q35</f>
        <v/>
      </c>
      <c r="P34" s="23" t="str">
        <f ca="1">PROSES_PG!R35</f>
        <v/>
      </c>
      <c r="Q34" s="23" t="str">
        <f ca="1">PROSES_PG!S35</f>
        <v/>
      </c>
      <c r="R34" s="23" t="str">
        <f ca="1">PROSES_PG!T35</f>
        <v/>
      </c>
      <c r="S34" s="23" t="str">
        <f ca="1">PROSES_PG!U35</f>
        <v/>
      </c>
      <c r="T34" s="23" t="str">
        <f ca="1">PROSES_PG!V35</f>
        <v/>
      </c>
      <c r="U34" s="23" t="str">
        <f ca="1">PROSES_PG!W35</f>
        <v/>
      </c>
      <c r="V34" s="23" t="str">
        <f ca="1">PROSES_PG!X35</f>
        <v/>
      </c>
      <c r="W34" s="23" t="str">
        <f ca="1">PROSES_PG!Y35</f>
        <v/>
      </c>
      <c r="X34" s="23" t="str">
        <f ca="1">PROSES_PG!Z35</f>
        <v/>
      </c>
      <c r="Y34" s="23" t="str">
        <f ca="1">PROSES_PG!AA35</f>
        <v/>
      </c>
      <c r="Z34" s="23" t="str">
        <f ca="1">PROSES_PG!AB35</f>
        <v/>
      </c>
      <c r="AA34" s="23" t="str">
        <f ca="1">PROSES_PG!AC35</f>
        <v/>
      </c>
      <c r="AB34" s="23" t="str">
        <f ca="1">PROSES_PG!AD35</f>
        <v/>
      </c>
      <c r="AC34" s="23" t="str">
        <f ca="1">PROSES_PG!AE35</f>
        <v/>
      </c>
      <c r="AD34" s="23" t="str">
        <f ca="1">PROSES_PG!AF35</f>
        <v/>
      </c>
      <c r="AE34" s="23" t="str">
        <f ca="1">PROSES_PG!AG35</f>
        <v/>
      </c>
      <c r="AF34" s="23" t="str">
        <f ca="1">PROSES_PG!AH35</f>
        <v/>
      </c>
      <c r="AG34" s="23" t="str">
        <f ca="1">PROSES_PG!AI35</f>
        <v/>
      </c>
      <c r="AH34" s="23" t="str">
        <f ca="1">PROSES_PG!AJ35</f>
        <v/>
      </c>
      <c r="AI34" s="23" t="str">
        <f ca="1">PROSES_PG!AK35</f>
        <v/>
      </c>
      <c r="AJ34" s="23" t="str">
        <f ca="1">PROSES_PG!AL35</f>
        <v/>
      </c>
      <c r="AK34" s="23" t="str">
        <f ca="1">PROSES_PG!AM35</f>
        <v/>
      </c>
      <c r="AL34" s="23" t="str">
        <f ca="1">PROSES_PG!AN35</f>
        <v/>
      </c>
      <c r="AM34" s="23" t="str">
        <f ca="1">PROSES_PG!AO35</f>
        <v/>
      </c>
      <c r="AN34" s="23" t="str">
        <f ca="1">PROSES_PG!AP35</f>
        <v/>
      </c>
      <c r="AO34" s="23" t="str">
        <f ca="1">PROSES_PG!AQ35</f>
        <v/>
      </c>
      <c r="AP34" s="23" t="str">
        <f ca="1">PROSES_PG!AR35</f>
        <v/>
      </c>
      <c r="AQ34" s="23" t="str">
        <f ca="1">PROSES_PG!AS35</f>
        <v/>
      </c>
      <c r="AR34" s="23" t="str">
        <f ca="1">PROSES_PG!AT35</f>
        <v/>
      </c>
      <c r="AS34" s="23" t="str">
        <f ca="1">PROSES_PG!AU35</f>
        <v/>
      </c>
      <c r="AT34" s="23" t="str">
        <f ca="1">PROSES_PG!AV35</f>
        <v/>
      </c>
      <c r="AU34" s="23" t="str">
        <f ca="1">PROSES_PG!AW35</f>
        <v/>
      </c>
      <c r="AV34" s="23" t="str">
        <f ca="1">PROSES_PG!AX35</f>
        <v/>
      </c>
      <c r="AW34" s="23" t="str">
        <f ca="1">PROSES_PG!AY35</f>
        <v/>
      </c>
      <c r="AX34" s="23" t="str">
        <f ca="1">PROSES_PG!AZ35</f>
        <v/>
      </c>
      <c r="AY34" s="23" t="str">
        <f ca="1">PROSES_PG!BA35</f>
        <v/>
      </c>
      <c r="AZ34" s="23" t="str">
        <f ca="1">PROSES_PG!BB35</f>
        <v/>
      </c>
      <c r="BA34" t="s">
        <v>68</v>
      </c>
    </row>
    <row r="35" spans="1:53" ht="15.75">
      <c r="A35" s="21">
        <v>26</v>
      </c>
      <c r="B35" s="22" t="str">
        <f>IF(DATA!B46=0,"",DATA!B46)</f>
        <v/>
      </c>
      <c r="C35" s="23" t="str">
        <f ca="1">PROSES_PG!E36</f>
        <v/>
      </c>
      <c r="D35" s="23" t="str">
        <f ca="1">PROSES_PG!F36</f>
        <v/>
      </c>
      <c r="E35" s="23" t="str">
        <f ca="1">PROSES_PG!G36</f>
        <v/>
      </c>
      <c r="F35" s="23" t="str">
        <f ca="1">PROSES_PG!H36</f>
        <v/>
      </c>
      <c r="G35" s="23" t="str">
        <f ca="1">PROSES_PG!I36</f>
        <v/>
      </c>
      <c r="H35" s="23" t="str">
        <f ca="1">PROSES_PG!J36</f>
        <v/>
      </c>
      <c r="I35" s="23" t="str">
        <f ca="1">PROSES_PG!K36</f>
        <v/>
      </c>
      <c r="J35" s="23" t="str">
        <f ca="1">PROSES_PG!L36</f>
        <v/>
      </c>
      <c r="K35" s="23" t="str">
        <f ca="1">PROSES_PG!M36</f>
        <v/>
      </c>
      <c r="L35" s="23" t="str">
        <f ca="1">PROSES_PG!N36</f>
        <v/>
      </c>
      <c r="M35" s="23" t="str">
        <f ca="1">PROSES_PG!O36</f>
        <v/>
      </c>
      <c r="N35" s="23" t="str">
        <f ca="1">PROSES_PG!P36</f>
        <v/>
      </c>
      <c r="O35" s="23" t="str">
        <f ca="1">PROSES_PG!Q36</f>
        <v/>
      </c>
      <c r="P35" s="23" t="str">
        <f ca="1">PROSES_PG!R36</f>
        <v/>
      </c>
      <c r="Q35" s="23" t="str">
        <f ca="1">PROSES_PG!S36</f>
        <v/>
      </c>
      <c r="R35" s="23" t="str">
        <f ca="1">PROSES_PG!T36</f>
        <v/>
      </c>
      <c r="S35" s="23" t="str">
        <f ca="1">PROSES_PG!U36</f>
        <v/>
      </c>
      <c r="T35" s="23" t="str">
        <f ca="1">PROSES_PG!V36</f>
        <v/>
      </c>
      <c r="U35" s="23" t="str">
        <f ca="1">PROSES_PG!W36</f>
        <v/>
      </c>
      <c r="V35" s="23" t="str">
        <f ca="1">PROSES_PG!X36</f>
        <v/>
      </c>
      <c r="W35" s="23" t="str">
        <f ca="1">PROSES_PG!Y36</f>
        <v/>
      </c>
      <c r="X35" s="23" t="str">
        <f ca="1">PROSES_PG!Z36</f>
        <v/>
      </c>
      <c r="Y35" s="23" t="str">
        <f ca="1">PROSES_PG!AA36</f>
        <v/>
      </c>
      <c r="Z35" s="23" t="str">
        <f ca="1">PROSES_PG!AB36</f>
        <v/>
      </c>
      <c r="AA35" s="23" t="str">
        <f ca="1">PROSES_PG!AC36</f>
        <v/>
      </c>
      <c r="AB35" s="23" t="str">
        <f ca="1">PROSES_PG!AD36</f>
        <v/>
      </c>
      <c r="AC35" s="23" t="str">
        <f ca="1">PROSES_PG!AE36</f>
        <v/>
      </c>
      <c r="AD35" s="23" t="str">
        <f ca="1">PROSES_PG!AF36</f>
        <v/>
      </c>
      <c r="AE35" s="23" t="str">
        <f ca="1">PROSES_PG!AG36</f>
        <v/>
      </c>
      <c r="AF35" s="23" t="str">
        <f ca="1">PROSES_PG!AH36</f>
        <v/>
      </c>
      <c r="AG35" s="23" t="str">
        <f ca="1">PROSES_PG!AI36</f>
        <v/>
      </c>
      <c r="AH35" s="23" t="str">
        <f ca="1">PROSES_PG!AJ36</f>
        <v/>
      </c>
      <c r="AI35" s="23" t="str">
        <f ca="1">PROSES_PG!AK36</f>
        <v/>
      </c>
      <c r="AJ35" s="23" t="str">
        <f ca="1">PROSES_PG!AL36</f>
        <v/>
      </c>
      <c r="AK35" s="23" t="str">
        <f ca="1">PROSES_PG!AM36</f>
        <v/>
      </c>
      <c r="AL35" s="23" t="str">
        <f ca="1">PROSES_PG!AN36</f>
        <v/>
      </c>
      <c r="AM35" s="23" t="str">
        <f ca="1">PROSES_PG!AO36</f>
        <v/>
      </c>
      <c r="AN35" s="23" t="str">
        <f ca="1">PROSES_PG!AP36</f>
        <v/>
      </c>
      <c r="AO35" s="23" t="str">
        <f ca="1">PROSES_PG!AQ36</f>
        <v/>
      </c>
      <c r="AP35" s="23" t="str">
        <f ca="1">PROSES_PG!AR36</f>
        <v/>
      </c>
      <c r="AQ35" s="23" t="str">
        <f ca="1">PROSES_PG!AS36</f>
        <v/>
      </c>
      <c r="AR35" s="23" t="str">
        <f ca="1">PROSES_PG!AT36</f>
        <v/>
      </c>
      <c r="AS35" s="23" t="str">
        <f ca="1">PROSES_PG!AU36</f>
        <v/>
      </c>
      <c r="AT35" s="23" t="str">
        <f ca="1">PROSES_PG!AV36</f>
        <v/>
      </c>
      <c r="AU35" s="23" t="str">
        <f ca="1">PROSES_PG!AW36</f>
        <v/>
      </c>
      <c r="AV35" s="23" t="str">
        <f ca="1">PROSES_PG!AX36</f>
        <v/>
      </c>
      <c r="AW35" s="23" t="str">
        <f ca="1">PROSES_PG!AY36</f>
        <v/>
      </c>
      <c r="AX35" s="23" t="str">
        <f ca="1">PROSES_PG!AZ36</f>
        <v/>
      </c>
      <c r="AY35" s="23" t="str">
        <f ca="1">PROSES_PG!BA36</f>
        <v/>
      </c>
      <c r="AZ35" s="23" t="str">
        <f ca="1">PROSES_PG!BB36</f>
        <v/>
      </c>
      <c r="BA35" t="s">
        <v>68</v>
      </c>
    </row>
    <row r="36" spans="1:53" ht="15.75">
      <c r="A36" s="21">
        <v>27</v>
      </c>
      <c r="B36" s="22" t="str">
        <f>IF(DATA!B47=0,"",DATA!B47)</f>
        <v/>
      </c>
      <c r="C36" s="23" t="str">
        <f ca="1">PROSES_PG!E37</f>
        <v/>
      </c>
      <c r="D36" s="23" t="str">
        <f ca="1">PROSES_PG!F37</f>
        <v/>
      </c>
      <c r="E36" s="23" t="str">
        <f ca="1">PROSES_PG!G37</f>
        <v/>
      </c>
      <c r="F36" s="23" t="str">
        <f ca="1">PROSES_PG!H37</f>
        <v/>
      </c>
      <c r="G36" s="23" t="str">
        <f ca="1">PROSES_PG!I37</f>
        <v/>
      </c>
      <c r="H36" s="23" t="str">
        <f ca="1">PROSES_PG!J37</f>
        <v/>
      </c>
      <c r="I36" s="23" t="str">
        <f ca="1">PROSES_PG!K37</f>
        <v/>
      </c>
      <c r="J36" s="23" t="str">
        <f ca="1">PROSES_PG!L37</f>
        <v/>
      </c>
      <c r="K36" s="23" t="str">
        <f ca="1">PROSES_PG!M37</f>
        <v/>
      </c>
      <c r="L36" s="23" t="str">
        <f ca="1">PROSES_PG!N37</f>
        <v/>
      </c>
      <c r="M36" s="23" t="str">
        <f ca="1">PROSES_PG!O37</f>
        <v/>
      </c>
      <c r="N36" s="23" t="str">
        <f ca="1">PROSES_PG!P37</f>
        <v/>
      </c>
      <c r="O36" s="23" t="str">
        <f ca="1">PROSES_PG!Q37</f>
        <v/>
      </c>
      <c r="P36" s="23" t="str">
        <f ca="1">PROSES_PG!R37</f>
        <v/>
      </c>
      <c r="Q36" s="23" t="str">
        <f ca="1">PROSES_PG!S37</f>
        <v/>
      </c>
      <c r="R36" s="23" t="str">
        <f ca="1">PROSES_PG!T37</f>
        <v/>
      </c>
      <c r="S36" s="23" t="str">
        <f ca="1">PROSES_PG!U37</f>
        <v/>
      </c>
      <c r="T36" s="23" t="str">
        <f ca="1">PROSES_PG!V37</f>
        <v/>
      </c>
      <c r="U36" s="23" t="str">
        <f ca="1">PROSES_PG!W37</f>
        <v/>
      </c>
      <c r="V36" s="23" t="str">
        <f ca="1">PROSES_PG!X37</f>
        <v/>
      </c>
      <c r="W36" s="23" t="str">
        <f ca="1">PROSES_PG!Y37</f>
        <v/>
      </c>
      <c r="X36" s="23" t="str">
        <f ca="1">PROSES_PG!Z37</f>
        <v/>
      </c>
      <c r="Y36" s="23" t="str">
        <f ca="1">PROSES_PG!AA37</f>
        <v/>
      </c>
      <c r="Z36" s="23" t="str">
        <f ca="1">PROSES_PG!AB37</f>
        <v/>
      </c>
      <c r="AA36" s="23" t="str">
        <f ca="1">PROSES_PG!AC37</f>
        <v/>
      </c>
      <c r="AB36" s="23" t="str">
        <f ca="1">PROSES_PG!AD37</f>
        <v/>
      </c>
      <c r="AC36" s="23" t="str">
        <f ca="1">PROSES_PG!AE37</f>
        <v/>
      </c>
      <c r="AD36" s="23" t="str">
        <f ca="1">PROSES_PG!AF37</f>
        <v/>
      </c>
      <c r="AE36" s="23" t="str">
        <f ca="1">PROSES_PG!AG37</f>
        <v/>
      </c>
      <c r="AF36" s="23" t="str">
        <f ca="1">PROSES_PG!AH37</f>
        <v/>
      </c>
      <c r="AG36" s="23" t="str">
        <f ca="1">PROSES_PG!AI37</f>
        <v/>
      </c>
      <c r="AH36" s="23" t="str">
        <f ca="1">PROSES_PG!AJ37</f>
        <v/>
      </c>
      <c r="AI36" s="23" t="str">
        <f ca="1">PROSES_PG!AK37</f>
        <v/>
      </c>
      <c r="AJ36" s="23" t="str">
        <f ca="1">PROSES_PG!AL37</f>
        <v/>
      </c>
      <c r="AK36" s="23" t="str">
        <f ca="1">PROSES_PG!AM37</f>
        <v/>
      </c>
      <c r="AL36" s="23" t="str">
        <f ca="1">PROSES_PG!AN37</f>
        <v/>
      </c>
      <c r="AM36" s="23" t="str">
        <f ca="1">PROSES_PG!AO37</f>
        <v/>
      </c>
      <c r="AN36" s="23" t="str">
        <f ca="1">PROSES_PG!AP37</f>
        <v/>
      </c>
      <c r="AO36" s="23" t="str">
        <f ca="1">PROSES_PG!AQ37</f>
        <v/>
      </c>
      <c r="AP36" s="23" t="str">
        <f ca="1">PROSES_PG!AR37</f>
        <v/>
      </c>
      <c r="AQ36" s="23" t="str">
        <f ca="1">PROSES_PG!AS37</f>
        <v/>
      </c>
      <c r="AR36" s="23" t="str">
        <f ca="1">PROSES_PG!AT37</f>
        <v/>
      </c>
      <c r="AS36" s="23" t="str">
        <f ca="1">PROSES_PG!AU37</f>
        <v/>
      </c>
      <c r="AT36" s="23" t="str">
        <f ca="1">PROSES_PG!AV37</f>
        <v/>
      </c>
      <c r="AU36" s="23" t="str">
        <f ca="1">PROSES_PG!AW37</f>
        <v/>
      </c>
      <c r="AV36" s="23" t="str">
        <f ca="1">PROSES_PG!AX37</f>
        <v/>
      </c>
      <c r="AW36" s="23" t="str">
        <f ca="1">PROSES_PG!AY37</f>
        <v/>
      </c>
      <c r="AX36" s="23" t="str">
        <f ca="1">PROSES_PG!AZ37</f>
        <v/>
      </c>
      <c r="AY36" s="23" t="str">
        <f ca="1">PROSES_PG!BA37</f>
        <v/>
      </c>
      <c r="AZ36" s="23" t="str">
        <f ca="1">PROSES_PG!BB37</f>
        <v/>
      </c>
      <c r="BA36" t="s">
        <v>68</v>
      </c>
    </row>
    <row r="37" spans="1:53" ht="15.75">
      <c r="A37" s="21">
        <v>28</v>
      </c>
      <c r="B37" s="22" t="str">
        <f>IF(DATA!B48=0,"",DATA!B48)</f>
        <v/>
      </c>
      <c r="C37" s="23" t="str">
        <f ca="1">PROSES_PG!E38</f>
        <v/>
      </c>
      <c r="D37" s="23" t="str">
        <f ca="1">PROSES_PG!F38</f>
        <v/>
      </c>
      <c r="E37" s="23" t="str">
        <f ca="1">PROSES_PG!G38</f>
        <v/>
      </c>
      <c r="F37" s="23" t="str">
        <f ca="1">PROSES_PG!H38</f>
        <v/>
      </c>
      <c r="G37" s="23" t="str">
        <f ca="1">PROSES_PG!I38</f>
        <v/>
      </c>
      <c r="H37" s="23" t="str">
        <f ca="1">PROSES_PG!J38</f>
        <v/>
      </c>
      <c r="I37" s="23" t="str">
        <f ca="1">PROSES_PG!K38</f>
        <v/>
      </c>
      <c r="J37" s="23" t="str">
        <f ca="1">PROSES_PG!L38</f>
        <v/>
      </c>
      <c r="K37" s="23" t="str">
        <f ca="1">PROSES_PG!M38</f>
        <v/>
      </c>
      <c r="L37" s="23" t="str">
        <f ca="1">PROSES_PG!N38</f>
        <v/>
      </c>
      <c r="M37" s="23" t="str">
        <f ca="1">PROSES_PG!O38</f>
        <v/>
      </c>
      <c r="N37" s="23" t="str">
        <f ca="1">PROSES_PG!P38</f>
        <v/>
      </c>
      <c r="O37" s="23" t="str">
        <f ca="1">PROSES_PG!Q38</f>
        <v/>
      </c>
      <c r="P37" s="23" t="str">
        <f ca="1">PROSES_PG!R38</f>
        <v/>
      </c>
      <c r="Q37" s="23" t="str">
        <f ca="1">PROSES_PG!S38</f>
        <v/>
      </c>
      <c r="R37" s="23" t="str">
        <f ca="1">PROSES_PG!T38</f>
        <v/>
      </c>
      <c r="S37" s="23" t="str">
        <f ca="1">PROSES_PG!U38</f>
        <v/>
      </c>
      <c r="T37" s="23" t="str">
        <f ca="1">PROSES_PG!V38</f>
        <v/>
      </c>
      <c r="U37" s="23" t="str">
        <f ca="1">PROSES_PG!W38</f>
        <v/>
      </c>
      <c r="V37" s="23" t="str">
        <f ca="1">PROSES_PG!X38</f>
        <v/>
      </c>
      <c r="W37" s="23" t="str">
        <f ca="1">PROSES_PG!Y38</f>
        <v/>
      </c>
      <c r="X37" s="23" t="str">
        <f ca="1">PROSES_PG!Z38</f>
        <v/>
      </c>
      <c r="Y37" s="23" t="str">
        <f ca="1">PROSES_PG!AA38</f>
        <v/>
      </c>
      <c r="Z37" s="23" t="str">
        <f ca="1">PROSES_PG!AB38</f>
        <v/>
      </c>
      <c r="AA37" s="23" t="str">
        <f ca="1">PROSES_PG!AC38</f>
        <v/>
      </c>
      <c r="AB37" s="23" t="str">
        <f ca="1">PROSES_PG!AD38</f>
        <v/>
      </c>
      <c r="AC37" s="23" t="str">
        <f ca="1">PROSES_PG!AE38</f>
        <v/>
      </c>
      <c r="AD37" s="23" t="str">
        <f ca="1">PROSES_PG!AF38</f>
        <v/>
      </c>
      <c r="AE37" s="23" t="str">
        <f ca="1">PROSES_PG!AG38</f>
        <v/>
      </c>
      <c r="AF37" s="23" t="str">
        <f ca="1">PROSES_PG!AH38</f>
        <v/>
      </c>
      <c r="AG37" s="23" t="str">
        <f ca="1">PROSES_PG!AI38</f>
        <v/>
      </c>
      <c r="AH37" s="23" t="str">
        <f ca="1">PROSES_PG!AJ38</f>
        <v/>
      </c>
      <c r="AI37" s="23" t="str">
        <f ca="1">PROSES_PG!AK38</f>
        <v/>
      </c>
      <c r="AJ37" s="23" t="str">
        <f ca="1">PROSES_PG!AL38</f>
        <v/>
      </c>
      <c r="AK37" s="23" t="str">
        <f ca="1">PROSES_PG!AM38</f>
        <v/>
      </c>
      <c r="AL37" s="23" t="str">
        <f ca="1">PROSES_PG!AN38</f>
        <v/>
      </c>
      <c r="AM37" s="23" t="str">
        <f ca="1">PROSES_PG!AO38</f>
        <v/>
      </c>
      <c r="AN37" s="23" t="str">
        <f ca="1">PROSES_PG!AP38</f>
        <v/>
      </c>
      <c r="AO37" s="23" t="str">
        <f ca="1">PROSES_PG!AQ38</f>
        <v/>
      </c>
      <c r="AP37" s="23" t="str">
        <f ca="1">PROSES_PG!AR38</f>
        <v/>
      </c>
      <c r="AQ37" s="23" t="str">
        <f ca="1">PROSES_PG!AS38</f>
        <v/>
      </c>
      <c r="AR37" s="23" t="str">
        <f ca="1">PROSES_PG!AT38</f>
        <v/>
      </c>
      <c r="AS37" s="23" t="str">
        <f ca="1">PROSES_PG!AU38</f>
        <v/>
      </c>
      <c r="AT37" s="23" t="str">
        <f ca="1">PROSES_PG!AV38</f>
        <v/>
      </c>
      <c r="AU37" s="23" t="str">
        <f ca="1">PROSES_PG!AW38</f>
        <v/>
      </c>
      <c r="AV37" s="23" t="str">
        <f ca="1">PROSES_PG!AX38</f>
        <v/>
      </c>
      <c r="AW37" s="23" t="str">
        <f ca="1">PROSES_PG!AY38</f>
        <v/>
      </c>
      <c r="AX37" s="23" t="str">
        <f ca="1">PROSES_PG!AZ38</f>
        <v/>
      </c>
      <c r="AY37" s="23" t="str">
        <f ca="1">PROSES_PG!BA38</f>
        <v/>
      </c>
      <c r="AZ37" s="23" t="str">
        <f ca="1">PROSES_PG!BB38</f>
        <v/>
      </c>
      <c r="BA37" t="s">
        <v>68</v>
      </c>
    </row>
    <row r="38" spans="1:53" ht="15.75">
      <c r="A38" s="21">
        <v>29</v>
      </c>
      <c r="B38" s="22" t="str">
        <f>IF(DATA!B49=0,"",DATA!B49)</f>
        <v/>
      </c>
      <c r="C38" s="23" t="str">
        <f ca="1">PROSES_PG!E39</f>
        <v/>
      </c>
      <c r="D38" s="23" t="str">
        <f ca="1">PROSES_PG!F39</f>
        <v/>
      </c>
      <c r="E38" s="23" t="str">
        <f ca="1">PROSES_PG!G39</f>
        <v/>
      </c>
      <c r="F38" s="23" t="str">
        <f ca="1">PROSES_PG!H39</f>
        <v/>
      </c>
      <c r="G38" s="23" t="str">
        <f ca="1">PROSES_PG!I39</f>
        <v/>
      </c>
      <c r="H38" s="23" t="str">
        <f ca="1">PROSES_PG!J39</f>
        <v/>
      </c>
      <c r="I38" s="23" t="str">
        <f ca="1">PROSES_PG!K39</f>
        <v/>
      </c>
      <c r="J38" s="23" t="str">
        <f ca="1">PROSES_PG!L39</f>
        <v/>
      </c>
      <c r="K38" s="23" t="str">
        <f ca="1">PROSES_PG!M39</f>
        <v/>
      </c>
      <c r="L38" s="23" t="str">
        <f ca="1">PROSES_PG!N39</f>
        <v/>
      </c>
      <c r="M38" s="23" t="str">
        <f ca="1">PROSES_PG!O39</f>
        <v/>
      </c>
      <c r="N38" s="23" t="str">
        <f ca="1">PROSES_PG!P39</f>
        <v/>
      </c>
      <c r="O38" s="23" t="str">
        <f ca="1">PROSES_PG!Q39</f>
        <v/>
      </c>
      <c r="P38" s="23" t="str">
        <f ca="1">PROSES_PG!R39</f>
        <v/>
      </c>
      <c r="Q38" s="23" t="str">
        <f ca="1">PROSES_PG!S39</f>
        <v/>
      </c>
      <c r="R38" s="23" t="str">
        <f ca="1">PROSES_PG!T39</f>
        <v/>
      </c>
      <c r="S38" s="23" t="str">
        <f ca="1">PROSES_PG!U39</f>
        <v/>
      </c>
      <c r="T38" s="23" t="str">
        <f ca="1">PROSES_PG!V39</f>
        <v/>
      </c>
      <c r="U38" s="23" t="str">
        <f ca="1">PROSES_PG!W39</f>
        <v/>
      </c>
      <c r="V38" s="23" t="str">
        <f ca="1">PROSES_PG!X39</f>
        <v/>
      </c>
      <c r="W38" s="23" t="str">
        <f ca="1">PROSES_PG!Y39</f>
        <v/>
      </c>
      <c r="X38" s="23" t="str">
        <f ca="1">PROSES_PG!Z39</f>
        <v/>
      </c>
      <c r="Y38" s="23" t="str">
        <f ca="1">PROSES_PG!AA39</f>
        <v/>
      </c>
      <c r="Z38" s="23" t="str">
        <f ca="1">PROSES_PG!AB39</f>
        <v/>
      </c>
      <c r="AA38" s="23" t="str">
        <f ca="1">PROSES_PG!AC39</f>
        <v/>
      </c>
      <c r="AB38" s="23" t="str">
        <f ca="1">PROSES_PG!AD39</f>
        <v/>
      </c>
      <c r="AC38" s="23" t="str">
        <f ca="1">PROSES_PG!AE39</f>
        <v/>
      </c>
      <c r="AD38" s="23" t="str">
        <f ca="1">PROSES_PG!AF39</f>
        <v/>
      </c>
      <c r="AE38" s="23" t="str">
        <f ca="1">PROSES_PG!AG39</f>
        <v/>
      </c>
      <c r="AF38" s="23" t="str">
        <f ca="1">PROSES_PG!AH39</f>
        <v/>
      </c>
      <c r="AG38" s="23" t="str">
        <f ca="1">PROSES_PG!AI39</f>
        <v/>
      </c>
      <c r="AH38" s="23" t="str">
        <f ca="1">PROSES_PG!AJ39</f>
        <v/>
      </c>
      <c r="AI38" s="23" t="str">
        <f ca="1">PROSES_PG!AK39</f>
        <v/>
      </c>
      <c r="AJ38" s="23" t="str">
        <f ca="1">PROSES_PG!AL39</f>
        <v/>
      </c>
      <c r="AK38" s="23" t="str">
        <f ca="1">PROSES_PG!AM39</f>
        <v/>
      </c>
      <c r="AL38" s="23" t="str">
        <f ca="1">PROSES_PG!AN39</f>
        <v/>
      </c>
      <c r="AM38" s="23" t="str">
        <f ca="1">PROSES_PG!AO39</f>
        <v/>
      </c>
      <c r="AN38" s="23" t="str">
        <f ca="1">PROSES_PG!AP39</f>
        <v/>
      </c>
      <c r="AO38" s="23" t="str">
        <f ca="1">PROSES_PG!AQ39</f>
        <v/>
      </c>
      <c r="AP38" s="23" t="str">
        <f ca="1">PROSES_PG!AR39</f>
        <v/>
      </c>
      <c r="AQ38" s="23" t="str">
        <f ca="1">PROSES_PG!AS39</f>
        <v/>
      </c>
      <c r="AR38" s="23" t="str">
        <f ca="1">PROSES_PG!AT39</f>
        <v/>
      </c>
      <c r="AS38" s="23" t="str">
        <f ca="1">PROSES_PG!AU39</f>
        <v/>
      </c>
      <c r="AT38" s="23" t="str">
        <f ca="1">PROSES_PG!AV39</f>
        <v/>
      </c>
      <c r="AU38" s="23" t="str">
        <f ca="1">PROSES_PG!AW39</f>
        <v/>
      </c>
      <c r="AV38" s="23" t="str">
        <f ca="1">PROSES_PG!AX39</f>
        <v/>
      </c>
      <c r="AW38" s="23" t="str">
        <f ca="1">PROSES_PG!AY39</f>
        <v/>
      </c>
      <c r="AX38" s="23" t="str">
        <f ca="1">PROSES_PG!AZ39</f>
        <v/>
      </c>
      <c r="AY38" s="23" t="str">
        <f ca="1">PROSES_PG!BA39</f>
        <v/>
      </c>
      <c r="AZ38" s="23" t="str">
        <f ca="1">PROSES_PG!BB39</f>
        <v/>
      </c>
      <c r="BA38" t="s">
        <v>68</v>
      </c>
    </row>
    <row r="39" spans="1:53" ht="15.75">
      <c r="A39" s="21">
        <v>30</v>
      </c>
      <c r="B39" s="22" t="str">
        <f>IF(DATA!B50=0,"",DATA!B50)</f>
        <v/>
      </c>
      <c r="C39" s="23" t="str">
        <f ca="1">PROSES_PG!E40</f>
        <v/>
      </c>
      <c r="D39" s="23" t="str">
        <f ca="1">PROSES_PG!F40</f>
        <v/>
      </c>
      <c r="E39" s="23" t="str">
        <f ca="1">PROSES_PG!G40</f>
        <v/>
      </c>
      <c r="F39" s="23" t="str">
        <f ca="1">PROSES_PG!H40</f>
        <v/>
      </c>
      <c r="G39" s="23" t="str">
        <f ca="1">PROSES_PG!I40</f>
        <v/>
      </c>
      <c r="H39" s="23" t="str">
        <f ca="1">PROSES_PG!J40</f>
        <v/>
      </c>
      <c r="I39" s="23" t="str">
        <f ca="1">PROSES_PG!K40</f>
        <v/>
      </c>
      <c r="J39" s="23" t="str">
        <f ca="1">PROSES_PG!L40</f>
        <v/>
      </c>
      <c r="K39" s="23" t="str">
        <f ca="1">PROSES_PG!M40</f>
        <v/>
      </c>
      <c r="L39" s="23" t="str">
        <f ca="1">PROSES_PG!N40</f>
        <v/>
      </c>
      <c r="M39" s="23" t="str">
        <f ca="1">PROSES_PG!O40</f>
        <v/>
      </c>
      <c r="N39" s="23" t="str">
        <f ca="1">PROSES_PG!P40</f>
        <v/>
      </c>
      <c r="O39" s="23" t="str">
        <f ca="1">PROSES_PG!Q40</f>
        <v/>
      </c>
      <c r="P39" s="23" t="str">
        <f ca="1">PROSES_PG!R40</f>
        <v/>
      </c>
      <c r="Q39" s="23" t="str">
        <f ca="1">PROSES_PG!S40</f>
        <v/>
      </c>
      <c r="R39" s="23" t="str">
        <f ca="1">PROSES_PG!T40</f>
        <v/>
      </c>
      <c r="S39" s="23" t="str">
        <f ca="1">PROSES_PG!U40</f>
        <v/>
      </c>
      <c r="T39" s="23" t="str">
        <f ca="1">PROSES_PG!V40</f>
        <v/>
      </c>
      <c r="U39" s="23" t="str">
        <f ca="1">PROSES_PG!W40</f>
        <v/>
      </c>
      <c r="V39" s="23" t="str">
        <f ca="1">PROSES_PG!X40</f>
        <v/>
      </c>
      <c r="W39" s="23" t="str">
        <f ca="1">PROSES_PG!Y40</f>
        <v/>
      </c>
      <c r="X39" s="23" t="str">
        <f ca="1">PROSES_PG!Z40</f>
        <v/>
      </c>
      <c r="Y39" s="23" t="str">
        <f ca="1">PROSES_PG!AA40</f>
        <v/>
      </c>
      <c r="Z39" s="23" t="str">
        <f ca="1">PROSES_PG!AB40</f>
        <v/>
      </c>
      <c r="AA39" s="23" t="str">
        <f ca="1">PROSES_PG!AC40</f>
        <v/>
      </c>
      <c r="AB39" s="23" t="str">
        <f ca="1">PROSES_PG!AD40</f>
        <v/>
      </c>
      <c r="AC39" s="23" t="str">
        <f ca="1">PROSES_PG!AE40</f>
        <v/>
      </c>
      <c r="AD39" s="23" t="str">
        <f ca="1">PROSES_PG!AF40</f>
        <v/>
      </c>
      <c r="AE39" s="23" t="str">
        <f ca="1">PROSES_PG!AG40</f>
        <v/>
      </c>
      <c r="AF39" s="23" t="str">
        <f ca="1">PROSES_PG!AH40</f>
        <v/>
      </c>
      <c r="AG39" s="23" t="str">
        <f ca="1">PROSES_PG!AI40</f>
        <v/>
      </c>
      <c r="AH39" s="23" t="str">
        <f ca="1">PROSES_PG!AJ40</f>
        <v/>
      </c>
      <c r="AI39" s="23" t="str">
        <f ca="1">PROSES_PG!AK40</f>
        <v/>
      </c>
      <c r="AJ39" s="23" t="str">
        <f ca="1">PROSES_PG!AL40</f>
        <v/>
      </c>
      <c r="AK39" s="23" t="str">
        <f ca="1">PROSES_PG!AM40</f>
        <v/>
      </c>
      <c r="AL39" s="23" t="str">
        <f ca="1">PROSES_PG!AN40</f>
        <v/>
      </c>
      <c r="AM39" s="23" t="str">
        <f ca="1">PROSES_PG!AO40</f>
        <v/>
      </c>
      <c r="AN39" s="23" t="str">
        <f ca="1">PROSES_PG!AP40</f>
        <v/>
      </c>
      <c r="AO39" s="23" t="str">
        <f ca="1">PROSES_PG!AQ40</f>
        <v/>
      </c>
      <c r="AP39" s="23" t="str">
        <f ca="1">PROSES_PG!AR40</f>
        <v/>
      </c>
      <c r="AQ39" s="23" t="str">
        <f ca="1">PROSES_PG!AS40</f>
        <v/>
      </c>
      <c r="AR39" s="23" t="str">
        <f ca="1">PROSES_PG!AT40</f>
        <v/>
      </c>
      <c r="AS39" s="23" t="str">
        <f ca="1">PROSES_PG!AU40</f>
        <v/>
      </c>
      <c r="AT39" s="23" t="str">
        <f ca="1">PROSES_PG!AV40</f>
        <v/>
      </c>
      <c r="AU39" s="23" t="str">
        <f ca="1">PROSES_PG!AW40</f>
        <v/>
      </c>
      <c r="AV39" s="23" t="str">
        <f ca="1">PROSES_PG!AX40</f>
        <v/>
      </c>
      <c r="AW39" s="23" t="str">
        <f ca="1">PROSES_PG!AY40</f>
        <v/>
      </c>
      <c r="AX39" s="23" t="str">
        <f ca="1">PROSES_PG!AZ40</f>
        <v/>
      </c>
      <c r="AY39" s="23" t="str">
        <f ca="1">PROSES_PG!BA40</f>
        <v/>
      </c>
      <c r="AZ39" s="23" t="str">
        <f ca="1">PROSES_PG!BB40</f>
        <v/>
      </c>
      <c r="BA39" t="s">
        <v>68</v>
      </c>
    </row>
    <row r="40" spans="1:53" ht="15.75">
      <c r="A40" s="21">
        <v>31</v>
      </c>
      <c r="B40" s="22" t="str">
        <f>IF(DATA!B51=0,"",DATA!B51)</f>
        <v/>
      </c>
      <c r="C40" s="23" t="str">
        <f ca="1">PROSES_PG!E41</f>
        <v/>
      </c>
      <c r="D40" s="23" t="str">
        <f ca="1">PROSES_PG!F41</f>
        <v/>
      </c>
      <c r="E40" s="23" t="str">
        <f ca="1">PROSES_PG!G41</f>
        <v/>
      </c>
      <c r="F40" s="23" t="str">
        <f ca="1">PROSES_PG!H41</f>
        <v/>
      </c>
      <c r="G40" s="23" t="str">
        <f ca="1">PROSES_PG!I41</f>
        <v/>
      </c>
      <c r="H40" s="23" t="str">
        <f ca="1">PROSES_PG!J41</f>
        <v/>
      </c>
      <c r="I40" s="23" t="str">
        <f ca="1">PROSES_PG!K41</f>
        <v/>
      </c>
      <c r="J40" s="23" t="str">
        <f ca="1">PROSES_PG!L41</f>
        <v/>
      </c>
      <c r="K40" s="23" t="str">
        <f ca="1">PROSES_PG!M41</f>
        <v/>
      </c>
      <c r="L40" s="23" t="str">
        <f ca="1">PROSES_PG!N41</f>
        <v/>
      </c>
      <c r="M40" s="23" t="str">
        <f ca="1">PROSES_PG!O41</f>
        <v/>
      </c>
      <c r="N40" s="23" t="str">
        <f ca="1">PROSES_PG!P41</f>
        <v/>
      </c>
      <c r="O40" s="23" t="str">
        <f ca="1">PROSES_PG!Q41</f>
        <v/>
      </c>
      <c r="P40" s="23" t="str">
        <f ca="1">PROSES_PG!R41</f>
        <v/>
      </c>
      <c r="Q40" s="23" t="str">
        <f ca="1">PROSES_PG!S41</f>
        <v/>
      </c>
      <c r="R40" s="23" t="str">
        <f ca="1">PROSES_PG!T41</f>
        <v/>
      </c>
      <c r="S40" s="23" t="str">
        <f ca="1">PROSES_PG!U41</f>
        <v/>
      </c>
      <c r="T40" s="23" t="str">
        <f ca="1">PROSES_PG!V41</f>
        <v/>
      </c>
      <c r="U40" s="23" t="str">
        <f ca="1">PROSES_PG!W41</f>
        <v/>
      </c>
      <c r="V40" s="23" t="str">
        <f ca="1">PROSES_PG!X41</f>
        <v/>
      </c>
      <c r="W40" s="23" t="str">
        <f ca="1">PROSES_PG!Y41</f>
        <v/>
      </c>
      <c r="X40" s="23" t="str">
        <f ca="1">PROSES_PG!Z41</f>
        <v/>
      </c>
      <c r="Y40" s="23" t="str">
        <f ca="1">PROSES_PG!AA41</f>
        <v/>
      </c>
      <c r="Z40" s="23" t="str">
        <f ca="1">PROSES_PG!AB41</f>
        <v/>
      </c>
      <c r="AA40" s="23" t="str">
        <f ca="1">PROSES_PG!AC41</f>
        <v/>
      </c>
      <c r="AB40" s="23" t="str">
        <f ca="1">PROSES_PG!AD41</f>
        <v/>
      </c>
      <c r="AC40" s="23" t="str">
        <f ca="1">PROSES_PG!AE41</f>
        <v/>
      </c>
      <c r="AD40" s="23" t="str">
        <f ca="1">PROSES_PG!AF41</f>
        <v/>
      </c>
      <c r="AE40" s="23" t="str">
        <f ca="1">PROSES_PG!AG41</f>
        <v/>
      </c>
      <c r="AF40" s="23" t="str">
        <f ca="1">PROSES_PG!AH41</f>
        <v/>
      </c>
      <c r="AG40" s="23" t="str">
        <f ca="1">PROSES_PG!AI41</f>
        <v/>
      </c>
      <c r="AH40" s="23" t="str">
        <f ca="1">PROSES_PG!AJ41</f>
        <v/>
      </c>
      <c r="AI40" s="23" t="str">
        <f ca="1">PROSES_PG!AK41</f>
        <v/>
      </c>
      <c r="AJ40" s="23" t="str">
        <f ca="1">PROSES_PG!AL41</f>
        <v/>
      </c>
      <c r="AK40" s="23" t="str">
        <f ca="1">PROSES_PG!AM41</f>
        <v/>
      </c>
      <c r="AL40" s="23" t="str">
        <f ca="1">PROSES_PG!AN41</f>
        <v/>
      </c>
      <c r="AM40" s="23" t="str">
        <f ca="1">PROSES_PG!AO41</f>
        <v/>
      </c>
      <c r="AN40" s="23" t="str">
        <f ca="1">PROSES_PG!AP41</f>
        <v/>
      </c>
      <c r="AO40" s="23" t="str">
        <f ca="1">PROSES_PG!AQ41</f>
        <v/>
      </c>
      <c r="AP40" s="23" t="str">
        <f ca="1">PROSES_PG!AR41</f>
        <v/>
      </c>
      <c r="AQ40" s="23" t="str">
        <f ca="1">PROSES_PG!AS41</f>
        <v/>
      </c>
      <c r="AR40" s="23" t="str">
        <f ca="1">PROSES_PG!AT41</f>
        <v/>
      </c>
      <c r="AS40" s="23" t="str">
        <f ca="1">PROSES_PG!AU41</f>
        <v/>
      </c>
      <c r="AT40" s="23" t="str">
        <f ca="1">PROSES_PG!AV41</f>
        <v/>
      </c>
      <c r="AU40" s="23" t="str">
        <f ca="1">PROSES_PG!AW41</f>
        <v/>
      </c>
      <c r="AV40" s="23" t="str">
        <f ca="1">PROSES_PG!AX41</f>
        <v/>
      </c>
      <c r="AW40" s="23" t="str">
        <f ca="1">PROSES_PG!AY41</f>
        <v/>
      </c>
      <c r="AX40" s="23" t="str">
        <f ca="1">PROSES_PG!AZ41</f>
        <v/>
      </c>
      <c r="AY40" s="23" t="str">
        <f ca="1">PROSES_PG!BA41</f>
        <v/>
      </c>
      <c r="AZ40" s="23" t="str">
        <f ca="1">PROSES_PG!BB41</f>
        <v/>
      </c>
      <c r="BA40" s="14" t="str">
        <f ca="1">IF(SUM(C40:AZ40)=0,"",SUM(C40:AZ40))</f>
        <v/>
      </c>
    </row>
    <row r="41" spans="1:53" ht="15.75">
      <c r="A41" s="21">
        <v>32</v>
      </c>
      <c r="B41" s="22" t="str">
        <f>IF(DATA!B52=0,"",DATA!B52)</f>
        <v/>
      </c>
      <c r="C41" s="23" t="str">
        <f ca="1">PROSES_PG!E42</f>
        <v/>
      </c>
      <c r="D41" s="23" t="str">
        <f ca="1">PROSES_PG!F42</f>
        <v/>
      </c>
      <c r="E41" s="23" t="str">
        <f ca="1">PROSES_PG!G42</f>
        <v/>
      </c>
      <c r="F41" s="23" t="str">
        <f ca="1">PROSES_PG!H42</f>
        <v/>
      </c>
      <c r="G41" s="23" t="str">
        <f ca="1">PROSES_PG!I42</f>
        <v/>
      </c>
      <c r="H41" s="23" t="str">
        <f ca="1">PROSES_PG!J42</f>
        <v/>
      </c>
      <c r="I41" s="23" t="str">
        <f ca="1">PROSES_PG!K42</f>
        <v/>
      </c>
      <c r="J41" s="23" t="str">
        <f ca="1">PROSES_PG!L42</f>
        <v/>
      </c>
      <c r="K41" s="23" t="str">
        <f ca="1">PROSES_PG!M42</f>
        <v/>
      </c>
      <c r="L41" s="23" t="str">
        <f ca="1">PROSES_PG!N42</f>
        <v/>
      </c>
      <c r="M41" s="23" t="str">
        <f ca="1">PROSES_PG!O42</f>
        <v/>
      </c>
      <c r="N41" s="23" t="str">
        <f ca="1">PROSES_PG!P42</f>
        <v/>
      </c>
      <c r="O41" s="23" t="str">
        <f ca="1">PROSES_PG!Q42</f>
        <v/>
      </c>
      <c r="P41" s="23" t="str">
        <f ca="1">PROSES_PG!R42</f>
        <v/>
      </c>
      <c r="Q41" s="23" t="str">
        <f ca="1">PROSES_PG!S42</f>
        <v/>
      </c>
      <c r="R41" s="23" t="str">
        <f ca="1">PROSES_PG!T42</f>
        <v/>
      </c>
      <c r="S41" s="23" t="str">
        <f ca="1">PROSES_PG!U42</f>
        <v/>
      </c>
      <c r="T41" s="23" t="str">
        <f ca="1">PROSES_PG!V42</f>
        <v/>
      </c>
      <c r="U41" s="23" t="str">
        <f ca="1">PROSES_PG!W42</f>
        <v/>
      </c>
      <c r="V41" s="23" t="str">
        <f ca="1">PROSES_PG!X42</f>
        <v/>
      </c>
      <c r="W41" s="23" t="str">
        <f ca="1">PROSES_PG!Y42</f>
        <v/>
      </c>
      <c r="X41" s="23" t="str">
        <f ca="1">PROSES_PG!Z42</f>
        <v/>
      </c>
      <c r="Y41" s="23" t="str">
        <f ca="1">PROSES_PG!AA42</f>
        <v/>
      </c>
      <c r="Z41" s="23" t="str">
        <f ca="1">PROSES_PG!AB42</f>
        <v/>
      </c>
      <c r="AA41" s="23" t="str">
        <f ca="1">PROSES_PG!AC42</f>
        <v/>
      </c>
      <c r="AB41" s="23" t="str">
        <f ca="1">PROSES_PG!AD42</f>
        <v/>
      </c>
      <c r="AC41" s="23" t="str">
        <f ca="1">PROSES_PG!AE42</f>
        <v/>
      </c>
      <c r="AD41" s="23" t="str">
        <f ca="1">PROSES_PG!AF42</f>
        <v/>
      </c>
      <c r="AE41" s="23" t="str">
        <f ca="1">PROSES_PG!AG42</f>
        <v/>
      </c>
      <c r="AF41" s="23" t="str">
        <f ca="1">PROSES_PG!AH42</f>
        <v/>
      </c>
      <c r="AG41" s="23" t="str">
        <f ca="1">PROSES_PG!AI42</f>
        <v/>
      </c>
      <c r="AH41" s="23" t="str">
        <f ca="1">PROSES_PG!AJ42</f>
        <v/>
      </c>
      <c r="AI41" s="23" t="str">
        <f ca="1">PROSES_PG!AK42</f>
        <v/>
      </c>
      <c r="AJ41" s="23" t="str">
        <f ca="1">PROSES_PG!AL42</f>
        <v/>
      </c>
      <c r="AK41" s="23" t="str">
        <f ca="1">PROSES_PG!AM42</f>
        <v/>
      </c>
      <c r="AL41" s="23" t="str">
        <f ca="1">PROSES_PG!AN42</f>
        <v/>
      </c>
      <c r="AM41" s="23" t="str">
        <f ca="1">PROSES_PG!AO42</f>
        <v/>
      </c>
      <c r="AN41" s="23" t="str">
        <f ca="1">PROSES_PG!AP42</f>
        <v/>
      </c>
      <c r="AO41" s="23" t="str">
        <f ca="1">PROSES_PG!AQ42</f>
        <v/>
      </c>
      <c r="AP41" s="23" t="str">
        <f ca="1">PROSES_PG!AR42</f>
        <v/>
      </c>
      <c r="AQ41" s="23" t="str">
        <f ca="1">PROSES_PG!AS42</f>
        <v/>
      </c>
      <c r="AR41" s="23" t="str">
        <f ca="1">PROSES_PG!AT42</f>
        <v/>
      </c>
      <c r="AS41" s="23" t="str">
        <f ca="1">PROSES_PG!AU42</f>
        <v/>
      </c>
      <c r="AT41" s="23" t="str">
        <f ca="1">PROSES_PG!AV42</f>
        <v/>
      </c>
      <c r="AU41" s="23" t="str">
        <f ca="1">PROSES_PG!AW42</f>
        <v/>
      </c>
      <c r="AV41" s="23" t="str">
        <f ca="1">PROSES_PG!AX42</f>
        <v/>
      </c>
      <c r="AW41" s="23" t="str">
        <f ca="1">PROSES_PG!AY42</f>
        <v/>
      </c>
      <c r="AX41" s="23" t="str">
        <f ca="1">PROSES_PG!AZ42</f>
        <v/>
      </c>
      <c r="AY41" s="23" t="str">
        <f ca="1">PROSES_PG!BA42</f>
        <v/>
      </c>
      <c r="AZ41" s="23" t="str">
        <f ca="1">PROSES_PG!BB42</f>
        <v/>
      </c>
      <c r="BA41" s="14" t="str">
        <f t="shared" ref="BA41:BA49" ca="1" si="2">IF(SUM(C41:AZ41)=0,"",SUM(C41:AZ41))</f>
        <v/>
      </c>
    </row>
    <row r="42" spans="1:53" ht="15.75">
      <c r="A42" s="21">
        <v>33</v>
      </c>
      <c r="B42" s="22" t="str">
        <f>IF(DATA!B53=0,"",DATA!B53)</f>
        <v/>
      </c>
      <c r="C42" s="23" t="str">
        <f ca="1">PROSES_PG!E43</f>
        <v/>
      </c>
      <c r="D42" s="23" t="str">
        <f ca="1">PROSES_PG!F43</f>
        <v/>
      </c>
      <c r="E42" s="23" t="str">
        <f ca="1">PROSES_PG!G43</f>
        <v/>
      </c>
      <c r="F42" s="23" t="str">
        <f ca="1">PROSES_PG!H43</f>
        <v/>
      </c>
      <c r="G42" s="23" t="str">
        <f ca="1">PROSES_PG!I43</f>
        <v/>
      </c>
      <c r="H42" s="23" t="str">
        <f ca="1">PROSES_PG!J43</f>
        <v/>
      </c>
      <c r="I42" s="23" t="str">
        <f ca="1">PROSES_PG!K43</f>
        <v/>
      </c>
      <c r="J42" s="23" t="str">
        <f ca="1">PROSES_PG!L43</f>
        <v/>
      </c>
      <c r="K42" s="23" t="str">
        <f ca="1">PROSES_PG!M43</f>
        <v/>
      </c>
      <c r="L42" s="23" t="str">
        <f ca="1">PROSES_PG!N43</f>
        <v/>
      </c>
      <c r="M42" s="23" t="str">
        <f ca="1">PROSES_PG!O43</f>
        <v/>
      </c>
      <c r="N42" s="23" t="str">
        <f ca="1">PROSES_PG!P43</f>
        <v/>
      </c>
      <c r="O42" s="23" t="str">
        <f ca="1">PROSES_PG!Q43</f>
        <v/>
      </c>
      <c r="P42" s="23" t="str">
        <f ca="1">PROSES_PG!R43</f>
        <v/>
      </c>
      <c r="Q42" s="23" t="str">
        <f ca="1">PROSES_PG!S43</f>
        <v/>
      </c>
      <c r="R42" s="23" t="str">
        <f ca="1">PROSES_PG!T43</f>
        <v/>
      </c>
      <c r="S42" s="23" t="str">
        <f ca="1">PROSES_PG!U43</f>
        <v/>
      </c>
      <c r="T42" s="23" t="str">
        <f ca="1">PROSES_PG!V43</f>
        <v/>
      </c>
      <c r="U42" s="23" t="str">
        <f ca="1">PROSES_PG!W43</f>
        <v/>
      </c>
      <c r="V42" s="23" t="str">
        <f ca="1">PROSES_PG!X43</f>
        <v/>
      </c>
      <c r="W42" s="23" t="str">
        <f ca="1">PROSES_PG!Y43</f>
        <v/>
      </c>
      <c r="X42" s="23" t="str">
        <f ca="1">PROSES_PG!Z43</f>
        <v/>
      </c>
      <c r="Y42" s="23" t="str">
        <f ca="1">PROSES_PG!AA43</f>
        <v/>
      </c>
      <c r="Z42" s="23" t="str">
        <f ca="1">PROSES_PG!AB43</f>
        <v/>
      </c>
      <c r="AA42" s="23" t="str">
        <f ca="1">PROSES_PG!AC43</f>
        <v/>
      </c>
      <c r="AB42" s="23" t="str">
        <f ca="1">PROSES_PG!AD43</f>
        <v/>
      </c>
      <c r="AC42" s="23" t="str">
        <f ca="1">PROSES_PG!AE43</f>
        <v/>
      </c>
      <c r="AD42" s="23" t="str">
        <f ca="1">PROSES_PG!AF43</f>
        <v/>
      </c>
      <c r="AE42" s="23" t="str">
        <f ca="1">PROSES_PG!AG43</f>
        <v/>
      </c>
      <c r="AF42" s="23" t="str">
        <f ca="1">PROSES_PG!AH43</f>
        <v/>
      </c>
      <c r="AG42" s="23" t="str">
        <f ca="1">PROSES_PG!AI43</f>
        <v/>
      </c>
      <c r="AH42" s="23" t="str">
        <f ca="1">PROSES_PG!AJ43</f>
        <v/>
      </c>
      <c r="AI42" s="23" t="str">
        <f ca="1">PROSES_PG!AK43</f>
        <v/>
      </c>
      <c r="AJ42" s="23" t="str">
        <f ca="1">PROSES_PG!AL43</f>
        <v/>
      </c>
      <c r="AK42" s="23" t="str">
        <f ca="1">PROSES_PG!AM43</f>
        <v/>
      </c>
      <c r="AL42" s="23" t="str">
        <f ca="1">PROSES_PG!AN43</f>
        <v/>
      </c>
      <c r="AM42" s="23" t="str">
        <f ca="1">PROSES_PG!AO43</f>
        <v/>
      </c>
      <c r="AN42" s="23" t="str">
        <f ca="1">PROSES_PG!AP43</f>
        <v/>
      </c>
      <c r="AO42" s="23" t="str">
        <f ca="1">PROSES_PG!AQ43</f>
        <v/>
      </c>
      <c r="AP42" s="23" t="str">
        <f ca="1">PROSES_PG!AR43</f>
        <v/>
      </c>
      <c r="AQ42" s="23" t="str">
        <f ca="1">PROSES_PG!AS43</f>
        <v/>
      </c>
      <c r="AR42" s="23" t="str">
        <f ca="1">PROSES_PG!AT43</f>
        <v/>
      </c>
      <c r="AS42" s="23" t="str">
        <f ca="1">PROSES_PG!AU43</f>
        <v/>
      </c>
      <c r="AT42" s="23" t="str">
        <f ca="1">PROSES_PG!AV43</f>
        <v/>
      </c>
      <c r="AU42" s="23" t="str">
        <f ca="1">PROSES_PG!AW43</f>
        <v/>
      </c>
      <c r="AV42" s="23" t="str">
        <f ca="1">PROSES_PG!AX43</f>
        <v/>
      </c>
      <c r="AW42" s="23" t="str">
        <f ca="1">PROSES_PG!AY43</f>
        <v/>
      </c>
      <c r="AX42" s="23" t="str">
        <f ca="1">PROSES_PG!AZ43</f>
        <v/>
      </c>
      <c r="AY42" s="23" t="str">
        <f ca="1">PROSES_PG!BA43</f>
        <v/>
      </c>
      <c r="AZ42" s="23" t="str">
        <f ca="1">PROSES_PG!BB43</f>
        <v/>
      </c>
      <c r="BA42" s="14" t="str">
        <f t="shared" ca="1" si="2"/>
        <v/>
      </c>
    </row>
    <row r="43" spans="1:53" ht="15.75">
      <c r="A43" s="21">
        <v>34</v>
      </c>
      <c r="B43" s="22" t="str">
        <f>IF(DATA!B54=0,"",DATA!B54)</f>
        <v/>
      </c>
      <c r="C43" s="23" t="str">
        <f ca="1">PROSES_PG!E44</f>
        <v/>
      </c>
      <c r="D43" s="23" t="str">
        <f ca="1">PROSES_PG!F44</f>
        <v/>
      </c>
      <c r="E43" s="23" t="str">
        <f ca="1">PROSES_PG!G44</f>
        <v/>
      </c>
      <c r="F43" s="23" t="str">
        <f ca="1">PROSES_PG!H44</f>
        <v/>
      </c>
      <c r="G43" s="23" t="str">
        <f ca="1">PROSES_PG!I44</f>
        <v/>
      </c>
      <c r="H43" s="23" t="str">
        <f ca="1">PROSES_PG!J44</f>
        <v/>
      </c>
      <c r="I43" s="23" t="str">
        <f ca="1">PROSES_PG!K44</f>
        <v/>
      </c>
      <c r="J43" s="23" t="str">
        <f ca="1">PROSES_PG!L44</f>
        <v/>
      </c>
      <c r="K43" s="23" t="str">
        <f ca="1">PROSES_PG!M44</f>
        <v/>
      </c>
      <c r="L43" s="23" t="str">
        <f ca="1">PROSES_PG!N44</f>
        <v/>
      </c>
      <c r="M43" s="23" t="str">
        <f ca="1">PROSES_PG!O44</f>
        <v/>
      </c>
      <c r="N43" s="23" t="str">
        <f ca="1">PROSES_PG!P44</f>
        <v/>
      </c>
      <c r="O43" s="23" t="str">
        <f ca="1">PROSES_PG!Q44</f>
        <v/>
      </c>
      <c r="P43" s="23" t="str">
        <f ca="1">PROSES_PG!R44</f>
        <v/>
      </c>
      <c r="Q43" s="23" t="str">
        <f ca="1">PROSES_PG!S44</f>
        <v/>
      </c>
      <c r="R43" s="23" t="str">
        <f ca="1">PROSES_PG!T44</f>
        <v/>
      </c>
      <c r="S43" s="23" t="str">
        <f ca="1">PROSES_PG!U44</f>
        <v/>
      </c>
      <c r="T43" s="23" t="str">
        <f ca="1">PROSES_PG!V44</f>
        <v/>
      </c>
      <c r="U43" s="23" t="str">
        <f ca="1">PROSES_PG!W44</f>
        <v/>
      </c>
      <c r="V43" s="23" t="str">
        <f ca="1">PROSES_PG!X44</f>
        <v/>
      </c>
      <c r="W43" s="23" t="str">
        <f ca="1">PROSES_PG!Y44</f>
        <v/>
      </c>
      <c r="X43" s="23" t="str">
        <f ca="1">PROSES_PG!Z44</f>
        <v/>
      </c>
      <c r="Y43" s="23" t="str">
        <f ca="1">PROSES_PG!AA44</f>
        <v/>
      </c>
      <c r="Z43" s="23" t="str">
        <f ca="1">PROSES_PG!AB44</f>
        <v/>
      </c>
      <c r="AA43" s="23" t="str">
        <f ca="1">PROSES_PG!AC44</f>
        <v/>
      </c>
      <c r="AB43" s="23" t="str">
        <f ca="1">PROSES_PG!AD44</f>
        <v/>
      </c>
      <c r="AC43" s="23" t="str">
        <f ca="1">PROSES_PG!AE44</f>
        <v/>
      </c>
      <c r="AD43" s="23" t="str">
        <f ca="1">PROSES_PG!AF44</f>
        <v/>
      </c>
      <c r="AE43" s="23" t="str">
        <f ca="1">PROSES_PG!AG44</f>
        <v/>
      </c>
      <c r="AF43" s="23" t="str">
        <f ca="1">PROSES_PG!AH44</f>
        <v/>
      </c>
      <c r="AG43" s="23" t="str">
        <f ca="1">PROSES_PG!AI44</f>
        <v/>
      </c>
      <c r="AH43" s="23" t="str">
        <f ca="1">PROSES_PG!AJ44</f>
        <v/>
      </c>
      <c r="AI43" s="23" t="str">
        <f ca="1">PROSES_PG!AK44</f>
        <v/>
      </c>
      <c r="AJ43" s="23" t="str">
        <f ca="1">PROSES_PG!AL44</f>
        <v/>
      </c>
      <c r="AK43" s="23" t="str">
        <f ca="1">PROSES_PG!AM44</f>
        <v/>
      </c>
      <c r="AL43" s="23" t="str">
        <f ca="1">PROSES_PG!AN44</f>
        <v/>
      </c>
      <c r="AM43" s="23" t="str">
        <f ca="1">PROSES_PG!AO44</f>
        <v/>
      </c>
      <c r="AN43" s="23" t="str">
        <f ca="1">PROSES_PG!AP44</f>
        <v/>
      </c>
      <c r="AO43" s="23" t="str">
        <f ca="1">PROSES_PG!AQ44</f>
        <v/>
      </c>
      <c r="AP43" s="23" t="str">
        <f ca="1">PROSES_PG!AR44</f>
        <v/>
      </c>
      <c r="AQ43" s="23" t="str">
        <f ca="1">PROSES_PG!AS44</f>
        <v/>
      </c>
      <c r="AR43" s="23" t="str">
        <f ca="1">PROSES_PG!AT44</f>
        <v/>
      </c>
      <c r="AS43" s="23" t="str">
        <f ca="1">PROSES_PG!AU44</f>
        <v/>
      </c>
      <c r="AT43" s="23" t="str">
        <f ca="1">PROSES_PG!AV44</f>
        <v/>
      </c>
      <c r="AU43" s="23" t="str">
        <f ca="1">PROSES_PG!AW44</f>
        <v/>
      </c>
      <c r="AV43" s="23" t="str">
        <f ca="1">PROSES_PG!AX44</f>
        <v/>
      </c>
      <c r="AW43" s="23" t="str">
        <f ca="1">PROSES_PG!AY44</f>
        <v/>
      </c>
      <c r="AX43" s="23" t="str">
        <f ca="1">PROSES_PG!AZ44</f>
        <v/>
      </c>
      <c r="AY43" s="23" t="str">
        <f ca="1">PROSES_PG!BA44</f>
        <v/>
      </c>
      <c r="AZ43" s="23" t="str">
        <f ca="1">PROSES_PG!BB44</f>
        <v/>
      </c>
      <c r="BA43" s="14" t="str">
        <f t="shared" ca="1" si="2"/>
        <v/>
      </c>
    </row>
    <row r="44" spans="1:53" ht="15.75">
      <c r="A44" s="21">
        <v>35</v>
      </c>
      <c r="B44" s="22" t="str">
        <f>IF(DATA!B55=0,"",DATA!B55)</f>
        <v/>
      </c>
      <c r="C44" s="23" t="str">
        <f ca="1">PROSES_PG!E45</f>
        <v/>
      </c>
      <c r="D44" s="23" t="str">
        <f ca="1">PROSES_PG!F45</f>
        <v/>
      </c>
      <c r="E44" s="23" t="str">
        <f ca="1">PROSES_PG!G45</f>
        <v/>
      </c>
      <c r="F44" s="23" t="str">
        <f ca="1">PROSES_PG!H45</f>
        <v/>
      </c>
      <c r="G44" s="23" t="str">
        <f ca="1">PROSES_PG!I45</f>
        <v/>
      </c>
      <c r="H44" s="23" t="str">
        <f ca="1">PROSES_PG!J45</f>
        <v/>
      </c>
      <c r="I44" s="23" t="str">
        <f ca="1">PROSES_PG!K45</f>
        <v/>
      </c>
      <c r="J44" s="23" t="str">
        <f ca="1">PROSES_PG!L45</f>
        <v/>
      </c>
      <c r="K44" s="23" t="str">
        <f ca="1">PROSES_PG!M45</f>
        <v/>
      </c>
      <c r="L44" s="23" t="str">
        <f ca="1">PROSES_PG!N45</f>
        <v/>
      </c>
      <c r="M44" s="23" t="str">
        <f ca="1">PROSES_PG!O45</f>
        <v/>
      </c>
      <c r="N44" s="23" t="str">
        <f ca="1">PROSES_PG!P45</f>
        <v/>
      </c>
      <c r="O44" s="23" t="str">
        <f ca="1">PROSES_PG!Q45</f>
        <v/>
      </c>
      <c r="P44" s="23" t="str">
        <f ca="1">PROSES_PG!R45</f>
        <v/>
      </c>
      <c r="Q44" s="23" t="str">
        <f ca="1">PROSES_PG!S45</f>
        <v/>
      </c>
      <c r="R44" s="23" t="str">
        <f ca="1">PROSES_PG!T45</f>
        <v/>
      </c>
      <c r="S44" s="23" t="str">
        <f ca="1">PROSES_PG!U45</f>
        <v/>
      </c>
      <c r="T44" s="23" t="str">
        <f ca="1">PROSES_PG!V45</f>
        <v/>
      </c>
      <c r="U44" s="23" t="str">
        <f ca="1">PROSES_PG!W45</f>
        <v/>
      </c>
      <c r="V44" s="23" t="str">
        <f ca="1">PROSES_PG!X45</f>
        <v/>
      </c>
      <c r="W44" s="23" t="str">
        <f ca="1">PROSES_PG!Y45</f>
        <v/>
      </c>
      <c r="X44" s="23" t="str">
        <f ca="1">PROSES_PG!Z45</f>
        <v/>
      </c>
      <c r="Y44" s="23" t="str">
        <f ca="1">PROSES_PG!AA45</f>
        <v/>
      </c>
      <c r="Z44" s="23" t="str">
        <f ca="1">PROSES_PG!AB45</f>
        <v/>
      </c>
      <c r="AA44" s="23" t="str">
        <f ca="1">PROSES_PG!AC45</f>
        <v/>
      </c>
      <c r="AB44" s="23" t="str">
        <f ca="1">PROSES_PG!AD45</f>
        <v/>
      </c>
      <c r="AC44" s="23" t="str">
        <f ca="1">PROSES_PG!AE45</f>
        <v/>
      </c>
      <c r="AD44" s="23" t="str">
        <f ca="1">PROSES_PG!AF45</f>
        <v/>
      </c>
      <c r="AE44" s="23" t="str">
        <f ca="1">PROSES_PG!AG45</f>
        <v/>
      </c>
      <c r="AF44" s="23" t="str">
        <f ca="1">PROSES_PG!AH45</f>
        <v/>
      </c>
      <c r="AG44" s="23" t="str">
        <f ca="1">PROSES_PG!AI45</f>
        <v/>
      </c>
      <c r="AH44" s="23" t="str">
        <f ca="1">PROSES_PG!AJ45</f>
        <v/>
      </c>
      <c r="AI44" s="23" t="str">
        <f ca="1">PROSES_PG!AK45</f>
        <v/>
      </c>
      <c r="AJ44" s="23" t="str">
        <f ca="1">PROSES_PG!AL45</f>
        <v/>
      </c>
      <c r="AK44" s="23" t="str">
        <f ca="1">PROSES_PG!AM45</f>
        <v/>
      </c>
      <c r="AL44" s="23" t="str">
        <f ca="1">PROSES_PG!AN45</f>
        <v/>
      </c>
      <c r="AM44" s="23" t="str">
        <f ca="1">PROSES_PG!AO45</f>
        <v/>
      </c>
      <c r="AN44" s="23" t="str">
        <f ca="1">PROSES_PG!AP45</f>
        <v/>
      </c>
      <c r="AO44" s="23" t="str">
        <f ca="1">PROSES_PG!AQ45</f>
        <v/>
      </c>
      <c r="AP44" s="23" t="str">
        <f ca="1">PROSES_PG!AR45</f>
        <v/>
      </c>
      <c r="AQ44" s="23" t="str">
        <f ca="1">PROSES_PG!AS45</f>
        <v/>
      </c>
      <c r="AR44" s="23" t="str">
        <f ca="1">PROSES_PG!AT45</f>
        <v/>
      </c>
      <c r="AS44" s="23" t="str">
        <f ca="1">PROSES_PG!AU45</f>
        <v/>
      </c>
      <c r="AT44" s="23" t="str">
        <f ca="1">PROSES_PG!AV45</f>
        <v/>
      </c>
      <c r="AU44" s="23" t="str">
        <f ca="1">PROSES_PG!AW45</f>
        <v/>
      </c>
      <c r="AV44" s="23" t="str">
        <f ca="1">PROSES_PG!AX45</f>
        <v/>
      </c>
      <c r="AW44" s="23" t="str">
        <f ca="1">PROSES_PG!AY45</f>
        <v/>
      </c>
      <c r="AX44" s="23" t="str">
        <f ca="1">PROSES_PG!AZ45</f>
        <v/>
      </c>
      <c r="AY44" s="23" t="str">
        <f ca="1">PROSES_PG!BA45</f>
        <v/>
      </c>
      <c r="AZ44" s="23" t="str">
        <f ca="1">PROSES_PG!BB45</f>
        <v/>
      </c>
      <c r="BA44" s="14" t="str">
        <f t="shared" ca="1" si="2"/>
        <v/>
      </c>
    </row>
    <row r="45" spans="1:53" ht="15.75">
      <c r="A45" s="21">
        <v>36</v>
      </c>
      <c r="B45" s="22" t="str">
        <f>IF(DATA!B56=0,"",DATA!B56)</f>
        <v/>
      </c>
      <c r="C45" s="23" t="str">
        <f ca="1">PROSES_PG!E46</f>
        <v/>
      </c>
      <c r="D45" s="23" t="str">
        <f ca="1">PROSES_PG!F46</f>
        <v/>
      </c>
      <c r="E45" s="23" t="str">
        <f ca="1">PROSES_PG!G46</f>
        <v/>
      </c>
      <c r="F45" s="23" t="str">
        <f ca="1">PROSES_PG!H46</f>
        <v/>
      </c>
      <c r="G45" s="23" t="str">
        <f ca="1">PROSES_PG!I46</f>
        <v/>
      </c>
      <c r="H45" s="23" t="str">
        <f ca="1">PROSES_PG!J46</f>
        <v/>
      </c>
      <c r="I45" s="23" t="str">
        <f ca="1">PROSES_PG!K46</f>
        <v/>
      </c>
      <c r="J45" s="23" t="str">
        <f ca="1">PROSES_PG!L46</f>
        <v/>
      </c>
      <c r="K45" s="23" t="str">
        <f ca="1">PROSES_PG!M46</f>
        <v/>
      </c>
      <c r="L45" s="23" t="str">
        <f ca="1">PROSES_PG!N46</f>
        <v/>
      </c>
      <c r="M45" s="23" t="str">
        <f ca="1">PROSES_PG!O46</f>
        <v/>
      </c>
      <c r="N45" s="23" t="str">
        <f ca="1">PROSES_PG!P46</f>
        <v/>
      </c>
      <c r="O45" s="23" t="str">
        <f ca="1">PROSES_PG!Q46</f>
        <v/>
      </c>
      <c r="P45" s="23" t="str">
        <f ca="1">PROSES_PG!R46</f>
        <v/>
      </c>
      <c r="Q45" s="23" t="str">
        <f ca="1">PROSES_PG!S46</f>
        <v/>
      </c>
      <c r="R45" s="23" t="str">
        <f ca="1">PROSES_PG!T46</f>
        <v/>
      </c>
      <c r="S45" s="23" t="str">
        <f ca="1">PROSES_PG!U46</f>
        <v/>
      </c>
      <c r="T45" s="23" t="str">
        <f ca="1">PROSES_PG!V46</f>
        <v/>
      </c>
      <c r="U45" s="23" t="str">
        <f ca="1">PROSES_PG!W46</f>
        <v/>
      </c>
      <c r="V45" s="23" t="str">
        <f ca="1">PROSES_PG!X46</f>
        <v/>
      </c>
      <c r="W45" s="23" t="str">
        <f ca="1">PROSES_PG!Y46</f>
        <v/>
      </c>
      <c r="X45" s="23" t="str">
        <f ca="1">PROSES_PG!Z46</f>
        <v/>
      </c>
      <c r="Y45" s="23" t="str">
        <f ca="1">PROSES_PG!AA46</f>
        <v/>
      </c>
      <c r="Z45" s="23" t="str">
        <f ca="1">PROSES_PG!AB46</f>
        <v/>
      </c>
      <c r="AA45" s="23" t="str">
        <f ca="1">PROSES_PG!AC46</f>
        <v/>
      </c>
      <c r="AB45" s="23" t="str">
        <f ca="1">PROSES_PG!AD46</f>
        <v/>
      </c>
      <c r="AC45" s="23" t="str">
        <f ca="1">PROSES_PG!AE46</f>
        <v/>
      </c>
      <c r="AD45" s="23" t="str">
        <f ca="1">PROSES_PG!AF46</f>
        <v/>
      </c>
      <c r="AE45" s="23" t="str">
        <f ca="1">PROSES_PG!AG46</f>
        <v/>
      </c>
      <c r="AF45" s="23" t="str">
        <f ca="1">PROSES_PG!AH46</f>
        <v/>
      </c>
      <c r="AG45" s="23" t="str">
        <f ca="1">PROSES_PG!AI46</f>
        <v/>
      </c>
      <c r="AH45" s="23" t="str">
        <f ca="1">PROSES_PG!AJ46</f>
        <v/>
      </c>
      <c r="AI45" s="23" t="str">
        <f ca="1">PROSES_PG!AK46</f>
        <v/>
      </c>
      <c r="AJ45" s="23" t="str">
        <f ca="1">PROSES_PG!AL46</f>
        <v/>
      </c>
      <c r="AK45" s="23" t="str">
        <f ca="1">PROSES_PG!AM46</f>
        <v/>
      </c>
      <c r="AL45" s="23" t="str">
        <f ca="1">PROSES_PG!AN46</f>
        <v/>
      </c>
      <c r="AM45" s="23" t="str">
        <f ca="1">PROSES_PG!AO46</f>
        <v/>
      </c>
      <c r="AN45" s="23" t="str">
        <f ca="1">PROSES_PG!AP46</f>
        <v/>
      </c>
      <c r="AO45" s="23" t="str">
        <f ca="1">PROSES_PG!AQ46</f>
        <v/>
      </c>
      <c r="AP45" s="23" t="str">
        <f ca="1">PROSES_PG!AR46</f>
        <v/>
      </c>
      <c r="AQ45" s="23" t="str">
        <f ca="1">PROSES_PG!AS46</f>
        <v/>
      </c>
      <c r="AR45" s="23" t="str">
        <f ca="1">PROSES_PG!AT46</f>
        <v/>
      </c>
      <c r="AS45" s="23" t="str">
        <f ca="1">PROSES_PG!AU46</f>
        <v/>
      </c>
      <c r="AT45" s="23" t="str">
        <f ca="1">PROSES_PG!AV46</f>
        <v/>
      </c>
      <c r="AU45" s="23" t="str">
        <f ca="1">PROSES_PG!AW46</f>
        <v/>
      </c>
      <c r="AV45" s="23" t="str">
        <f ca="1">PROSES_PG!AX46</f>
        <v/>
      </c>
      <c r="AW45" s="23" t="str">
        <f ca="1">PROSES_PG!AY46</f>
        <v/>
      </c>
      <c r="AX45" s="23" t="str">
        <f ca="1">PROSES_PG!AZ46</f>
        <v/>
      </c>
      <c r="AY45" s="23" t="str">
        <f ca="1">PROSES_PG!BA46</f>
        <v/>
      </c>
      <c r="AZ45" s="23" t="str">
        <f ca="1">PROSES_PG!BB46</f>
        <v/>
      </c>
      <c r="BA45" s="14" t="str">
        <f t="shared" ca="1" si="2"/>
        <v/>
      </c>
    </row>
    <row r="46" spans="1:53" ht="15.75">
      <c r="A46" s="21">
        <v>37</v>
      </c>
      <c r="B46" s="22" t="str">
        <f>IF(DATA!B57=0,"",DATA!B57)</f>
        <v/>
      </c>
      <c r="C46" s="23" t="str">
        <f ca="1">PROSES_PG!E47</f>
        <v/>
      </c>
      <c r="D46" s="23" t="str">
        <f ca="1">PROSES_PG!F47</f>
        <v/>
      </c>
      <c r="E46" s="23" t="str">
        <f ca="1">PROSES_PG!G47</f>
        <v/>
      </c>
      <c r="F46" s="23" t="str">
        <f ca="1">PROSES_PG!H47</f>
        <v/>
      </c>
      <c r="G46" s="23" t="str">
        <f ca="1">PROSES_PG!I47</f>
        <v/>
      </c>
      <c r="H46" s="23" t="str">
        <f ca="1">PROSES_PG!J47</f>
        <v/>
      </c>
      <c r="I46" s="23" t="str">
        <f ca="1">PROSES_PG!K47</f>
        <v/>
      </c>
      <c r="J46" s="23" t="str">
        <f ca="1">PROSES_PG!L47</f>
        <v/>
      </c>
      <c r="K46" s="23" t="str">
        <f ca="1">PROSES_PG!M47</f>
        <v/>
      </c>
      <c r="L46" s="23" t="str">
        <f ca="1">PROSES_PG!N47</f>
        <v/>
      </c>
      <c r="M46" s="23" t="str">
        <f ca="1">PROSES_PG!O47</f>
        <v/>
      </c>
      <c r="N46" s="23" t="str">
        <f ca="1">PROSES_PG!P47</f>
        <v/>
      </c>
      <c r="O46" s="23" t="str">
        <f ca="1">PROSES_PG!Q47</f>
        <v/>
      </c>
      <c r="P46" s="23" t="str">
        <f ca="1">PROSES_PG!R47</f>
        <v/>
      </c>
      <c r="Q46" s="23" t="str">
        <f ca="1">PROSES_PG!S47</f>
        <v/>
      </c>
      <c r="R46" s="23" t="str">
        <f ca="1">PROSES_PG!T47</f>
        <v/>
      </c>
      <c r="S46" s="23" t="str">
        <f ca="1">PROSES_PG!U47</f>
        <v/>
      </c>
      <c r="T46" s="23" t="str">
        <f ca="1">PROSES_PG!V47</f>
        <v/>
      </c>
      <c r="U46" s="23" t="str">
        <f ca="1">PROSES_PG!W47</f>
        <v/>
      </c>
      <c r="V46" s="23" t="str">
        <f ca="1">PROSES_PG!X47</f>
        <v/>
      </c>
      <c r="W46" s="23" t="str">
        <f ca="1">PROSES_PG!Y47</f>
        <v/>
      </c>
      <c r="X46" s="23" t="str">
        <f ca="1">PROSES_PG!Z47</f>
        <v/>
      </c>
      <c r="Y46" s="23" t="str">
        <f ca="1">PROSES_PG!AA47</f>
        <v/>
      </c>
      <c r="Z46" s="23" t="str">
        <f ca="1">PROSES_PG!AB47</f>
        <v/>
      </c>
      <c r="AA46" s="23" t="str">
        <f ca="1">PROSES_PG!AC47</f>
        <v/>
      </c>
      <c r="AB46" s="23" t="str">
        <f ca="1">PROSES_PG!AD47</f>
        <v/>
      </c>
      <c r="AC46" s="23" t="str">
        <f ca="1">PROSES_PG!AE47</f>
        <v/>
      </c>
      <c r="AD46" s="23" t="str">
        <f ca="1">PROSES_PG!AF47</f>
        <v/>
      </c>
      <c r="AE46" s="23" t="str">
        <f ca="1">PROSES_PG!AG47</f>
        <v/>
      </c>
      <c r="AF46" s="23" t="str">
        <f ca="1">PROSES_PG!AH47</f>
        <v/>
      </c>
      <c r="AG46" s="23" t="str">
        <f ca="1">PROSES_PG!AI47</f>
        <v/>
      </c>
      <c r="AH46" s="23" t="str">
        <f ca="1">PROSES_PG!AJ47</f>
        <v/>
      </c>
      <c r="AI46" s="23" t="str">
        <f ca="1">PROSES_PG!AK47</f>
        <v/>
      </c>
      <c r="AJ46" s="23" t="str">
        <f ca="1">PROSES_PG!AL47</f>
        <v/>
      </c>
      <c r="AK46" s="23" t="str">
        <f ca="1">PROSES_PG!AM47</f>
        <v/>
      </c>
      <c r="AL46" s="23" t="str">
        <f ca="1">PROSES_PG!AN47</f>
        <v/>
      </c>
      <c r="AM46" s="23" t="str">
        <f ca="1">PROSES_PG!AO47</f>
        <v/>
      </c>
      <c r="AN46" s="23" t="str">
        <f ca="1">PROSES_PG!AP47</f>
        <v/>
      </c>
      <c r="AO46" s="23" t="str">
        <f ca="1">PROSES_PG!AQ47</f>
        <v/>
      </c>
      <c r="AP46" s="23" t="str">
        <f ca="1">PROSES_PG!AR47</f>
        <v/>
      </c>
      <c r="AQ46" s="23" t="str">
        <f ca="1">PROSES_PG!AS47</f>
        <v/>
      </c>
      <c r="AR46" s="23" t="str">
        <f ca="1">PROSES_PG!AT47</f>
        <v/>
      </c>
      <c r="AS46" s="23" t="str">
        <f ca="1">PROSES_PG!AU47</f>
        <v/>
      </c>
      <c r="AT46" s="23" t="str">
        <f ca="1">PROSES_PG!AV47</f>
        <v/>
      </c>
      <c r="AU46" s="23" t="str">
        <f ca="1">PROSES_PG!AW47</f>
        <v/>
      </c>
      <c r="AV46" s="23" t="str">
        <f ca="1">PROSES_PG!AX47</f>
        <v/>
      </c>
      <c r="AW46" s="23" t="str">
        <f ca="1">PROSES_PG!AY47</f>
        <v/>
      </c>
      <c r="AX46" s="23" t="str">
        <f ca="1">PROSES_PG!AZ47</f>
        <v/>
      </c>
      <c r="AY46" s="23" t="str">
        <f ca="1">PROSES_PG!BA47</f>
        <v/>
      </c>
      <c r="AZ46" s="23" t="str">
        <f ca="1">PROSES_PG!BB47</f>
        <v/>
      </c>
      <c r="BA46" s="14" t="str">
        <f t="shared" ca="1" si="2"/>
        <v/>
      </c>
    </row>
    <row r="47" spans="1:53" ht="15.75">
      <c r="A47" s="21">
        <v>38</v>
      </c>
      <c r="B47" s="22" t="str">
        <f>IF(DATA!B58=0,"",DATA!B58)</f>
        <v/>
      </c>
      <c r="C47" s="23" t="str">
        <f ca="1">PROSES_PG!E48</f>
        <v/>
      </c>
      <c r="D47" s="23" t="str">
        <f ca="1">PROSES_PG!F48</f>
        <v/>
      </c>
      <c r="E47" s="23" t="str">
        <f ca="1">PROSES_PG!G48</f>
        <v/>
      </c>
      <c r="F47" s="23" t="str">
        <f ca="1">PROSES_PG!H48</f>
        <v/>
      </c>
      <c r="G47" s="23" t="str">
        <f ca="1">PROSES_PG!I48</f>
        <v/>
      </c>
      <c r="H47" s="23" t="str">
        <f ca="1">PROSES_PG!J48</f>
        <v/>
      </c>
      <c r="I47" s="23" t="str">
        <f ca="1">PROSES_PG!K48</f>
        <v/>
      </c>
      <c r="J47" s="23" t="str">
        <f ca="1">PROSES_PG!L48</f>
        <v/>
      </c>
      <c r="K47" s="23" t="str">
        <f ca="1">PROSES_PG!M48</f>
        <v/>
      </c>
      <c r="L47" s="23" t="str">
        <f ca="1">PROSES_PG!N48</f>
        <v/>
      </c>
      <c r="M47" s="23" t="str">
        <f ca="1">PROSES_PG!O48</f>
        <v/>
      </c>
      <c r="N47" s="23" t="str">
        <f ca="1">PROSES_PG!P48</f>
        <v/>
      </c>
      <c r="O47" s="23" t="str">
        <f ca="1">PROSES_PG!Q48</f>
        <v/>
      </c>
      <c r="P47" s="23" t="str">
        <f ca="1">PROSES_PG!R48</f>
        <v/>
      </c>
      <c r="Q47" s="23" t="str">
        <f ca="1">PROSES_PG!S48</f>
        <v/>
      </c>
      <c r="R47" s="23" t="str">
        <f ca="1">PROSES_PG!T48</f>
        <v/>
      </c>
      <c r="S47" s="23" t="str">
        <f ca="1">PROSES_PG!U48</f>
        <v/>
      </c>
      <c r="T47" s="23" t="str">
        <f ca="1">PROSES_PG!V48</f>
        <v/>
      </c>
      <c r="U47" s="23" t="str">
        <f ca="1">PROSES_PG!W48</f>
        <v/>
      </c>
      <c r="V47" s="23" t="str">
        <f ca="1">PROSES_PG!X48</f>
        <v/>
      </c>
      <c r="W47" s="23" t="str">
        <f ca="1">PROSES_PG!Y48</f>
        <v/>
      </c>
      <c r="X47" s="23" t="str">
        <f ca="1">PROSES_PG!Z48</f>
        <v/>
      </c>
      <c r="Y47" s="23" t="str">
        <f ca="1">PROSES_PG!AA48</f>
        <v/>
      </c>
      <c r="Z47" s="23" t="str">
        <f ca="1">PROSES_PG!AB48</f>
        <v/>
      </c>
      <c r="AA47" s="23" t="str">
        <f ca="1">PROSES_PG!AC48</f>
        <v/>
      </c>
      <c r="AB47" s="23" t="str">
        <f ca="1">PROSES_PG!AD48</f>
        <v/>
      </c>
      <c r="AC47" s="23" t="str">
        <f ca="1">PROSES_PG!AE48</f>
        <v/>
      </c>
      <c r="AD47" s="23" t="str">
        <f ca="1">PROSES_PG!AF48</f>
        <v/>
      </c>
      <c r="AE47" s="23" t="str">
        <f ca="1">PROSES_PG!AG48</f>
        <v/>
      </c>
      <c r="AF47" s="23" t="str">
        <f ca="1">PROSES_PG!AH48</f>
        <v/>
      </c>
      <c r="AG47" s="23" t="str">
        <f ca="1">PROSES_PG!AI48</f>
        <v/>
      </c>
      <c r="AH47" s="23" t="str">
        <f ca="1">PROSES_PG!AJ48</f>
        <v/>
      </c>
      <c r="AI47" s="23" t="str">
        <f ca="1">PROSES_PG!AK48</f>
        <v/>
      </c>
      <c r="AJ47" s="23" t="str">
        <f ca="1">PROSES_PG!AL48</f>
        <v/>
      </c>
      <c r="AK47" s="23" t="str">
        <f ca="1">PROSES_PG!AM48</f>
        <v/>
      </c>
      <c r="AL47" s="23" t="str">
        <f ca="1">PROSES_PG!AN48</f>
        <v/>
      </c>
      <c r="AM47" s="23" t="str">
        <f ca="1">PROSES_PG!AO48</f>
        <v/>
      </c>
      <c r="AN47" s="23" t="str">
        <f ca="1">PROSES_PG!AP48</f>
        <v/>
      </c>
      <c r="AO47" s="23" t="str">
        <f ca="1">PROSES_PG!AQ48</f>
        <v/>
      </c>
      <c r="AP47" s="23" t="str">
        <f ca="1">PROSES_PG!AR48</f>
        <v/>
      </c>
      <c r="AQ47" s="23" t="str">
        <f ca="1">PROSES_PG!AS48</f>
        <v/>
      </c>
      <c r="AR47" s="23" t="str">
        <f ca="1">PROSES_PG!AT48</f>
        <v/>
      </c>
      <c r="AS47" s="23" t="str">
        <f ca="1">PROSES_PG!AU48</f>
        <v/>
      </c>
      <c r="AT47" s="23" t="str">
        <f ca="1">PROSES_PG!AV48</f>
        <v/>
      </c>
      <c r="AU47" s="23" t="str">
        <f ca="1">PROSES_PG!AW48</f>
        <v/>
      </c>
      <c r="AV47" s="23" t="str">
        <f ca="1">PROSES_PG!AX48</f>
        <v/>
      </c>
      <c r="AW47" s="23" t="str">
        <f ca="1">PROSES_PG!AY48</f>
        <v/>
      </c>
      <c r="AX47" s="23" t="str">
        <f ca="1">PROSES_PG!AZ48</f>
        <v/>
      </c>
      <c r="AY47" s="23" t="str">
        <f ca="1">PROSES_PG!BA48</f>
        <v/>
      </c>
      <c r="AZ47" s="23" t="str">
        <f ca="1">PROSES_PG!BB48</f>
        <v/>
      </c>
      <c r="BA47" s="14" t="str">
        <f t="shared" ca="1" si="2"/>
        <v/>
      </c>
    </row>
    <row r="48" spans="1:53" ht="15.75">
      <c r="A48" s="21">
        <v>39</v>
      </c>
      <c r="B48" s="22" t="str">
        <f>IF(DATA!B59=0,"",DATA!B59)</f>
        <v/>
      </c>
      <c r="C48" s="23" t="str">
        <f ca="1">PROSES_PG!E49</f>
        <v/>
      </c>
      <c r="D48" s="23" t="str">
        <f ca="1">PROSES_PG!F49</f>
        <v/>
      </c>
      <c r="E48" s="23" t="str">
        <f ca="1">PROSES_PG!G49</f>
        <v/>
      </c>
      <c r="F48" s="23" t="str">
        <f ca="1">PROSES_PG!H49</f>
        <v/>
      </c>
      <c r="G48" s="23" t="str">
        <f ca="1">PROSES_PG!I49</f>
        <v/>
      </c>
      <c r="H48" s="23" t="str">
        <f ca="1">PROSES_PG!J49</f>
        <v/>
      </c>
      <c r="I48" s="23" t="str">
        <f ca="1">PROSES_PG!K49</f>
        <v/>
      </c>
      <c r="J48" s="23" t="str">
        <f ca="1">PROSES_PG!L49</f>
        <v/>
      </c>
      <c r="K48" s="23" t="str">
        <f ca="1">PROSES_PG!M49</f>
        <v/>
      </c>
      <c r="L48" s="23" t="str">
        <f ca="1">PROSES_PG!N49</f>
        <v/>
      </c>
      <c r="M48" s="23" t="str">
        <f ca="1">PROSES_PG!O49</f>
        <v/>
      </c>
      <c r="N48" s="23" t="str">
        <f ca="1">PROSES_PG!P49</f>
        <v/>
      </c>
      <c r="O48" s="23" t="str">
        <f ca="1">PROSES_PG!Q49</f>
        <v/>
      </c>
      <c r="P48" s="23" t="str">
        <f ca="1">PROSES_PG!R49</f>
        <v/>
      </c>
      <c r="Q48" s="23" t="str">
        <f ca="1">PROSES_PG!S49</f>
        <v/>
      </c>
      <c r="R48" s="23" t="str">
        <f ca="1">PROSES_PG!T49</f>
        <v/>
      </c>
      <c r="S48" s="23" t="str">
        <f ca="1">PROSES_PG!U49</f>
        <v/>
      </c>
      <c r="T48" s="23" t="str">
        <f ca="1">PROSES_PG!V49</f>
        <v/>
      </c>
      <c r="U48" s="23" t="str">
        <f ca="1">PROSES_PG!W49</f>
        <v/>
      </c>
      <c r="V48" s="23" t="str">
        <f ca="1">PROSES_PG!X49</f>
        <v/>
      </c>
      <c r="W48" s="23" t="str">
        <f ca="1">PROSES_PG!Y49</f>
        <v/>
      </c>
      <c r="X48" s="23" t="str">
        <f ca="1">PROSES_PG!Z49</f>
        <v/>
      </c>
      <c r="Y48" s="23" t="str">
        <f ca="1">PROSES_PG!AA49</f>
        <v/>
      </c>
      <c r="Z48" s="23" t="str">
        <f ca="1">PROSES_PG!AB49</f>
        <v/>
      </c>
      <c r="AA48" s="23" t="str">
        <f ca="1">PROSES_PG!AC49</f>
        <v/>
      </c>
      <c r="AB48" s="23" t="str">
        <f ca="1">PROSES_PG!AD49</f>
        <v/>
      </c>
      <c r="AC48" s="23" t="str">
        <f ca="1">PROSES_PG!AE49</f>
        <v/>
      </c>
      <c r="AD48" s="23" t="str">
        <f ca="1">PROSES_PG!AF49</f>
        <v/>
      </c>
      <c r="AE48" s="23" t="str">
        <f ca="1">PROSES_PG!AG49</f>
        <v/>
      </c>
      <c r="AF48" s="23" t="str">
        <f ca="1">PROSES_PG!AH49</f>
        <v/>
      </c>
      <c r="AG48" s="23" t="str">
        <f ca="1">PROSES_PG!AI49</f>
        <v/>
      </c>
      <c r="AH48" s="23" t="str">
        <f ca="1">PROSES_PG!AJ49</f>
        <v/>
      </c>
      <c r="AI48" s="23" t="str">
        <f ca="1">PROSES_PG!AK49</f>
        <v/>
      </c>
      <c r="AJ48" s="23" t="str">
        <f ca="1">PROSES_PG!AL49</f>
        <v/>
      </c>
      <c r="AK48" s="23" t="str">
        <f ca="1">PROSES_PG!AM49</f>
        <v/>
      </c>
      <c r="AL48" s="23" t="str">
        <f ca="1">PROSES_PG!AN49</f>
        <v/>
      </c>
      <c r="AM48" s="23" t="str">
        <f ca="1">PROSES_PG!AO49</f>
        <v/>
      </c>
      <c r="AN48" s="23" t="str">
        <f ca="1">PROSES_PG!AP49</f>
        <v/>
      </c>
      <c r="AO48" s="23" t="str">
        <f ca="1">PROSES_PG!AQ49</f>
        <v/>
      </c>
      <c r="AP48" s="23" t="str">
        <f ca="1">PROSES_PG!AR49</f>
        <v/>
      </c>
      <c r="AQ48" s="23" t="str">
        <f ca="1">PROSES_PG!AS49</f>
        <v/>
      </c>
      <c r="AR48" s="23" t="str">
        <f ca="1">PROSES_PG!AT49</f>
        <v/>
      </c>
      <c r="AS48" s="23" t="str">
        <f ca="1">PROSES_PG!AU49</f>
        <v/>
      </c>
      <c r="AT48" s="23" t="str">
        <f ca="1">PROSES_PG!AV49</f>
        <v/>
      </c>
      <c r="AU48" s="23" t="str">
        <f ca="1">PROSES_PG!AW49</f>
        <v/>
      </c>
      <c r="AV48" s="23" t="str">
        <f ca="1">PROSES_PG!AX49</f>
        <v/>
      </c>
      <c r="AW48" s="23" t="str">
        <f ca="1">PROSES_PG!AY49</f>
        <v/>
      </c>
      <c r="AX48" s="23" t="str">
        <f ca="1">PROSES_PG!AZ49</f>
        <v/>
      </c>
      <c r="AY48" s="23" t="str">
        <f ca="1">PROSES_PG!BA49</f>
        <v/>
      </c>
      <c r="AZ48" s="23" t="str">
        <f ca="1">PROSES_PG!BB49</f>
        <v/>
      </c>
      <c r="BA48" s="14" t="str">
        <f t="shared" ca="1" si="2"/>
        <v/>
      </c>
    </row>
    <row r="49" spans="1:56" ht="15.75">
      <c r="A49" s="21">
        <v>40</v>
      </c>
      <c r="B49" s="22" t="str">
        <f>IF(DATA!B60=0,"",DATA!B60)</f>
        <v/>
      </c>
      <c r="C49" s="23" t="str">
        <f ca="1">PROSES_PG!E50</f>
        <v/>
      </c>
      <c r="D49" s="23" t="str">
        <f ca="1">PROSES_PG!F50</f>
        <v/>
      </c>
      <c r="E49" s="23" t="str">
        <f ca="1">PROSES_PG!G50</f>
        <v/>
      </c>
      <c r="F49" s="23" t="str">
        <f ca="1">PROSES_PG!H50</f>
        <v/>
      </c>
      <c r="G49" s="23" t="str">
        <f ca="1">PROSES_PG!I50</f>
        <v/>
      </c>
      <c r="H49" s="23" t="str">
        <f ca="1">PROSES_PG!J50</f>
        <v/>
      </c>
      <c r="I49" s="23" t="str">
        <f ca="1">PROSES_PG!K50</f>
        <v/>
      </c>
      <c r="J49" s="23" t="str">
        <f ca="1">PROSES_PG!L50</f>
        <v/>
      </c>
      <c r="K49" s="23" t="str">
        <f ca="1">PROSES_PG!M50</f>
        <v/>
      </c>
      <c r="L49" s="23" t="str">
        <f ca="1">PROSES_PG!N50</f>
        <v/>
      </c>
      <c r="M49" s="23" t="str">
        <f ca="1">PROSES_PG!O50</f>
        <v/>
      </c>
      <c r="N49" s="23" t="str">
        <f ca="1">PROSES_PG!P50</f>
        <v/>
      </c>
      <c r="O49" s="23" t="str">
        <f ca="1">PROSES_PG!Q50</f>
        <v/>
      </c>
      <c r="P49" s="23" t="str">
        <f ca="1">PROSES_PG!R50</f>
        <v/>
      </c>
      <c r="Q49" s="23" t="str">
        <f ca="1">PROSES_PG!S50</f>
        <v/>
      </c>
      <c r="R49" s="23" t="str">
        <f ca="1">PROSES_PG!T50</f>
        <v/>
      </c>
      <c r="S49" s="23" t="str">
        <f ca="1">PROSES_PG!U50</f>
        <v/>
      </c>
      <c r="T49" s="23" t="str">
        <f ca="1">PROSES_PG!V50</f>
        <v/>
      </c>
      <c r="U49" s="23" t="str">
        <f ca="1">PROSES_PG!W50</f>
        <v/>
      </c>
      <c r="V49" s="23" t="str">
        <f ca="1">PROSES_PG!X50</f>
        <v/>
      </c>
      <c r="W49" s="23" t="str">
        <f ca="1">PROSES_PG!Y50</f>
        <v/>
      </c>
      <c r="X49" s="23" t="str">
        <f ca="1">PROSES_PG!Z50</f>
        <v/>
      </c>
      <c r="Y49" s="23" t="str">
        <f ca="1">PROSES_PG!AA50</f>
        <v/>
      </c>
      <c r="Z49" s="23" t="str">
        <f ca="1">PROSES_PG!AB50</f>
        <v/>
      </c>
      <c r="AA49" s="23" t="str">
        <f ca="1">PROSES_PG!AC50</f>
        <v/>
      </c>
      <c r="AB49" s="23" t="str">
        <f ca="1">PROSES_PG!AD50</f>
        <v/>
      </c>
      <c r="AC49" s="23" t="str">
        <f ca="1">PROSES_PG!AE50</f>
        <v/>
      </c>
      <c r="AD49" s="23" t="str">
        <f ca="1">PROSES_PG!AF50</f>
        <v/>
      </c>
      <c r="AE49" s="23" t="str">
        <f ca="1">PROSES_PG!AG50</f>
        <v/>
      </c>
      <c r="AF49" s="23" t="str">
        <f ca="1">PROSES_PG!AH50</f>
        <v/>
      </c>
      <c r="AG49" s="23" t="str">
        <f ca="1">PROSES_PG!AI50</f>
        <v/>
      </c>
      <c r="AH49" s="23" t="str">
        <f ca="1">PROSES_PG!AJ50</f>
        <v/>
      </c>
      <c r="AI49" s="23" t="str">
        <f ca="1">PROSES_PG!AK50</f>
        <v/>
      </c>
      <c r="AJ49" s="23" t="str">
        <f ca="1">PROSES_PG!AL50</f>
        <v/>
      </c>
      <c r="AK49" s="23" t="str">
        <f ca="1">PROSES_PG!AM50</f>
        <v/>
      </c>
      <c r="AL49" s="23" t="str">
        <f ca="1">PROSES_PG!AN50</f>
        <v/>
      </c>
      <c r="AM49" s="23" t="str">
        <f ca="1">PROSES_PG!AO50</f>
        <v/>
      </c>
      <c r="AN49" s="23" t="str">
        <f ca="1">PROSES_PG!AP50</f>
        <v/>
      </c>
      <c r="AO49" s="23" t="str">
        <f ca="1">PROSES_PG!AQ50</f>
        <v/>
      </c>
      <c r="AP49" s="23" t="str">
        <f ca="1">PROSES_PG!AR50</f>
        <v/>
      </c>
      <c r="AQ49" s="23" t="str">
        <f ca="1">PROSES_PG!AS50</f>
        <v/>
      </c>
      <c r="AR49" s="23" t="str">
        <f ca="1">PROSES_PG!AT50</f>
        <v/>
      </c>
      <c r="AS49" s="23" t="str">
        <f ca="1">PROSES_PG!AU50</f>
        <v/>
      </c>
      <c r="AT49" s="23" t="str">
        <f ca="1">PROSES_PG!AV50</f>
        <v/>
      </c>
      <c r="AU49" s="23" t="str">
        <f ca="1">PROSES_PG!AW50</f>
        <v/>
      </c>
      <c r="AV49" s="23" t="str">
        <f ca="1">PROSES_PG!AX50</f>
        <v/>
      </c>
      <c r="AW49" s="23" t="str">
        <f ca="1">PROSES_PG!AY50</f>
        <v/>
      </c>
      <c r="AX49" s="23" t="str">
        <f ca="1">PROSES_PG!AZ50</f>
        <v/>
      </c>
      <c r="AY49" s="23" t="str">
        <f ca="1">PROSES_PG!BA50</f>
        <v/>
      </c>
      <c r="AZ49" s="23" t="str">
        <f ca="1">PROSES_PG!BB50</f>
        <v/>
      </c>
      <c r="BA49" s="14" t="str">
        <f t="shared" ca="1" si="2"/>
        <v/>
      </c>
    </row>
    <row r="50" spans="1:56">
      <c r="A50" s="187" t="s">
        <v>69</v>
      </c>
      <c r="B50" s="187"/>
      <c r="C50" s="25">
        <f ca="1">IF(SUM(C10:C39)=0,"",SUM(C10:C49))</f>
        <v>4</v>
      </c>
      <c r="D50" s="25">
        <f t="shared" ref="D50:AV50" ca="1" si="3">IF(SUM(D10:D39)=0,"",SUM(D10:D49))</f>
        <v>9</v>
      </c>
      <c r="E50" s="25">
        <f t="shared" ca="1" si="3"/>
        <v>5</v>
      </c>
      <c r="F50" s="25">
        <f t="shared" ca="1" si="3"/>
        <v>7</v>
      </c>
      <c r="G50" s="25">
        <f t="shared" ca="1" si="3"/>
        <v>6</v>
      </c>
      <c r="H50" s="25">
        <f t="shared" ca="1" si="3"/>
        <v>7</v>
      </c>
      <c r="I50" s="25">
        <f t="shared" ca="1" si="3"/>
        <v>8</v>
      </c>
      <c r="J50" s="25">
        <f t="shared" ca="1" si="3"/>
        <v>3</v>
      </c>
      <c r="K50" s="25">
        <f t="shared" ca="1" si="3"/>
        <v>9</v>
      </c>
      <c r="L50" s="25">
        <f t="shared" ca="1" si="3"/>
        <v>9</v>
      </c>
      <c r="M50" s="25">
        <f t="shared" ca="1" si="3"/>
        <v>5</v>
      </c>
      <c r="N50" s="25">
        <f t="shared" ca="1" si="3"/>
        <v>8</v>
      </c>
      <c r="O50" s="25">
        <f t="shared" ca="1" si="3"/>
        <v>8</v>
      </c>
      <c r="P50" s="25" t="str">
        <f t="shared" ca="1" si="3"/>
        <v/>
      </c>
      <c r="Q50" s="25">
        <f t="shared" ca="1" si="3"/>
        <v>6</v>
      </c>
      <c r="R50" s="25">
        <f t="shared" ca="1" si="3"/>
        <v>8</v>
      </c>
      <c r="S50" s="25">
        <f t="shared" ca="1" si="3"/>
        <v>3</v>
      </c>
      <c r="T50" s="25" t="str">
        <f t="shared" ca="1" si="3"/>
        <v/>
      </c>
      <c r="U50" s="25">
        <f t="shared" ca="1" si="3"/>
        <v>8</v>
      </c>
      <c r="V50" s="25">
        <f t="shared" ca="1" si="3"/>
        <v>6</v>
      </c>
      <c r="W50" s="25">
        <f t="shared" ca="1" si="3"/>
        <v>4</v>
      </c>
      <c r="X50" s="25">
        <f t="shared" ca="1" si="3"/>
        <v>5</v>
      </c>
      <c r="Y50" s="25">
        <f t="shared" ca="1" si="3"/>
        <v>6</v>
      </c>
      <c r="Z50" s="25">
        <f t="shared" ca="1" si="3"/>
        <v>9</v>
      </c>
      <c r="AA50" s="25">
        <f t="shared" ca="1" si="3"/>
        <v>8</v>
      </c>
      <c r="AB50" s="25">
        <f t="shared" ca="1" si="3"/>
        <v>3</v>
      </c>
      <c r="AC50" s="25">
        <f t="shared" ca="1" si="3"/>
        <v>6</v>
      </c>
      <c r="AD50" s="25">
        <f t="shared" ca="1" si="3"/>
        <v>4</v>
      </c>
      <c r="AE50" s="25">
        <f t="shared" ca="1" si="3"/>
        <v>2</v>
      </c>
      <c r="AF50" s="25">
        <f t="shared" ca="1" si="3"/>
        <v>5</v>
      </c>
      <c r="AG50" s="25">
        <f t="shared" ca="1" si="3"/>
        <v>2</v>
      </c>
      <c r="AH50" s="25">
        <f t="shared" ca="1" si="3"/>
        <v>4</v>
      </c>
      <c r="AI50" s="25">
        <f t="shared" ca="1" si="3"/>
        <v>2</v>
      </c>
      <c r="AJ50" s="25">
        <f t="shared" ca="1" si="3"/>
        <v>9</v>
      </c>
      <c r="AK50" s="25">
        <f t="shared" ca="1" si="3"/>
        <v>9</v>
      </c>
      <c r="AL50" s="25">
        <f t="shared" ca="1" si="3"/>
        <v>5</v>
      </c>
      <c r="AM50" s="25" t="str">
        <f t="shared" ca="1" si="3"/>
        <v/>
      </c>
      <c r="AN50" s="25">
        <f t="shared" ca="1" si="3"/>
        <v>6</v>
      </c>
      <c r="AO50" s="25">
        <f t="shared" ca="1" si="3"/>
        <v>5</v>
      </c>
      <c r="AP50" s="25">
        <f t="shared" ca="1" si="3"/>
        <v>7</v>
      </c>
      <c r="AQ50" s="25" t="str">
        <f t="shared" ca="1" si="3"/>
        <v/>
      </c>
      <c r="AR50" s="25" t="str">
        <f t="shared" ca="1" si="3"/>
        <v/>
      </c>
      <c r="AS50" s="25" t="str">
        <f t="shared" ca="1" si="3"/>
        <v/>
      </c>
      <c r="AT50" s="25" t="str">
        <f t="shared" ca="1" si="3"/>
        <v/>
      </c>
      <c r="AU50" s="25" t="str">
        <f t="shared" ca="1" si="3"/>
        <v/>
      </c>
      <c r="AV50" s="25" t="str">
        <f t="shared" ca="1" si="3"/>
        <v/>
      </c>
      <c r="AW50" s="25" t="str">
        <f t="shared" ref="AW50" ca="1" si="4">IF(SUM(AW10:AW39)=0,"",SUM(AW10:AW49))</f>
        <v/>
      </c>
      <c r="AX50" s="25" t="str">
        <f t="shared" ref="AX50" ca="1" si="5">IF(SUM(AX10:AX39)=0,"",SUM(AX10:AX49))</f>
        <v/>
      </c>
      <c r="AY50" s="25" t="str">
        <f t="shared" ref="AY50" ca="1" si="6">IF(SUM(AY10:AY39)=0,"",SUM(AY10:AY49))</f>
        <v/>
      </c>
      <c r="AZ50" s="25" t="str">
        <f t="shared" ref="AZ50" ca="1" si="7">IF(SUM(AZ10:AZ39)=0,"",SUM(AZ10:AZ49))</f>
        <v/>
      </c>
      <c r="BA50" s="198">
        <f>((TINV(0.05,AX4-2))/SQRT((AX4-2)+(TINV(0.05,AX4-2))^2))</f>
        <v>0.31200636866846765</v>
      </c>
    </row>
    <row r="51" spans="1:56">
      <c r="A51" s="191" t="s">
        <v>70</v>
      </c>
      <c r="B51" s="192"/>
      <c r="C51" s="26">
        <f ca="1">IFERROR(CORREL(C10:C49,$BA$10:$BA$49),"")</f>
        <v>1</v>
      </c>
      <c r="D51" s="26" t="str">
        <f t="shared" ref="D51:AV51" ca="1" si="8">IFERROR(CORREL(D10:D49,$BA$10:$BA$49),"")</f>
        <v/>
      </c>
      <c r="E51" s="26" t="str">
        <f t="shared" ca="1" si="8"/>
        <v/>
      </c>
      <c r="F51" s="26" t="str">
        <f t="shared" ca="1" si="8"/>
        <v/>
      </c>
      <c r="G51" s="26" t="str">
        <f t="shared" ca="1" si="8"/>
        <v/>
      </c>
      <c r="H51" s="26" t="str">
        <f t="shared" ca="1" si="8"/>
        <v/>
      </c>
      <c r="I51" s="26" t="str">
        <f t="shared" ca="1" si="8"/>
        <v/>
      </c>
      <c r="J51" s="26">
        <f t="shared" ca="1" si="8"/>
        <v>-1</v>
      </c>
      <c r="K51" s="26" t="str">
        <f t="shared" ca="1" si="8"/>
        <v/>
      </c>
      <c r="L51" s="26" t="str">
        <f t="shared" ca="1" si="8"/>
        <v/>
      </c>
      <c r="M51" s="26" t="str">
        <f t="shared" ca="1" si="8"/>
        <v/>
      </c>
      <c r="N51" s="26" t="str">
        <f t="shared" ca="1" si="8"/>
        <v/>
      </c>
      <c r="O51" s="26" t="str">
        <f t="shared" ca="1" si="8"/>
        <v/>
      </c>
      <c r="P51" s="26" t="str">
        <f t="shared" ca="1" si="8"/>
        <v/>
      </c>
      <c r="Q51" s="26" t="str">
        <f t="shared" ca="1" si="8"/>
        <v/>
      </c>
      <c r="R51" s="26" t="str">
        <f t="shared" ca="1" si="8"/>
        <v/>
      </c>
      <c r="S51" s="26" t="str">
        <f t="shared" ca="1" si="8"/>
        <v/>
      </c>
      <c r="T51" s="26" t="str">
        <f t="shared" ca="1" si="8"/>
        <v/>
      </c>
      <c r="U51" s="26" t="str">
        <f t="shared" ca="1" si="8"/>
        <v/>
      </c>
      <c r="V51" s="26" t="str">
        <f t="shared" ca="1" si="8"/>
        <v/>
      </c>
      <c r="W51" s="26" t="str">
        <f t="shared" ca="1" si="8"/>
        <v/>
      </c>
      <c r="X51" s="26" t="str">
        <f t="shared" ca="1" si="8"/>
        <v/>
      </c>
      <c r="Y51" s="26" t="str">
        <f t="shared" ca="1" si="8"/>
        <v/>
      </c>
      <c r="Z51" s="26" t="str">
        <f t="shared" ca="1" si="8"/>
        <v/>
      </c>
      <c r="AA51" s="26" t="str">
        <f t="shared" ca="1" si="8"/>
        <v/>
      </c>
      <c r="AB51" s="26">
        <f t="shared" ca="1" si="8"/>
        <v>1</v>
      </c>
      <c r="AC51" s="26" t="str">
        <f t="shared" ca="1" si="8"/>
        <v/>
      </c>
      <c r="AD51" s="26">
        <f t="shared" ca="1" si="8"/>
        <v>1</v>
      </c>
      <c r="AE51" s="26" t="str">
        <f t="shared" ca="1" si="8"/>
        <v/>
      </c>
      <c r="AF51" s="26" t="str">
        <f t="shared" ca="1" si="8"/>
        <v/>
      </c>
      <c r="AG51" s="26" t="str">
        <f t="shared" ca="1" si="8"/>
        <v/>
      </c>
      <c r="AH51" s="26">
        <f t="shared" ca="1" si="8"/>
        <v>-1</v>
      </c>
      <c r="AI51" s="26">
        <f t="shared" ca="1" si="8"/>
        <v>-1</v>
      </c>
      <c r="AJ51" s="26" t="str">
        <f t="shared" ca="1" si="8"/>
        <v/>
      </c>
      <c r="AK51" s="26" t="str">
        <f t="shared" ca="1" si="8"/>
        <v/>
      </c>
      <c r="AL51" s="26" t="str">
        <f t="shared" ca="1" si="8"/>
        <v/>
      </c>
      <c r="AM51" s="26" t="str">
        <f t="shared" ca="1" si="8"/>
        <v/>
      </c>
      <c r="AN51" s="26" t="str">
        <f t="shared" ca="1" si="8"/>
        <v/>
      </c>
      <c r="AO51" s="26" t="str">
        <f t="shared" ca="1" si="8"/>
        <v/>
      </c>
      <c r="AP51" s="26" t="str">
        <f t="shared" ca="1" si="8"/>
        <v/>
      </c>
      <c r="AQ51" s="26" t="str">
        <f t="shared" ca="1" si="8"/>
        <v/>
      </c>
      <c r="AR51" s="26" t="str">
        <f t="shared" ca="1" si="8"/>
        <v/>
      </c>
      <c r="AS51" s="26" t="str">
        <f t="shared" ca="1" si="8"/>
        <v/>
      </c>
      <c r="AT51" s="26" t="str">
        <f t="shared" ca="1" si="8"/>
        <v/>
      </c>
      <c r="AU51" s="26" t="str">
        <f t="shared" ca="1" si="8"/>
        <v/>
      </c>
      <c r="AV51" s="26" t="str">
        <f t="shared" ca="1" si="8"/>
        <v/>
      </c>
      <c r="AW51" s="26" t="str">
        <f t="shared" ref="AW51:AZ51" ca="1" si="9">IFERROR(CORREL(AW10:AW49,$BA$10:$BA$49),"")</f>
        <v/>
      </c>
      <c r="AX51" s="26" t="str">
        <f t="shared" ca="1" si="9"/>
        <v/>
      </c>
      <c r="AY51" s="26" t="str">
        <f t="shared" ca="1" si="9"/>
        <v/>
      </c>
      <c r="AZ51" s="26" t="str">
        <f t="shared" ca="1" si="9"/>
        <v/>
      </c>
      <c r="BA51" s="199"/>
    </row>
    <row r="52" spans="1:56">
      <c r="A52" s="193" t="s">
        <v>71</v>
      </c>
      <c r="B52" s="194"/>
      <c r="C52" s="25" t="str">
        <f ca="1">IF(C51="","",IF(C51&lt;$BA$50,"TV","V"))</f>
        <v>V</v>
      </c>
      <c r="D52" s="25" t="str">
        <f t="shared" ref="D52:AV52" ca="1" si="10">IF(D51="","",IF(D51&lt;$BA$50,"TV","V"))</f>
        <v/>
      </c>
      <c r="E52" s="25" t="str">
        <f t="shared" ca="1" si="10"/>
        <v/>
      </c>
      <c r="F52" s="25" t="str">
        <f t="shared" ca="1" si="10"/>
        <v/>
      </c>
      <c r="G52" s="25" t="str">
        <f t="shared" ca="1" si="10"/>
        <v/>
      </c>
      <c r="H52" s="25" t="str">
        <f t="shared" ca="1" si="10"/>
        <v/>
      </c>
      <c r="I52" s="25" t="str">
        <f t="shared" ca="1" si="10"/>
        <v/>
      </c>
      <c r="J52" s="25" t="str">
        <f t="shared" ca="1" si="10"/>
        <v>TV</v>
      </c>
      <c r="K52" s="25" t="str">
        <f t="shared" ca="1" si="10"/>
        <v/>
      </c>
      <c r="L52" s="25" t="str">
        <f t="shared" ca="1" si="10"/>
        <v/>
      </c>
      <c r="M52" s="25" t="str">
        <f t="shared" ca="1" si="10"/>
        <v/>
      </c>
      <c r="N52" s="25" t="str">
        <f t="shared" ca="1" si="10"/>
        <v/>
      </c>
      <c r="O52" s="25" t="str">
        <f t="shared" ca="1" si="10"/>
        <v/>
      </c>
      <c r="P52" s="25" t="str">
        <f t="shared" ca="1" si="10"/>
        <v/>
      </c>
      <c r="Q52" s="25" t="str">
        <f t="shared" ca="1" si="10"/>
        <v/>
      </c>
      <c r="R52" s="25" t="str">
        <f t="shared" ca="1" si="10"/>
        <v/>
      </c>
      <c r="S52" s="25" t="str">
        <f t="shared" ca="1" si="10"/>
        <v/>
      </c>
      <c r="T52" s="25" t="str">
        <f t="shared" ca="1" si="10"/>
        <v/>
      </c>
      <c r="U52" s="25" t="str">
        <f t="shared" ca="1" si="10"/>
        <v/>
      </c>
      <c r="V52" s="25" t="str">
        <f t="shared" ca="1" si="10"/>
        <v/>
      </c>
      <c r="W52" s="25" t="str">
        <f t="shared" ca="1" si="10"/>
        <v/>
      </c>
      <c r="X52" s="25" t="str">
        <f t="shared" ca="1" si="10"/>
        <v/>
      </c>
      <c r="Y52" s="25" t="str">
        <f t="shared" ca="1" si="10"/>
        <v/>
      </c>
      <c r="Z52" s="25" t="str">
        <f t="shared" ca="1" si="10"/>
        <v/>
      </c>
      <c r="AA52" s="25" t="str">
        <f t="shared" ca="1" si="10"/>
        <v/>
      </c>
      <c r="AB52" s="25" t="str">
        <f t="shared" ca="1" si="10"/>
        <v>V</v>
      </c>
      <c r="AC52" s="25" t="str">
        <f t="shared" ca="1" si="10"/>
        <v/>
      </c>
      <c r="AD52" s="25" t="str">
        <f t="shared" ca="1" si="10"/>
        <v>V</v>
      </c>
      <c r="AE52" s="25" t="str">
        <f t="shared" ca="1" si="10"/>
        <v/>
      </c>
      <c r="AF52" s="25" t="str">
        <f t="shared" ca="1" si="10"/>
        <v/>
      </c>
      <c r="AG52" s="25" t="str">
        <f t="shared" ca="1" si="10"/>
        <v/>
      </c>
      <c r="AH52" s="25" t="str">
        <f t="shared" ca="1" si="10"/>
        <v>TV</v>
      </c>
      <c r="AI52" s="25" t="str">
        <f t="shared" ca="1" si="10"/>
        <v>TV</v>
      </c>
      <c r="AJ52" s="25" t="str">
        <f t="shared" ca="1" si="10"/>
        <v/>
      </c>
      <c r="AK52" s="25" t="str">
        <f t="shared" ca="1" si="10"/>
        <v/>
      </c>
      <c r="AL52" s="25" t="str">
        <f t="shared" ca="1" si="10"/>
        <v/>
      </c>
      <c r="AM52" s="25" t="str">
        <f t="shared" ca="1" si="10"/>
        <v/>
      </c>
      <c r="AN52" s="25" t="str">
        <f t="shared" ca="1" si="10"/>
        <v/>
      </c>
      <c r="AO52" s="25" t="str">
        <f t="shared" ca="1" si="10"/>
        <v/>
      </c>
      <c r="AP52" s="25" t="str">
        <f t="shared" ca="1" si="10"/>
        <v/>
      </c>
      <c r="AQ52" s="25" t="str">
        <f t="shared" ca="1" si="10"/>
        <v/>
      </c>
      <c r="AR52" s="25" t="str">
        <f t="shared" ca="1" si="10"/>
        <v/>
      </c>
      <c r="AS52" s="25" t="str">
        <f t="shared" ca="1" si="10"/>
        <v/>
      </c>
      <c r="AT52" s="25" t="str">
        <f t="shared" ca="1" si="10"/>
        <v/>
      </c>
      <c r="AU52" s="25" t="str">
        <f t="shared" ca="1" si="10"/>
        <v/>
      </c>
      <c r="AV52" s="25" t="str">
        <f t="shared" ca="1" si="10"/>
        <v/>
      </c>
      <c r="AW52" s="25" t="str">
        <f t="shared" ref="AW52" ca="1" si="11">IF(AW51="","",IF(AW51&lt;$BA$50,"TV","V"))</f>
        <v/>
      </c>
      <c r="AX52" s="25" t="str">
        <f t="shared" ref="AX52" ca="1" si="12">IF(AX51="","",IF(AX51&lt;$BA$50,"TV","V"))</f>
        <v/>
      </c>
      <c r="AY52" s="25" t="str">
        <f t="shared" ref="AY52" ca="1" si="13">IF(AY51="","",IF(AY51&lt;$BA$50,"TV","V"))</f>
        <v/>
      </c>
      <c r="AZ52" s="25" t="str">
        <f t="shared" ref="AZ52" ca="1" si="14">IF(AZ51="","",IF(AZ51&lt;$BA$50,"TV","V"))</f>
        <v/>
      </c>
      <c r="BA52" s="200"/>
    </row>
    <row r="53" spans="1:56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</row>
    <row r="54" spans="1:56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</row>
    <row r="55" spans="1:56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87" t="s">
        <v>72</v>
      </c>
      <c r="AY55" s="187"/>
      <c r="AZ55" s="187"/>
      <c r="BA55" s="187"/>
    </row>
    <row r="56" spans="1:56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</row>
    <row r="57" spans="1:56">
      <c r="A57" s="190" t="s">
        <v>26</v>
      </c>
      <c r="B57" s="190" t="s">
        <v>47</v>
      </c>
      <c r="C57" s="190" t="s">
        <v>67</v>
      </c>
      <c r="D57" s="190"/>
      <c r="E57" s="190"/>
      <c r="F57" s="190"/>
      <c r="G57" s="190"/>
      <c r="H57" s="190"/>
      <c r="I57" s="190"/>
      <c r="J57" s="190"/>
      <c r="K57" s="190"/>
      <c r="L57" s="190"/>
      <c r="M57" s="190"/>
      <c r="N57" s="190"/>
      <c r="O57" s="190"/>
      <c r="P57" s="190"/>
      <c r="Q57" s="190"/>
      <c r="R57" s="190"/>
      <c r="S57" s="190"/>
      <c r="T57" s="190"/>
      <c r="U57" s="190"/>
      <c r="V57" s="190"/>
      <c r="W57" s="190"/>
      <c r="X57" s="190"/>
      <c r="Y57" s="190"/>
      <c r="Z57" s="190"/>
      <c r="AA57" s="190"/>
      <c r="AB57" s="190"/>
      <c r="AC57" s="190"/>
      <c r="AD57" s="190"/>
      <c r="AE57" s="190"/>
      <c r="AF57" s="190"/>
      <c r="AG57" s="190"/>
      <c r="AH57" s="190"/>
      <c r="AI57" s="190"/>
      <c r="AJ57" s="190"/>
      <c r="AK57" s="190"/>
      <c r="AL57" s="190"/>
      <c r="AM57" s="190"/>
      <c r="AN57" s="190"/>
      <c r="AO57" s="190"/>
      <c r="AP57" s="190"/>
      <c r="AQ57" s="190"/>
      <c r="AR57" s="190"/>
      <c r="AS57" s="190"/>
      <c r="AT57" s="190"/>
      <c r="AU57" s="190"/>
      <c r="AV57" s="190"/>
      <c r="AW57" s="190"/>
      <c r="AX57" s="190"/>
      <c r="AY57" s="190"/>
      <c r="AZ57" s="190"/>
      <c r="BA57" s="190" t="s">
        <v>35</v>
      </c>
      <c r="BB57" s="11"/>
      <c r="BC57" s="11"/>
      <c r="BD57" s="11"/>
    </row>
    <row r="58" spans="1:56">
      <c r="A58" s="190"/>
      <c r="B58" s="190"/>
      <c r="C58" s="27">
        <v>1</v>
      </c>
      <c r="D58" s="27">
        <v>2</v>
      </c>
      <c r="E58" s="27">
        <v>3</v>
      </c>
      <c r="F58" s="27">
        <v>4</v>
      </c>
      <c r="G58" s="27">
        <v>5</v>
      </c>
      <c r="H58" s="27">
        <v>6</v>
      </c>
      <c r="I58" s="27">
        <v>7</v>
      </c>
      <c r="J58" s="27">
        <v>8</v>
      </c>
      <c r="K58" s="27">
        <v>9</v>
      </c>
      <c r="L58" s="27">
        <v>10</v>
      </c>
      <c r="M58" s="27">
        <v>11</v>
      </c>
      <c r="N58" s="27">
        <v>12</v>
      </c>
      <c r="O58" s="27">
        <v>13</v>
      </c>
      <c r="P58" s="27">
        <v>14</v>
      </c>
      <c r="Q58" s="27">
        <v>15</v>
      </c>
      <c r="R58" s="27">
        <v>16</v>
      </c>
      <c r="S58" s="27">
        <v>17</v>
      </c>
      <c r="T58" s="27">
        <v>18</v>
      </c>
      <c r="U58" s="27">
        <v>19</v>
      </c>
      <c r="V58" s="27">
        <v>20</v>
      </c>
      <c r="W58" s="27">
        <v>21</v>
      </c>
      <c r="X58" s="27">
        <v>22</v>
      </c>
      <c r="Y58" s="27">
        <v>23</v>
      </c>
      <c r="Z58" s="27">
        <v>24</v>
      </c>
      <c r="AA58" s="27">
        <v>25</v>
      </c>
      <c r="AB58" s="27">
        <v>26</v>
      </c>
      <c r="AC58" s="27">
        <v>27</v>
      </c>
      <c r="AD58" s="27">
        <v>28</v>
      </c>
      <c r="AE58" s="27">
        <v>29</v>
      </c>
      <c r="AF58" s="27">
        <v>30</v>
      </c>
      <c r="AG58" s="27">
        <v>31</v>
      </c>
      <c r="AH58" s="27">
        <v>32</v>
      </c>
      <c r="AI58" s="27">
        <v>33</v>
      </c>
      <c r="AJ58" s="27">
        <v>34</v>
      </c>
      <c r="AK58" s="27">
        <v>35</v>
      </c>
      <c r="AL58" s="27">
        <v>36</v>
      </c>
      <c r="AM58" s="27">
        <v>37</v>
      </c>
      <c r="AN58" s="27">
        <v>38</v>
      </c>
      <c r="AO58" s="27">
        <v>39</v>
      </c>
      <c r="AP58" s="27">
        <v>40</v>
      </c>
      <c r="AQ58" s="27">
        <v>41</v>
      </c>
      <c r="AR58" s="27">
        <v>42</v>
      </c>
      <c r="AS58" s="27">
        <v>43</v>
      </c>
      <c r="AT58" s="27">
        <v>44</v>
      </c>
      <c r="AU58" s="27">
        <v>45</v>
      </c>
      <c r="AV58" s="27">
        <v>46</v>
      </c>
      <c r="AW58" s="27">
        <v>47</v>
      </c>
      <c r="AX58" s="27">
        <v>48</v>
      </c>
      <c r="AY58" s="27">
        <v>49</v>
      </c>
      <c r="AZ58" s="27">
        <v>50</v>
      </c>
      <c r="BA58" s="190"/>
      <c r="BB58" s="11"/>
      <c r="BC58" s="11"/>
      <c r="BD58" s="11"/>
    </row>
    <row r="59" spans="1:56">
      <c r="A59" s="190"/>
      <c r="B59" s="190"/>
      <c r="C59" s="27">
        <f>IF(C$9="","",C$9)</f>
        <v>1</v>
      </c>
      <c r="D59" s="27">
        <f t="shared" ref="D59:AZ59" si="15">IF(D$9="","",D$9)</f>
        <v>1</v>
      </c>
      <c r="E59" s="27">
        <f t="shared" si="15"/>
        <v>1</v>
      </c>
      <c r="F59" s="27">
        <f t="shared" si="15"/>
        <v>1</v>
      </c>
      <c r="G59" s="27">
        <f t="shared" si="15"/>
        <v>1</v>
      </c>
      <c r="H59" s="27">
        <f t="shared" si="15"/>
        <v>1</v>
      </c>
      <c r="I59" s="27">
        <f t="shared" si="15"/>
        <v>1</v>
      </c>
      <c r="J59" s="27">
        <f t="shared" si="15"/>
        <v>1</v>
      </c>
      <c r="K59" s="27">
        <f t="shared" si="15"/>
        <v>1</v>
      </c>
      <c r="L59" s="27">
        <f t="shared" si="15"/>
        <v>1</v>
      </c>
      <c r="M59" s="27">
        <f t="shared" si="15"/>
        <v>1</v>
      </c>
      <c r="N59" s="27">
        <f t="shared" si="15"/>
        <v>1</v>
      </c>
      <c r="O59" s="27">
        <f t="shared" si="15"/>
        <v>1</v>
      </c>
      <c r="P59" s="27">
        <f t="shared" si="15"/>
        <v>1</v>
      </c>
      <c r="Q59" s="27">
        <f t="shared" si="15"/>
        <v>1</v>
      </c>
      <c r="R59" s="27">
        <f t="shared" si="15"/>
        <v>1</v>
      </c>
      <c r="S59" s="27">
        <f t="shared" si="15"/>
        <v>1</v>
      </c>
      <c r="T59" s="27">
        <f t="shared" si="15"/>
        <v>1</v>
      </c>
      <c r="U59" s="27">
        <f t="shared" si="15"/>
        <v>1</v>
      </c>
      <c r="V59" s="27">
        <f t="shared" si="15"/>
        <v>1</v>
      </c>
      <c r="W59" s="27">
        <f t="shared" si="15"/>
        <v>1</v>
      </c>
      <c r="X59" s="27">
        <f t="shared" si="15"/>
        <v>1</v>
      </c>
      <c r="Y59" s="27">
        <f t="shared" si="15"/>
        <v>1</v>
      </c>
      <c r="Z59" s="27">
        <f t="shared" si="15"/>
        <v>1</v>
      </c>
      <c r="AA59" s="27">
        <f t="shared" si="15"/>
        <v>1</v>
      </c>
      <c r="AB59" s="27">
        <f t="shared" si="15"/>
        <v>1</v>
      </c>
      <c r="AC59" s="27">
        <f t="shared" si="15"/>
        <v>1</v>
      </c>
      <c r="AD59" s="27">
        <f t="shared" si="15"/>
        <v>1</v>
      </c>
      <c r="AE59" s="27">
        <f t="shared" si="15"/>
        <v>1</v>
      </c>
      <c r="AF59" s="27">
        <f t="shared" si="15"/>
        <v>1</v>
      </c>
      <c r="AG59" s="27">
        <f t="shared" si="15"/>
        <v>1</v>
      </c>
      <c r="AH59" s="27">
        <f t="shared" si="15"/>
        <v>1</v>
      </c>
      <c r="AI59" s="27">
        <f t="shared" si="15"/>
        <v>1</v>
      </c>
      <c r="AJ59" s="27">
        <f t="shared" si="15"/>
        <v>1</v>
      </c>
      <c r="AK59" s="27">
        <f t="shared" si="15"/>
        <v>1</v>
      </c>
      <c r="AL59" s="27">
        <f t="shared" si="15"/>
        <v>1</v>
      </c>
      <c r="AM59" s="27">
        <f t="shared" si="15"/>
        <v>1</v>
      </c>
      <c r="AN59" s="27">
        <f t="shared" si="15"/>
        <v>1</v>
      </c>
      <c r="AO59" s="27">
        <f t="shared" si="15"/>
        <v>1</v>
      </c>
      <c r="AP59" s="27">
        <f t="shared" si="15"/>
        <v>1</v>
      </c>
      <c r="AQ59" s="27">
        <f t="shared" si="15"/>
        <v>0</v>
      </c>
      <c r="AR59" s="27">
        <f t="shared" si="15"/>
        <v>0</v>
      </c>
      <c r="AS59" s="27">
        <f t="shared" si="15"/>
        <v>0</v>
      </c>
      <c r="AT59" s="27">
        <f t="shared" si="15"/>
        <v>0</v>
      </c>
      <c r="AU59" s="27">
        <f t="shared" si="15"/>
        <v>0</v>
      </c>
      <c r="AV59" s="27">
        <f t="shared" si="15"/>
        <v>0</v>
      </c>
      <c r="AW59" s="27">
        <f t="shared" si="15"/>
        <v>0</v>
      </c>
      <c r="AX59" s="27">
        <f t="shared" si="15"/>
        <v>0</v>
      </c>
      <c r="AY59" s="27">
        <f t="shared" si="15"/>
        <v>0</v>
      </c>
      <c r="AZ59" s="27">
        <f t="shared" si="15"/>
        <v>0</v>
      </c>
      <c r="BA59" s="190"/>
      <c r="BB59" s="11"/>
      <c r="BC59" s="11"/>
      <c r="BD59" s="32" t="s">
        <v>73</v>
      </c>
    </row>
    <row r="60" spans="1:56">
      <c r="A60" s="14">
        <v>1</v>
      </c>
      <c r="B60" s="28" t="str">
        <f>IF(B10="","",B10)</f>
        <v>ZADI TAQWAKA</v>
      </c>
      <c r="C60" s="14">
        <f ca="1">IF(C10="","",C10)</f>
        <v>0</v>
      </c>
      <c r="D60" s="14">
        <f t="shared" ref="D60:E60" ca="1" si="16">IF(D10="","",D10)</f>
        <v>1</v>
      </c>
      <c r="E60" s="14">
        <f t="shared" ca="1" si="16"/>
        <v>1</v>
      </c>
      <c r="F60" s="14">
        <f t="shared" ref="F60:AZ60" ca="1" si="17">IF(F10="","",F10)</f>
        <v>1</v>
      </c>
      <c r="G60" s="14">
        <f t="shared" ca="1" si="17"/>
        <v>1</v>
      </c>
      <c r="H60" s="14">
        <f t="shared" ca="1" si="17"/>
        <v>1</v>
      </c>
      <c r="I60" s="14">
        <f t="shared" ca="1" si="17"/>
        <v>1</v>
      </c>
      <c r="J60" s="14">
        <f t="shared" ca="1" si="17"/>
        <v>1</v>
      </c>
      <c r="K60" s="14">
        <f t="shared" ca="1" si="17"/>
        <v>1</v>
      </c>
      <c r="L60" s="14">
        <f t="shared" ca="1" si="17"/>
        <v>1</v>
      </c>
      <c r="M60" s="14">
        <f t="shared" ca="1" si="17"/>
        <v>1</v>
      </c>
      <c r="N60" s="14">
        <f t="shared" ca="1" si="17"/>
        <v>1</v>
      </c>
      <c r="O60" s="14">
        <f t="shared" ca="1" si="17"/>
        <v>1</v>
      </c>
      <c r="P60" s="14">
        <f t="shared" ca="1" si="17"/>
        <v>0</v>
      </c>
      <c r="Q60" s="14">
        <f t="shared" ca="1" si="17"/>
        <v>1</v>
      </c>
      <c r="R60" s="14">
        <f t="shared" ca="1" si="17"/>
        <v>1</v>
      </c>
      <c r="S60" s="14">
        <f t="shared" ca="1" si="17"/>
        <v>1</v>
      </c>
      <c r="T60" s="14">
        <f t="shared" ca="1" si="17"/>
        <v>0</v>
      </c>
      <c r="U60" s="14">
        <f t="shared" ca="1" si="17"/>
        <v>1</v>
      </c>
      <c r="V60" s="14">
        <f t="shared" ca="1" si="17"/>
        <v>1</v>
      </c>
      <c r="W60" s="14">
        <f t="shared" ca="1" si="17"/>
        <v>1</v>
      </c>
      <c r="X60" s="14">
        <f t="shared" ca="1" si="17"/>
        <v>1</v>
      </c>
      <c r="Y60" s="14">
        <f t="shared" ca="1" si="17"/>
        <v>1</v>
      </c>
      <c r="Z60" s="14">
        <f t="shared" ca="1" si="17"/>
        <v>1</v>
      </c>
      <c r="AA60" s="14">
        <f t="shared" ca="1" si="17"/>
        <v>1</v>
      </c>
      <c r="AB60" s="14">
        <f t="shared" ca="1" si="17"/>
        <v>0</v>
      </c>
      <c r="AC60" s="14">
        <f t="shared" ca="1" si="17"/>
        <v>1</v>
      </c>
      <c r="AD60" s="14">
        <f t="shared" ca="1" si="17"/>
        <v>0</v>
      </c>
      <c r="AE60" s="14">
        <f t="shared" ca="1" si="17"/>
        <v>0</v>
      </c>
      <c r="AF60" s="14">
        <f t="shared" ca="1" si="17"/>
        <v>1</v>
      </c>
      <c r="AG60" s="14">
        <f t="shared" ca="1" si="17"/>
        <v>0</v>
      </c>
      <c r="AH60" s="14">
        <f t="shared" ca="1" si="17"/>
        <v>1</v>
      </c>
      <c r="AI60" s="14">
        <f t="shared" ca="1" si="17"/>
        <v>1</v>
      </c>
      <c r="AJ60" s="14">
        <f t="shared" ca="1" si="17"/>
        <v>1</v>
      </c>
      <c r="AK60" s="14">
        <f t="shared" ca="1" si="17"/>
        <v>1</v>
      </c>
      <c r="AL60" s="14">
        <f t="shared" ca="1" si="17"/>
        <v>1</v>
      </c>
      <c r="AM60" s="14">
        <f t="shared" ca="1" si="17"/>
        <v>0</v>
      </c>
      <c r="AN60" s="14">
        <f t="shared" ca="1" si="17"/>
        <v>1</v>
      </c>
      <c r="AO60" s="14">
        <f t="shared" ca="1" si="17"/>
        <v>1</v>
      </c>
      <c r="AP60" s="14">
        <f t="shared" ca="1" si="17"/>
        <v>1</v>
      </c>
      <c r="AQ60" s="14" t="str">
        <f t="shared" ca="1" si="17"/>
        <v/>
      </c>
      <c r="AR60" s="14" t="str">
        <f t="shared" ca="1" si="17"/>
        <v/>
      </c>
      <c r="AS60" s="14" t="str">
        <f t="shared" ca="1" si="17"/>
        <v/>
      </c>
      <c r="AT60" s="14" t="str">
        <f t="shared" ca="1" si="17"/>
        <v/>
      </c>
      <c r="AU60" s="14" t="str">
        <f t="shared" ca="1" si="17"/>
        <v/>
      </c>
      <c r="AV60" s="14" t="str">
        <f t="shared" ca="1" si="17"/>
        <v/>
      </c>
      <c r="AW60" s="14" t="str">
        <f t="shared" ca="1" si="17"/>
        <v/>
      </c>
      <c r="AX60" s="14" t="str">
        <f t="shared" ca="1" si="17"/>
        <v/>
      </c>
      <c r="AY60" s="14" t="str">
        <f t="shared" ca="1" si="17"/>
        <v/>
      </c>
      <c r="AZ60" s="14" t="str">
        <f t="shared" ca="1" si="17"/>
        <v/>
      </c>
      <c r="BA60" s="14">
        <f t="shared" ref="BA60:BA90" ca="1" si="18">IF(SUM(C60:AZ60)=0,"",SUM(C60:AZ60))</f>
        <v>32</v>
      </c>
      <c r="BB60" s="11"/>
      <c r="BC60" s="11">
        <f ca="1">0+(BA60&amp;100-A60)</f>
        <v>3299</v>
      </c>
      <c r="BD60" s="11">
        <f ca="1">IF(BC60&lt;100,"",BC60)</f>
        <v>3299</v>
      </c>
    </row>
    <row r="61" spans="1:56">
      <c r="A61" s="14">
        <v>2</v>
      </c>
      <c r="B61" s="28" t="str">
        <f t="shared" ref="B61:D61" si="19">IF(B11="","",B11)</f>
        <v>TRIANI KRISTANTINA</v>
      </c>
      <c r="C61" s="14">
        <f t="shared" ca="1" si="19"/>
        <v>1</v>
      </c>
      <c r="D61" s="14">
        <f t="shared" ca="1" si="19"/>
        <v>1</v>
      </c>
      <c r="E61" s="14">
        <f t="shared" ref="E61:AZ61" ca="1" si="20">IF(E11="","",E11)</f>
        <v>1</v>
      </c>
      <c r="F61" s="14">
        <f t="shared" ca="1" si="20"/>
        <v>1</v>
      </c>
      <c r="G61" s="14">
        <f t="shared" ca="1" si="20"/>
        <v>1</v>
      </c>
      <c r="H61" s="14">
        <f t="shared" ca="1" si="20"/>
        <v>1</v>
      </c>
      <c r="I61" s="14">
        <f t="shared" ca="1" si="20"/>
        <v>1</v>
      </c>
      <c r="J61" s="14">
        <f t="shared" ca="1" si="20"/>
        <v>0</v>
      </c>
      <c r="K61" s="14">
        <f t="shared" ca="1" si="20"/>
        <v>1</v>
      </c>
      <c r="L61" s="14">
        <f t="shared" ca="1" si="20"/>
        <v>1</v>
      </c>
      <c r="M61" s="14">
        <f t="shared" ca="1" si="20"/>
        <v>1</v>
      </c>
      <c r="N61" s="14">
        <f t="shared" ca="1" si="20"/>
        <v>1</v>
      </c>
      <c r="O61" s="14">
        <f t="shared" ca="1" si="20"/>
        <v>1</v>
      </c>
      <c r="P61" s="14">
        <f t="shared" ca="1" si="20"/>
        <v>0</v>
      </c>
      <c r="Q61" s="14">
        <f t="shared" ca="1" si="20"/>
        <v>1</v>
      </c>
      <c r="R61" s="14">
        <f t="shared" ca="1" si="20"/>
        <v>1</v>
      </c>
      <c r="S61" s="14">
        <f t="shared" ca="1" si="20"/>
        <v>1</v>
      </c>
      <c r="T61" s="14">
        <f t="shared" ca="1" si="20"/>
        <v>0</v>
      </c>
      <c r="U61" s="14">
        <f t="shared" ca="1" si="20"/>
        <v>1</v>
      </c>
      <c r="V61" s="14">
        <f t="shared" ca="1" si="20"/>
        <v>1</v>
      </c>
      <c r="W61" s="14">
        <f t="shared" ca="1" si="20"/>
        <v>1</v>
      </c>
      <c r="X61" s="14">
        <f t="shared" ca="1" si="20"/>
        <v>1</v>
      </c>
      <c r="Y61" s="14">
        <f t="shared" ca="1" si="20"/>
        <v>1</v>
      </c>
      <c r="Z61" s="14">
        <f t="shared" ca="1" si="20"/>
        <v>1</v>
      </c>
      <c r="AA61" s="14">
        <f t="shared" ca="1" si="20"/>
        <v>1</v>
      </c>
      <c r="AB61" s="14">
        <f t="shared" ca="1" si="20"/>
        <v>1</v>
      </c>
      <c r="AC61" s="14">
        <f t="shared" ca="1" si="20"/>
        <v>1</v>
      </c>
      <c r="AD61" s="14">
        <f t="shared" ca="1" si="20"/>
        <v>1</v>
      </c>
      <c r="AE61" s="14">
        <f t="shared" ca="1" si="20"/>
        <v>0</v>
      </c>
      <c r="AF61" s="14">
        <f t="shared" ca="1" si="20"/>
        <v>1</v>
      </c>
      <c r="AG61" s="14">
        <f t="shared" ca="1" si="20"/>
        <v>0</v>
      </c>
      <c r="AH61" s="14">
        <f t="shared" ca="1" si="20"/>
        <v>0</v>
      </c>
      <c r="AI61" s="14">
        <f t="shared" ca="1" si="20"/>
        <v>0</v>
      </c>
      <c r="AJ61" s="14">
        <f t="shared" ca="1" si="20"/>
        <v>1</v>
      </c>
      <c r="AK61" s="14">
        <f t="shared" ca="1" si="20"/>
        <v>1</v>
      </c>
      <c r="AL61" s="14">
        <f t="shared" ca="1" si="20"/>
        <v>1</v>
      </c>
      <c r="AM61" s="14">
        <f t="shared" ca="1" si="20"/>
        <v>0</v>
      </c>
      <c r="AN61" s="14">
        <f t="shared" ca="1" si="20"/>
        <v>1</v>
      </c>
      <c r="AO61" s="14">
        <f t="shared" ca="1" si="20"/>
        <v>1</v>
      </c>
      <c r="AP61" s="14">
        <f t="shared" ca="1" si="20"/>
        <v>1</v>
      </c>
      <c r="AQ61" s="14" t="str">
        <f t="shared" ca="1" si="20"/>
        <v/>
      </c>
      <c r="AR61" s="14" t="str">
        <f t="shared" ca="1" si="20"/>
        <v/>
      </c>
      <c r="AS61" s="14" t="str">
        <f t="shared" ca="1" si="20"/>
        <v/>
      </c>
      <c r="AT61" s="14" t="str">
        <f t="shared" ca="1" si="20"/>
        <v/>
      </c>
      <c r="AU61" s="14" t="str">
        <f t="shared" ca="1" si="20"/>
        <v/>
      </c>
      <c r="AV61" s="14" t="str">
        <f t="shared" ca="1" si="20"/>
        <v/>
      </c>
      <c r="AW61" s="14" t="str">
        <f t="shared" ca="1" si="20"/>
        <v/>
      </c>
      <c r="AX61" s="14" t="str">
        <f t="shared" ca="1" si="20"/>
        <v/>
      </c>
      <c r="AY61" s="14" t="str">
        <f t="shared" ca="1" si="20"/>
        <v/>
      </c>
      <c r="AZ61" s="14" t="str">
        <f t="shared" ca="1" si="20"/>
        <v/>
      </c>
      <c r="BA61" s="14">
        <f t="shared" ca="1" si="18"/>
        <v>32</v>
      </c>
      <c r="BB61" s="11"/>
      <c r="BC61" s="11">
        <f t="shared" ref="BC61:BC99" ca="1" si="21">0+(BA61&amp;100-A61)</f>
        <v>3298</v>
      </c>
      <c r="BD61" s="11">
        <f t="shared" ref="BD61:BD99" ca="1" si="22">IF(BC61&lt;100,"",BC61)</f>
        <v>3298</v>
      </c>
    </row>
    <row r="62" spans="1:56">
      <c r="A62" s="14">
        <v>3</v>
      </c>
      <c r="B62" s="28" t="str">
        <f t="shared" ref="B62:D62" si="23">IF(B12="","",B12)</f>
        <v/>
      </c>
      <c r="C62" s="14">
        <f t="shared" ca="1" si="23"/>
        <v>1</v>
      </c>
      <c r="D62" s="14">
        <f t="shared" ca="1" si="23"/>
        <v>1</v>
      </c>
      <c r="E62" s="14">
        <f t="shared" ref="E62:AZ62" ca="1" si="24">IF(E12="","",E12)</f>
        <v>1</v>
      </c>
      <c r="F62" s="14">
        <f t="shared" ca="1" si="24"/>
        <v>1</v>
      </c>
      <c r="G62" s="14">
        <f t="shared" ca="1" si="24"/>
        <v>1</v>
      </c>
      <c r="H62" s="14">
        <f t="shared" ca="1" si="24"/>
        <v>1</v>
      </c>
      <c r="I62" s="14">
        <f t="shared" ca="1" si="24"/>
        <v>1</v>
      </c>
      <c r="J62" s="14">
        <f t="shared" ca="1" si="24"/>
        <v>1</v>
      </c>
      <c r="K62" s="14">
        <f t="shared" ca="1" si="24"/>
        <v>1</v>
      </c>
      <c r="L62" s="14">
        <f t="shared" ca="1" si="24"/>
        <v>1</v>
      </c>
      <c r="M62" s="14">
        <f t="shared" ca="1" si="24"/>
        <v>1</v>
      </c>
      <c r="N62" s="14">
        <f t="shared" ca="1" si="24"/>
        <v>1</v>
      </c>
      <c r="O62" s="14">
        <f t="shared" ca="1" si="24"/>
        <v>1</v>
      </c>
      <c r="P62" s="14">
        <f t="shared" ca="1" si="24"/>
        <v>0</v>
      </c>
      <c r="Q62" s="14">
        <f t="shared" ca="1" si="24"/>
        <v>1</v>
      </c>
      <c r="R62" s="14">
        <f t="shared" ca="1" si="24"/>
        <v>1</v>
      </c>
      <c r="S62" s="14">
        <f t="shared" ca="1" si="24"/>
        <v>1</v>
      </c>
      <c r="T62" s="14">
        <f t="shared" ca="1" si="24"/>
        <v>0</v>
      </c>
      <c r="U62" s="14">
        <f t="shared" ca="1" si="24"/>
        <v>1</v>
      </c>
      <c r="V62" s="14">
        <f t="shared" ca="1" si="24"/>
        <v>0</v>
      </c>
      <c r="W62" s="14">
        <f t="shared" ca="1" si="24"/>
        <v>1</v>
      </c>
      <c r="X62" s="14">
        <f t="shared" ca="1" si="24"/>
        <v>0</v>
      </c>
      <c r="Y62" s="14">
        <f t="shared" ca="1" si="24"/>
        <v>1</v>
      </c>
      <c r="Z62" s="14">
        <f t="shared" ca="1" si="24"/>
        <v>1</v>
      </c>
      <c r="AA62" s="14">
        <f t="shared" ca="1" si="24"/>
        <v>1</v>
      </c>
      <c r="AB62" s="14">
        <f t="shared" ca="1" si="24"/>
        <v>1</v>
      </c>
      <c r="AC62" s="14">
        <f t="shared" ca="1" si="24"/>
        <v>1</v>
      </c>
      <c r="AD62" s="14">
        <f t="shared" ca="1" si="24"/>
        <v>1</v>
      </c>
      <c r="AE62" s="14">
        <f t="shared" ca="1" si="24"/>
        <v>1</v>
      </c>
      <c r="AF62" s="14">
        <f t="shared" ca="1" si="24"/>
        <v>1</v>
      </c>
      <c r="AG62" s="14">
        <f t="shared" ca="1" si="24"/>
        <v>0</v>
      </c>
      <c r="AH62" s="14">
        <f t="shared" ca="1" si="24"/>
        <v>1</v>
      </c>
      <c r="AI62" s="14">
        <f t="shared" ca="1" si="24"/>
        <v>0</v>
      </c>
      <c r="AJ62" s="14">
        <f t="shared" ca="1" si="24"/>
        <v>1</v>
      </c>
      <c r="AK62" s="14">
        <f t="shared" ca="1" si="24"/>
        <v>1</v>
      </c>
      <c r="AL62" s="14">
        <f t="shared" ca="1" si="24"/>
        <v>1</v>
      </c>
      <c r="AM62" s="14">
        <f t="shared" ca="1" si="24"/>
        <v>0</v>
      </c>
      <c r="AN62" s="14">
        <f t="shared" ca="1" si="24"/>
        <v>0</v>
      </c>
      <c r="AO62" s="14">
        <f t="shared" ca="1" si="24"/>
        <v>1</v>
      </c>
      <c r="AP62" s="14">
        <f t="shared" ca="1" si="24"/>
        <v>1</v>
      </c>
      <c r="AQ62" s="14" t="str">
        <f t="shared" ca="1" si="24"/>
        <v/>
      </c>
      <c r="AR62" s="14" t="str">
        <f t="shared" ca="1" si="24"/>
        <v/>
      </c>
      <c r="AS62" s="14" t="str">
        <f t="shared" ca="1" si="24"/>
        <v/>
      </c>
      <c r="AT62" s="14" t="str">
        <f t="shared" ca="1" si="24"/>
        <v/>
      </c>
      <c r="AU62" s="14" t="str">
        <f t="shared" ca="1" si="24"/>
        <v/>
      </c>
      <c r="AV62" s="14" t="str">
        <f t="shared" ca="1" si="24"/>
        <v/>
      </c>
      <c r="AW62" s="14" t="str">
        <f t="shared" ca="1" si="24"/>
        <v/>
      </c>
      <c r="AX62" s="14" t="str">
        <f t="shared" ca="1" si="24"/>
        <v/>
      </c>
      <c r="AY62" s="14" t="str">
        <f t="shared" ca="1" si="24"/>
        <v/>
      </c>
      <c r="AZ62" s="14" t="str">
        <f t="shared" ca="1" si="24"/>
        <v/>
      </c>
      <c r="BA62" s="14">
        <f t="shared" ca="1" si="18"/>
        <v>32</v>
      </c>
      <c r="BB62" s="11"/>
      <c r="BC62" s="11">
        <f t="shared" ca="1" si="21"/>
        <v>3297</v>
      </c>
      <c r="BD62" s="11">
        <f t="shared" ca="1" si="22"/>
        <v>3297</v>
      </c>
    </row>
    <row r="63" spans="1:56">
      <c r="A63" s="14">
        <v>4</v>
      </c>
      <c r="B63" s="28" t="str">
        <f t="shared" ref="B63:D63" si="25">IF(B13="","",B13)</f>
        <v>TIARA DWI NUR FITRIA</v>
      </c>
      <c r="C63" s="14">
        <f t="shared" ca="1" si="25"/>
        <v>1</v>
      </c>
      <c r="D63" s="14">
        <f t="shared" ca="1" si="25"/>
        <v>1</v>
      </c>
      <c r="E63" s="14">
        <f t="shared" ref="E63:AZ63" ca="1" si="26">IF(E13="","",E13)</f>
        <v>1</v>
      </c>
      <c r="F63" s="14">
        <f t="shared" ca="1" si="26"/>
        <v>1</v>
      </c>
      <c r="G63" s="14">
        <f t="shared" ca="1" si="26"/>
        <v>0</v>
      </c>
      <c r="H63" s="14">
        <f t="shared" ca="1" si="26"/>
        <v>1</v>
      </c>
      <c r="I63" s="14">
        <f t="shared" ca="1" si="26"/>
        <v>1</v>
      </c>
      <c r="J63" s="14">
        <f t="shared" ca="1" si="26"/>
        <v>1</v>
      </c>
      <c r="K63" s="14">
        <f t="shared" ca="1" si="26"/>
        <v>1</v>
      </c>
      <c r="L63" s="14">
        <f t="shared" ca="1" si="26"/>
        <v>1</v>
      </c>
      <c r="M63" s="14">
        <f t="shared" ca="1" si="26"/>
        <v>0</v>
      </c>
      <c r="N63" s="14">
        <f t="shared" ca="1" si="26"/>
        <v>1</v>
      </c>
      <c r="O63" s="14">
        <f t="shared" ca="1" si="26"/>
        <v>1</v>
      </c>
      <c r="P63" s="14">
        <f t="shared" ca="1" si="26"/>
        <v>0</v>
      </c>
      <c r="Q63" s="14">
        <f t="shared" ca="1" si="26"/>
        <v>1</v>
      </c>
      <c r="R63" s="14">
        <f t="shared" ca="1" si="26"/>
        <v>1</v>
      </c>
      <c r="S63" s="14">
        <f t="shared" ca="1" si="26"/>
        <v>0</v>
      </c>
      <c r="T63" s="14">
        <f t="shared" ca="1" si="26"/>
        <v>0</v>
      </c>
      <c r="U63" s="14">
        <f t="shared" ca="1" si="26"/>
        <v>1</v>
      </c>
      <c r="V63" s="14">
        <f t="shared" ca="1" si="26"/>
        <v>1</v>
      </c>
      <c r="W63" s="14">
        <f t="shared" ca="1" si="26"/>
        <v>1</v>
      </c>
      <c r="X63" s="14">
        <f t="shared" ca="1" si="26"/>
        <v>0</v>
      </c>
      <c r="Y63" s="14">
        <f t="shared" ca="1" si="26"/>
        <v>1</v>
      </c>
      <c r="Z63" s="14">
        <f t="shared" ca="1" si="26"/>
        <v>1</v>
      </c>
      <c r="AA63" s="14">
        <f t="shared" ca="1" si="26"/>
        <v>1</v>
      </c>
      <c r="AB63" s="14">
        <f t="shared" ca="1" si="26"/>
        <v>0</v>
      </c>
      <c r="AC63" s="14">
        <f t="shared" ca="1" si="26"/>
        <v>0</v>
      </c>
      <c r="AD63" s="14">
        <f t="shared" ca="1" si="26"/>
        <v>1</v>
      </c>
      <c r="AE63" s="14">
        <f t="shared" ca="1" si="26"/>
        <v>1</v>
      </c>
      <c r="AF63" s="14">
        <f t="shared" ca="1" si="26"/>
        <v>1</v>
      </c>
      <c r="AG63" s="14">
        <f t="shared" ca="1" si="26"/>
        <v>1</v>
      </c>
      <c r="AH63" s="14">
        <f t="shared" ca="1" si="26"/>
        <v>1</v>
      </c>
      <c r="AI63" s="14">
        <f t="shared" ca="1" si="26"/>
        <v>0</v>
      </c>
      <c r="AJ63" s="14">
        <f t="shared" ca="1" si="26"/>
        <v>1</v>
      </c>
      <c r="AK63" s="14">
        <f t="shared" ca="1" si="26"/>
        <v>1</v>
      </c>
      <c r="AL63" s="14">
        <f t="shared" ca="1" si="26"/>
        <v>1</v>
      </c>
      <c r="AM63" s="14">
        <f t="shared" ca="1" si="26"/>
        <v>0</v>
      </c>
      <c r="AN63" s="14">
        <f t="shared" ca="1" si="26"/>
        <v>0</v>
      </c>
      <c r="AO63" s="14">
        <f t="shared" ca="1" si="26"/>
        <v>0</v>
      </c>
      <c r="AP63" s="14">
        <f t="shared" ca="1" si="26"/>
        <v>1</v>
      </c>
      <c r="AQ63" s="14" t="str">
        <f t="shared" ca="1" si="26"/>
        <v/>
      </c>
      <c r="AR63" s="14" t="str">
        <f t="shared" ca="1" si="26"/>
        <v/>
      </c>
      <c r="AS63" s="14" t="str">
        <f t="shared" ca="1" si="26"/>
        <v/>
      </c>
      <c r="AT63" s="14" t="str">
        <f t="shared" ca="1" si="26"/>
        <v/>
      </c>
      <c r="AU63" s="14" t="str">
        <f t="shared" ca="1" si="26"/>
        <v/>
      </c>
      <c r="AV63" s="14" t="str">
        <f t="shared" ca="1" si="26"/>
        <v/>
      </c>
      <c r="AW63" s="14" t="str">
        <f t="shared" ca="1" si="26"/>
        <v/>
      </c>
      <c r="AX63" s="14" t="str">
        <f t="shared" ca="1" si="26"/>
        <v/>
      </c>
      <c r="AY63" s="14" t="str">
        <f t="shared" ca="1" si="26"/>
        <v/>
      </c>
      <c r="AZ63" s="14" t="str">
        <f t="shared" ca="1" si="26"/>
        <v/>
      </c>
      <c r="BA63" s="14">
        <f t="shared" ca="1" si="18"/>
        <v>28</v>
      </c>
      <c r="BB63" s="11"/>
      <c r="BC63" s="11">
        <f t="shared" ca="1" si="21"/>
        <v>2896</v>
      </c>
      <c r="BD63" s="11">
        <f t="shared" ca="1" si="22"/>
        <v>2896</v>
      </c>
    </row>
    <row r="64" spans="1:56">
      <c r="A64" s="14">
        <v>5</v>
      </c>
      <c r="B64" s="28" t="str">
        <f t="shared" ref="B64:D64" si="27">IF(B14="","",B14)</f>
        <v>TRIANI PUJI RAHAYU</v>
      </c>
      <c r="C64" s="14">
        <f t="shared" ca="1" si="27"/>
        <v>1</v>
      </c>
      <c r="D64" s="14">
        <f t="shared" ca="1" si="27"/>
        <v>1</v>
      </c>
      <c r="E64" s="14">
        <f t="shared" ref="E64:AZ64" ca="1" si="28">IF(E14="","",E14)</f>
        <v>1</v>
      </c>
      <c r="F64" s="14">
        <f t="shared" ca="1" si="28"/>
        <v>1</v>
      </c>
      <c r="G64" s="14">
        <f t="shared" ca="1" si="28"/>
        <v>1</v>
      </c>
      <c r="H64" s="14">
        <f t="shared" ca="1" si="28"/>
        <v>1</v>
      </c>
      <c r="I64" s="14">
        <f t="shared" ca="1" si="28"/>
        <v>1</v>
      </c>
      <c r="J64" s="14">
        <f t="shared" ca="1" si="28"/>
        <v>0</v>
      </c>
      <c r="K64" s="14">
        <f t="shared" ca="1" si="28"/>
        <v>1</v>
      </c>
      <c r="L64" s="14">
        <f t="shared" ca="1" si="28"/>
        <v>1</v>
      </c>
      <c r="M64" s="14">
        <f t="shared" ca="1" si="28"/>
        <v>0</v>
      </c>
      <c r="N64" s="14">
        <f t="shared" ca="1" si="28"/>
        <v>1</v>
      </c>
      <c r="O64" s="14">
        <f t="shared" ca="1" si="28"/>
        <v>1</v>
      </c>
      <c r="P64" s="14">
        <f t="shared" ca="1" si="28"/>
        <v>0</v>
      </c>
      <c r="Q64" s="14">
        <f t="shared" ca="1" si="28"/>
        <v>1</v>
      </c>
      <c r="R64" s="14">
        <f t="shared" ca="1" si="28"/>
        <v>1</v>
      </c>
      <c r="S64" s="14">
        <f t="shared" ca="1" si="28"/>
        <v>0</v>
      </c>
      <c r="T64" s="14">
        <f t="shared" ca="1" si="28"/>
        <v>0</v>
      </c>
      <c r="U64" s="14">
        <f t="shared" ca="1" si="28"/>
        <v>1</v>
      </c>
      <c r="V64" s="14">
        <f t="shared" ca="1" si="28"/>
        <v>1</v>
      </c>
      <c r="W64" s="14">
        <f t="shared" ca="1" si="28"/>
        <v>0</v>
      </c>
      <c r="X64" s="14">
        <f t="shared" ca="1" si="28"/>
        <v>1</v>
      </c>
      <c r="Y64" s="14">
        <f t="shared" ca="1" si="28"/>
        <v>1</v>
      </c>
      <c r="Z64" s="14">
        <f t="shared" ca="1" si="28"/>
        <v>1</v>
      </c>
      <c r="AA64" s="14">
        <f t="shared" ca="1" si="28"/>
        <v>1</v>
      </c>
      <c r="AB64" s="14">
        <f t="shared" ca="1" si="28"/>
        <v>0</v>
      </c>
      <c r="AC64" s="14">
        <f t="shared" ca="1" si="28"/>
        <v>0</v>
      </c>
      <c r="AD64" s="14">
        <f t="shared" ca="1" si="28"/>
        <v>1</v>
      </c>
      <c r="AE64" s="14">
        <f t="shared" ca="1" si="28"/>
        <v>0</v>
      </c>
      <c r="AF64" s="14">
        <f t="shared" ca="1" si="28"/>
        <v>0</v>
      </c>
      <c r="AG64" s="14">
        <f t="shared" ca="1" si="28"/>
        <v>0</v>
      </c>
      <c r="AH64" s="14">
        <f t="shared" ca="1" si="28"/>
        <v>0</v>
      </c>
      <c r="AI64" s="14">
        <f t="shared" ca="1" si="28"/>
        <v>0</v>
      </c>
      <c r="AJ64" s="14">
        <f t="shared" ca="1" si="28"/>
        <v>1</v>
      </c>
      <c r="AK64" s="14">
        <f t="shared" ca="1" si="28"/>
        <v>1</v>
      </c>
      <c r="AL64" s="14">
        <f t="shared" ca="1" si="28"/>
        <v>0</v>
      </c>
      <c r="AM64" s="14">
        <f t="shared" ca="1" si="28"/>
        <v>0</v>
      </c>
      <c r="AN64" s="14">
        <f t="shared" ca="1" si="28"/>
        <v>1</v>
      </c>
      <c r="AO64" s="14">
        <f t="shared" ca="1" si="28"/>
        <v>1</v>
      </c>
      <c r="AP64" s="14">
        <f t="shared" ca="1" si="28"/>
        <v>1</v>
      </c>
      <c r="AQ64" s="14" t="str">
        <f t="shared" ca="1" si="28"/>
        <v/>
      </c>
      <c r="AR64" s="14" t="str">
        <f t="shared" ca="1" si="28"/>
        <v/>
      </c>
      <c r="AS64" s="14" t="str">
        <f t="shared" ca="1" si="28"/>
        <v/>
      </c>
      <c r="AT64" s="14" t="str">
        <f t="shared" ca="1" si="28"/>
        <v/>
      </c>
      <c r="AU64" s="14" t="str">
        <f t="shared" ca="1" si="28"/>
        <v/>
      </c>
      <c r="AV64" s="14" t="str">
        <f t="shared" ca="1" si="28"/>
        <v/>
      </c>
      <c r="AW64" s="14" t="str">
        <f t="shared" ca="1" si="28"/>
        <v/>
      </c>
      <c r="AX64" s="14" t="str">
        <f t="shared" ca="1" si="28"/>
        <v/>
      </c>
      <c r="AY64" s="14" t="str">
        <f t="shared" ca="1" si="28"/>
        <v/>
      </c>
      <c r="AZ64" s="14" t="str">
        <f t="shared" ca="1" si="28"/>
        <v/>
      </c>
      <c r="BA64" s="14">
        <f t="shared" ca="1" si="18"/>
        <v>25</v>
      </c>
      <c r="BB64" s="11"/>
      <c r="BC64" s="11">
        <f t="shared" ca="1" si="21"/>
        <v>2595</v>
      </c>
      <c r="BD64" s="11">
        <f t="shared" ca="1" si="22"/>
        <v>2595</v>
      </c>
    </row>
    <row r="65" spans="1:56">
      <c r="A65" s="14">
        <v>6</v>
      </c>
      <c r="B65" s="28" t="str">
        <f t="shared" ref="B65:D65" si="29">IF(B15="","",B15)</f>
        <v/>
      </c>
      <c r="C65" s="14">
        <f t="shared" ca="1" si="29"/>
        <v>0</v>
      </c>
      <c r="D65" s="14">
        <f t="shared" ca="1" si="29"/>
        <v>1</v>
      </c>
      <c r="E65" s="14">
        <f t="shared" ref="E65:AZ65" ca="1" si="30">IF(E15="","",E15)</f>
        <v>0</v>
      </c>
      <c r="F65" s="14">
        <f t="shared" ca="1" si="30"/>
        <v>1</v>
      </c>
      <c r="G65" s="14">
        <f t="shared" ca="1" si="30"/>
        <v>1</v>
      </c>
      <c r="H65" s="14">
        <f t="shared" ca="1" si="30"/>
        <v>0</v>
      </c>
      <c r="I65" s="14">
        <f t="shared" ca="1" si="30"/>
        <v>1</v>
      </c>
      <c r="J65" s="14">
        <f t="shared" ca="1" si="30"/>
        <v>0</v>
      </c>
      <c r="K65" s="14">
        <f t="shared" ca="1" si="30"/>
        <v>1</v>
      </c>
      <c r="L65" s="14">
        <f t="shared" ca="1" si="30"/>
        <v>1</v>
      </c>
      <c r="M65" s="14">
        <f t="shared" ca="1" si="30"/>
        <v>1</v>
      </c>
      <c r="N65" s="14">
        <f t="shared" ca="1" si="30"/>
        <v>1</v>
      </c>
      <c r="O65" s="14">
        <f t="shared" ca="1" si="30"/>
        <v>1</v>
      </c>
      <c r="P65" s="14">
        <f t="shared" ca="1" si="30"/>
        <v>0</v>
      </c>
      <c r="Q65" s="14">
        <f t="shared" ca="1" si="30"/>
        <v>1</v>
      </c>
      <c r="R65" s="14">
        <f t="shared" ca="1" si="30"/>
        <v>1</v>
      </c>
      <c r="S65" s="14">
        <f t="shared" ca="1" si="30"/>
        <v>0</v>
      </c>
      <c r="T65" s="14">
        <f t="shared" ca="1" si="30"/>
        <v>0</v>
      </c>
      <c r="U65" s="14">
        <f t="shared" ca="1" si="30"/>
        <v>1</v>
      </c>
      <c r="V65" s="14">
        <f t="shared" ca="1" si="30"/>
        <v>1</v>
      </c>
      <c r="W65" s="14">
        <f t="shared" ca="1" si="30"/>
        <v>0</v>
      </c>
      <c r="X65" s="14">
        <f t="shared" ca="1" si="30"/>
        <v>0</v>
      </c>
      <c r="Y65" s="14">
        <f t="shared" ca="1" si="30"/>
        <v>0</v>
      </c>
      <c r="Z65" s="14">
        <f t="shared" ca="1" si="30"/>
        <v>1</v>
      </c>
      <c r="AA65" s="14">
        <f t="shared" ca="1" si="30"/>
        <v>1</v>
      </c>
      <c r="AB65" s="14">
        <f t="shared" ca="1" si="30"/>
        <v>0</v>
      </c>
      <c r="AC65" s="14">
        <f t="shared" ca="1" si="30"/>
        <v>1</v>
      </c>
      <c r="AD65" s="14">
        <f t="shared" ca="1" si="30"/>
        <v>0</v>
      </c>
      <c r="AE65" s="14">
        <f t="shared" ca="1" si="30"/>
        <v>0</v>
      </c>
      <c r="AF65" s="14">
        <f t="shared" ca="1" si="30"/>
        <v>0</v>
      </c>
      <c r="AG65" s="14">
        <f t="shared" ca="1" si="30"/>
        <v>0</v>
      </c>
      <c r="AH65" s="14">
        <f t="shared" ca="1" si="30"/>
        <v>1</v>
      </c>
      <c r="AI65" s="14">
        <f t="shared" ca="1" si="30"/>
        <v>1</v>
      </c>
      <c r="AJ65" s="14">
        <f t="shared" ca="1" si="30"/>
        <v>1</v>
      </c>
      <c r="AK65" s="14">
        <f t="shared" ca="1" si="30"/>
        <v>1</v>
      </c>
      <c r="AL65" s="14">
        <f t="shared" ca="1" si="30"/>
        <v>0</v>
      </c>
      <c r="AM65" s="14">
        <f t="shared" ca="1" si="30"/>
        <v>0</v>
      </c>
      <c r="AN65" s="14">
        <f t="shared" ca="1" si="30"/>
        <v>1</v>
      </c>
      <c r="AO65" s="14">
        <f t="shared" ca="1" si="30"/>
        <v>0</v>
      </c>
      <c r="AP65" s="14">
        <f t="shared" ca="1" si="30"/>
        <v>0</v>
      </c>
      <c r="AQ65" s="14" t="str">
        <f t="shared" ca="1" si="30"/>
        <v/>
      </c>
      <c r="AR65" s="14" t="str">
        <f t="shared" ca="1" si="30"/>
        <v/>
      </c>
      <c r="AS65" s="14" t="str">
        <f t="shared" ca="1" si="30"/>
        <v/>
      </c>
      <c r="AT65" s="14" t="str">
        <f t="shared" ca="1" si="30"/>
        <v/>
      </c>
      <c r="AU65" s="14" t="str">
        <f t="shared" ca="1" si="30"/>
        <v/>
      </c>
      <c r="AV65" s="14" t="str">
        <f t="shared" ca="1" si="30"/>
        <v/>
      </c>
      <c r="AW65" s="14" t="str">
        <f t="shared" ca="1" si="30"/>
        <v/>
      </c>
      <c r="AX65" s="14" t="str">
        <f t="shared" ca="1" si="30"/>
        <v/>
      </c>
      <c r="AY65" s="14" t="str">
        <f t="shared" ca="1" si="30"/>
        <v/>
      </c>
      <c r="AZ65" s="14" t="str">
        <f t="shared" ca="1" si="30"/>
        <v/>
      </c>
      <c r="BA65" s="14">
        <f t="shared" ca="1" si="18"/>
        <v>21</v>
      </c>
      <c r="BB65" s="11"/>
      <c r="BC65" s="11">
        <f t="shared" ca="1" si="21"/>
        <v>2194</v>
      </c>
      <c r="BD65" s="11">
        <f t="shared" ca="1" si="22"/>
        <v>2194</v>
      </c>
    </row>
    <row r="66" spans="1:56">
      <c r="A66" s="14">
        <v>7</v>
      </c>
      <c r="B66" s="28" t="str">
        <f t="shared" ref="B66:D66" si="31">IF(B16="","",B16)</f>
        <v>WIDYAH DWI PUSPITA WARDHANI</v>
      </c>
      <c r="C66" s="14">
        <f t="shared" ca="1" si="31"/>
        <v>0</v>
      </c>
      <c r="D66" s="14">
        <f t="shared" ca="1" si="31"/>
        <v>1</v>
      </c>
      <c r="E66" s="14">
        <f t="shared" ref="E66:AZ66" ca="1" si="32">IF(E16="","",E16)</f>
        <v>0</v>
      </c>
      <c r="F66" s="14">
        <f t="shared" ca="1" si="32"/>
        <v>1</v>
      </c>
      <c r="G66" s="14">
        <f t="shared" ca="1" si="32"/>
        <v>0</v>
      </c>
      <c r="H66" s="14">
        <f t="shared" ca="1" si="32"/>
        <v>1</v>
      </c>
      <c r="I66" s="14">
        <f t="shared" ca="1" si="32"/>
        <v>1</v>
      </c>
      <c r="J66" s="14">
        <f t="shared" ca="1" si="32"/>
        <v>0</v>
      </c>
      <c r="K66" s="14">
        <f t="shared" ca="1" si="32"/>
        <v>1</v>
      </c>
      <c r="L66" s="14">
        <f t="shared" ca="1" si="32"/>
        <v>1</v>
      </c>
      <c r="M66" s="14">
        <f t="shared" ca="1" si="32"/>
        <v>1</v>
      </c>
      <c r="N66" s="14">
        <f t="shared" ca="1" si="32"/>
        <v>1</v>
      </c>
      <c r="O66" s="14">
        <f t="shared" ca="1" si="32"/>
        <v>1</v>
      </c>
      <c r="P66" s="14">
        <f t="shared" ca="1" si="32"/>
        <v>0</v>
      </c>
      <c r="Q66" s="14">
        <f t="shared" ca="1" si="32"/>
        <v>0</v>
      </c>
      <c r="R66" s="14">
        <f t="shared" ca="1" si="32"/>
        <v>1</v>
      </c>
      <c r="S66" s="14">
        <f t="shared" ca="1" si="32"/>
        <v>0</v>
      </c>
      <c r="T66" s="14">
        <f t="shared" ca="1" si="32"/>
        <v>0</v>
      </c>
      <c r="U66" s="14">
        <f t="shared" ca="1" si="32"/>
        <v>1</v>
      </c>
      <c r="V66" s="14">
        <f t="shared" ca="1" si="32"/>
        <v>0</v>
      </c>
      <c r="W66" s="14">
        <f t="shared" ca="1" si="32"/>
        <v>0</v>
      </c>
      <c r="X66" s="14">
        <f t="shared" ca="1" si="32"/>
        <v>1</v>
      </c>
      <c r="Y66" s="14">
        <f t="shared" ca="1" si="32"/>
        <v>0</v>
      </c>
      <c r="Z66" s="14">
        <f t="shared" ca="1" si="32"/>
        <v>1</v>
      </c>
      <c r="AA66" s="14">
        <f t="shared" ca="1" si="32"/>
        <v>1</v>
      </c>
      <c r="AB66" s="14">
        <f t="shared" ca="1" si="32"/>
        <v>0</v>
      </c>
      <c r="AC66" s="14">
        <f t="shared" ca="1" si="32"/>
        <v>1</v>
      </c>
      <c r="AD66" s="14">
        <f t="shared" ca="1" si="32"/>
        <v>0</v>
      </c>
      <c r="AE66" s="14">
        <f t="shared" ca="1" si="32"/>
        <v>0</v>
      </c>
      <c r="AF66" s="14">
        <f t="shared" ca="1" si="32"/>
        <v>0</v>
      </c>
      <c r="AG66" s="14">
        <f t="shared" ca="1" si="32"/>
        <v>0</v>
      </c>
      <c r="AH66" s="14">
        <f t="shared" ca="1" si="32"/>
        <v>0</v>
      </c>
      <c r="AI66" s="14">
        <f t="shared" ca="1" si="32"/>
        <v>0</v>
      </c>
      <c r="AJ66" s="14">
        <f t="shared" ca="1" si="32"/>
        <v>1</v>
      </c>
      <c r="AK66" s="14">
        <f t="shared" ca="1" si="32"/>
        <v>1</v>
      </c>
      <c r="AL66" s="14">
        <f t="shared" ca="1" si="32"/>
        <v>0</v>
      </c>
      <c r="AM66" s="14">
        <f t="shared" ca="1" si="32"/>
        <v>0</v>
      </c>
      <c r="AN66" s="14">
        <f t="shared" ca="1" si="32"/>
        <v>1</v>
      </c>
      <c r="AO66" s="14">
        <f t="shared" ca="1" si="32"/>
        <v>0</v>
      </c>
      <c r="AP66" s="14">
        <f t="shared" ca="1" si="32"/>
        <v>1</v>
      </c>
      <c r="AQ66" s="14" t="str">
        <f t="shared" ca="1" si="32"/>
        <v/>
      </c>
      <c r="AR66" s="14" t="str">
        <f t="shared" ca="1" si="32"/>
        <v/>
      </c>
      <c r="AS66" s="14" t="str">
        <f t="shared" ca="1" si="32"/>
        <v/>
      </c>
      <c r="AT66" s="14" t="str">
        <f t="shared" ca="1" si="32"/>
        <v/>
      </c>
      <c r="AU66" s="14" t="str">
        <f t="shared" ca="1" si="32"/>
        <v/>
      </c>
      <c r="AV66" s="14" t="str">
        <f t="shared" ca="1" si="32"/>
        <v/>
      </c>
      <c r="AW66" s="14" t="str">
        <f t="shared" ca="1" si="32"/>
        <v/>
      </c>
      <c r="AX66" s="14" t="str">
        <f t="shared" ca="1" si="32"/>
        <v/>
      </c>
      <c r="AY66" s="14" t="str">
        <f t="shared" ca="1" si="32"/>
        <v/>
      </c>
      <c r="AZ66" s="14" t="str">
        <f t="shared" ca="1" si="32"/>
        <v/>
      </c>
      <c r="BA66" s="14">
        <f t="shared" ca="1" si="18"/>
        <v>19</v>
      </c>
      <c r="BB66" s="11"/>
      <c r="BC66" s="11">
        <f t="shared" ca="1" si="21"/>
        <v>1993</v>
      </c>
      <c r="BD66" s="11">
        <f t="shared" ca="1" si="22"/>
        <v>1993</v>
      </c>
    </row>
    <row r="67" spans="1:56">
      <c r="A67" s="14">
        <v>8</v>
      </c>
      <c r="B67" s="28" t="str">
        <f t="shared" ref="B67:D67" si="33">IF(B17="","",B17)</f>
        <v>WISNU ALI KHAFID</v>
      </c>
      <c r="C67" s="14">
        <f t="shared" ca="1" si="33"/>
        <v>0</v>
      </c>
      <c r="D67" s="14">
        <f t="shared" ca="1" si="33"/>
        <v>1</v>
      </c>
      <c r="E67" s="14">
        <f t="shared" ref="E67:AZ67" ca="1" si="34">IF(E17="","",E17)</f>
        <v>0</v>
      </c>
      <c r="F67" s="14">
        <f t="shared" ca="1" si="34"/>
        <v>0</v>
      </c>
      <c r="G67" s="14">
        <f t="shared" ca="1" si="34"/>
        <v>0</v>
      </c>
      <c r="H67" s="14">
        <f t="shared" ca="1" si="34"/>
        <v>1</v>
      </c>
      <c r="I67" s="14">
        <f t="shared" ca="1" si="34"/>
        <v>1</v>
      </c>
      <c r="J67" s="14">
        <f t="shared" ca="1" si="34"/>
        <v>0</v>
      </c>
      <c r="K67" s="14">
        <f t="shared" ca="1" si="34"/>
        <v>1</v>
      </c>
      <c r="L67" s="14">
        <f t="shared" ca="1" si="34"/>
        <v>1</v>
      </c>
      <c r="M67" s="14">
        <f t="shared" ca="1" si="34"/>
        <v>0</v>
      </c>
      <c r="N67" s="14">
        <f t="shared" ca="1" si="34"/>
        <v>0</v>
      </c>
      <c r="O67" s="14">
        <f t="shared" ca="1" si="34"/>
        <v>1</v>
      </c>
      <c r="P67" s="14">
        <f t="shared" ca="1" si="34"/>
        <v>0</v>
      </c>
      <c r="Q67" s="14">
        <f t="shared" ca="1" si="34"/>
        <v>0</v>
      </c>
      <c r="R67" s="14">
        <f t="shared" ca="1" si="34"/>
        <v>1</v>
      </c>
      <c r="S67" s="14">
        <f t="shared" ca="1" si="34"/>
        <v>0</v>
      </c>
      <c r="T67" s="14">
        <f t="shared" ca="1" si="34"/>
        <v>0</v>
      </c>
      <c r="U67" s="14">
        <f t="shared" ca="1" si="34"/>
        <v>0</v>
      </c>
      <c r="V67" s="14">
        <f t="shared" ca="1" si="34"/>
        <v>1</v>
      </c>
      <c r="W67" s="14">
        <f t="shared" ca="1" si="34"/>
        <v>0</v>
      </c>
      <c r="X67" s="14">
        <f t="shared" ca="1" si="34"/>
        <v>1</v>
      </c>
      <c r="Y67" s="14">
        <f t="shared" ca="1" si="34"/>
        <v>0</v>
      </c>
      <c r="Z67" s="14">
        <f t="shared" ca="1" si="34"/>
        <v>1</v>
      </c>
      <c r="AA67" s="14">
        <f t="shared" ca="1" si="34"/>
        <v>0</v>
      </c>
      <c r="AB67" s="14">
        <f t="shared" ca="1" si="34"/>
        <v>1</v>
      </c>
      <c r="AC67" s="14">
        <f t="shared" ca="1" si="34"/>
        <v>0</v>
      </c>
      <c r="AD67" s="14">
        <f t="shared" ca="1" si="34"/>
        <v>0</v>
      </c>
      <c r="AE67" s="14">
        <f t="shared" ca="1" si="34"/>
        <v>0</v>
      </c>
      <c r="AF67" s="14">
        <f t="shared" ca="1" si="34"/>
        <v>1</v>
      </c>
      <c r="AG67" s="14">
        <f t="shared" ca="1" si="34"/>
        <v>0</v>
      </c>
      <c r="AH67" s="14">
        <f t="shared" ca="1" si="34"/>
        <v>0</v>
      </c>
      <c r="AI67" s="14">
        <f t="shared" ca="1" si="34"/>
        <v>0</v>
      </c>
      <c r="AJ67" s="14">
        <f t="shared" ca="1" si="34"/>
        <v>1</v>
      </c>
      <c r="AK67" s="14">
        <f t="shared" ca="1" si="34"/>
        <v>1</v>
      </c>
      <c r="AL67" s="14">
        <f t="shared" ca="1" si="34"/>
        <v>1</v>
      </c>
      <c r="AM67" s="14">
        <f t="shared" ca="1" si="34"/>
        <v>0</v>
      </c>
      <c r="AN67" s="14">
        <f t="shared" ca="1" si="34"/>
        <v>1</v>
      </c>
      <c r="AO67" s="14">
        <f t="shared" ca="1" si="34"/>
        <v>0</v>
      </c>
      <c r="AP67" s="14">
        <f t="shared" ca="1" si="34"/>
        <v>1</v>
      </c>
      <c r="AQ67" s="14" t="str">
        <f t="shared" ca="1" si="34"/>
        <v/>
      </c>
      <c r="AR67" s="14" t="str">
        <f t="shared" ca="1" si="34"/>
        <v/>
      </c>
      <c r="AS67" s="14" t="str">
        <f t="shared" ca="1" si="34"/>
        <v/>
      </c>
      <c r="AT67" s="14" t="str">
        <f t="shared" ca="1" si="34"/>
        <v/>
      </c>
      <c r="AU67" s="14" t="str">
        <f t="shared" ca="1" si="34"/>
        <v/>
      </c>
      <c r="AV67" s="14" t="str">
        <f t="shared" ca="1" si="34"/>
        <v/>
      </c>
      <c r="AW67" s="14" t="str">
        <f t="shared" ca="1" si="34"/>
        <v/>
      </c>
      <c r="AX67" s="14" t="str">
        <f t="shared" ca="1" si="34"/>
        <v/>
      </c>
      <c r="AY67" s="14" t="str">
        <f t="shared" ca="1" si="34"/>
        <v/>
      </c>
      <c r="AZ67" s="14" t="str">
        <f t="shared" ca="1" si="34"/>
        <v/>
      </c>
      <c r="BA67" s="14">
        <f t="shared" ca="1" si="18"/>
        <v>17</v>
      </c>
      <c r="BB67" s="11"/>
      <c r="BC67" s="11">
        <f t="shared" ca="1" si="21"/>
        <v>1792</v>
      </c>
      <c r="BD67" s="11">
        <f t="shared" ca="1" si="22"/>
        <v>1792</v>
      </c>
    </row>
    <row r="68" spans="1:56">
      <c r="A68" s="14">
        <v>9</v>
      </c>
      <c r="B68" s="28" t="str">
        <f t="shared" ref="B68:D68" si="35">IF(B18="","",B18)</f>
        <v>WAHYU BAGUS JATMIKO</v>
      </c>
      <c r="C68" s="14">
        <f t="shared" ca="1" si="35"/>
        <v>0</v>
      </c>
      <c r="D68" s="14">
        <f t="shared" ca="1" si="35"/>
        <v>1</v>
      </c>
      <c r="E68" s="14">
        <f t="shared" ref="E68:AZ68" ca="1" si="36">IF(E18="","",E18)</f>
        <v>0</v>
      </c>
      <c r="F68" s="14">
        <f t="shared" ca="1" si="36"/>
        <v>0</v>
      </c>
      <c r="G68" s="14">
        <f t="shared" ca="1" si="36"/>
        <v>1</v>
      </c>
      <c r="H68" s="14">
        <f t="shared" ca="1" si="36"/>
        <v>0</v>
      </c>
      <c r="I68" s="14">
        <f t="shared" ca="1" si="36"/>
        <v>0</v>
      </c>
      <c r="J68" s="14">
        <f t="shared" ca="1" si="36"/>
        <v>0</v>
      </c>
      <c r="K68" s="14">
        <f t="shared" ca="1" si="36"/>
        <v>1</v>
      </c>
      <c r="L68" s="14">
        <f t="shared" ca="1" si="36"/>
        <v>1</v>
      </c>
      <c r="M68" s="14">
        <f t="shared" ca="1" si="36"/>
        <v>0</v>
      </c>
      <c r="N68" s="14">
        <f t="shared" ca="1" si="36"/>
        <v>1</v>
      </c>
      <c r="O68" s="14">
        <f t="shared" ca="1" si="36"/>
        <v>0</v>
      </c>
      <c r="P68" s="14">
        <f t="shared" ca="1" si="36"/>
        <v>0</v>
      </c>
      <c r="Q68" s="14">
        <f t="shared" ca="1" si="36"/>
        <v>0</v>
      </c>
      <c r="R68" s="14">
        <f t="shared" ca="1" si="36"/>
        <v>0</v>
      </c>
      <c r="S68" s="14">
        <f t="shared" ca="1" si="36"/>
        <v>0</v>
      </c>
      <c r="T68" s="14">
        <f t="shared" ca="1" si="36"/>
        <v>0</v>
      </c>
      <c r="U68" s="14">
        <f t="shared" ca="1" si="36"/>
        <v>1</v>
      </c>
      <c r="V68" s="14">
        <f t="shared" ca="1" si="36"/>
        <v>0</v>
      </c>
      <c r="W68" s="14">
        <f t="shared" ca="1" si="36"/>
        <v>0</v>
      </c>
      <c r="X68" s="14">
        <f t="shared" ca="1" si="36"/>
        <v>0</v>
      </c>
      <c r="Y68" s="14">
        <f t="shared" ca="1" si="36"/>
        <v>1</v>
      </c>
      <c r="Z68" s="14">
        <f t="shared" ca="1" si="36"/>
        <v>1</v>
      </c>
      <c r="AA68" s="14">
        <f t="shared" ca="1" si="36"/>
        <v>1</v>
      </c>
      <c r="AB68" s="14">
        <f t="shared" ca="1" si="36"/>
        <v>0</v>
      </c>
      <c r="AC68" s="14">
        <f t="shared" ca="1" si="36"/>
        <v>1</v>
      </c>
      <c r="AD68" s="14">
        <f t="shared" ca="1" si="36"/>
        <v>0</v>
      </c>
      <c r="AE68" s="14">
        <f t="shared" ca="1" si="36"/>
        <v>0</v>
      </c>
      <c r="AF68" s="14">
        <f t="shared" ca="1" si="36"/>
        <v>0</v>
      </c>
      <c r="AG68" s="14">
        <f t="shared" ca="1" si="36"/>
        <v>1</v>
      </c>
      <c r="AH68" s="14">
        <f t="shared" ca="1" si="36"/>
        <v>0</v>
      </c>
      <c r="AI68" s="14">
        <f t="shared" ca="1" si="36"/>
        <v>0</v>
      </c>
      <c r="AJ68" s="14">
        <f t="shared" ca="1" si="36"/>
        <v>1</v>
      </c>
      <c r="AK68" s="14">
        <f t="shared" ca="1" si="36"/>
        <v>1</v>
      </c>
      <c r="AL68" s="14">
        <f t="shared" ca="1" si="36"/>
        <v>0</v>
      </c>
      <c r="AM68" s="14">
        <f t="shared" ca="1" si="36"/>
        <v>0</v>
      </c>
      <c r="AN68" s="14">
        <f t="shared" ca="1" si="36"/>
        <v>0</v>
      </c>
      <c r="AO68" s="14">
        <f t="shared" ca="1" si="36"/>
        <v>1</v>
      </c>
      <c r="AP68" s="14">
        <f t="shared" ca="1" si="36"/>
        <v>0</v>
      </c>
      <c r="AQ68" s="14" t="str">
        <f t="shared" ca="1" si="36"/>
        <v/>
      </c>
      <c r="AR68" s="14" t="str">
        <f t="shared" ca="1" si="36"/>
        <v/>
      </c>
      <c r="AS68" s="14" t="str">
        <f t="shared" ca="1" si="36"/>
        <v/>
      </c>
      <c r="AT68" s="14" t="str">
        <f t="shared" ca="1" si="36"/>
        <v/>
      </c>
      <c r="AU68" s="14" t="str">
        <f t="shared" ca="1" si="36"/>
        <v/>
      </c>
      <c r="AV68" s="14" t="str">
        <f t="shared" ca="1" si="36"/>
        <v/>
      </c>
      <c r="AW68" s="14" t="str">
        <f t="shared" ca="1" si="36"/>
        <v/>
      </c>
      <c r="AX68" s="14" t="str">
        <f t="shared" ca="1" si="36"/>
        <v/>
      </c>
      <c r="AY68" s="14" t="str">
        <f t="shared" ca="1" si="36"/>
        <v/>
      </c>
      <c r="AZ68" s="14" t="str">
        <f t="shared" ca="1" si="36"/>
        <v/>
      </c>
      <c r="BA68" s="14">
        <f t="shared" ca="1" si="18"/>
        <v>14</v>
      </c>
      <c r="BB68" s="11"/>
      <c r="BC68" s="11">
        <f t="shared" ca="1" si="21"/>
        <v>1491</v>
      </c>
      <c r="BD68" s="11">
        <f t="shared" ca="1" si="22"/>
        <v>1491</v>
      </c>
    </row>
    <row r="69" spans="1:56">
      <c r="A69" s="14">
        <v>10</v>
      </c>
      <c r="B69" s="28" t="str">
        <f t="shared" ref="B69:D69" si="37">IF(B19="","",B19)</f>
        <v/>
      </c>
      <c r="C69" s="14" t="str">
        <f t="shared" ca="1" si="37"/>
        <v/>
      </c>
      <c r="D69" s="14" t="str">
        <f t="shared" ca="1" si="37"/>
        <v/>
      </c>
      <c r="E69" s="14" t="str">
        <f t="shared" ref="E69:AZ69" ca="1" si="38">IF(E19="","",E19)</f>
        <v/>
      </c>
      <c r="F69" s="14" t="str">
        <f t="shared" ca="1" si="38"/>
        <v/>
      </c>
      <c r="G69" s="14" t="str">
        <f t="shared" ca="1" si="38"/>
        <v/>
      </c>
      <c r="H69" s="14" t="str">
        <f t="shared" ca="1" si="38"/>
        <v/>
      </c>
      <c r="I69" s="14" t="str">
        <f t="shared" ca="1" si="38"/>
        <v/>
      </c>
      <c r="J69" s="14" t="str">
        <f t="shared" ca="1" si="38"/>
        <v/>
      </c>
      <c r="K69" s="14" t="str">
        <f t="shared" ca="1" si="38"/>
        <v/>
      </c>
      <c r="L69" s="14" t="str">
        <f t="shared" ca="1" si="38"/>
        <v/>
      </c>
      <c r="M69" s="14" t="str">
        <f t="shared" ca="1" si="38"/>
        <v/>
      </c>
      <c r="N69" s="14" t="str">
        <f t="shared" ca="1" si="38"/>
        <v/>
      </c>
      <c r="O69" s="14" t="str">
        <f t="shared" ca="1" si="38"/>
        <v/>
      </c>
      <c r="P69" s="14" t="str">
        <f t="shared" ca="1" si="38"/>
        <v/>
      </c>
      <c r="Q69" s="14" t="str">
        <f t="shared" ca="1" si="38"/>
        <v/>
      </c>
      <c r="R69" s="14" t="str">
        <f t="shared" ca="1" si="38"/>
        <v/>
      </c>
      <c r="S69" s="14" t="str">
        <f t="shared" ca="1" si="38"/>
        <v/>
      </c>
      <c r="T69" s="14" t="str">
        <f t="shared" ca="1" si="38"/>
        <v/>
      </c>
      <c r="U69" s="14" t="str">
        <f t="shared" ca="1" si="38"/>
        <v/>
      </c>
      <c r="V69" s="14" t="str">
        <f t="shared" ca="1" si="38"/>
        <v/>
      </c>
      <c r="W69" s="14" t="str">
        <f t="shared" ca="1" si="38"/>
        <v/>
      </c>
      <c r="X69" s="14" t="str">
        <f t="shared" ca="1" si="38"/>
        <v/>
      </c>
      <c r="Y69" s="14" t="str">
        <f t="shared" ca="1" si="38"/>
        <v/>
      </c>
      <c r="Z69" s="14" t="str">
        <f t="shared" ca="1" si="38"/>
        <v/>
      </c>
      <c r="AA69" s="14" t="str">
        <f t="shared" ca="1" si="38"/>
        <v/>
      </c>
      <c r="AB69" s="14" t="str">
        <f t="shared" ca="1" si="38"/>
        <v/>
      </c>
      <c r="AC69" s="14" t="str">
        <f t="shared" ca="1" si="38"/>
        <v/>
      </c>
      <c r="AD69" s="14" t="str">
        <f t="shared" ca="1" si="38"/>
        <v/>
      </c>
      <c r="AE69" s="14" t="str">
        <f t="shared" ca="1" si="38"/>
        <v/>
      </c>
      <c r="AF69" s="14" t="str">
        <f t="shared" ca="1" si="38"/>
        <v/>
      </c>
      <c r="AG69" s="14" t="str">
        <f t="shared" ca="1" si="38"/>
        <v/>
      </c>
      <c r="AH69" s="14" t="str">
        <f t="shared" ca="1" si="38"/>
        <v/>
      </c>
      <c r="AI69" s="14" t="str">
        <f t="shared" ca="1" si="38"/>
        <v/>
      </c>
      <c r="AJ69" s="14" t="str">
        <f t="shared" ca="1" si="38"/>
        <v/>
      </c>
      <c r="AK69" s="14" t="str">
        <f t="shared" ca="1" si="38"/>
        <v/>
      </c>
      <c r="AL69" s="14" t="str">
        <f t="shared" ca="1" si="38"/>
        <v/>
      </c>
      <c r="AM69" s="14" t="str">
        <f t="shared" ca="1" si="38"/>
        <v/>
      </c>
      <c r="AN69" s="14" t="str">
        <f t="shared" ca="1" si="38"/>
        <v/>
      </c>
      <c r="AO69" s="14" t="str">
        <f t="shared" ca="1" si="38"/>
        <v/>
      </c>
      <c r="AP69" s="14" t="str">
        <f t="shared" ca="1" si="38"/>
        <v/>
      </c>
      <c r="AQ69" s="14" t="str">
        <f t="shared" ca="1" si="38"/>
        <v/>
      </c>
      <c r="AR69" s="14" t="str">
        <f t="shared" ca="1" si="38"/>
        <v/>
      </c>
      <c r="AS69" s="14" t="str">
        <f t="shared" ca="1" si="38"/>
        <v/>
      </c>
      <c r="AT69" s="14" t="str">
        <f t="shared" ca="1" si="38"/>
        <v/>
      </c>
      <c r="AU69" s="14" t="str">
        <f t="shared" ca="1" si="38"/>
        <v/>
      </c>
      <c r="AV69" s="14" t="str">
        <f t="shared" ca="1" si="38"/>
        <v/>
      </c>
      <c r="AW69" s="14" t="str">
        <f t="shared" ca="1" si="38"/>
        <v/>
      </c>
      <c r="AX69" s="14" t="str">
        <f t="shared" ca="1" si="38"/>
        <v/>
      </c>
      <c r="AY69" s="14" t="str">
        <f t="shared" ca="1" si="38"/>
        <v/>
      </c>
      <c r="AZ69" s="14" t="str">
        <f t="shared" ca="1" si="38"/>
        <v/>
      </c>
      <c r="BA69" s="14" t="str">
        <f t="shared" ca="1" si="18"/>
        <v/>
      </c>
      <c r="BB69" s="11"/>
      <c r="BC69" s="11">
        <f t="shared" ca="1" si="21"/>
        <v>90</v>
      </c>
      <c r="BD69" s="11" t="str">
        <f t="shared" ca="1" si="22"/>
        <v/>
      </c>
    </row>
    <row r="70" spans="1:56">
      <c r="A70" s="14">
        <v>11</v>
      </c>
      <c r="B70" s="28" t="str">
        <f t="shared" ref="B70:D70" si="39">IF(B20="","",B20)</f>
        <v/>
      </c>
      <c r="C70" s="14" t="str">
        <f t="shared" ca="1" si="39"/>
        <v/>
      </c>
      <c r="D70" s="14" t="str">
        <f t="shared" ca="1" si="39"/>
        <v/>
      </c>
      <c r="E70" s="14" t="str">
        <f t="shared" ref="E70:AZ70" ca="1" si="40">IF(E20="","",E20)</f>
        <v/>
      </c>
      <c r="F70" s="14" t="str">
        <f t="shared" ca="1" si="40"/>
        <v/>
      </c>
      <c r="G70" s="14" t="str">
        <f t="shared" ca="1" si="40"/>
        <v/>
      </c>
      <c r="H70" s="14" t="str">
        <f t="shared" ca="1" si="40"/>
        <v/>
      </c>
      <c r="I70" s="14" t="str">
        <f t="shared" ca="1" si="40"/>
        <v/>
      </c>
      <c r="J70" s="14" t="str">
        <f t="shared" ca="1" si="40"/>
        <v/>
      </c>
      <c r="K70" s="14" t="str">
        <f t="shared" ca="1" si="40"/>
        <v/>
      </c>
      <c r="L70" s="14" t="str">
        <f t="shared" ca="1" si="40"/>
        <v/>
      </c>
      <c r="M70" s="14" t="str">
        <f t="shared" ca="1" si="40"/>
        <v/>
      </c>
      <c r="N70" s="14" t="str">
        <f t="shared" ca="1" si="40"/>
        <v/>
      </c>
      <c r="O70" s="14" t="str">
        <f t="shared" ca="1" si="40"/>
        <v/>
      </c>
      <c r="P70" s="14" t="str">
        <f t="shared" ca="1" si="40"/>
        <v/>
      </c>
      <c r="Q70" s="14" t="str">
        <f t="shared" ca="1" si="40"/>
        <v/>
      </c>
      <c r="R70" s="14" t="str">
        <f t="shared" ca="1" si="40"/>
        <v/>
      </c>
      <c r="S70" s="14" t="str">
        <f t="shared" ca="1" si="40"/>
        <v/>
      </c>
      <c r="T70" s="14" t="str">
        <f t="shared" ca="1" si="40"/>
        <v/>
      </c>
      <c r="U70" s="14" t="str">
        <f t="shared" ca="1" si="40"/>
        <v/>
      </c>
      <c r="V70" s="14" t="str">
        <f t="shared" ca="1" si="40"/>
        <v/>
      </c>
      <c r="W70" s="14" t="str">
        <f t="shared" ca="1" si="40"/>
        <v/>
      </c>
      <c r="X70" s="14" t="str">
        <f t="shared" ca="1" si="40"/>
        <v/>
      </c>
      <c r="Y70" s="14" t="str">
        <f t="shared" ca="1" si="40"/>
        <v/>
      </c>
      <c r="Z70" s="14" t="str">
        <f t="shared" ca="1" si="40"/>
        <v/>
      </c>
      <c r="AA70" s="14" t="str">
        <f t="shared" ca="1" si="40"/>
        <v/>
      </c>
      <c r="AB70" s="14" t="str">
        <f t="shared" ca="1" si="40"/>
        <v/>
      </c>
      <c r="AC70" s="14" t="str">
        <f t="shared" ca="1" si="40"/>
        <v/>
      </c>
      <c r="AD70" s="14" t="str">
        <f t="shared" ca="1" si="40"/>
        <v/>
      </c>
      <c r="AE70" s="14" t="str">
        <f t="shared" ca="1" si="40"/>
        <v/>
      </c>
      <c r="AF70" s="14" t="str">
        <f t="shared" ca="1" si="40"/>
        <v/>
      </c>
      <c r="AG70" s="14" t="str">
        <f t="shared" ca="1" si="40"/>
        <v/>
      </c>
      <c r="AH70" s="14" t="str">
        <f t="shared" ca="1" si="40"/>
        <v/>
      </c>
      <c r="AI70" s="14" t="str">
        <f t="shared" ca="1" si="40"/>
        <v/>
      </c>
      <c r="AJ70" s="14" t="str">
        <f t="shared" ca="1" si="40"/>
        <v/>
      </c>
      <c r="AK70" s="14" t="str">
        <f t="shared" ca="1" si="40"/>
        <v/>
      </c>
      <c r="AL70" s="14" t="str">
        <f t="shared" ca="1" si="40"/>
        <v/>
      </c>
      <c r="AM70" s="14" t="str">
        <f t="shared" ca="1" si="40"/>
        <v/>
      </c>
      <c r="AN70" s="14" t="str">
        <f t="shared" ca="1" si="40"/>
        <v/>
      </c>
      <c r="AO70" s="14" t="str">
        <f t="shared" ca="1" si="40"/>
        <v/>
      </c>
      <c r="AP70" s="14" t="str">
        <f t="shared" ca="1" si="40"/>
        <v/>
      </c>
      <c r="AQ70" s="14" t="str">
        <f t="shared" ca="1" si="40"/>
        <v/>
      </c>
      <c r="AR70" s="14" t="str">
        <f t="shared" ca="1" si="40"/>
        <v/>
      </c>
      <c r="AS70" s="14" t="str">
        <f t="shared" ca="1" si="40"/>
        <v/>
      </c>
      <c r="AT70" s="14" t="str">
        <f t="shared" ca="1" si="40"/>
        <v/>
      </c>
      <c r="AU70" s="14" t="str">
        <f t="shared" ca="1" si="40"/>
        <v/>
      </c>
      <c r="AV70" s="14" t="str">
        <f t="shared" ca="1" si="40"/>
        <v/>
      </c>
      <c r="AW70" s="14" t="str">
        <f t="shared" ca="1" si="40"/>
        <v/>
      </c>
      <c r="AX70" s="14" t="str">
        <f t="shared" ca="1" si="40"/>
        <v/>
      </c>
      <c r="AY70" s="14" t="str">
        <f t="shared" ca="1" si="40"/>
        <v/>
      </c>
      <c r="AZ70" s="14" t="str">
        <f t="shared" ca="1" si="40"/>
        <v/>
      </c>
      <c r="BA70" s="14" t="str">
        <f t="shared" ca="1" si="18"/>
        <v/>
      </c>
      <c r="BB70" s="11"/>
      <c r="BC70" s="11">
        <f t="shared" ca="1" si="21"/>
        <v>89</v>
      </c>
      <c r="BD70" s="11" t="str">
        <f t="shared" ca="1" si="22"/>
        <v/>
      </c>
    </row>
    <row r="71" spans="1:56">
      <c r="A71" s="14">
        <v>12</v>
      </c>
      <c r="B71" s="28" t="str">
        <f t="shared" ref="B71:D71" si="41">IF(B21="","",B21)</f>
        <v/>
      </c>
      <c r="C71" s="14" t="str">
        <f t="shared" ca="1" si="41"/>
        <v/>
      </c>
      <c r="D71" s="14" t="str">
        <f t="shared" ca="1" si="41"/>
        <v/>
      </c>
      <c r="E71" s="14" t="str">
        <f t="shared" ref="E71:AZ71" ca="1" si="42">IF(E21="","",E21)</f>
        <v/>
      </c>
      <c r="F71" s="14" t="str">
        <f t="shared" ca="1" si="42"/>
        <v/>
      </c>
      <c r="G71" s="14" t="str">
        <f t="shared" ca="1" si="42"/>
        <v/>
      </c>
      <c r="H71" s="14" t="str">
        <f t="shared" ca="1" si="42"/>
        <v/>
      </c>
      <c r="I71" s="14" t="str">
        <f t="shared" ca="1" si="42"/>
        <v/>
      </c>
      <c r="J71" s="14" t="str">
        <f t="shared" ca="1" si="42"/>
        <v/>
      </c>
      <c r="K71" s="14" t="str">
        <f t="shared" ca="1" si="42"/>
        <v/>
      </c>
      <c r="L71" s="14" t="str">
        <f t="shared" ca="1" si="42"/>
        <v/>
      </c>
      <c r="M71" s="14" t="str">
        <f t="shared" ca="1" si="42"/>
        <v/>
      </c>
      <c r="N71" s="14" t="str">
        <f t="shared" ca="1" si="42"/>
        <v/>
      </c>
      <c r="O71" s="14" t="str">
        <f t="shared" ca="1" si="42"/>
        <v/>
      </c>
      <c r="P71" s="14" t="str">
        <f t="shared" ca="1" si="42"/>
        <v/>
      </c>
      <c r="Q71" s="14" t="str">
        <f t="shared" ca="1" si="42"/>
        <v/>
      </c>
      <c r="R71" s="14" t="str">
        <f t="shared" ca="1" si="42"/>
        <v/>
      </c>
      <c r="S71" s="14" t="str">
        <f t="shared" ca="1" si="42"/>
        <v/>
      </c>
      <c r="T71" s="14" t="str">
        <f t="shared" ca="1" si="42"/>
        <v/>
      </c>
      <c r="U71" s="14" t="str">
        <f t="shared" ca="1" si="42"/>
        <v/>
      </c>
      <c r="V71" s="14" t="str">
        <f t="shared" ca="1" si="42"/>
        <v/>
      </c>
      <c r="W71" s="14" t="str">
        <f t="shared" ca="1" si="42"/>
        <v/>
      </c>
      <c r="X71" s="14" t="str">
        <f t="shared" ca="1" si="42"/>
        <v/>
      </c>
      <c r="Y71" s="14" t="str">
        <f t="shared" ca="1" si="42"/>
        <v/>
      </c>
      <c r="Z71" s="14" t="str">
        <f t="shared" ca="1" si="42"/>
        <v/>
      </c>
      <c r="AA71" s="14" t="str">
        <f t="shared" ca="1" si="42"/>
        <v/>
      </c>
      <c r="AB71" s="14" t="str">
        <f t="shared" ca="1" si="42"/>
        <v/>
      </c>
      <c r="AC71" s="14" t="str">
        <f t="shared" ca="1" si="42"/>
        <v/>
      </c>
      <c r="AD71" s="14" t="str">
        <f t="shared" ca="1" si="42"/>
        <v/>
      </c>
      <c r="AE71" s="14" t="str">
        <f t="shared" ca="1" si="42"/>
        <v/>
      </c>
      <c r="AF71" s="14" t="str">
        <f t="shared" ca="1" si="42"/>
        <v/>
      </c>
      <c r="AG71" s="14" t="str">
        <f t="shared" ca="1" si="42"/>
        <v/>
      </c>
      <c r="AH71" s="14" t="str">
        <f t="shared" ca="1" si="42"/>
        <v/>
      </c>
      <c r="AI71" s="14" t="str">
        <f t="shared" ca="1" si="42"/>
        <v/>
      </c>
      <c r="AJ71" s="14" t="str">
        <f t="shared" ca="1" si="42"/>
        <v/>
      </c>
      <c r="AK71" s="14" t="str">
        <f t="shared" ca="1" si="42"/>
        <v/>
      </c>
      <c r="AL71" s="14" t="str">
        <f t="shared" ca="1" si="42"/>
        <v/>
      </c>
      <c r="AM71" s="14" t="str">
        <f t="shared" ca="1" si="42"/>
        <v/>
      </c>
      <c r="AN71" s="14" t="str">
        <f t="shared" ca="1" si="42"/>
        <v/>
      </c>
      <c r="AO71" s="14" t="str">
        <f t="shared" ca="1" si="42"/>
        <v/>
      </c>
      <c r="AP71" s="14" t="str">
        <f t="shared" ca="1" si="42"/>
        <v/>
      </c>
      <c r="AQ71" s="14" t="str">
        <f t="shared" ca="1" si="42"/>
        <v/>
      </c>
      <c r="AR71" s="14" t="str">
        <f t="shared" ca="1" si="42"/>
        <v/>
      </c>
      <c r="AS71" s="14" t="str">
        <f t="shared" ca="1" si="42"/>
        <v/>
      </c>
      <c r="AT71" s="14" t="str">
        <f t="shared" ca="1" si="42"/>
        <v/>
      </c>
      <c r="AU71" s="14" t="str">
        <f t="shared" ca="1" si="42"/>
        <v/>
      </c>
      <c r="AV71" s="14" t="str">
        <f t="shared" ca="1" si="42"/>
        <v/>
      </c>
      <c r="AW71" s="14" t="str">
        <f t="shared" ca="1" si="42"/>
        <v/>
      </c>
      <c r="AX71" s="14" t="str">
        <f t="shared" ca="1" si="42"/>
        <v/>
      </c>
      <c r="AY71" s="14" t="str">
        <f t="shared" ca="1" si="42"/>
        <v/>
      </c>
      <c r="AZ71" s="14" t="str">
        <f t="shared" ca="1" si="42"/>
        <v/>
      </c>
      <c r="BA71" s="14" t="str">
        <f t="shared" ca="1" si="18"/>
        <v/>
      </c>
      <c r="BB71" s="11"/>
      <c r="BC71" s="11">
        <f t="shared" ca="1" si="21"/>
        <v>88</v>
      </c>
      <c r="BD71" s="11" t="str">
        <f t="shared" ca="1" si="22"/>
        <v/>
      </c>
    </row>
    <row r="72" spans="1:56">
      <c r="A72" s="14">
        <v>13</v>
      </c>
      <c r="B72" s="28" t="str">
        <f t="shared" ref="B72:D72" si="43">IF(B22="","",B22)</f>
        <v/>
      </c>
      <c r="C72" s="14" t="str">
        <f t="shared" ca="1" si="43"/>
        <v/>
      </c>
      <c r="D72" s="14" t="str">
        <f t="shared" ca="1" si="43"/>
        <v/>
      </c>
      <c r="E72" s="14" t="str">
        <f t="shared" ref="E72:AZ72" ca="1" si="44">IF(E22="","",E22)</f>
        <v/>
      </c>
      <c r="F72" s="14" t="str">
        <f t="shared" ca="1" si="44"/>
        <v/>
      </c>
      <c r="G72" s="14" t="str">
        <f t="shared" ca="1" si="44"/>
        <v/>
      </c>
      <c r="H72" s="14" t="str">
        <f t="shared" ca="1" si="44"/>
        <v/>
      </c>
      <c r="I72" s="14" t="str">
        <f t="shared" ca="1" si="44"/>
        <v/>
      </c>
      <c r="J72" s="14" t="str">
        <f t="shared" ca="1" si="44"/>
        <v/>
      </c>
      <c r="K72" s="14" t="str">
        <f t="shared" ca="1" si="44"/>
        <v/>
      </c>
      <c r="L72" s="14" t="str">
        <f t="shared" ca="1" si="44"/>
        <v/>
      </c>
      <c r="M72" s="14" t="str">
        <f t="shared" ca="1" si="44"/>
        <v/>
      </c>
      <c r="N72" s="14" t="str">
        <f t="shared" ca="1" si="44"/>
        <v/>
      </c>
      <c r="O72" s="14" t="str">
        <f t="shared" ca="1" si="44"/>
        <v/>
      </c>
      <c r="P72" s="14" t="str">
        <f t="shared" ca="1" si="44"/>
        <v/>
      </c>
      <c r="Q72" s="14" t="str">
        <f t="shared" ca="1" si="44"/>
        <v/>
      </c>
      <c r="R72" s="14" t="str">
        <f t="shared" ca="1" si="44"/>
        <v/>
      </c>
      <c r="S72" s="14" t="str">
        <f t="shared" ca="1" si="44"/>
        <v/>
      </c>
      <c r="T72" s="14" t="str">
        <f t="shared" ca="1" si="44"/>
        <v/>
      </c>
      <c r="U72" s="14" t="str">
        <f t="shared" ca="1" si="44"/>
        <v/>
      </c>
      <c r="V72" s="14" t="str">
        <f t="shared" ca="1" si="44"/>
        <v/>
      </c>
      <c r="W72" s="14" t="str">
        <f t="shared" ca="1" si="44"/>
        <v/>
      </c>
      <c r="X72" s="14" t="str">
        <f t="shared" ca="1" si="44"/>
        <v/>
      </c>
      <c r="Y72" s="14" t="str">
        <f t="shared" ca="1" si="44"/>
        <v/>
      </c>
      <c r="Z72" s="14" t="str">
        <f t="shared" ca="1" si="44"/>
        <v/>
      </c>
      <c r="AA72" s="14" t="str">
        <f t="shared" ca="1" si="44"/>
        <v/>
      </c>
      <c r="AB72" s="14" t="str">
        <f t="shared" ca="1" si="44"/>
        <v/>
      </c>
      <c r="AC72" s="14" t="str">
        <f t="shared" ca="1" si="44"/>
        <v/>
      </c>
      <c r="AD72" s="14" t="str">
        <f t="shared" ca="1" si="44"/>
        <v/>
      </c>
      <c r="AE72" s="14" t="str">
        <f t="shared" ca="1" si="44"/>
        <v/>
      </c>
      <c r="AF72" s="14" t="str">
        <f t="shared" ca="1" si="44"/>
        <v/>
      </c>
      <c r="AG72" s="14" t="str">
        <f t="shared" ca="1" si="44"/>
        <v/>
      </c>
      <c r="AH72" s="14" t="str">
        <f t="shared" ca="1" si="44"/>
        <v/>
      </c>
      <c r="AI72" s="14" t="str">
        <f t="shared" ca="1" si="44"/>
        <v/>
      </c>
      <c r="AJ72" s="14" t="str">
        <f t="shared" ca="1" si="44"/>
        <v/>
      </c>
      <c r="AK72" s="14" t="str">
        <f t="shared" ca="1" si="44"/>
        <v/>
      </c>
      <c r="AL72" s="14" t="str">
        <f t="shared" ca="1" si="44"/>
        <v/>
      </c>
      <c r="AM72" s="14" t="str">
        <f t="shared" ca="1" si="44"/>
        <v/>
      </c>
      <c r="AN72" s="14" t="str">
        <f t="shared" ca="1" si="44"/>
        <v/>
      </c>
      <c r="AO72" s="14" t="str">
        <f t="shared" ca="1" si="44"/>
        <v/>
      </c>
      <c r="AP72" s="14" t="str">
        <f t="shared" ca="1" si="44"/>
        <v/>
      </c>
      <c r="AQ72" s="14" t="str">
        <f t="shared" ca="1" si="44"/>
        <v/>
      </c>
      <c r="AR72" s="14" t="str">
        <f t="shared" ca="1" si="44"/>
        <v/>
      </c>
      <c r="AS72" s="14" t="str">
        <f t="shared" ca="1" si="44"/>
        <v/>
      </c>
      <c r="AT72" s="14" t="str">
        <f t="shared" ca="1" si="44"/>
        <v/>
      </c>
      <c r="AU72" s="14" t="str">
        <f t="shared" ca="1" si="44"/>
        <v/>
      </c>
      <c r="AV72" s="14" t="str">
        <f t="shared" ca="1" si="44"/>
        <v/>
      </c>
      <c r="AW72" s="14" t="str">
        <f t="shared" ca="1" si="44"/>
        <v/>
      </c>
      <c r="AX72" s="14" t="str">
        <f t="shared" ca="1" si="44"/>
        <v/>
      </c>
      <c r="AY72" s="14" t="str">
        <f t="shared" ca="1" si="44"/>
        <v/>
      </c>
      <c r="AZ72" s="14" t="str">
        <f t="shared" ca="1" si="44"/>
        <v/>
      </c>
      <c r="BA72" s="14" t="str">
        <f t="shared" ca="1" si="18"/>
        <v/>
      </c>
      <c r="BB72" s="11"/>
      <c r="BC72" s="11">
        <f t="shared" ca="1" si="21"/>
        <v>87</v>
      </c>
      <c r="BD72" s="11" t="str">
        <f t="shared" ca="1" si="22"/>
        <v/>
      </c>
    </row>
    <row r="73" spans="1:56">
      <c r="A73" s="14">
        <v>14</v>
      </c>
      <c r="B73" s="28" t="str">
        <f t="shared" ref="B73:D73" si="45">IF(B23="","",B23)</f>
        <v/>
      </c>
      <c r="C73" s="14" t="str">
        <f t="shared" ca="1" si="45"/>
        <v/>
      </c>
      <c r="D73" s="14" t="str">
        <f t="shared" ca="1" si="45"/>
        <v/>
      </c>
      <c r="E73" s="14" t="str">
        <f t="shared" ref="E73:AZ73" ca="1" si="46">IF(E23="","",E23)</f>
        <v/>
      </c>
      <c r="F73" s="14" t="str">
        <f t="shared" ca="1" si="46"/>
        <v/>
      </c>
      <c r="G73" s="14" t="str">
        <f t="shared" ca="1" si="46"/>
        <v/>
      </c>
      <c r="H73" s="14" t="str">
        <f t="shared" ca="1" si="46"/>
        <v/>
      </c>
      <c r="I73" s="14" t="str">
        <f t="shared" ca="1" si="46"/>
        <v/>
      </c>
      <c r="J73" s="14" t="str">
        <f t="shared" ca="1" si="46"/>
        <v/>
      </c>
      <c r="K73" s="14" t="str">
        <f t="shared" ca="1" si="46"/>
        <v/>
      </c>
      <c r="L73" s="14" t="str">
        <f t="shared" ca="1" si="46"/>
        <v/>
      </c>
      <c r="M73" s="14" t="str">
        <f t="shared" ca="1" si="46"/>
        <v/>
      </c>
      <c r="N73" s="14" t="str">
        <f t="shared" ca="1" si="46"/>
        <v/>
      </c>
      <c r="O73" s="14" t="str">
        <f t="shared" ca="1" si="46"/>
        <v/>
      </c>
      <c r="P73" s="14" t="str">
        <f t="shared" ca="1" si="46"/>
        <v/>
      </c>
      <c r="Q73" s="14" t="str">
        <f t="shared" ca="1" si="46"/>
        <v/>
      </c>
      <c r="R73" s="14" t="str">
        <f t="shared" ca="1" si="46"/>
        <v/>
      </c>
      <c r="S73" s="14" t="str">
        <f t="shared" ca="1" si="46"/>
        <v/>
      </c>
      <c r="T73" s="14" t="str">
        <f t="shared" ca="1" si="46"/>
        <v/>
      </c>
      <c r="U73" s="14" t="str">
        <f t="shared" ca="1" si="46"/>
        <v/>
      </c>
      <c r="V73" s="14" t="str">
        <f t="shared" ca="1" si="46"/>
        <v/>
      </c>
      <c r="W73" s="14" t="str">
        <f t="shared" ca="1" si="46"/>
        <v/>
      </c>
      <c r="X73" s="14" t="str">
        <f t="shared" ca="1" si="46"/>
        <v/>
      </c>
      <c r="Y73" s="14" t="str">
        <f t="shared" ca="1" si="46"/>
        <v/>
      </c>
      <c r="Z73" s="14" t="str">
        <f t="shared" ca="1" si="46"/>
        <v/>
      </c>
      <c r="AA73" s="14" t="str">
        <f t="shared" ca="1" si="46"/>
        <v/>
      </c>
      <c r="AB73" s="14" t="str">
        <f t="shared" ca="1" si="46"/>
        <v/>
      </c>
      <c r="AC73" s="14" t="str">
        <f t="shared" ca="1" si="46"/>
        <v/>
      </c>
      <c r="AD73" s="14" t="str">
        <f t="shared" ca="1" si="46"/>
        <v/>
      </c>
      <c r="AE73" s="14" t="str">
        <f t="shared" ca="1" si="46"/>
        <v/>
      </c>
      <c r="AF73" s="14" t="str">
        <f t="shared" ca="1" si="46"/>
        <v/>
      </c>
      <c r="AG73" s="14" t="str">
        <f t="shared" ca="1" si="46"/>
        <v/>
      </c>
      <c r="AH73" s="14" t="str">
        <f t="shared" ca="1" si="46"/>
        <v/>
      </c>
      <c r="AI73" s="14" t="str">
        <f t="shared" ca="1" si="46"/>
        <v/>
      </c>
      <c r="AJ73" s="14" t="str">
        <f t="shared" ca="1" si="46"/>
        <v/>
      </c>
      <c r="AK73" s="14" t="str">
        <f t="shared" ca="1" si="46"/>
        <v/>
      </c>
      <c r="AL73" s="14" t="str">
        <f t="shared" ca="1" si="46"/>
        <v/>
      </c>
      <c r="AM73" s="14" t="str">
        <f t="shared" ca="1" si="46"/>
        <v/>
      </c>
      <c r="AN73" s="14" t="str">
        <f t="shared" ca="1" si="46"/>
        <v/>
      </c>
      <c r="AO73" s="14" t="str">
        <f t="shared" ca="1" si="46"/>
        <v/>
      </c>
      <c r="AP73" s="14" t="str">
        <f t="shared" ca="1" si="46"/>
        <v/>
      </c>
      <c r="AQ73" s="14" t="str">
        <f t="shared" ca="1" si="46"/>
        <v/>
      </c>
      <c r="AR73" s="14" t="str">
        <f t="shared" ca="1" si="46"/>
        <v/>
      </c>
      <c r="AS73" s="14" t="str">
        <f t="shared" ca="1" si="46"/>
        <v/>
      </c>
      <c r="AT73" s="14" t="str">
        <f t="shared" ca="1" si="46"/>
        <v/>
      </c>
      <c r="AU73" s="14" t="str">
        <f t="shared" ca="1" si="46"/>
        <v/>
      </c>
      <c r="AV73" s="14" t="str">
        <f t="shared" ca="1" si="46"/>
        <v/>
      </c>
      <c r="AW73" s="14" t="str">
        <f t="shared" ca="1" si="46"/>
        <v/>
      </c>
      <c r="AX73" s="14" t="str">
        <f t="shared" ca="1" si="46"/>
        <v/>
      </c>
      <c r="AY73" s="14" t="str">
        <f t="shared" ca="1" si="46"/>
        <v/>
      </c>
      <c r="AZ73" s="14" t="str">
        <f t="shared" ca="1" si="46"/>
        <v/>
      </c>
      <c r="BA73" s="14" t="str">
        <f t="shared" ca="1" si="18"/>
        <v/>
      </c>
      <c r="BB73" s="11"/>
      <c r="BC73" s="11">
        <f t="shared" ca="1" si="21"/>
        <v>86</v>
      </c>
      <c r="BD73" s="11" t="str">
        <f t="shared" ca="1" si="22"/>
        <v/>
      </c>
    </row>
    <row r="74" spans="1:56">
      <c r="A74" s="14">
        <v>15</v>
      </c>
      <c r="B74" s="28" t="str">
        <f t="shared" ref="B74:D74" si="47">IF(B24="","",B24)</f>
        <v/>
      </c>
      <c r="C74" s="14" t="str">
        <f t="shared" ca="1" si="47"/>
        <v/>
      </c>
      <c r="D74" s="14" t="str">
        <f t="shared" ca="1" si="47"/>
        <v/>
      </c>
      <c r="E74" s="14" t="str">
        <f t="shared" ref="E74:AZ74" ca="1" si="48">IF(E24="","",E24)</f>
        <v/>
      </c>
      <c r="F74" s="14" t="str">
        <f t="shared" ca="1" si="48"/>
        <v/>
      </c>
      <c r="G74" s="14" t="str">
        <f t="shared" ca="1" si="48"/>
        <v/>
      </c>
      <c r="H74" s="14" t="str">
        <f t="shared" ca="1" si="48"/>
        <v/>
      </c>
      <c r="I74" s="14" t="str">
        <f t="shared" ca="1" si="48"/>
        <v/>
      </c>
      <c r="J74" s="14" t="str">
        <f t="shared" ca="1" si="48"/>
        <v/>
      </c>
      <c r="K74" s="14" t="str">
        <f t="shared" ca="1" si="48"/>
        <v/>
      </c>
      <c r="L74" s="14" t="str">
        <f t="shared" ca="1" si="48"/>
        <v/>
      </c>
      <c r="M74" s="14" t="str">
        <f t="shared" ca="1" si="48"/>
        <v/>
      </c>
      <c r="N74" s="14" t="str">
        <f t="shared" ca="1" si="48"/>
        <v/>
      </c>
      <c r="O74" s="14" t="str">
        <f t="shared" ca="1" si="48"/>
        <v/>
      </c>
      <c r="P74" s="14" t="str">
        <f t="shared" ca="1" si="48"/>
        <v/>
      </c>
      <c r="Q74" s="14" t="str">
        <f t="shared" ca="1" si="48"/>
        <v/>
      </c>
      <c r="R74" s="14" t="str">
        <f t="shared" ca="1" si="48"/>
        <v/>
      </c>
      <c r="S74" s="14" t="str">
        <f t="shared" ca="1" si="48"/>
        <v/>
      </c>
      <c r="T74" s="14" t="str">
        <f t="shared" ca="1" si="48"/>
        <v/>
      </c>
      <c r="U74" s="14" t="str">
        <f t="shared" ca="1" si="48"/>
        <v/>
      </c>
      <c r="V74" s="14" t="str">
        <f t="shared" ca="1" si="48"/>
        <v/>
      </c>
      <c r="W74" s="14" t="str">
        <f t="shared" ca="1" si="48"/>
        <v/>
      </c>
      <c r="X74" s="14" t="str">
        <f t="shared" ca="1" si="48"/>
        <v/>
      </c>
      <c r="Y74" s="14" t="str">
        <f t="shared" ca="1" si="48"/>
        <v/>
      </c>
      <c r="Z74" s="14" t="str">
        <f t="shared" ca="1" si="48"/>
        <v/>
      </c>
      <c r="AA74" s="14" t="str">
        <f t="shared" ca="1" si="48"/>
        <v/>
      </c>
      <c r="AB74" s="14" t="str">
        <f t="shared" ca="1" si="48"/>
        <v/>
      </c>
      <c r="AC74" s="14" t="str">
        <f t="shared" ca="1" si="48"/>
        <v/>
      </c>
      <c r="AD74" s="14" t="str">
        <f t="shared" ca="1" si="48"/>
        <v/>
      </c>
      <c r="AE74" s="14" t="str">
        <f t="shared" ca="1" si="48"/>
        <v/>
      </c>
      <c r="AF74" s="14" t="str">
        <f t="shared" ca="1" si="48"/>
        <v/>
      </c>
      <c r="AG74" s="14" t="str">
        <f t="shared" ca="1" si="48"/>
        <v/>
      </c>
      <c r="AH74" s="14" t="str">
        <f t="shared" ca="1" si="48"/>
        <v/>
      </c>
      <c r="AI74" s="14" t="str">
        <f t="shared" ca="1" si="48"/>
        <v/>
      </c>
      <c r="AJ74" s="14" t="str">
        <f t="shared" ca="1" si="48"/>
        <v/>
      </c>
      <c r="AK74" s="14" t="str">
        <f t="shared" ca="1" si="48"/>
        <v/>
      </c>
      <c r="AL74" s="14" t="str">
        <f t="shared" ca="1" si="48"/>
        <v/>
      </c>
      <c r="AM74" s="14" t="str">
        <f t="shared" ca="1" si="48"/>
        <v/>
      </c>
      <c r="AN74" s="14" t="str">
        <f t="shared" ca="1" si="48"/>
        <v/>
      </c>
      <c r="AO74" s="14" t="str">
        <f t="shared" ca="1" si="48"/>
        <v/>
      </c>
      <c r="AP74" s="14" t="str">
        <f t="shared" ca="1" si="48"/>
        <v/>
      </c>
      <c r="AQ74" s="14" t="str">
        <f t="shared" ca="1" si="48"/>
        <v/>
      </c>
      <c r="AR74" s="14" t="str">
        <f t="shared" ca="1" si="48"/>
        <v/>
      </c>
      <c r="AS74" s="14" t="str">
        <f t="shared" ca="1" si="48"/>
        <v/>
      </c>
      <c r="AT74" s="14" t="str">
        <f t="shared" ca="1" si="48"/>
        <v/>
      </c>
      <c r="AU74" s="14" t="str">
        <f t="shared" ca="1" si="48"/>
        <v/>
      </c>
      <c r="AV74" s="14" t="str">
        <f t="shared" ca="1" si="48"/>
        <v/>
      </c>
      <c r="AW74" s="14" t="str">
        <f t="shared" ca="1" si="48"/>
        <v/>
      </c>
      <c r="AX74" s="14" t="str">
        <f t="shared" ca="1" si="48"/>
        <v/>
      </c>
      <c r="AY74" s="14" t="str">
        <f t="shared" ca="1" si="48"/>
        <v/>
      </c>
      <c r="AZ74" s="14" t="str">
        <f t="shared" ca="1" si="48"/>
        <v/>
      </c>
      <c r="BA74" s="14" t="str">
        <f t="shared" ca="1" si="18"/>
        <v/>
      </c>
      <c r="BB74" s="11"/>
      <c r="BC74" s="11">
        <f t="shared" ca="1" si="21"/>
        <v>85</v>
      </c>
      <c r="BD74" s="11" t="str">
        <f t="shared" ca="1" si="22"/>
        <v/>
      </c>
    </row>
    <row r="75" spans="1:56">
      <c r="A75" s="14">
        <v>16</v>
      </c>
      <c r="B75" s="28" t="str">
        <f t="shared" ref="B75:D75" si="49">IF(B25="","",B25)</f>
        <v/>
      </c>
      <c r="C75" s="14" t="str">
        <f t="shared" ca="1" si="49"/>
        <v/>
      </c>
      <c r="D75" s="14" t="str">
        <f t="shared" ca="1" si="49"/>
        <v/>
      </c>
      <c r="E75" s="14" t="str">
        <f t="shared" ref="E75:AZ75" ca="1" si="50">IF(E25="","",E25)</f>
        <v/>
      </c>
      <c r="F75" s="14" t="str">
        <f t="shared" ca="1" si="50"/>
        <v/>
      </c>
      <c r="G75" s="14" t="str">
        <f t="shared" ca="1" si="50"/>
        <v/>
      </c>
      <c r="H75" s="14" t="str">
        <f t="shared" ca="1" si="50"/>
        <v/>
      </c>
      <c r="I75" s="14" t="str">
        <f t="shared" ca="1" si="50"/>
        <v/>
      </c>
      <c r="J75" s="14" t="str">
        <f t="shared" ca="1" si="50"/>
        <v/>
      </c>
      <c r="K75" s="14" t="str">
        <f t="shared" ca="1" si="50"/>
        <v/>
      </c>
      <c r="L75" s="14" t="str">
        <f t="shared" ca="1" si="50"/>
        <v/>
      </c>
      <c r="M75" s="14" t="str">
        <f t="shared" ca="1" si="50"/>
        <v/>
      </c>
      <c r="N75" s="14" t="str">
        <f t="shared" ca="1" si="50"/>
        <v/>
      </c>
      <c r="O75" s="14" t="str">
        <f t="shared" ca="1" si="50"/>
        <v/>
      </c>
      <c r="P75" s="14" t="str">
        <f t="shared" ca="1" si="50"/>
        <v/>
      </c>
      <c r="Q75" s="14" t="str">
        <f t="shared" ca="1" si="50"/>
        <v/>
      </c>
      <c r="R75" s="14" t="str">
        <f t="shared" ca="1" si="50"/>
        <v/>
      </c>
      <c r="S75" s="14" t="str">
        <f t="shared" ca="1" si="50"/>
        <v/>
      </c>
      <c r="T75" s="14" t="str">
        <f t="shared" ca="1" si="50"/>
        <v/>
      </c>
      <c r="U75" s="14" t="str">
        <f t="shared" ca="1" si="50"/>
        <v/>
      </c>
      <c r="V75" s="14" t="str">
        <f t="shared" ca="1" si="50"/>
        <v/>
      </c>
      <c r="W75" s="14" t="str">
        <f t="shared" ca="1" si="50"/>
        <v/>
      </c>
      <c r="X75" s="14" t="str">
        <f t="shared" ca="1" si="50"/>
        <v/>
      </c>
      <c r="Y75" s="14" t="str">
        <f t="shared" ca="1" si="50"/>
        <v/>
      </c>
      <c r="Z75" s="14" t="str">
        <f t="shared" ca="1" si="50"/>
        <v/>
      </c>
      <c r="AA75" s="14" t="str">
        <f t="shared" ca="1" si="50"/>
        <v/>
      </c>
      <c r="AB75" s="14" t="str">
        <f t="shared" ca="1" si="50"/>
        <v/>
      </c>
      <c r="AC75" s="14" t="str">
        <f t="shared" ca="1" si="50"/>
        <v/>
      </c>
      <c r="AD75" s="14" t="str">
        <f t="shared" ca="1" si="50"/>
        <v/>
      </c>
      <c r="AE75" s="14" t="str">
        <f t="shared" ca="1" si="50"/>
        <v/>
      </c>
      <c r="AF75" s="14" t="str">
        <f t="shared" ca="1" si="50"/>
        <v/>
      </c>
      <c r="AG75" s="14" t="str">
        <f t="shared" ca="1" si="50"/>
        <v/>
      </c>
      <c r="AH75" s="14" t="str">
        <f t="shared" ca="1" si="50"/>
        <v/>
      </c>
      <c r="AI75" s="14" t="str">
        <f t="shared" ca="1" si="50"/>
        <v/>
      </c>
      <c r="AJ75" s="14" t="str">
        <f t="shared" ca="1" si="50"/>
        <v/>
      </c>
      <c r="AK75" s="14" t="str">
        <f t="shared" ca="1" si="50"/>
        <v/>
      </c>
      <c r="AL75" s="14" t="str">
        <f t="shared" ca="1" si="50"/>
        <v/>
      </c>
      <c r="AM75" s="14" t="str">
        <f t="shared" ca="1" si="50"/>
        <v/>
      </c>
      <c r="AN75" s="14" t="str">
        <f t="shared" ca="1" si="50"/>
        <v/>
      </c>
      <c r="AO75" s="14" t="str">
        <f t="shared" ca="1" si="50"/>
        <v/>
      </c>
      <c r="AP75" s="14" t="str">
        <f t="shared" ca="1" si="50"/>
        <v/>
      </c>
      <c r="AQ75" s="14" t="str">
        <f t="shared" ca="1" si="50"/>
        <v/>
      </c>
      <c r="AR75" s="14" t="str">
        <f t="shared" ca="1" si="50"/>
        <v/>
      </c>
      <c r="AS75" s="14" t="str">
        <f t="shared" ca="1" si="50"/>
        <v/>
      </c>
      <c r="AT75" s="14" t="str">
        <f t="shared" ca="1" si="50"/>
        <v/>
      </c>
      <c r="AU75" s="14" t="str">
        <f t="shared" ca="1" si="50"/>
        <v/>
      </c>
      <c r="AV75" s="14" t="str">
        <f t="shared" ca="1" si="50"/>
        <v/>
      </c>
      <c r="AW75" s="14" t="str">
        <f t="shared" ca="1" si="50"/>
        <v/>
      </c>
      <c r="AX75" s="14" t="str">
        <f t="shared" ca="1" si="50"/>
        <v/>
      </c>
      <c r="AY75" s="14" t="str">
        <f t="shared" ca="1" si="50"/>
        <v/>
      </c>
      <c r="AZ75" s="14" t="str">
        <f t="shared" ca="1" si="50"/>
        <v/>
      </c>
      <c r="BA75" s="14" t="str">
        <f t="shared" ca="1" si="18"/>
        <v/>
      </c>
      <c r="BB75" s="11"/>
      <c r="BC75" s="11">
        <f t="shared" ca="1" si="21"/>
        <v>84</v>
      </c>
      <c r="BD75" s="11" t="str">
        <f t="shared" ca="1" si="22"/>
        <v/>
      </c>
    </row>
    <row r="76" spans="1:56">
      <c r="A76" s="14">
        <v>17</v>
      </c>
      <c r="B76" s="28" t="str">
        <f t="shared" ref="B76:D76" si="51">IF(B26="","",B26)</f>
        <v/>
      </c>
      <c r="C76" s="14" t="str">
        <f t="shared" ca="1" si="51"/>
        <v/>
      </c>
      <c r="D76" s="14" t="str">
        <f t="shared" ca="1" si="51"/>
        <v/>
      </c>
      <c r="E76" s="14" t="str">
        <f t="shared" ref="E76:AZ76" ca="1" si="52">IF(E26="","",E26)</f>
        <v/>
      </c>
      <c r="F76" s="14" t="str">
        <f t="shared" ca="1" si="52"/>
        <v/>
      </c>
      <c r="G76" s="14" t="str">
        <f t="shared" ca="1" si="52"/>
        <v/>
      </c>
      <c r="H76" s="14" t="str">
        <f t="shared" ca="1" si="52"/>
        <v/>
      </c>
      <c r="I76" s="14" t="str">
        <f t="shared" ca="1" si="52"/>
        <v/>
      </c>
      <c r="J76" s="14" t="str">
        <f t="shared" ca="1" si="52"/>
        <v/>
      </c>
      <c r="K76" s="14" t="str">
        <f t="shared" ca="1" si="52"/>
        <v/>
      </c>
      <c r="L76" s="14" t="str">
        <f t="shared" ca="1" si="52"/>
        <v/>
      </c>
      <c r="M76" s="14" t="str">
        <f t="shared" ca="1" si="52"/>
        <v/>
      </c>
      <c r="N76" s="14" t="str">
        <f t="shared" ca="1" si="52"/>
        <v/>
      </c>
      <c r="O76" s="14" t="str">
        <f t="shared" ca="1" si="52"/>
        <v/>
      </c>
      <c r="P76" s="14" t="str">
        <f t="shared" ca="1" si="52"/>
        <v/>
      </c>
      <c r="Q76" s="14" t="str">
        <f t="shared" ca="1" si="52"/>
        <v/>
      </c>
      <c r="R76" s="14" t="str">
        <f t="shared" ca="1" si="52"/>
        <v/>
      </c>
      <c r="S76" s="14" t="str">
        <f t="shared" ca="1" si="52"/>
        <v/>
      </c>
      <c r="T76" s="14" t="str">
        <f t="shared" ca="1" si="52"/>
        <v/>
      </c>
      <c r="U76" s="14" t="str">
        <f t="shared" ca="1" si="52"/>
        <v/>
      </c>
      <c r="V76" s="14" t="str">
        <f t="shared" ca="1" si="52"/>
        <v/>
      </c>
      <c r="W76" s="14" t="str">
        <f t="shared" ca="1" si="52"/>
        <v/>
      </c>
      <c r="X76" s="14" t="str">
        <f t="shared" ca="1" si="52"/>
        <v/>
      </c>
      <c r="Y76" s="14" t="str">
        <f t="shared" ca="1" si="52"/>
        <v/>
      </c>
      <c r="Z76" s="14" t="str">
        <f t="shared" ca="1" si="52"/>
        <v/>
      </c>
      <c r="AA76" s="14" t="str">
        <f t="shared" ca="1" si="52"/>
        <v/>
      </c>
      <c r="AB76" s="14" t="str">
        <f t="shared" ca="1" si="52"/>
        <v/>
      </c>
      <c r="AC76" s="14" t="str">
        <f t="shared" ca="1" si="52"/>
        <v/>
      </c>
      <c r="AD76" s="14" t="str">
        <f t="shared" ca="1" si="52"/>
        <v/>
      </c>
      <c r="AE76" s="14" t="str">
        <f t="shared" ca="1" si="52"/>
        <v/>
      </c>
      <c r="AF76" s="14" t="str">
        <f t="shared" ca="1" si="52"/>
        <v/>
      </c>
      <c r="AG76" s="14" t="str">
        <f t="shared" ca="1" si="52"/>
        <v/>
      </c>
      <c r="AH76" s="14" t="str">
        <f t="shared" ca="1" si="52"/>
        <v/>
      </c>
      <c r="AI76" s="14" t="str">
        <f t="shared" ca="1" si="52"/>
        <v/>
      </c>
      <c r="AJ76" s="14" t="str">
        <f t="shared" ca="1" si="52"/>
        <v/>
      </c>
      <c r="AK76" s="14" t="str">
        <f t="shared" ca="1" si="52"/>
        <v/>
      </c>
      <c r="AL76" s="14" t="str">
        <f t="shared" ca="1" si="52"/>
        <v/>
      </c>
      <c r="AM76" s="14" t="str">
        <f t="shared" ca="1" si="52"/>
        <v/>
      </c>
      <c r="AN76" s="14" t="str">
        <f t="shared" ca="1" si="52"/>
        <v/>
      </c>
      <c r="AO76" s="14" t="str">
        <f t="shared" ca="1" si="52"/>
        <v/>
      </c>
      <c r="AP76" s="14" t="str">
        <f t="shared" ca="1" si="52"/>
        <v/>
      </c>
      <c r="AQ76" s="14" t="str">
        <f t="shared" ca="1" si="52"/>
        <v/>
      </c>
      <c r="AR76" s="14" t="str">
        <f t="shared" ca="1" si="52"/>
        <v/>
      </c>
      <c r="AS76" s="14" t="str">
        <f t="shared" ca="1" si="52"/>
        <v/>
      </c>
      <c r="AT76" s="14" t="str">
        <f t="shared" ca="1" si="52"/>
        <v/>
      </c>
      <c r="AU76" s="14" t="str">
        <f t="shared" ca="1" si="52"/>
        <v/>
      </c>
      <c r="AV76" s="14" t="str">
        <f t="shared" ca="1" si="52"/>
        <v/>
      </c>
      <c r="AW76" s="14" t="str">
        <f t="shared" ca="1" si="52"/>
        <v/>
      </c>
      <c r="AX76" s="14" t="str">
        <f t="shared" ca="1" si="52"/>
        <v/>
      </c>
      <c r="AY76" s="14" t="str">
        <f t="shared" ca="1" si="52"/>
        <v/>
      </c>
      <c r="AZ76" s="14" t="str">
        <f t="shared" ca="1" si="52"/>
        <v/>
      </c>
      <c r="BA76" s="14" t="str">
        <f t="shared" ca="1" si="18"/>
        <v/>
      </c>
      <c r="BB76" s="11"/>
      <c r="BC76" s="11">
        <f t="shared" ca="1" si="21"/>
        <v>83</v>
      </c>
      <c r="BD76" s="11" t="str">
        <f t="shared" ca="1" si="22"/>
        <v/>
      </c>
    </row>
    <row r="77" spans="1:56">
      <c r="A77" s="14">
        <v>18</v>
      </c>
      <c r="B77" s="28" t="str">
        <f t="shared" ref="B77:D77" si="53">IF(B27="","",B27)</f>
        <v/>
      </c>
      <c r="C77" s="14" t="str">
        <f t="shared" ca="1" si="53"/>
        <v/>
      </c>
      <c r="D77" s="14" t="str">
        <f t="shared" ca="1" si="53"/>
        <v/>
      </c>
      <c r="E77" s="14" t="str">
        <f t="shared" ref="E77:AZ77" ca="1" si="54">IF(E27="","",E27)</f>
        <v/>
      </c>
      <c r="F77" s="14" t="str">
        <f t="shared" ca="1" si="54"/>
        <v/>
      </c>
      <c r="G77" s="14" t="str">
        <f t="shared" ca="1" si="54"/>
        <v/>
      </c>
      <c r="H77" s="14" t="str">
        <f t="shared" ca="1" si="54"/>
        <v/>
      </c>
      <c r="I77" s="14" t="str">
        <f t="shared" ca="1" si="54"/>
        <v/>
      </c>
      <c r="J77" s="14" t="str">
        <f t="shared" ca="1" si="54"/>
        <v/>
      </c>
      <c r="K77" s="14" t="str">
        <f t="shared" ca="1" si="54"/>
        <v/>
      </c>
      <c r="L77" s="14" t="str">
        <f t="shared" ca="1" si="54"/>
        <v/>
      </c>
      <c r="M77" s="14" t="str">
        <f t="shared" ca="1" si="54"/>
        <v/>
      </c>
      <c r="N77" s="14" t="str">
        <f t="shared" ca="1" si="54"/>
        <v/>
      </c>
      <c r="O77" s="14" t="str">
        <f t="shared" ca="1" si="54"/>
        <v/>
      </c>
      <c r="P77" s="14" t="str">
        <f t="shared" ca="1" si="54"/>
        <v/>
      </c>
      <c r="Q77" s="14" t="str">
        <f t="shared" ca="1" si="54"/>
        <v/>
      </c>
      <c r="R77" s="14" t="str">
        <f t="shared" ca="1" si="54"/>
        <v/>
      </c>
      <c r="S77" s="14" t="str">
        <f t="shared" ca="1" si="54"/>
        <v/>
      </c>
      <c r="T77" s="14" t="str">
        <f t="shared" ca="1" si="54"/>
        <v/>
      </c>
      <c r="U77" s="14" t="str">
        <f t="shared" ca="1" si="54"/>
        <v/>
      </c>
      <c r="V77" s="14" t="str">
        <f t="shared" ca="1" si="54"/>
        <v/>
      </c>
      <c r="W77" s="14" t="str">
        <f t="shared" ca="1" si="54"/>
        <v/>
      </c>
      <c r="X77" s="14" t="str">
        <f t="shared" ca="1" si="54"/>
        <v/>
      </c>
      <c r="Y77" s="14" t="str">
        <f t="shared" ca="1" si="54"/>
        <v/>
      </c>
      <c r="Z77" s="14" t="str">
        <f t="shared" ca="1" si="54"/>
        <v/>
      </c>
      <c r="AA77" s="14" t="str">
        <f t="shared" ca="1" si="54"/>
        <v/>
      </c>
      <c r="AB77" s="14" t="str">
        <f t="shared" ca="1" si="54"/>
        <v/>
      </c>
      <c r="AC77" s="14" t="str">
        <f t="shared" ca="1" si="54"/>
        <v/>
      </c>
      <c r="AD77" s="14" t="str">
        <f t="shared" ca="1" si="54"/>
        <v/>
      </c>
      <c r="AE77" s="14" t="str">
        <f t="shared" ca="1" si="54"/>
        <v/>
      </c>
      <c r="AF77" s="14" t="str">
        <f t="shared" ca="1" si="54"/>
        <v/>
      </c>
      <c r="AG77" s="14" t="str">
        <f t="shared" ca="1" si="54"/>
        <v/>
      </c>
      <c r="AH77" s="14" t="str">
        <f t="shared" ca="1" si="54"/>
        <v/>
      </c>
      <c r="AI77" s="14" t="str">
        <f t="shared" ca="1" si="54"/>
        <v/>
      </c>
      <c r="AJ77" s="14" t="str">
        <f t="shared" ca="1" si="54"/>
        <v/>
      </c>
      <c r="AK77" s="14" t="str">
        <f t="shared" ca="1" si="54"/>
        <v/>
      </c>
      <c r="AL77" s="14" t="str">
        <f t="shared" ca="1" si="54"/>
        <v/>
      </c>
      <c r="AM77" s="14" t="str">
        <f t="shared" ca="1" si="54"/>
        <v/>
      </c>
      <c r="AN77" s="14" t="str">
        <f t="shared" ca="1" si="54"/>
        <v/>
      </c>
      <c r="AO77" s="14" t="str">
        <f t="shared" ca="1" si="54"/>
        <v/>
      </c>
      <c r="AP77" s="14" t="str">
        <f t="shared" ca="1" si="54"/>
        <v/>
      </c>
      <c r="AQ77" s="14" t="str">
        <f t="shared" ca="1" si="54"/>
        <v/>
      </c>
      <c r="AR77" s="14" t="str">
        <f t="shared" ca="1" si="54"/>
        <v/>
      </c>
      <c r="AS77" s="14" t="str">
        <f t="shared" ca="1" si="54"/>
        <v/>
      </c>
      <c r="AT77" s="14" t="str">
        <f t="shared" ca="1" si="54"/>
        <v/>
      </c>
      <c r="AU77" s="14" t="str">
        <f t="shared" ca="1" si="54"/>
        <v/>
      </c>
      <c r="AV77" s="14" t="str">
        <f t="shared" ca="1" si="54"/>
        <v/>
      </c>
      <c r="AW77" s="14" t="str">
        <f t="shared" ca="1" si="54"/>
        <v/>
      </c>
      <c r="AX77" s="14" t="str">
        <f t="shared" ca="1" si="54"/>
        <v/>
      </c>
      <c r="AY77" s="14" t="str">
        <f t="shared" ca="1" si="54"/>
        <v/>
      </c>
      <c r="AZ77" s="14" t="str">
        <f t="shared" ca="1" si="54"/>
        <v/>
      </c>
      <c r="BA77" s="14" t="str">
        <f t="shared" ca="1" si="18"/>
        <v/>
      </c>
      <c r="BB77" s="11"/>
      <c r="BC77" s="11">
        <f t="shared" ca="1" si="21"/>
        <v>82</v>
      </c>
      <c r="BD77" s="11" t="str">
        <f t="shared" ca="1" si="22"/>
        <v/>
      </c>
    </row>
    <row r="78" spans="1:56">
      <c r="A78" s="14">
        <v>19</v>
      </c>
      <c r="B78" s="28" t="str">
        <f t="shared" ref="B78:D78" si="55">IF(B28="","",B28)</f>
        <v/>
      </c>
      <c r="C78" s="14" t="str">
        <f t="shared" ca="1" si="55"/>
        <v/>
      </c>
      <c r="D78" s="14" t="str">
        <f t="shared" ca="1" si="55"/>
        <v/>
      </c>
      <c r="E78" s="14" t="str">
        <f t="shared" ref="E78:AZ78" ca="1" si="56">IF(E28="","",E28)</f>
        <v/>
      </c>
      <c r="F78" s="14" t="str">
        <f t="shared" ca="1" si="56"/>
        <v/>
      </c>
      <c r="G78" s="14" t="str">
        <f t="shared" ca="1" si="56"/>
        <v/>
      </c>
      <c r="H78" s="14" t="str">
        <f t="shared" ca="1" si="56"/>
        <v/>
      </c>
      <c r="I78" s="14" t="str">
        <f t="shared" ca="1" si="56"/>
        <v/>
      </c>
      <c r="J78" s="14" t="str">
        <f t="shared" ca="1" si="56"/>
        <v/>
      </c>
      <c r="K78" s="14" t="str">
        <f t="shared" ca="1" si="56"/>
        <v/>
      </c>
      <c r="L78" s="14" t="str">
        <f t="shared" ca="1" si="56"/>
        <v/>
      </c>
      <c r="M78" s="14" t="str">
        <f t="shared" ca="1" si="56"/>
        <v/>
      </c>
      <c r="N78" s="14" t="str">
        <f t="shared" ca="1" si="56"/>
        <v/>
      </c>
      <c r="O78" s="14" t="str">
        <f t="shared" ca="1" si="56"/>
        <v/>
      </c>
      <c r="P78" s="14" t="str">
        <f t="shared" ca="1" si="56"/>
        <v/>
      </c>
      <c r="Q78" s="14" t="str">
        <f t="shared" ca="1" si="56"/>
        <v/>
      </c>
      <c r="R78" s="14" t="str">
        <f t="shared" ca="1" si="56"/>
        <v/>
      </c>
      <c r="S78" s="14" t="str">
        <f t="shared" ca="1" si="56"/>
        <v/>
      </c>
      <c r="T78" s="14" t="str">
        <f t="shared" ca="1" si="56"/>
        <v/>
      </c>
      <c r="U78" s="14" t="str">
        <f t="shared" ca="1" si="56"/>
        <v/>
      </c>
      <c r="V78" s="14" t="str">
        <f t="shared" ca="1" si="56"/>
        <v/>
      </c>
      <c r="W78" s="14" t="str">
        <f t="shared" ca="1" si="56"/>
        <v/>
      </c>
      <c r="X78" s="14" t="str">
        <f t="shared" ca="1" si="56"/>
        <v/>
      </c>
      <c r="Y78" s="14" t="str">
        <f t="shared" ca="1" si="56"/>
        <v/>
      </c>
      <c r="Z78" s="14" t="str">
        <f t="shared" ca="1" si="56"/>
        <v/>
      </c>
      <c r="AA78" s="14" t="str">
        <f t="shared" ca="1" si="56"/>
        <v/>
      </c>
      <c r="AB78" s="14" t="str">
        <f t="shared" ca="1" si="56"/>
        <v/>
      </c>
      <c r="AC78" s="14" t="str">
        <f t="shared" ca="1" si="56"/>
        <v/>
      </c>
      <c r="AD78" s="14" t="str">
        <f t="shared" ca="1" si="56"/>
        <v/>
      </c>
      <c r="AE78" s="14" t="str">
        <f t="shared" ca="1" si="56"/>
        <v/>
      </c>
      <c r="AF78" s="14" t="str">
        <f t="shared" ca="1" si="56"/>
        <v/>
      </c>
      <c r="AG78" s="14" t="str">
        <f t="shared" ca="1" si="56"/>
        <v/>
      </c>
      <c r="AH78" s="14" t="str">
        <f t="shared" ca="1" si="56"/>
        <v/>
      </c>
      <c r="AI78" s="14" t="str">
        <f t="shared" ca="1" si="56"/>
        <v/>
      </c>
      <c r="AJ78" s="14" t="str">
        <f t="shared" ca="1" si="56"/>
        <v/>
      </c>
      <c r="AK78" s="14" t="str">
        <f t="shared" ca="1" si="56"/>
        <v/>
      </c>
      <c r="AL78" s="14" t="str">
        <f t="shared" ca="1" si="56"/>
        <v/>
      </c>
      <c r="AM78" s="14" t="str">
        <f t="shared" ca="1" si="56"/>
        <v/>
      </c>
      <c r="AN78" s="14" t="str">
        <f t="shared" ca="1" si="56"/>
        <v/>
      </c>
      <c r="AO78" s="14" t="str">
        <f t="shared" ca="1" si="56"/>
        <v/>
      </c>
      <c r="AP78" s="14" t="str">
        <f t="shared" ca="1" si="56"/>
        <v/>
      </c>
      <c r="AQ78" s="14" t="str">
        <f t="shared" ca="1" si="56"/>
        <v/>
      </c>
      <c r="AR78" s="14" t="str">
        <f t="shared" ca="1" si="56"/>
        <v/>
      </c>
      <c r="AS78" s="14" t="str">
        <f t="shared" ca="1" si="56"/>
        <v/>
      </c>
      <c r="AT78" s="14" t="str">
        <f t="shared" ca="1" si="56"/>
        <v/>
      </c>
      <c r="AU78" s="14" t="str">
        <f t="shared" ca="1" si="56"/>
        <v/>
      </c>
      <c r="AV78" s="14" t="str">
        <f t="shared" ca="1" si="56"/>
        <v/>
      </c>
      <c r="AW78" s="14" t="str">
        <f t="shared" ca="1" si="56"/>
        <v/>
      </c>
      <c r="AX78" s="14" t="str">
        <f t="shared" ca="1" si="56"/>
        <v/>
      </c>
      <c r="AY78" s="14" t="str">
        <f t="shared" ca="1" si="56"/>
        <v/>
      </c>
      <c r="AZ78" s="14" t="str">
        <f t="shared" ca="1" si="56"/>
        <v/>
      </c>
      <c r="BA78" s="14" t="str">
        <f t="shared" ca="1" si="18"/>
        <v/>
      </c>
      <c r="BB78" s="11"/>
      <c r="BC78" s="11">
        <f t="shared" ca="1" si="21"/>
        <v>81</v>
      </c>
      <c r="BD78" s="11" t="str">
        <f t="shared" ca="1" si="22"/>
        <v/>
      </c>
    </row>
    <row r="79" spans="1:56">
      <c r="A79" s="14">
        <v>20</v>
      </c>
      <c r="B79" s="28" t="str">
        <f t="shared" ref="B79:D79" si="57">IF(B29="","",B29)</f>
        <v/>
      </c>
      <c r="C79" s="14" t="str">
        <f t="shared" ca="1" si="57"/>
        <v/>
      </c>
      <c r="D79" s="14" t="str">
        <f t="shared" ca="1" si="57"/>
        <v/>
      </c>
      <c r="E79" s="14" t="str">
        <f t="shared" ref="E79:AZ79" ca="1" si="58">IF(E29="","",E29)</f>
        <v/>
      </c>
      <c r="F79" s="14" t="str">
        <f t="shared" ca="1" si="58"/>
        <v/>
      </c>
      <c r="G79" s="14" t="str">
        <f t="shared" ca="1" si="58"/>
        <v/>
      </c>
      <c r="H79" s="14" t="str">
        <f t="shared" ca="1" si="58"/>
        <v/>
      </c>
      <c r="I79" s="14" t="str">
        <f t="shared" ca="1" si="58"/>
        <v/>
      </c>
      <c r="J79" s="14" t="str">
        <f t="shared" ca="1" si="58"/>
        <v/>
      </c>
      <c r="K79" s="14" t="str">
        <f t="shared" ca="1" si="58"/>
        <v/>
      </c>
      <c r="L79" s="14" t="str">
        <f t="shared" ca="1" si="58"/>
        <v/>
      </c>
      <c r="M79" s="14" t="str">
        <f t="shared" ca="1" si="58"/>
        <v/>
      </c>
      <c r="N79" s="14" t="str">
        <f t="shared" ca="1" si="58"/>
        <v/>
      </c>
      <c r="O79" s="14" t="str">
        <f t="shared" ca="1" si="58"/>
        <v/>
      </c>
      <c r="P79" s="14" t="str">
        <f t="shared" ca="1" si="58"/>
        <v/>
      </c>
      <c r="Q79" s="14" t="str">
        <f t="shared" ca="1" si="58"/>
        <v/>
      </c>
      <c r="R79" s="14" t="str">
        <f t="shared" ca="1" si="58"/>
        <v/>
      </c>
      <c r="S79" s="14" t="str">
        <f t="shared" ca="1" si="58"/>
        <v/>
      </c>
      <c r="T79" s="14" t="str">
        <f t="shared" ca="1" si="58"/>
        <v/>
      </c>
      <c r="U79" s="14" t="str">
        <f t="shared" ca="1" si="58"/>
        <v/>
      </c>
      <c r="V79" s="14" t="str">
        <f t="shared" ca="1" si="58"/>
        <v/>
      </c>
      <c r="W79" s="14" t="str">
        <f t="shared" ca="1" si="58"/>
        <v/>
      </c>
      <c r="X79" s="14" t="str">
        <f t="shared" ca="1" si="58"/>
        <v/>
      </c>
      <c r="Y79" s="14" t="str">
        <f t="shared" ca="1" si="58"/>
        <v/>
      </c>
      <c r="Z79" s="14" t="str">
        <f t="shared" ca="1" si="58"/>
        <v/>
      </c>
      <c r="AA79" s="14" t="str">
        <f t="shared" ca="1" si="58"/>
        <v/>
      </c>
      <c r="AB79" s="14" t="str">
        <f t="shared" ca="1" si="58"/>
        <v/>
      </c>
      <c r="AC79" s="14" t="str">
        <f t="shared" ca="1" si="58"/>
        <v/>
      </c>
      <c r="AD79" s="14" t="str">
        <f t="shared" ca="1" si="58"/>
        <v/>
      </c>
      <c r="AE79" s="14" t="str">
        <f t="shared" ca="1" si="58"/>
        <v/>
      </c>
      <c r="AF79" s="14" t="str">
        <f t="shared" ca="1" si="58"/>
        <v/>
      </c>
      <c r="AG79" s="14" t="str">
        <f t="shared" ca="1" si="58"/>
        <v/>
      </c>
      <c r="AH79" s="14" t="str">
        <f t="shared" ca="1" si="58"/>
        <v/>
      </c>
      <c r="AI79" s="14" t="str">
        <f t="shared" ca="1" si="58"/>
        <v/>
      </c>
      <c r="AJ79" s="14" t="str">
        <f t="shared" ca="1" si="58"/>
        <v/>
      </c>
      <c r="AK79" s="14" t="str">
        <f t="shared" ca="1" si="58"/>
        <v/>
      </c>
      <c r="AL79" s="14" t="str">
        <f t="shared" ca="1" si="58"/>
        <v/>
      </c>
      <c r="AM79" s="14" t="str">
        <f t="shared" ca="1" si="58"/>
        <v/>
      </c>
      <c r="AN79" s="14" t="str">
        <f t="shared" ca="1" si="58"/>
        <v/>
      </c>
      <c r="AO79" s="14" t="str">
        <f t="shared" ca="1" si="58"/>
        <v/>
      </c>
      <c r="AP79" s="14" t="str">
        <f t="shared" ca="1" si="58"/>
        <v/>
      </c>
      <c r="AQ79" s="14" t="str">
        <f t="shared" ca="1" si="58"/>
        <v/>
      </c>
      <c r="AR79" s="14" t="str">
        <f t="shared" ca="1" si="58"/>
        <v/>
      </c>
      <c r="AS79" s="14" t="str">
        <f t="shared" ca="1" si="58"/>
        <v/>
      </c>
      <c r="AT79" s="14" t="str">
        <f t="shared" ca="1" si="58"/>
        <v/>
      </c>
      <c r="AU79" s="14" t="str">
        <f t="shared" ca="1" si="58"/>
        <v/>
      </c>
      <c r="AV79" s="14" t="str">
        <f t="shared" ca="1" si="58"/>
        <v/>
      </c>
      <c r="AW79" s="14" t="str">
        <f t="shared" ca="1" si="58"/>
        <v/>
      </c>
      <c r="AX79" s="14" t="str">
        <f t="shared" ca="1" si="58"/>
        <v/>
      </c>
      <c r="AY79" s="14" t="str">
        <f t="shared" ca="1" si="58"/>
        <v/>
      </c>
      <c r="AZ79" s="14" t="str">
        <f t="shared" ca="1" si="58"/>
        <v/>
      </c>
      <c r="BA79" s="14" t="str">
        <f t="shared" ca="1" si="18"/>
        <v/>
      </c>
      <c r="BB79" s="11"/>
      <c r="BC79" s="11">
        <f t="shared" ca="1" si="21"/>
        <v>80</v>
      </c>
      <c r="BD79" s="11" t="str">
        <f t="shared" ca="1" si="22"/>
        <v/>
      </c>
    </row>
    <row r="80" spans="1:56">
      <c r="A80" s="14">
        <v>21</v>
      </c>
      <c r="B80" s="28" t="str">
        <f t="shared" ref="B80:D80" si="59">IF(B30="","",B30)</f>
        <v/>
      </c>
      <c r="C80" s="14" t="str">
        <f t="shared" ca="1" si="59"/>
        <v/>
      </c>
      <c r="D80" s="14" t="str">
        <f t="shared" ca="1" si="59"/>
        <v/>
      </c>
      <c r="E80" s="14" t="str">
        <f t="shared" ref="E80:AZ80" ca="1" si="60">IF(E30="","",E30)</f>
        <v/>
      </c>
      <c r="F80" s="14" t="str">
        <f t="shared" ca="1" si="60"/>
        <v/>
      </c>
      <c r="G80" s="14" t="str">
        <f t="shared" ca="1" si="60"/>
        <v/>
      </c>
      <c r="H80" s="14" t="str">
        <f t="shared" ca="1" si="60"/>
        <v/>
      </c>
      <c r="I80" s="14" t="str">
        <f t="shared" ca="1" si="60"/>
        <v/>
      </c>
      <c r="J80" s="14" t="str">
        <f t="shared" ca="1" si="60"/>
        <v/>
      </c>
      <c r="K80" s="14" t="str">
        <f t="shared" ca="1" si="60"/>
        <v/>
      </c>
      <c r="L80" s="14" t="str">
        <f t="shared" ca="1" si="60"/>
        <v/>
      </c>
      <c r="M80" s="14" t="str">
        <f t="shared" ca="1" si="60"/>
        <v/>
      </c>
      <c r="N80" s="14" t="str">
        <f t="shared" ca="1" si="60"/>
        <v/>
      </c>
      <c r="O80" s="14" t="str">
        <f t="shared" ca="1" si="60"/>
        <v/>
      </c>
      <c r="P80" s="14" t="str">
        <f t="shared" ca="1" si="60"/>
        <v/>
      </c>
      <c r="Q80" s="14" t="str">
        <f t="shared" ca="1" si="60"/>
        <v/>
      </c>
      <c r="R80" s="14" t="str">
        <f t="shared" ca="1" si="60"/>
        <v/>
      </c>
      <c r="S80" s="14" t="str">
        <f t="shared" ca="1" si="60"/>
        <v/>
      </c>
      <c r="T80" s="14" t="str">
        <f t="shared" ca="1" si="60"/>
        <v/>
      </c>
      <c r="U80" s="14" t="str">
        <f t="shared" ca="1" si="60"/>
        <v/>
      </c>
      <c r="V80" s="14" t="str">
        <f t="shared" ca="1" si="60"/>
        <v/>
      </c>
      <c r="W80" s="14" t="str">
        <f t="shared" ca="1" si="60"/>
        <v/>
      </c>
      <c r="X80" s="14" t="str">
        <f t="shared" ca="1" si="60"/>
        <v/>
      </c>
      <c r="Y80" s="14" t="str">
        <f t="shared" ca="1" si="60"/>
        <v/>
      </c>
      <c r="Z80" s="14" t="str">
        <f t="shared" ca="1" si="60"/>
        <v/>
      </c>
      <c r="AA80" s="14" t="str">
        <f t="shared" ca="1" si="60"/>
        <v/>
      </c>
      <c r="AB80" s="14" t="str">
        <f t="shared" ca="1" si="60"/>
        <v/>
      </c>
      <c r="AC80" s="14" t="str">
        <f t="shared" ca="1" si="60"/>
        <v/>
      </c>
      <c r="AD80" s="14" t="str">
        <f t="shared" ca="1" si="60"/>
        <v/>
      </c>
      <c r="AE80" s="14" t="str">
        <f t="shared" ca="1" si="60"/>
        <v/>
      </c>
      <c r="AF80" s="14" t="str">
        <f t="shared" ca="1" si="60"/>
        <v/>
      </c>
      <c r="AG80" s="14" t="str">
        <f t="shared" ca="1" si="60"/>
        <v/>
      </c>
      <c r="AH80" s="14" t="str">
        <f t="shared" ca="1" si="60"/>
        <v/>
      </c>
      <c r="AI80" s="14" t="str">
        <f t="shared" ca="1" si="60"/>
        <v/>
      </c>
      <c r="AJ80" s="14" t="str">
        <f t="shared" ca="1" si="60"/>
        <v/>
      </c>
      <c r="AK80" s="14" t="str">
        <f t="shared" ca="1" si="60"/>
        <v/>
      </c>
      <c r="AL80" s="14" t="str">
        <f t="shared" ca="1" si="60"/>
        <v/>
      </c>
      <c r="AM80" s="14" t="str">
        <f t="shared" ca="1" si="60"/>
        <v/>
      </c>
      <c r="AN80" s="14" t="str">
        <f t="shared" ca="1" si="60"/>
        <v/>
      </c>
      <c r="AO80" s="14" t="str">
        <f t="shared" ca="1" si="60"/>
        <v/>
      </c>
      <c r="AP80" s="14" t="str">
        <f t="shared" ca="1" si="60"/>
        <v/>
      </c>
      <c r="AQ80" s="14" t="str">
        <f t="shared" ca="1" si="60"/>
        <v/>
      </c>
      <c r="AR80" s="14" t="str">
        <f t="shared" ca="1" si="60"/>
        <v/>
      </c>
      <c r="AS80" s="14" t="str">
        <f t="shared" ca="1" si="60"/>
        <v/>
      </c>
      <c r="AT80" s="14" t="str">
        <f t="shared" ca="1" si="60"/>
        <v/>
      </c>
      <c r="AU80" s="14" t="str">
        <f t="shared" ca="1" si="60"/>
        <v/>
      </c>
      <c r="AV80" s="14" t="str">
        <f t="shared" ca="1" si="60"/>
        <v/>
      </c>
      <c r="AW80" s="14" t="str">
        <f t="shared" ca="1" si="60"/>
        <v/>
      </c>
      <c r="AX80" s="14" t="str">
        <f t="shared" ca="1" si="60"/>
        <v/>
      </c>
      <c r="AY80" s="14" t="str">
        <f t="shared" ca="1" si="60"/>
        <v/>
      </c>
      <c r="AZ80" s="14" t="str">
        <f t="shared" ca="1" si="60"/>
        <v/>
      </c>
      <c r="BA80" s="14" t="str">
        <f t="shared" ca="1" si="18"/>
        <v/>
      </c>
      <c r="BB80" s="11"/>
      <c r="BC80" s="11">
        <f t="shared" ca="1" si="21"/>
        <v>79</v>
      </c>
      <c r="BD80" s="11" t="str">
        <f t="shared" ca="1" si="22"/>
        <v/>
      </c>
    </row>
    <row r="81" spans="1:56">
      <c r="A81" s="14">
        <v>22</v>
      </c>
      <c r="B81" s="28" t="str">
        <f t="shared" ref="B81:D81" si="61">IF(B31="","",B31)</f>
        <v/>
      </c>
      <c r="C81" s="14" t="str">
        <f t="shared" ca="1" si="61"/>
        <v/>
      </c>
      <c r="D81" s="14" t="str">
        <f t="shared" ca="1" si="61"/>
        <v/>
      </c>
      <c r="E81" s="14" t="str">
        <f t="shared" ref="E81:AZ81" ca="1" si="62">IF(E31="","",E31)</f>
        <v/>
      </c>
      <c r="F81" s="14" t="str">
        <f t="shared" ca="1" si="62"/>
        <v/>
      </c>
      <c r="G81" s="14" t="str">
        <f t="shared" ca="1" si="62"/>
        <v/>
      </c>
      <c r="H81" s="14" t="str">
        <f t="shared" ca="1" si="62"/>
        <v/>
      </c>
      <c r="I81" s="14" t="str">
        <f t="shared" ca="1" si="62"/>
        <v/>
      </c>
      <c r="J81" s="14" t="str">
        <f t="shared" ca="1" si="62"/>
        <v/>
      </c>
      <c r="K81" s="14" t="str">
        <f t="shared" ca="1" si="62"/>
        <v/>
      </c>
      <c r="L81" s="14" t="str">
        <f t="shared" ca="1" si="62"/>
        <v/>
      </c>
      <c r="M81" s="14" t="str">
        <f t="shared" ca="1" si="62"/>
        <v/>
      </c>
      <c r="N81" s="14" t="str">
        <f t="shared" ca="1" si="62"/>
        <v/>
      </c>
      <c r="O81" s="14" t="str">
        <f t="shared" ca="1" si="62"/>
        <v/>
      </c>
      <c r="P81" s="14" t="str">
        <f t="shared" ca="1" si="62"/>
        <v/>
      </c>
      <c r="Q81" s="14" t="str">
        <f t="shared" ca="1" si="62"/>
        <v/>
      </c>
      <c r="R81" s="14" t="str">
        <f t="shared" ca="1" si="62"/>
        <v/>
      </c>
      <c r="S81" s="14" t="str">
        <f t="shared" ca="1" si="62"/>
        <v/>
      </c>
      <c r="T81" s="14" t="str">
        <f t="shared" ca="1" si="62"/>
        <v/>
      </c>
      <c r="U81" s="14" t="str">
        <f t="shared" ca="1" si="62"/>
        <v/>
      </c>
      <c r="V81" s="14" t="str">
        <f t="shared" ca="1" si="62"/>
        <v/>
      </c>
      <c r="W81" s="14" t="str">
        <f t="shared" ca="1" si="62"/>
        <v/>
      </c>
      <c r="X81" s="14" t="str">
        <f t="shared" ca="1" si="62"/>
        <v/>
      </c>
      <c r="Y81" s="14" t="str">
        <f t="shared" ca="1" si="62"/>
        <v/>
      </c>
      <c r="Z81" s="14" t="str">
        <f t="shared" ca="1" si="62"/>
        <v/>
      </c>
      <c r="AA81" s="14" t="str">
        <f t="shared" ca="1" si="62"/>
        <v/>
      </c>
      <c r="AB81" s="14" t="str">
        <f t="shared" ca="1" si="62"/>
        <v/>
      </c>
      <c r="AC81" s="14" t="str">
        <f t="shared" ca="1" si="62"/>
        <v/>
      </c>
      <c r="AD81" s="14" t="str">
        <f t="shared" ca="1" si="62"/>
        <v/>
      </c>
      <c r="AE81" s="14" t="str">
        <f t="shared" ca="1" si="62"/>
        <v/>
      </c>
      <c r="AF81" s="14" t="str">
        <f t="shared" ca="1" si="62"/>
        <v/>
      </c>
      <c r="AG81" s="14" t="str">
        <f t="shared" ca="1" si="62"/>
        <v/>
      </c>
      <c r="AH81" s="14" t="str">
        <f t="shared" ca="1" si="62"/>
        <v/>
      </c>
      <c r="AI81" s="14" t="str">
        <f t="shared" ca="1" si="62"/>
        <v/>
      </c>
      <c r="AJ81" s="14" t="str">
        <f t="shared" ca="1" si="62"/>
        <v/>
      </c>
      <c r="AK81" s="14" t="str">
        <f t="shared" ca="1" si="62"/>
        <v/>
      </c>
      <c r="AL81" s="14" t="str">
        <f t="shared" ca="1" si="62"/>
        <v/>
      </c>
      <c r="AM81" s="14" t="str">
        <f t="shared" ca="1" si="62"/>
        <v/>
      </c>
      <c r="AN81" s="14" t="str">
        <f t="shared" ca="1" si="62"/>
        <v/>
      </c>
      <c r="AO81" s="14" t="str">
        <f t="shared" ca="1" si="62"/>
        <v/>
      </c>
      <c r="AP81" s="14" t="str">
        <f t="shared" ca="1" si="62"/>
        <v/>
      </c>
      <c r="AQ81" s="14" t="str">
        <f t="shared" ca="1" si="62"/>
        <v/>
      </c>
      <c r="AR81" s="14" t="str">
        <f t="shared" ca="1" si="62"/>
        <v/>
      </c>
      <c r="AS81" s="14" t="str">
        <f t="shared" ca="1" si="62"/>
        <v/>
      </c>
      <c r="AT81" s="14" t="str">
        <f t="shared" ca="1" si="62"/>
        <v/>
      </c>
      <c r="AU81" s="14" t="str">
        <f t="shared" ca="1" si="62"/>
        <v/>
      </c>
      <c r="AV81" s="14" t="str">
        <f t="shared" ca="1" si="62"/>
        <v/>
      </c>
      <c r="AW81" s="14" t="str">
        <f t="shared" ca="1" si="62"/>
        <v/>
      </c>
      <c r="AX81" s="14" t="str">
        <f t="shared" ca="1" si="62"/>
        <v/>
      </c>
      <c r="AY81" s="14" t="str">
        <f t="shared" ca="1" si="62"/>
        <v/>
      </c>
      <c r="AZ81" s="14" t="str">
        <f t="shared" ca="1" si="62"/>
        <v/>
      </c>
      <c r="BA81" s="14" t="str">
        <f t="shared" ca="1" si="18"/>
        <v/>
      </c>
      <c r="BB81" s="11"/>
      <c r="BC81" s="11">
        <f t="shared" ca="1" si="21"/>
        <v>78</v>
      </c>
      <c r="BD81" s="11" t="str">
        <f t="shared" ca="1" si="22"/>
        <v/>
      </c>
    </row>
    <row r="82" spans="1:56">
      <c r="A82" s="14">
        <v>23</v>
      </c>
      <c r="B82" s="28" t="str">
        <f t="shared" ref="B82:D82" si="63">IF(B32="","",B32)</f>
        <v/>
      </c>
      <c r="C82" s="14" t="str">
        <f t="shared" ca="1" si="63"/>
        <v/>
      </c>
      <c r="D82" s="14" t="str">
        <f t="shared" ca="1" si="63"/>
        <v/>
      </c>
      <c r="E82" s="14" t="str">
        <f t="shared" ref="E82:AZ82" ca="1" si="64">IF(E32="","",E32)</f>
        <v/>
      </c>
      <c r="F82" s="14" t="str">
        <f t="shared" ca="1" si="64"/>
        <v/>
      </c>
      <c r="G82" s="14" t="str">
        <f t="shared" ca="1" si="64"/>
        <v/>
      </c>
      <c r="H82" s="14" t="str">
        <f t="shared" ca="1" si="64"/>
        <v/>
      </c>
      <c r="I82" s="14" t="str">
        <f t="shared" ca="1" si="64"/>
        <v/>
      </c>
      <c r="J82" s="14" t="str">
        <f t="shared" ca="1" si="64"/>
        <v/>
      </c>
      <c r="K82" s="14" t="str">
        <f t="shared" ca="1" si="64"/>
        <v/>
      </c>
      <c r="L82" s="14" t="str">
        <f t="shared" ca="1" si="64"/>
        <v/>
      </c>
      <c r="M82" s="14" t="str">
        <f t="shared" ca="1" si="64"/>
        <v/>
      </c>
      <c r="N82" s="14" t="str">
        <f t="shared" ca="1" si="64"/>
        <v/>
      </c>
      <c r="O82" s="14" t="str">
        <f t="shared" ca="1" si="64"/>
        <v/>
      </c>
      <c r="P82" s="14" t="str">
        <f t="shared" ca="1" si="64"/>
        <v/>
      </c>
      <c r="Q82" s="14" t="str">
        <f t="shared" ca="1" si="64"/>
        <v/>
      </c>
      <c r="R82" s="14" t="str">
        <f t="shared" ca="1" si="64"/>
        <v/>
      </c>
      <c r="S82" s="14" t="str">
        <f t="shared" ca="1" si="64"/>
        <v/>
      </c>
      <c r="T82" s="14" t="str">
        <f t="shared" ca="1" si="64"/>
        <v/>
      </c>
      <c r="U82" s="14" t="str">
        <f t="shared" ca="1" si="64"/>
        <v/>
      </c>
      <c r="V82" s="14" t="str">
        <f t="shared" ca="1" si="64"/>
        <v/>
      </c>
      <c r="W82" s="14" t="str">
        <f t="shared" ca="1" si="64"/>
        <v/>
      </c>
      <c r="X82" s="14" t="str">
        <f t="shared" ca="1" si="64"/>
        <v/>
      </c>
      <c r="Y82" s="14" t="str">
        <f t="shared" ca="1" si="64"/>
        <v/>
      </c>
      <c r="Z82" s="14" t="str">
        <f t="shared" ca="1" si="64"/>
        <v/>
      </c>
      <c r="AA82" s="14" t="str">
        <f t="shared" ca="1" si="64"/>
        <v/>
      </c>
      <c r="AB82" s="14" t="str">
        <f t="shared" ca="1" si="64"/>
        <v/>
      </c>
      <c r="AC82" s="14" t="str">
        <f t="shared" ca="1" si="64"/>
        <v/>
      </c>
      <c r="AD82" s="14" t="str">
        <f t="shared" ca="1" si="64"/>
        <v/>
      </c>
      <c r="AE82" s="14" t="str">
        <f t="shared" ca="1" si="64"/>
        <v/>
      </c>
      <c r="AF82" s="14" t="str">
        <f t="shared" ca="1" si="64"/>
        <v/>
      </c>
      <c r="AG82" s="14" t="str">
        <f t="shared" ca="1" si="64"/>
        <v/>
      </c>
      <c r="AH82" s="14" t="str">
        <f t="shared" ca="1" si="64"/>
        <v/>
      </c>
      <c r="AI82" s="14" t="str">
        <f t="shared" ca="1" si="64"/>
        <v/>
      </c>
      <c r="AJ82" s="14" t="str">
        <f t="shared" ca="1" si="64"/>
        <v/>
      </c>
      <c r="AK82" s="14" t="str">
        <f t="shared" ca="1" si="64"/>
        <v/>
      </c>
      <c r="AL82" s="14" t="str">
        <f t="shared" ca="1" si="64"/>
        <v/>
      </c>
      <c r="AM82" s="14" t="str">
        <f t="shared" ca="1" si="64"/>
        <v/>
      </c>
      <c r="AN82" s="14" t="str">
        <f t="shared" ca="1" si="64"/>
        <v/>
      </c>
      <c r="AO82" s="14" t="str">
        <f t="shared" ca="1" si="64"/>
        <v/>
      </c>
      <c r="AP82" s="14" t="str">
        <f t="shared" ca="1" si="64"/>
        <v/>
      </c>
      <c r="AQ82" s="14" t="str">
        <f t="shared" ca="1" si="64"/>
        <v/>
      </c>
      <c r="AR82" s="14" t="str">
        <f t="shared" ca="1" si="64"/>
        <v/>
      </c>
      <c r="AS82" s="14" t="str">
        <f t="shared" ca="1" si="64"/>
        <v/>
      </c>
      <c r="AT82" s="14" t="str">
        <f t="shared" ca="1" si="64"/>
        <v/>
      </c>
      <c r="AU82" s="14" t="str">
        <f t="shared" ca="1" si="64"/>
        <v/>
      </c>
      <c r="AV82" s="14" t="str">
        <f t="shared" ca="1" si="64"/>
        <v/>
      </c>
      <c r="AW82" s="14" t="str">
        <f t="shared" ca="1" si="64"/>
        <v/>
      </c>
      <c r="AX82" s="14" t="str">
        <f t="shared" ca="1" si="64"/>
        <v/>
      </c>
      <c r="AY82" s="14" t="str">
        <f t="shared" ca="1" si="64"/>
        <v/>
      </c>
      <c r="AZ82" s="14" t="str">
        <f t="shared" ca="1" si="64"/>
        <v/>
      </c>
      <c r="BA82" s="14" t="str">
        <f t="shared" ca="1" si="18"/>
        <v/>
      </c>
      <c r="BB82" s="11"/>
      <c r="BC82" s="11">
        <f t="shared" ca="1" si="21"/>
        <v>77</v>
      </c>
      <c r="BD82" s="11" t="str">
        <f t="shared" ca="1" si="22"/>
        <v/>
      </c>
    </row>
    <row r="83" spans="1:56">
      <c r="A83" s="14">
        <v>24</v>
      </c>
      <c r="B83" s="28" t="str">
        <f t="shared" ref="B83:D83" si="65">IF(B33="","",B33)</f>
        <v/>
      </c>
      <c r="C83" s="14" t="str">
        <f t="shared" ca="1" si="65"/>
        <v/>
      </c>
      <c r="D83" s="14" t="str">
        <f t="shared" ca="1" si="65"/>
        <v/>
      </c>
      <c r="E83" s="14" t="str">
        <f t="shared" ref="E83:AZ83" ca="1" si="66">IF(E33="","",E33)</f>
        <v/>
      </c>
      <c r="F83" s="14" t="str">
        <f t="shared" ca="1" si="66"/>
        <v/>
      </c>
      <c r="G83" s="14" t="str">
        <f t="shared" ca="1" si="66"/>
        <v/>
      </c>
      <c r="H83" s="14" t="str">
        <f t="shared" ca="1" si="66"/>
        <v/>
      </c>
      <c r="I83" s="14" t="str">
        <f t="shared" ca="1" si="66"/>
        <v/>
      </c>
      <c r="J83" s="14" t="str">
        <f t="shared" ca="1" si="66"/>
        <v/>
      </c>
      <c r="K83" s="14" t="str">
        <f t="shared" ca="1" si="66"/>
        <v/>
      </c>
      <c r="L83" s="14" t="str">
        <f t="shared" ca="1" si="66"/>
        <v/>
      </c>
      <c r="M83" s="14" t="str">
        <f t="shared" ca="1" si="66"/>
        <v/>
      </c>
      <c r="N83" s="14" t="str">
        <f t="shared" ca="1" si="66"/>
        <v/>
      </c>
      <c r="O83" s="14" t="str">
        <f t="shared" ca="1" si="66"/>
        <v/>
      </c>
      <c r="P83" s="14" t="str">
        <f t="shared" ca="1" si="66"/>
        <v/>
      </c>
      <c r="Q83" s="14" t="str">
        <f t="shared" ca="1" si="66"/>
        <v/>
      </c>
      <c r="R83" s="14" t="str">
        <f t="shared" ca="1" si="66"/>
        <v/>
      </c>
      <c r="S83" s="14" t="str">
        <f t="shared" ca="1" si="66"/>
        <v/>
      </c>
      <c r="T83" s="14" t="str">
        <f t="shared" ca="1" si="66"/>
        <v/>
      </c>
      <c r="U83" s="14" t="str">
        <f t="shared" ca="1" si="66"/>
        <v/>
      </c>
      <c r="V83" s="14" t="str">
        <f t="shared" ca="1" si="66"/>
        <v/>
      </c>
      <c r="W83" s="14" t="str">
        <f t="shared" ca="1" si="66"/>
        <v/>
      </c>
      <c r="X83" s="14" t="str">
        <f t="shared" ca="1" si="66"/>
        <v/>
      </c>
      <c r="Y83" s="14" t="str">
        <f t="shared" ca="1" si="66"/>
        <v/>
      </c>
      <c r="Z83" s="14" t="str">
        <f t="shared" ca="1" si="66"/>
        <v/>
      </c>
      <c r="AA83" s="14" t="str">
        <f t="shared" ca="1" si="66"/>
        <v/>
      </c>
      <c r="AB83" s="14" t="str">
        <f t="shared" ca="1" si="66"/>
        <v/>
      </c>
      <c r="AC83" s="14" t="str">
        <f t="shared" ca="1" si="66"/>
        <v/>
      </c>
      <c r="AD83" s="14" t="str">
        <f t="shared" ca="1" si="66"/>
        <v/>
      </c>
      <c r="AE83" s="14" t="str">
        <f t="shared" ca="1" si="66"/>
        <v/>
      </c>
      <c r="AF83" s="14" t="str">
        <f t="shared" ca="1" si="66"/>
        <v/>
      </c>
      <c r="AG83" s="14" t="str">
        <f t="shared" ca="1" si="66"/>
        <v/>
      </c>
      <c r="AH83" s="14" t="str">
        <f t="shared" ca="1" si="66"/>
        <v/>
      </c>
      <c r="AI83" s="14" t="str">
        <f t="shared" ca="1" si="66"/>
        <v/>
      </c>
      <c r="AJ83" s="14" t="str">
        <f t="shared" ca="1" si="66"/>
        <v/>
      </c>
      <c r="AK83" s="14" t="str">
        <f t="shared" ca="1" si="66"/>
        <v/>
      </c>
      <c r="AL83" s="14" t="str">
        <f t="shared" ca="1" si="66"/>
        <v/>
      </c>
      <c r="AM83" s="14" t="str">
        <f t="shared" ca="1" si="66"/>
        <v/>
      </c>
      <c r="AN83" s="14" t="str">
        <f t="shared" ca="1" si="66"/>
        <v/>
      </c>
      <c r="AO83" s="14" t="str">
        <f t="shared" ca="1" si="66"/>
        <v/>
      </c>
      <c r="AP83" s="14" t="str">
        <f t="shared" ca="1" si="66"/>
        <v/>
      </c>
      <c r="AQ83" s="14" t="str">
        <f t="shared" ca="1" si="66"/>
        <v/>
      </c>
      <c r="AR83" s="14" t="str">
        <f t="shared" ca="1" si="66"/>
        <v/>
      </c>
      <c r="AS83" s="14" t="str">
        <f t="shared" ca="1" si="66"/>
        <v/>
      </c>
      <c r="AT83" s="14" t="str">
        <f t="shared" ca="1" si="66"/>
        <v/>
      </c>
      <c r="AU83" s="14" t="str">
        <f t="shared" ca="1" si="66"/>
        <v/>
      </c>
      <c r="AV83" s="14" t="str">
        <f t="shared" ca="1" si="66"/>
        <v/>
      </c>
      <c r="AW83" s="14" t="str">
        <f t="shared" ca="1" si="66"/>
        <v/>
      </c>
      <c r="AX83" s="14" t="str">
        <f t="shared" ca="1" si="66"/>
        <v/>
      </c>
      <c r="AY83" s="14" t="str">
        <f t="shared" ca="1" si="66"/>
        <v/>
      </c>
      <c r="AZ83" s="14" t="str">
        <f t="shared" ca="1" si="66"/>
        <v/>
      </c>
      <c r="BA83" s="14" t="str">
        <f t="shared" ca="1" si="18"/>
        <v/>
      </c>
      <c r="BB83" s="11"/>
      <c r="BC83" s="11">
        <f t="shared" ca="1" si="21"/>
        <v>76</v>
      </c>
      <c r="BD83" s="11" t="str">
        <f t="shared" ca="1" si="22"/>
        <v/>
      </c>
    </row>
    <row r="84" spans="1:56">
      <c r="A84" s="14">
        <v>25</v>
      </c>
      <c r="B84" s="28" t="str">
        <f t="shared" ref="B84:D84" si="67">IF(B34="","",B34)</f>
        <v/>
      </c>
      <c r="C84" s="14" t="str">
        <f t="shared" ca="1" si="67"/>
        <v/>
      </c>
      <c r="D84" s="14" t="str">
        <f t="shared" ca="1" si="67"/>
        <v/>
      </c>
      <c r="E84" s="14" t="str">
        <f t="shared" ref="E84:AZ84" ca="1" si="68">IF(E34="","",E34)</f>
        <v/>
      </c>
      <c r="F84" s="14" t="str">
        <f t="shared" ca="1" si="68"/>
        <v/>
      </c>
      <c r="G84" s="14" t="str">
        <f t="shared" ca="1" si="68"/>
        <v/>
      </c>
      <c r="H84" s="14" t="str">
        <f t="shared" ca="1" si="68"/>
        <v/>
      </c>
      <c r="I84" s="14" t="str">
        <f t="shared" ca="1" si="68"/>
        <v/>
      </c>
      <c r="J84" s="14" t="str">
        <f t="shared" ca="1" si="68"/>
        <v/>
      </c>
      <c r="K84" s="14" t="str">
        <f t="shared" ca="1" si="68"/>
        <v/>
      </c>
      <c r="L84" s="14" t="str">
        <f t="shared" ca="1" si="68"/>
        <v/>
      </c>
      <c r="M84" s="14" t="str">
        <f t="shared" ca="1" si="68"/>
        <v/>
      </c>
      <c r="N84" s="14" t="str">
        <f t="shared" ca="1" si="68"/>
        <v/>
      </c>
      <c r="O84" s="14" t="str">
        <f t="shared" ca="1" si="68"/>
        <v/>
      </c>
      <c r="P84" s="14" t="str">
        <f t="shared" ca="1" si="68"/>
        <v/>
      </c>
      <c r="Q84" s="14" t="str">
        <f t="shared" ca="1" si="68"/>
        <v/>
      </c>
      <c r="R84" s="14" t="str">
        <f t="shared" ca="1" si="68"/>
        <v/>
      </c>
      <c r="S84" s="14" t="str">
        <f t="shared" ca="1" si="68"/>
        <v/>
      </c>
      <c r="T84" s="14" t="str">
        <f t="shared" ca="1" si="68"/>
        <v/>
      </c>
      <c r="U84" s="14" t="str">
        <f t="shared" ca="1" si="68"/>
        <v/>
      </c>
      <c r="V84" s="14" t="str">
        <f t="shared" ca="1" si="68"/>
        <v/>
      </c>
      <c r="W84" s="14" t="str">
        <f t="shared" ca="1" si="68"/>
        <v/>
      </c>
      <c r="X84" s="14" t="str">
        <f t="shared" ca="1" si="68"/>
        <v/>
      </c>
      <c r="Y84" s="14" t="str">
        <f t="shared" ca="1" si="68"/>
        <v/>
      </c>
      <c r="Z84" s="14" t="str">
        <f t="shared" ca="1" si="68"/>
        <v/>
      </c>
      <c r="AA84" s="14" t="str">
        <f t="shared" ca="1" si="68"/>
        <v/>
      </c>
      <c r="AB84" s="14" t="str">
        <f t="shared" ca="1" si="68"/>
        <v/>
      </c>
      <c r="AC84" s="14" t="str">
        <f t="shared" ca="1" si="68"/>
        <v/>
      </c>
      <c r="AD84" s="14" t="str">
        <f t="shared" ca="1" si="68"/>
        <v/>
      </c>
      <c r="AE84" s="14" t="str">
        <f t="shared" ca="1" si="68"/>
        <v/>
      </c>
      <c r="AF84" s="14" t="str">
        <f t="shared" ca="1" si="68"/>
        <v/>
      </c>
      <c r="AG84" s="14" t="str">
        <f t="shared" ca="1" si="68"/>
        <v/>
      </c>
      <c r="AH84" s="14" t="str">
        <f t="shared" ca="1" si="68"/>
        <v/>
      </c>
      <c r="AI84" s="14" t="str">
        <f t="shared" ca="1" si="68"/>
        <v/>
      </c>
      <c r="AJ84" s="14" t="str">
        <f t="shared" ca="1" si="68"/>
        <v/>
      </c>
      <c r="AK84" s="14" t="str">
        <f t="shared" ca="1" si="68"/>
        <v/>
      </c>
      <c r="AL84" s="14" t="str">
        <f t="shared" ca="1" si="68"/>
        <v/>
      </c>
      <c r="AM84" s="14" t="str">
        <f t="shared" ca="1" si="68"/>
        <v/>
      </c>
      <c r="AN84" s="14" t="str">
        <f t="shared" ca="1" si="68"/>
        <v/>
      </c>
      <c r="AO84" s="14" t="str">
        <f t="shared" ca="1" si="68"/>
        <v/>
      </c>
      <c r="AP84" s="14" t="str">
        <f t="shared" ca="1" si="68"/>
        <v/>
      </c>
      <c r="AQ84" s="14" t="str">
        <f t="shared" ca="1" si="68"/>
        <v/>
      </c>
      <c r="AR84" s="14" t="str">
        <f t="shared" ca="1" si="68"/>
        <v/>
      </c>
      <c r="AS84" s="14" t="str">
        <f t="shared" ca="1" si="68"/>
        <v/>
      </c>
      <c r="AT84" s="14" t="str">
        <f t="shared" ca="1" si="68"/>
        <v/>
      </c>
      <c r="AU84" s="14" t="str">
        <f t="shared" ca="1" si="68"/>
        <v/>
      </c>
      <c r="AV84" s="14" t="str">
        <f t="shared" ca="1" si="68"/>
        <v/>
      </c>
      <c r="AW84" s="14" t="str">
        <f t="shared" ca="1" si="68"/>
        <v/>
      </c>
      <c r="AX84" s="14" t="str">
        <f t="shared" ca="1" si="68"/>
        <v/>
      </c>
      <c r="AY84" s="14" t="str">
        <f t="shared" ca="1" si="68"/>
        <v/>
      </c>
      <c r="AZ84" s="14" t="str">
        <f t="shared" ca="1" si="68"/>
        <v/>
      </c>
      <c r="BA84" s="14" t="str">
        <f t="shared" ca="1" si="18"/>
        <v/>
      </c>
      <c r="BB84" s="11"/>
      <c r="BC84" s="11">
        <f t="shared" ca="1" si="21"/>
        <v>75</v>
      </c>
      <c r="BD84" s="11" t="str">
        <f t="shared" ca="1" si="22"/>
        <v/>
      </c>
    </row>
    <row r="85" spans="1:56">
      <c r="A85" s="14">
        <v>26</v>
      </c>
      <c r="B85" s="28" t="str">
        <f t="shared" ref="B85:D85" si="69">IF(B35="","",B35)</f>
        <v/>
      </c>
      <c r="C85" s="14" t="str">
        <f t="shared" ca="1" si="69"/>
        <v/>
      </c>
      <c r="D85" s="14" t="str">
        <f t="shared" ca="1" si="69"/>
        <v/>
      </c>
      <c r="E85" s="14" t="str">
        <f t="shared" ref="E85:AZ85" ca="1" si="70">IF(E35="","",E35)</f>
        <v/>
      </c>
      <c r="F85" s="14" t="str">
        <f t="shared" ca="1" si="70"/>
        <v/>
      </c>
      <c r="G85" s="14" t="str">
        <f t="shared" ca="1" si="70"/>
        <v/>
      </c>
      <c r="H85" s="14" t="str">
        <f t="shared" ca="1" si="70"/>
        <v/>
      </c>
      <c r="I85" s="14" t="str">
        <f t="shared" ca="1" si="70"/>
        <v/>
      </c>
      <c r="J85" s="14" t="str">
        <f t="shared" ca="1" si="70"/>
        <v/>
      </c>
      <c r="K85" s="14" t="str">
        <f t="shared" ca="1" si="70"/>
        <v/>
      </c>
      <c r="L85" s="14" t="str">
        <f t="shared" ca="1" si="70"/>
        <v/>
      </c>
      <c r="M85" s="14" t="str">
        <f t="shared" ca="1" si="70"/>
        <v/>
      </c>
      <c r="N85" s="14" t="str">
        <f t="shared" ca="1" si="70"/>
        <v/>
      </c>
      <c r="O85" s="14" t="str">
        <f t="shared" ca="1" si="70"/>
        <v/>
      </c>
      <c r="P85" s="14" t="str">
        <f t="shared" ca="1" si="70"/>
        <v/>
      </c>
      <c r="Q85" s="14" t="str">
        <f t="shared" ca="1" si="70"/>
        <v/>
      </c>
      <c r="R85" s="14" t="str">
        <f t="shared" ca="1" si="70"/>
        <v/>
      </c>
      <c r="S85" s="14" t="str">
        <f t="shared" ca="1" si="70"/>
        <v/>
      </c>
      <c r="T85" s="14" t="str">
        <f t="shared" ca="1" si="70"/>
        <v/>
      </c>
      <c r="U85" s="14" t="str">
        <f t="shared" ca="1" si="70"/>
        <v/>
      </c>
      <c r="V85" s="14" t="str">
        <f t="shared" ca="1" si="70"/>
        <v/>
      </c>
      <c r="W85" s="14" t="str">
        <f t="shared" ca="1" si="70"/>
        <v/>
      </c>
      <c r="X85" s="14" t="str">
        <f t="shared" ca="1" si="70"/>
        <v/>
      </c>
      <c r="Y85" s="14" t="str">
        <f t="shared" ca="1" si="70"/>
        <v/>
      </c>
      <c r="Z85" s="14" t="str">
        <f t="shared" ca="1" si="70"/>
        <v/>
      </c>
      <c r="AA85" s="14" t="str">
        <f t="shared" ca="1" si="70"/>
        <v/>
      </c>
      <c r="AB85" s="14" t="str">
        <f t="shared" ca="1" si="70"/>
        <v/>
      </c>
      <c r="AC85" s="14" t="str">
        <f t="shared" ca="1" si="70"/>
        <v/>
      </c>
      <c r="AD85" s="14" t="str">
        <f t="shared" ca="1" si="70"/>
        <v/>
      </c>
      <c r="AE85" s="14" t="str">
        <f t="shared" ca="1" si="70"/>
        <v/>
      </c>
      <c r="AF85" s="14" t="str">
        <f t="shared" ca="1" si="70"/>
        <v/>
      </c>
      <c r="AG85" s="14" t="str">
        <f t="shared" ca="1" si="70"/>
        <v/>
      </c>
      <c r="AH85" s="14" t="str">
        <f t="shared" ca="1" si="70"/>
        <v/>
      </c>
      <c r="AI85" s="14" t="str">
        <f t="shared" ca="1" si="70"/>
        <v/>
      </c>
      <c r="AJ85" s="14" t="str">
        <f t="shared" ca="1" si="70"/>
        <v/>
      </c>
      <c r="AK85" s="14" t="str">
        <f t="shared" ca="1" si="70"/>
        <v/>
      </c>
      <c r="AL85" s="14" t="str">
        <f t="shared" ca="1" si="70"/>
        <v/>
      </c>
      <c r="AM85" s="14" t="str">
        <f t="shared" ca="1" si="70"/>
        <v/>
      </c>
      <c r="AN85" s="14" t="str">
        <f t="shared" ca="1" si="70"/>
        <v/>
      </c>
      <c r="AO85" s="14" t="str">
        <f t="shared" ca="1" si="70"/>
        <v/>
      </c>
      <c r="AP85" s="14" t="str">
        <f t="shared" ca="1" si="70"/>
        <v/>
      </c>
      <c r="AQ85" s="14" t="str">
        <f t="shared" ca="1" si="70"/>
        <v/>
      </c>
      <c r="AR85" s="14" t="str">
        <f t="shared" ca="1" si="70"/>
        <v/>
      </c>
      <c r="AS85" s="14" t="str">
        <f t="shared" ca="1" si="70"/>
        <v/>
      </c>
      <c r="AT85" s="14" t="str">
        <f t="shared" ca="1" si="70"/>
        <v/>
      </c>
      <c r="AU85" s="14" t="str">
        <f t="shared" ca="1" si="70"/>
        <v/>
      </c>
      <c r="AV85" s="14" t="str">
        <f t="shared" ca="1" si="70"/>
        <v/>
      </c>
      <c r="AW85" s="14" t="str">
        <f t="shared" ca="1" si="70"/>
        <v/>
      </c>
      <c r="AX85" s="14" t="str">
        <f t="shared" ca="1" si="70"/>
        <v/>
      </c>
      <c r="AY85" s="14" t="str">
        <f t="shared" ca="1" si="70"/>
        <v/>
      </c>
      <c r="AZ85" s="14" t="str">
        <f t="shared" ca="1" si="70"/>
        <v/>
      </c>
      <c r="BA85" s="14" t="str">
        <f t="shared" ca="1" si="18"/>
        <v/>
      </c>
      <c r="BB85" s="11"/>
      <c r="BC85" s="11">
        <f t="shared" ca="1" si="21"/>
        <v>74</v>
      </c>
      <c r="BD85" s="11" t="str">
        <f t="shared" ca="1" si="22"/>
        <v/>
      </c>
    </row>
    <row r="86" spans="1:56">
      <c r="A86" s="14">
        <v>27</v>
      </c>
      <c r="B86" s="28" t="str">
        <f t="shared" ref="B86:D86" si="71">IF(B36="","",B36)</f>
        <v/>
      </c>
      <c r="C86" s="14" t="str">
        <f t="shared" ca="1" si="71"/>
        <v/>
      </c>
      <c r="D86" s="14" t="str">
        <f t="shared" ca="1" si="71"/>
        <v/>
      </c>
      <c r="E86" s="14" t="str">
        <f t="shared" ref="E86:AZ86" ca="1" si="72">IF(E36="","",E36)</f>
        <v/>
      </c>
      <c r="F86" s="14" t="str">
        <f t="shared" ca="1" si="72"/>
        <v/>
      </c>
      <c r="G86" s="14" t="str">
        <f t="shared" ca="1" si="72"/>
        <v/>
      </c>
      <c r="H86" s="14" t="str">
        <f t="shared" ca="1" si="72"/>
        <v/>
      </c>
      <c r="I86" s="14" t="str">
        <f t="shared" ca="1" si="72"/>
        <v/>
      </c>
      <c r="J86" s="14" t="str">
        <f t="shared" ca="1" si="72"/>
        <v/>
      </c>
      <c r="K86" s="14" t="str">
        <f t="shared" ca="1" si="72"/>
        <v/>
      </c>
      <c r="L86" s="14" t="str">
        <f t="shared" ca="1" si="72"/>
        <v/>
      </c>
      <c r="M86" s="14" t="str">
        <f t="shared" ca="1" si="72"/>
        <v/>
      </c>
      <c r="N86" s="14" t="str">
        <f t="shared" ca="1" si="72"/>
        <v/>
      </c>
      <c r="O86" s="14" t="str">
        <f t="shared" ca="1" si="72"/>
        <v/>
      </c>
      <c r="P86" s="14" t="str">
        <f t="shared" ca="1" si="72"/>
        <v/>
      </c>
      <c r="Q86" s="14" t="str">
        <f t="shared" ca="1" si="72"/>
        <v/>
      </c>
      <c r="R86" s="14" t="str">
        <f t="shared" ca="1" si="72"/>
        <v/>
      </c>
      <c r="S86" s="14" t="str">
        <f t="shared" ca="1" si="72"/>
        <v/>
      </c>
      <c r="T86" s="14" t="str">
        <f t="shared" ca="1" si="72"/>
        <v/>
      </c>
      <c r="U86" s="14" t="str">
        <f t="shared" ca="1" si="72"/>
        <v/>
      </c>
      <c r="V86" s="14" t="str">
        <f t="shared" ca="1" si="72"/>
        <v/>
      </c>
      <c r="W86" s="14" t="str">
        <f t="shared" ca="1" si="72"/>
        <v/>
      </c>
      <c r="X86" s="14" t="str">
        <f t="shared" ca="1" si="72"/>
        <v/>
      </c>
      <c r="Y86" s="14" t="str">
        <f t="shared" ca="1" si="72"/>
        <v/>
      </c>
      <c r="Z86" s="14" t="str">
        <f t="shared" ca="1" si="72"/>
        <v/>
      </c>
      <c r="AA86" s="14" t="str">
        <f t="shared" ca="1" si="72"/>
        <v/>
      </c>
      <c r="AB86" s="14" t="str">
        <f t="shared" ca="1" si="72"/>
        <v/>
      </c>
      <c r="AC86" s="14" t="str">
        <f t="shared" ca="1" si="72"/>
        <v/>
      </c>
      <c r="AD86" s="14" t="str">
        <f t="shared" ca="1" si="72"/>
        <v/>
      </c>
      <c r="AE86" s="14" t="str">
        <f t="shared" ca="1" si="72"/>
        <v/>
      </c>
      <c r="AF86" s="14" t="str">
        <f t="shared" ca="1" si="72"/>
        <v/>
      </c>
      <c r="AG86" s="14" t="str">
        <f t="shared" ca="1" si="72"/>
        <v/>
      </c>
      <c r="AH86" s="14" t="str">
        <f t="shared" ca="1" si="72"/>
        <v/>
      </c>
      <c r="AI86" s="14" t="str">
        <f t="shared" ca="1" si="72"/>
        <v/>
      </c>
      <c r="AJ86" s="14" t="str">
        <f t="shared" ca="1" si="72"/>
        <v/>
      </c>
      <c r="AK86" s="14" t="str">
        <f t="shared" ca="1" si="72"/>
        <v/>
      </c>
      <c r="AL86" s="14" t="str">
        <f t="shared" ca="1" si="72"/>
        <v/>
      </c>
      <c r="AM86" s="14" t="str">
        <f t="shared" ca="1" si="72"/>
        <v/>
      </c>
      <c r="AN86" s="14" t="str">
        <f t="shared" ca="1" si="72"/>
        <v/>
      </c>
      <c r="AO86" s="14" t="str">
        <f t="shared" ca="1" si="72"/>
        <v/>
      </c>
      <c r="AP86" s="14" t="str">
        <f t="shared" ca="1" si="72"/>
        <v/>
      </c>
      <c r="AQ86" s="14" t="str">
        <f t="shared" ca="1" si="72"/>
        <v/>
      </c>
      <c r="AR86" s="14" t="str">
        <f t="shared" ca="1" si="72"/>
        <v/>
      </c>
      <c r="AS86" s="14" t="str">
        <f t="shared" ca="1" si="72"/>
        <v/>
      </c>
      <c r="AT86" s="14" t="str">
        <f t="shared" ca="1" si="72"/>
        <v/>
      </c>
      <c r="AU86" s="14" t="str">
        <f t="shared" ca="1" si="72"/>
        <v/>
      </c>
      <c r="AV86" s="14" t="str">
        <f t="shared" ca="1" si="72"/>
        <v/>
      </c>
      <c r="AW86" s="14" t="str">
        <f t="shared" ca="1" si="72"/>
        <v/>
      </c>
      <c r="AX86" s="14" t="str">
        <f t="shared" ca="1" si="72"/>
        <v/>
      </c>
      <c r="AY86" s="14" t="str">
        <f t="shared" ca="1" si="72"/>
        <v/>
      </c>
      <c r="AZ86" s="14" t="str">
        <f t="shared" ca="1" si="72"/>
        <v/>
      </c>
      <c r="BA86" s="14" t="str">
        <f t="shared" ca="1" si="18"/>
        <v/>
      </c>
      <c r="BB86" s="11"/>
      <c r="BC86" s="11">
        <f t="shared" ca="1" si="21"/>
        <v>73</v>
      </c>
      <c r="BD86" s="11" t="str">
        <f t="shared" ca="1" si="22"/>
        <v/>
      </c>
    </row>
    <row r="87" spans="1:56">
      <c r="A87" s="14">
        <v>28</v>
      </c>
      <c r="B87" s="28" t="str">
        <f t="shared" ref="B87:D87" si="73">IF(B37="","",B37)</f>
        <v/>
      </c>
      <c r="C87" s="14" t="str">
        <f t="shared" ca="1" si="73"/>
        <v/>
      </c>
      <c r="D87" s="14" t="str">
        <f t="shared" ca="1" si="73"/>
        <v/>
      </c>
      <c r="E87" s="14" t="str">
        <f t="shared" ref="E87:AZ87" ca="1" si="74">IF(E37="","",E37)</f>
        <v/>
      </c>
      <c r="F87" s="14" t="str">
        <f t="shared" ca="1" si="74"/>
        <v/>
      </c>
      <c r="G87" s="14" t="str">
        <f t="shared" ca="1" si="74"/>
        <v/>
      </c>
      <c r="H87" s="14" t="str">
        <f t="shared" ca="1" si="74"/>
        <v/>
      </c>
      <c r="I87" s="14" t="str">
        <f t="shared" ca="1" si="74"/>
        <v/>
      </c>
      <c r="J87" s="14" t="str">
        <f t="shared" ca="1" si="74"/>
        <v/>
      </c>
      <c r="K87" s="14" t="str">
        <f t="shared" ca="1" si="74"/>
        <v/>
      </c>
      <c r="L87" s="14" t="str">
        <f t="shared" ca="1" si="74"/>
        <v/>
      </c>
      <c r="M87" s="14" t="str">
        <f t="shared" ca="1" si="74"/>
        <v/>
      </c>
      <c r="N87" s="14" t="str">
        <f t="shared" ca="1" si="74"/>
        <v/>
      </c>
      <c r="O87" s="14" t="str">
        <f t="shared" ca="1" si="74"/>
        <v/>
      </c>
      <c r="P87" s="14" t="str">
        <f t="shared" ca="1" si="74"/>
        <v/>
      </c>
      <c r="Q87" s="14" t="str">
        <f t="shared" ca="1" si="74"/>
        <v/>
      </c>
      <c r="R87" s="14" t="str">
        <f t="shared" ca="1" si="74"/>
        <v/>
      </c>
      <c r="S87" s="14" t="str">
        <f t="shared" ca="1" si="74"/>
        <v/>
      </c>
      <c r="T87" s="14" t="str">
        <f t="shared" ca="1" si="74"/>
        <v/>
      </c>
      <c r="U87" s="14" t="str">
        <f t="shared" ca="1" si="74"/>
        <v/>
      </c>
      <c r="V87" s="14" t="str">
        <f t="shared" ca="1" si="74"/>
        <v/>
      </c>
      <c r="W87" s="14" t="str">
        <f t="shared" ca="1" si="74"/>
        <v/>
      </c>
      <c r="X87" s="14" t="str">
        <f t="shared" ca="1" si="74"/>
        <v/>
      </c>
      <c r="Y87" s="14" t="str">
        <f t="shared" ca="1" si="74"/>
        <v/>
      </c>
      <c r="Z87" s="14" t="str">
        <f t="shared" ca="1" si="74"/>
        <v/>
      </c>
      <c r="AA87" s="14" t="str">
        <f t="shared" ca="1" si="74"/>
        <v/>
      </c>
      <c r="AB87" s="14" t="str">
        <f t="shared" ca="1" si="74"/>
        <v/>
      </c>
      <c r="AC87" s="14" t="str">
        <f t="shared" ca="1" si="74"/>
        <v/>
      </c>
      <c r="AD87" s="14" t="str">
        <f t="shared" ca="1" si="74"/>
        <v/>
      </c>
      <c r="AE87" s="14" t="str">
        <f t="shared" ca="1" si="74"/>
        <v/>
      </c>
      <c r="AF87" s="14" t="str">
        <f t="shared" ca="1" si="74"/>
        <v/>
      </c>
      <c r="AG87" s="14" t="str">
        <f t="shared" ca="1" si="74"/>
        <v/>
      </c>
      <c r="AH87" s="14" t="str">
        <f t="shared" ca="1" si="74"/>
        <v/>
      </c>
      <c r="AI87" s="14" t="str">
        <f t="shared" ca="1" si="74"/>
        <v/>
      </c>
      <c r="AJ87" s="14" t="str">
        <f t="shared" ca="1" si="74"/>
        <v/>
      </c>
      <c r="AK87" s="14" t="str">
        <f t="shared" ca="1" si="74"/>
        <v/>
      </c>
      <c r="AL87" s="14" t="str">
        <f t="shared" ca="1" si="74"/>
        <v/>
      </c>
      <c r="AM87" s="14" t="str">
        <f t="shared" ca="1" si="74"/>
        <v/>
      </c>
      <c r="AN87" s="14" t="str">
        <f t="shared" ca="1" si="74"/>
        <v/>
      </c>
      <c r="AO87" s="14" t="str">
        <f t="shared" ca="1" si="74"/>
        <v/>
      </c>
      <c r="AP87" s="14" t="str">
        <f t="shared" ca="1" si="74"/>
        <v/>
      </c>
      <c r="AQ87" s="14" t="str">
        <f t="shared" ca="1" si="74"/>
        <v/>
      </c>
      <c r="AR87" s="14" t="str">
        <f t="shared" ca="1" si="74"/>
        <v/>
      </c>
      <c r="AS87" s="14" t="str">
        <f t="shared" ca="1" si="74"/>
        <v/>
      </c>
      <c r="AT87" s="14" t="str">
        <f t="shared" ca="1" si="74"/>
        <v/>
      </c>
      <c r="AU87" s="14" t="str">
        <f t="shared" ca="1" si="74"/>
        <v/>
      </c>
      <c r="AV87" s="14" t="str">
        <f t="shared" ca="1" si="74"/>
        <v/>
      </c>
      <c r="AW87" s="14" t="str">
        <f t="shared" ca="1" si="74"/>
        <v/>
      </c>
      <c r="AX87" s="14" t="str">
        <f t="shared" ca="1" si="74"/>
        <v/>
      </c>
      <c r="AY87" s="14" t="str">
        <f t="shared" ca="1" si="74"/>
        <v/>
      </c>
      <c r="AZ87" s="14" t="str">
        <f t="shared" ca="1" si="74"/>
        <v/>
      </c>
      <c r="BA87" s="14" t="str">
        <f t="shared" ca="1" si="18"/>
        <v/>
      </c>
      <c r="BB87" s="11"/>
      <c r="BC87" s="11">
        <f t="shared" ca="1" si="21"/>
        <v>72</v>
      </c>
      <c r="BD87" s="11" t="str">
        <f t="shared" ca="1" si="22"/>
        <v/>
      </c>
    </row>
    <row r="88" spans="1:56">
      <c r="A88" s="14">
        <v>29</v>
      </c>
      <c r="B88" s="28" t="str">
        <f t="shared" ref="B88:D88" si="75">IF(B38="","",B38)</f>
        <v/>
      </c>
      <c r="C88" s="14" t="str">
        <f t="shared" ca="1" si="75"/>
        <v/>
      </c>
      <c r="D88" s="14" t="str">
        <f t="shared" ca="1" si="75"/>
        <v/>
      </c>
      <c r="E88" s="14" t="str">
        <f t="shared" ref="E88:AZ88" ca="1" si="76">IF(E38="","",E38)</f>
        <v/>
      </c>
      <c r="F88" s="14" t="str">
        <f t="shared" ca="1" si="76"/>
        <v/>
      </c>
      <c r="G88" s="14" t="str">
        <f t="shared" ca="1" si="76"/>
        <v/>
      </c>
      <c r="H88" s="14" t="str">
        <f t="shared" ca="1" si="76"/>
        <v/>
      </c>
      <c r="I88" s="14" t="str">
        <f t="shared" ca="1" si="76"/>
        <v/>
      </c>
      <c r="J88" s="14" t="str">
        <f t="shared" ca="1" si="76"/>
        <v/>
      </c>
      <c r="K88" s="14" t="str">
        <f t="shared" ca="1" si="76"/>
        <v/>
      </c>
      <c r="L88" s="14" t="str">
        <f t="shared" ca="1" si="76"/>
        <v/>
      </c>
      <c r="M88" s="14" t="str">
        <f t="shared" ca="1" si="76"/>
        <v/>
      </c>
      <c r="N88" s="14" t="str">
        <f t="shared" ca="1" si="76"/>
        <v/>
      </c>
      <c r="O88" s="14" t="str">
        <f t="shared" ca="1" si="76"/>
        <v/>
      </c>
      <c r="P88" s="14" t="str">
        <f t="shared" ca="1" si="76"/>
        <v/>
      </c>
      <c r="Q88" s="14" t="str">
        <f t="shared" ca="1" si="76"/>
        <v/>
      </c>
      <c r="R88" s="14" t="str">
        <f t="shared" ca="1" si="76"/>
        <v/>
      </c>
      <c r="S88" s="14" t="str">
        <f t="shared" ca="1" si="76"/>
        <v/>
      </c>
      <c r="T88" s="14" t="str">
        <f t="shared" ca="1" si="76"/>
        <v/>
      </c>
      <c r="U88" s="14" t="str">
        <f t="shared" ca="1" si="76"/>
        <v/>
      </c>
      <c r="V88" s="14" t="str">
        <f t="shared" ca="1" si="76"/>
        <v/>
      </c>
      <c r="W88" s="14" t="str">
        <f t="shared" ca="1" si="76"/>
        <v/>
      </c>
      <c r="X88" s="14" t="str">
        <f t="shared" ca="1" si="76"/>
        <v/>
      </c>
      <c r="Y88" s="14" t="str">
        <f t="shared" ca="1" si="76"/>
        <v/>
      </c>
      <c r="Z88" s="14" t="str">
        <f t="shared" ca="1" si="76"/>
        <v/>
      </c>
      <c r="AA88" s="14" t="str">
        <f t="shared" ca="1" si="76"/>
        <v/>
      </c>
      <c r="AB88" s="14" t="str">
        <f t="shared" ca="1" si="76"/>
        <v/>
      </c>
      <c r="AC88" s="14" t="str">
        <f t="shared" ca="1" si="76"/>
        <v/>
      </c>
      <c r="AD88" s="14" t="str">
        <f t="shared" ca="1" si="76"/>
        <v/>
      </c>
      <c r="AE88" s="14" t="str">
        <f t="shared" ca="1" si="76"/>
        <v/>
      </c>
      <c r="AF88" s="14" t="str">
        <f t="shared" ca="1" si="76"/>
        <v/>
      </c>
      <c r="AG88" s="14" t="str">
        <f t="shared" ca="1" si="76"/>
        <v/>
      </c>
      <c r="AH88" s="14" t="str">
        <f t="shared" ca="1" si="76"/>
        <v/>
      </c>
      <c r="AI88" s="14" t="str">
        <f t="shared" ca="1" si="76"/>
        <v/>
      </c>
      <c r="AJ88" s="14" t="str">
        <f t="shared" ca="1" si="76"/>
        <v/>
      </c>
      <c r="AK88" s="14" t="str">
        <f t="shared" ca="1" si="76"/>
        <v/>
      </c>
      <c r="AL88" s="14" t="str">
        <f t="shared" ca="1" si="76"/>
        <v/>
      </c>
      <c r="AM88" s="14" t="str">
        <f t="shared" ca="1" si="76"/>
        <v/>
      </c>
      <c r="AN88" s="14" t="str">
        <f t="shared" ca="1" si="76"/>
        <v/>
      </c>
      <c r="AO88" s="14" t="str">
        <f t="shared" ca="1" si="76"/>
        <v/>
      </c>
      <c r="AP88" s="14" t="str">
        <f t="shared" ca="1" si="76"/>
        <v/>
      </c>
      <c r="AQ88" s="14" t="str">
        <f t="shared" ca="1" si="76"/>
        <v/>
      </c>
      <c r="AR88" s="14" t="str">
        <f t="shared" ca="1" si="76"/>
        <v/>
      </c>
      <c r="AS88" s="14" t="str">
        <f t="shared" ca="1" si="76"/>
        <v/>
      </c>
      <c r="AT88" s="14" t="str">
        <f t="shared" ca="1" si="76"/>
        <v/>
      </c>
      <c r="AU88" s="14" t="str">
        <f t="shared" ca="1" si="76"/>
        <v/>
      </c>
      <c r="AV88" s="14" t="str">
        <f t="shared" ca="1" si="76"/>
        <v/>
      </c>
      <c r="AW88" s="14" t="str">
        <f t="shared" ca="1" si="76"/>
        <v/>
      </c>
      <c r="AX88" s="14" t="str">
        <f t="shared" ca="1" si="76"/>
        <v/>
      </c>
      <c r="AY88" s="14" t="str">
        <f t="shared" ca="1" si="76"/>
        <v/>
      </c>
      <c r="AZ88" s="14" t="str">
        <f t="shared" ca="1" si="76"/>
        <v/>
      </c>
      <c r="BA88" s="14" t="str">
        <f t="shared" ca="1" si="18"/>
        <v/>
      </c>
      <c r="BB88" s="11"/>
      <c r="BC88" s="11">
        <f t="shared" ca="1" si="21"/>
        <v>71</v>
      </c>
      <c r="BD88" s="11" t="str">
        <f t="shared" ca="1" si="22"/>
        <v/>
      </c>
    </row>
    <row r="89" spans="1:56">
      <c r="A89" s="14">
        <v>30</v>
      </c>
      <c r="B89" s="28" t="str">
        <f t="shared" ref="B89:D89" si="77">IF(B39="","",B39)</f>
        <v/>
      </c>
      <c r="C89" s="14" t="str">
        <f t="shared" ca="1" si="77"/>
        <v/>
      </c>
      <c r="D89" s="14" t="str">
        <f t="shared" ca="1" si="77"/>
        <v/>
      </c>
      <c r="E89" s="14" t="str">
        <f t="shared" ref="E89:AZ89" ca="1" si="78">IF(E39="","",E39)</f>
        <v/>
      </c>
      <c r="F89" s="14" t="str">
        <f t="shared" ca="1" si="78"/>
        <v/>
      </c>
      <c r="G89" s="14" t="str">
        <f t="shared" ca="1" si="78"/>
        <v/>
      </c>
      <c r="H89" s="14" t="str">
        <f t="shared" ca="1" si="78"/>
        <v/>
      </c>
      <c r="I89" s="14" t="str">
        <f t="shared" ca="1" si="78"/>
        <v/>
      </c>
      <c r="J89" s="14" t="str">
        <f t="shared" ca="1" si="78"/>
        <v/>
      </c>
      <c r="K89" s="14" t="str">
        <f t="shared" ca="1" si="78"/>
        <v/>
      </c>
      <c r="L89" s="14" t="str">
        <f t="shared" ca="1" si="78"/>
        <v/>
      </c>
      <c r="M89" s="14" t="str">
        <f t="shared" ca="1" si="78"/>
        <v/>
      </c>
      <c r="N89" s="14" t="str">
        <f t="shared" ca="1" si="78"/>
        <v/>
      </c>
      <c r="O89" s="14" t="str">
        <f t="shared" ca="1" si="78"/>
        <v/>
      </c>
      <c r="P89" s="14" t="str">
        <f t="shared" ca="1" si="78"/>
        <v/>
      </c>
      <c r="Q89" s="14" t="str">
        <f t="shared" ca="1" si="78"/>
        <v/>
      </c>
      <c r="R89" s="14" t="str">
        <f t="shared" ca="1" si="78"/>
        <v/>
      </c>
      <c r="S89" s="14" t="str">
        <f t="shared" ca="1" si="78"/>
        <v/>
      </c>
      <c r="T89" s="14" t="str">
        <f t="shared" ca="1" si="78"/>
        <v/>
      </c>
      <c r="U89" s="14" t="str">
        <f t="shared" ca="1" si="78"/>
        <v/>
      </c>
      <c r="V89" s="14" t="str">
        <f t="shared" ca="1" si="78"/>
        <v/>
      </c>
      <c r="W89" s="14" t="str">
        <f t="shared" ca="1" si="78"/>
        <v/>
      </c>
      <c r="X89" s="14" t="str">
        <f t="shared" ca="1" si="78"/>
        <v/>
      </c>
      <c r="Y89" s="14" t="str">
        <f t="shared" ca="1" si="78"/>
        <v/>
      </c>
      <c r="Z89" s="14" t="str">
        <f t="shared" ca="1" si="78"/>
        <v/>
      </c>
      <c r="AA89" s="14" t="str">
        <f t="shared" ca="1" si="78"/>
        <v/>
      </c>
      <c r="AB89" s="14" t="str">
        <f t="shared" ca="1" si="78"/>
        <v/>
      </c>
      <c r="AC89" s="14" t="str">
        <f t="shared" ca="1" si="78"/>
        <v/>
      </c>
      <c r="AD89" s="14" t="str">
        <f t="shared" ca="1" si="78"/>
        <v/>
      </c>
      <c r="AE89" s="14" t="str">
        <f t="shared" ca="1" si="78"/>
        <v/>
      </c>
      <c r="AF89" s="14" t="str">
        <f t="shared" ca="1" si="78"/>
        <v/>
      </c>
      <c r="AG89" s="14" t="str">
        <f t="shared" ca="1" si="78"/>
        <v/>
      </c>
      <c r="AH89" s="14" t="str">
        <f t="shared" ca="1" si="78"/>
        <v/>
      </c>
      <c r="AI89" s="14" t="str">
        <f t="shared" ca="1" si="78"/>
        <v/>
      </c>
      <c r="AJ89" s="14" t="str">
        <f t="shared" ca="1" si="78"/>
        <v/>
      </c>
      <c r="AK89" s="14" t="str">
        <f t="shared" ca="1" si="78"/>
        <v/>
      </c>
      <c r="AL89" s="14" t="str">
        <f t="shared" ca="1" si="78"/>
        <v/>
      </c>
      <c r="AM89" s="14" t="str">
        <f t="shared" ca="1" si="78"/>
        <v/>
      </c>
      <c r="AN89" s="14" t="str">
        <f t="shared" ca="1" si="78"/>
        <v/>
      </c>
      <c r="AO89" s="14" t="str">
        <f t="shared" ca="1" si="78"/>
        <v/>
      </c>
      <c r="AP89" s="14" t="str">
        <f t="shared" ca="1" si="78"/>
        <v/>
      </c>
      <c r="AQ89" s="14" t="str">
        <f t="shared" ca="1" si="78"/>
        <v/>
      </c>
      <c r="AR89" s="14" t="str">
        <f t="shared" ca="1" si="78"/>
        <v/>
      </c>
      <c r="AS89" s="14" t="str">
        <f t="shared" ca="1" si="78"/>
        <v/>
      </c>
      <c r="AT89" s="14" t="str">
        <f t="shared" ca="1" si="78"/>
        <v/>
      </c>
      <c r="AU89" s="14" t="str">
        <f t="shared" ca="1" si="78"/>
        <v/>
      </c>
      <c r="AV89" s="14" t="str">
        <f t="shared" ca="1" si="78"/>
        <v/>
      </c>
      <c r="AW89" s="14" t="str">
        <f t="shared" ca="1" si="78"/>
        <v/>
      </c>
      <c r="AX89" s="14" t="str">
        <f t="shared" ca="1" si="78"/>
        <v/>
      </c>
      <c r="AY89" s="14" t="str">
        <f t="shared" ca="1" si="78"/>
        <v/>
      </c>
      <c r="AZ89" s="14" t="str">
        <f t="shared" ca="1" si="78"/>
        <v/>
      </c>
      <c r="BA89" s="14" t="str">
        <f t="shared" ca="1" si="18"/>
        <v/>
      </c>
      <c r="BB89" s="11"/>
      <c r="BC89" s="11">
        <f t="shared" ca="1" si="21"/>
        <v>70</v>
      </c>
      <c r="BD89" s="11" t="str">
        <f t="shared" ca="1" si="22"/>
        <v/>
      </c>
    </row>
    <row r="90" spans="1:56">
      <c r="A90" s="14">
        <v>31</v>
      </c>
      <c r="B90" s="28" t="str">
        <f t="shared" ref="B90:D90" si="79">IF(B40="","",B40)</f>
        <v/>
      </c>
      <c r="C90" s="14" t="str">
        <f t="shared" ca="1" si="79"/>
        <v/>
      </c>
      <c r="D90" s="14" t="str">
        <f t="shared" ca="1" si="79"/>
        <v/>
      </c>
      <c r="E90" s="14" t="str">
        <f t="shared" ref="E90:AZ90" ca="1" si="80">IF(E40="","",E40)</f>
        <v/>
      </c>
      <c r="F90" s="14" t="str">
        <f t="shared" ca="1" si="80"/>
        <v/>
      </c>
      <c r="G90" s="14" t="str">
        <f t="shared" ca="1" si="80"/>
        <v/>
      </c>
      <c r="H90" s="14" t="str">
        <f t="shared" ca="1" si="80"/>
        <v/>
      </c>
      <c r="I90" s="14" t="str">
        <f t="shared" ca="1" si="80"/>
        <v/>
      </c>
      <c r="J90" s="14" t="str">
        <f t="shared" ca="1" si="80"/>
        <v/>
      </c>
      <c r="K90" s="14" t="str">
        <f t="shared" ca="1" si="80"/>
        <v/>
      </c>
      <c r="L90" s="14" t="str">
        <f t="shared" ca="1" si="80"/>
        <v/>
      </c>
      <c r="M90" s="14" t="str">
        <f t="shared" ca="1" si="80"/>
        <v/>
      </c>
      <c r="N90" s="14" t="str">
        <f t="shared" ca="1" si="80"/>
        <v/>
      </c>
      <c r="O90" s="14" t="str">
        <f t="shared" ca="1" si="80"/>
        <v/>
      </c>
      <c r="P90" s="14" t="str">
        <f t="shared" ca="1" si="80"/>
        <v/>
      </c>
      <c r="Q90" s="14" t="str">
        <f t="shared" ca="1" si="80"/>
        <v/>
      </c>
      <c r="R90" s="14" t="str">
        <f t="shared" ca="1" si="80"/>
        <v/>
      </c>
      <c r="S90" s="14" t="str">
        <f t="shared" ca="1" si="80"/>
        <v/>
      </c>
      <c r="T90" s="14" t="str">
        <f t="shared" ca="1" si="80"/>
        <v/>
      </c>
      <c r="U90" s="14" t="str">
        <f t="shared" ca="1" si="80"/>
        <v/>
      </c>
      <c r="V90" s="14" t="str">
        <f t="shared" ca="1" si="80"/>
        <v/>
      </c>
      <c r="W90" s="14" t="str">
        <f t="shared" ca="1" si="80"/>
        <v/>
      </c>
      <c r="X90" s="14" t="str">
        <f t="shared" ca="1" si="80"/>
        <v/>
      </c>
      <c r="Y90" s="14" t="str">
        <f t="shared" ca="1" si="80"/>
        <v/>
      </c>
      <c r="Z90" s="14" t="str">
        <f t="shared" ca="1" si="80"/>
        <v/>
      </c>
      <c r="AA90" s="14" t="str">
        <f t="shared" ca="1" si="80"/>
        <v/>
      </c>
      <c r="AB90" s="14" t="str">
        <f t="shared" ca="1" si="80"/>
        <v/>
      </c>
      <c r="AC90" s="14" t="str">
        <f t="shared" ca="1" si="80"/>
        <v/>
      </c>
      <c r="AD90" s="14" t="str">
        <f t="shared" ca="1" si="80"/>
        <v/>
      </c>
      <c r="AE90" s="14" t="str">
        <f t="shared" ca="1" si="80"/>
        <v/>
      </c>
      <c r="AF90" s="14" t="str">
        <f t="shared" ca="1" si="80"/>
        <v/>
      </c>
      <c r="AG90" s="14" t="str">
        <f t="shared" ca="1" si="80"/>
        <v/>
      </c>
      <c r="AH90" s="14" t="str">
        <f t="shared" ca="1" si="80"/>
        <v/>
      </c>
      <c r="AI90" s="14" t="str">
        <f t="shared" ca="1" si="80"/>
        <v/>
      </c>
      <c r="AJ90" s="14" t="str">
        <f t="shared" ca="1" si="80"/>
        <v/>
      </c>
      <c r="AK90" s="14" t="str">
        <f t="shared" ca="1" si="80"/>
        <v/>
      </c>
      <c r="AL90" s="14" t="str">
        <f t="shared" ca="1" si="80"/>
        <v/>
      </c>
      <c r="AM90" s="14" t="str">
        <f t="shared" ca="1" si="80"/>
        <v/>
      </c>
      <c r="AN90" s="14" t="str">
        <f t="shared" ca="1" si="80"/>
        <v/>
      </c>
      <c r="AO90" s="14" t="str">
        <f t="shared" ca="1" si="80"/>
        <v/>
      </c>
      <c r="AP90" s="14" t="str">
        <f t="shared" ca="1" si="80"/>
        <v/>
      </c>
      <c r="AQ90" s="14" t="str">
        <f t="shared" ca="1" si="80"/>
        <v/>
      </c>
      <c r="AR90" s="14" t="str">
        <f t="shared" ca="1" si="80"/>
        <v/>
      </c>
      <c r="AS90" s="14" t="str">
        <f t="shared" ca="1" si="80"/>
        <v/>
      </c>
      <c r="AT90" s="14" t="str">
        <f t="shared" ca="1" si="80"/>
        <v/>
      </c>
      <c r="AU90" s="14" t="str">
        <f t="shared" ca="1" si="80"/>
        <v/>
      </c>
      <c r="AV90" s="14" t="str">
        <f t="shared" ca="1" si="80"/>
        <v/>
      </c>
      <c r="AW90" s="14" t="str">
        <f t="shared" ca="1" si="80"/>
        <v/>
      </c>
      <c r="AX90" s="14" t="str">
        <f t="shared" ca="1" si="80"/>
        <v/>
      </c>
      <c r="AY90" s="14" t="str">
        <f t="shared" ca="1" si="80"/>
        <v/>
      </c>
      <c r="AZ90" s="14" t="str">
        <f t="shared" ca="1" si="80"/>
        <v/>
      </c>
      <c r="BA90" s="14" t="str">
        <f t="shared" ca="1" si="18"/>
        <v/>
      </c>
      <c r="BB90" s="11"/>
      <c r="BC90" s="11">
        <f t="shared" ca="1" si="21"/>
        <v>69</v>
      </c>
      <c r="BD90" s="11" t="str">
        <f t="shared" ca="1" si="22"/>
        <v/>
      </c>
    </row>
    <row r="91" spans="1:56">
      <c r="A91" s="14">
        <v>32</v>
      </c>
      <c r="B91" s="28" t="str">
        <f t="shared" ref="B91:D91" si="81">IF(B41="","",B41)</f>
        <v/>
      </c>
      <c r="C91" s="14" t="str">
        <f t="shared" ca="1" si="81"/>
        <v/>
      </c>
      <c r="D91" s="14" t="str">
        <f t="shared" ca="1" si="81"/>
        <v/>
      </c>
      <c r="E91" s="14" t="str">
        <f t="shared" ref="E91:AZ91" ca="1" si="82">IF(E41="","",E41)</f>
        <v/>
      </c>
      <c r="F91" s="14" t="str">
        <f t="shared" ca="1" si="82"/>
        <v/>
      </c>
      <c r="G91" s="14" t="str">
        <f t="shared" ca="1" si="82"/>
        <v/>
      </c>
      <c r="H91" s="14" t="str">
        <f t="shared" ca="1" si="82"/>
        <v/>
      </c>
      <c r="I91" s="14" t="str">
        <f t="shared" ca="1" si="82"/>
        <v/>
      </c>
      <c r="J91" s="14" t="str">
        <f t="shared" ca="1" si="82"/>
        <v/>
      </c>
      <c r="K91" s="14" t="str">
        <f t="shared" ca="1" si="82"/>
        <v/>
      </c>
      <c r="L91" s="14" t="str">
        <f t="shared" ca="1" si="82"/>
        <v/>
      </c>
      <c r="M91" s="14" t="str">
        <f t="shared" ca="1" si="82"/>
        <v/>
      </c>
      <c r="N91" s="14" t="str">
        <f t="shared" ca="1" si="82"/>
        <v/>
      </c>
      <c r="O91" s="14" t="str">
        <f t="shared" ca="1" si="82"/>
        <v/>
      </c>
      <c r="P91" s="14" t="str">
        <f t="shared" ca="1" si="82"/>
        <v/>
      </c>
      <c r="Q91" s="14" t="str">
        <f t="shared" ca="1" si="82"/>
        <v/>
      </c>
      <c r="R91" s="14" t="str">
        <f t="shared" ca="1" si="82"/>
        <v/>
      </c>
      <c r="S91" s="14" t="str">
        <f t="shared" ca="1" si="82"/>
        <v/>
      </c>
      <c r="T91" s="14" t="str">
        <f t="shared" ca="1" si="82"/>
        <v/>
      </c>
      <c r="U91" s="14" t="str">
        <f t="shared" ca="1" si="82"/>
        <v/>
      </c>
      <c r="V91" s="14" t="str">
        <f t="shared" ca="1" si="82"/>
        <v/>
      </c>
      <c r="W91" s="14" t="str">
        <f t="shared" ca="1" si="82"/>
        <v/>
      </c>
      <c r="X91" s="14" t="str">
        <f t="shared" ca="1" si="82"/>
        <v/>
      </c>
      <c r="Y91" s="14" t="str">
        <f t="shared" ca="1" si="82"/>
        <v/>
      </c>
      <c r="Z91" s="14" t="str">
        <f t="shared" ca="1" si="82"/>
        <v/>
      </c>
      <c r="AA91" s="14" t="str">
        <f t="shared" ca="1" si="82"/>
        <v/>
      </c>
      <c r="AB91" s="14" t="str">
        <f t="shared" ca="1" si="82"/>
        <v/>
      </c>
      <c r="AC91" s="14" t="str">
        <f t="shared" ca="1" si="82"/>
        <v/>
      </c>
      <c r="AD91" s="14" t="str">
        <f t="shared" ca="1" si="82"/>
        <v/>
      </c>
      <c r="AE91" s="14" t="str">
        <f t="shared" ca="1" si="82"/>
        <v/>
      </c>
      <c r="AF91" s="14" t="str">
        <f t="shared" ca="1" si="82"/>
        <v/>
      </c>
      <c r="AG91" s="14" t="str">
        <f t="shared" ca="1" si="82"/>
        <v/>
      </c>
      <c r="AH91" s="14" t="str">
        <f t="shared" ca="1" si="82"/>
        <v/>
      </c>
      <c r="AI91" s="14" t="str">
        <f t="shared" ca="1" si="82"/>
        <v/>
      </c>
      <c r="AJ91" s="14" t="str">
        <f t="shared" ca="1" si="82"/>
        <v/>
      </c>
      <c r="AK91" s="14" t="str">
        <f t="shared" ca="1" si="82"/>
        <v/>
      </c>
      <c r="AL91" s="14" t="str">
        <f t="shared" ca="1" si="82"/>
        <v/>
      </c>
      <c r="AM91" s="14" t="str">
        <f t="shared" ca="1" si="82"/>
        <v/>
      </c>
      <c r="AN91" s="14" t="str">
        <f t="shared" ca="1" si="82"/>
        <v/>
      </c>
      <c r="AO91" s="14" t="str">
        <f t="shared" ca="1" si="82"/>
        <v/>
      </c>
      <c r="AP91" s="14" t="str">
        <f t="shared" ca="1" si="82"/>
        <v/>
      </c>
      <c r="AQ91" s="14" t="str">
        <f t="shared" ca="1" si="82"/>
        <v/>
      </c>
      <c r="AR91" s="14" t="str">
        <f t="shared" ca="1" si="82"/>
        <v/>
      </c>
      <c r="AS91" s="14" t="str">
        <f t="shared" ca="1" si="82"/>
        <v/>
      </c>
      <c r="AT91" s="14" t="str">
        <f t="shared" ca="1" si="82"/>
        <v/>
      </c>
      <c r="AU91" s="14" t="str">
        <f t="shared" ca="1" si="82"/>
        <v/>
      </c>
      <c r="AV91" s="14" t="str">
        <f t="shared" ca="1" si="82"/>
        <v/>
      </c>
      <c r="AW91" s="14" t="str">
        <f t="shared" ca="1" si="82"/>
        <v/>
      </c>
      <c r="AX91" s="14" t="str">
        <f t="shared" ca="1" si="82"/>
        <v/>
      </c>
      <c r="AY91" s="14" t="str">
        <f t="shared" ca="1" si="82"/>
        <v/>
      </c>
      <c r="AZ91" s="14" t="str">
        <f t="shared" ca="1" si="82"/>
        <v/>
      </c>
      <c r="BA91" s="14" t="str">
        <f t="shared" ref="BA91:BA99" ca="1" si="83">IF(SUM(C91:AZ91)=0,"",SUM(C91:AZ91))</f>
        <v/>
      </c>
      <c r="BB91" s="11"/>
      <c r="BC91" s="11">
        <f t="shared" ca="1" si="21"/>
        <v>68</v>
      </c>
      <c r="BD91" s="11" t="str">
        <f t="shared" ca="1" si="22"/>
        <v/>
      </c>
    </row>
    <row r="92" spans="1:56">
      <c r="A92" s="14">
        <v>33</v>
      </c>
      <c r="B92" s="28" t="str">
        <f t="shared" ref="B92:D92" si="84">IF(B42="","",B42)</f>
        <v/>
      </c>
      <c r="C92" s="14" t="str">
        <f t="shared" ca="1" si="84"/>
        <v/>
      </c>
      <c r="D92" s="14" t="str">
        <f t="shared" ca="1" si="84"/>
        <v/>
      </c>
      <c r="E92" s="14" t="str">
        <f t="shared" ref="E92:AZ92" ca="1" si="85">IF(E42="","",E42)</f>
        <v/>
      </c>
      <c r="F92" s="14" t="str">
        <f t="shared" ca="1" si="85"/>
        <v/>
      </c>
      <c r="G92" s="14" t="str">
        <f t="shared" ca="1" si="85"/>
        <v/>
      </c>
      <c r="H92" s="14" t="str">
        <f t="shared" ca="1" si="85"/>
        <v/>
      </c>
      <c r="I92" s="14" t="str">
        <f t="shared" ca="1" si="85"/>
        <v/>
      </c>
      <c r="J92" s="14" t="str">
        <f t="shared" ca="1" si="85"/>
        <v/>
      </c>
      <c r="K92" s="14" t="str">
        <f t="shared" ca="1" si="85"/>
        <v/>
      </c>
      <c r="L92" s="14" t="str">
        <f t="shared" ca="1" si="85"/>
        <v/>
      </c>
      <c r="M92" s="14" t="str">
        <f t="shared" ca="1" si="85"/>
        <v/>
      </c>
      <c r="N92" s="14" t="str">
        <f t="shared" ca="1" si="85"/>
        <v/>
      </c>
      <c r="O92" s="14" t="str">
        <f t="shared" ca="1" si="85"/>
        <v/>
      </c>
      <c r="P92" s="14" t="str">
        <f t="shared" ca="1" si="85"/>
        <v/>
      </c>
      <c r="Q92" s="14" t="str">
        <f t="shared" ca="1" si="85"/>
        <v/>
      </c>
      <c r="R92" s="14" t="str">
        <f t="shared" ca="1" si="85"/>
        <v/>
      </c>
      <c r="S92" s="14" t="str">
        <f t="shared" ca="1" si="85"/>
        <v/>
      </c>
      <c r="T92" s="14" t="str">
        <f t="shared" ca="1" si="85"/>
        <v/>
      </c>
      <c r="U92" s="14" t="str">
        <f t="shared" ca="1" si="85"/>
        <v/>
      </c>
      <c r="V92" s="14" t="str">
        <f t="shared" ca="1" si="85"/>
        <v/>
      </c>
      <c r="W92" s="14" t="str">
        <f t="shared" ca="1" si="85"/>
        <v/>
      </c>
      <c r="X92" s="14" t="str">
        <f t="shared" ca="1" si="85"/>
        <v/>
      </c>
      <c r="Y92" s="14" t="str">
        <f t="shared" ca="1" si="85"/>
        <v/>
      </c>
      <c r="Z92" s="14" t="str">
        <f t="shared" ca="1" si="85"/>
        <v/>
      </c>
      <c r="AA92" s="14" t="str">
        <f t="shared" ca="1" si="85"/>
        <v/>
      </c>
      <c r="AB92" s="14" t="str">
        <f t="shared" ca="1" si="85"/>
        <v/>
      </c>
      <c r="AC92" s="14" t="str">
        <f t="shared" ca="1" si="85"/>
        <v/>
      </c>
      <c r="AD92" s="14" t="str">
        <f t="shared" ca="1" si="85"/>
        <v/>
      </c>
      <c r="AE92" s="14" t="str">
        <f t="shared" ca="1" si="85"/>
        <v/>
      </c>
      <c r="AF92" s="14" t="str">
        <f t="shared" ca="1" si="85"/>
        <v/>
      </c>
      <c r="AG92" s="14" t="str">
        <f t="shared" ca="1" si="85"/>
        <v/>
      </c>
      <c r="AH92" s="14" t="str">
        <f t="shared" ca="1" si="85"/>
        <v/>
      </c>
      <c r="AI92" s="14" t="str">
        <f t="shared" ca="1" si="85"/>
        <v/>
      </c>
      <c r="AJ92" s="14" t="str">
        <f t="shared" ca="1" si="85"/>
        <v/>
      </c>
      <c r="AK92" s="14" t="str">
        <f t="shared" ca="1" si="85"/>
        <v/>
      </c>
      <c r="AL92" s="14" t="str">
        <f t="shared" ca="1" si="85"/>
        <v/>
      </c>
      <c r="AM92" s="14" t="str">
        <f t="shared" ca="1" si="85"/>
        <v/>
      </c>
      <c r="AN92" s="14" t="str">
        <f t="shared" ca="1" si="85"/>
        <v/>
      </c>
      <c r="AO92" s="14" t="str">
        <f t="shared" ca="1" si="85"/>
        <v/>
      </c>
      <c r="AP92" s="14" t="str">
        <f t="shared" ca="1" si="85"/>
        <v/>
      </c>
      <c r="AQ92" s="14" t="str">
        <f t="shared" ca="1" si="85"/>
        <v/>
      </c>
      <c r="AR92" s="14" t="str">
        <f t="shared" ca="1" si="85"/>
        <v/>
      </c>
      <c r="AS92" s="14" t="str">
        <f t="shared" ca="1" si="85"/>
        <v/>
      </c>
      <c r="AT92" s="14" t="str">
        <f t="shared" ca="1" si="85"/>
        <v/>
      </c>
      <c r="AU92" s="14" t="str">
        <f t="shared" ca="1" si="85"/>
        <v/>
      </c>
      <c r="AV92" s="14" t="str">
        <f t="shared" ca="1" si="85"/>
        <v/>
      </c>
      <c r="AW92" s="14" t="str">
        <f t="shared" ca="1" si="85"/>
        <v/>
      </c>
      <c r="AX92" s="14" t="str">
        <f t="shared" ca="1" si="85"/>
        <v/>
      </c>
      <c r="AY92" s="14" t="str">
        <f t="shared" ca="1" si="85"/>
        <v/>
      </c>
      <c r="AZ92" s="14" t="str">
        <f t="shared" ca="1" si="85"/>
        <v/>
      </c>
      <c r="BA92" s="14" t="str">
        <f t="shared" ca="1" si="83"/>
        <v/>
      </c>
      <c r="BB92" s="11"/>
      <c r="BC92" s="11">
        <f t="shared" ca="1" si="21"/>
        <v>67</v>
      </c>
      <c r="BD92" s="11" t="str">
        <f t="shared" ca="1" si="22"/>
        <v/>
      </c>
    </row>
    <row r="93" spans="1:56">
      <c r="A93" s="14">
        <v>34</v>
      </c>
      <c r="B93" s="28" t="str">
        <f t="shared" ref="B93:D93" si="86">IF(B43="","",B43)</f>
        <v/>
      </c>
      <c r="C93" s="14" t="str">
        <f t="shared" ca="1" si="86"/>
        <v/>
      </c>
      <c r="D93" s="14" t="str">
        <f t="shared" ca="1" si="86"/>
        <v/>
      </c>
      <c r="E93" s="14" t="str">
        <f t="shared" ref="E93:AZ93" ca="1" si="87">IF(E43="","",E43)</f>
        <v/>
      </c>
      <c r="F93" s="14" t="str">
        <f t="shared" ca="1" si="87"/>
        <v/>
      </c>
      <c r="G93" s="14" t="str">
        <f t="shared" ca="1" si="87"/>
        <v/>
      </c>
      <c r="H93" s="14" t="str">
        <f t="shared" ca="1" si="87"/>
        <v/>
      </c>
      <c r="I93" s="14" t="str">
        <f t="shared" ca="1" si="87"/>
        <v/>
      </c>
      <c r="J93" s="14" t="str">
        <f t="shared" ca="1" si="87"/>
        <v/>
      </c>
      <c r="K93" s="14" t="str">
        <f t="shared" ca="1" si="87"/>
        <v/>
      </c>
      <c r="L93" s="14" t="str">
        <f t="shared" ca="1" si="87"/>
        <v/>
      </c>
      <c r="M93" s="14" t="str">
        <f t="shared" ca="1" si="87"/>
        <v/>
      </c>
      <c r="N93" s="14" t="str">
        <f t="shared" ca="1" si="87"/>
        <v/>
      </c>
      <c r="O93" s="14" t="str">
        <f t="shared" ca="1" si="87"/>
        <v/>
      </c>
      <c r="P93" s="14" t="str">
        <f t="shared" ca="1" si="87"/>
        <v/>
      </c>
      <c r="Q93" s="14" t="str">
        <f t="shared" ca="1" si="87"/>
        <v/>
      </c>
      <c r="R93" s="14" t="str">
        <f t="shared" ca="1" si="87"/>
        <v/>
      </c>
      <c r="S93" s="14" t="str">
        <f t="shared" ca="1" si="87"/>
        <v/>
      </c>
      <c r="T93" s="14" t="str">
        <f t="shared" ca="1" si="87"/>
        <v/>
      </c>
      <c r="U93" s="14" t="str">
        <f t="shared" ca="1" si="87"/>
        <v/>
      </c>
      <c r="V93" s="14" t="str">
        <f t="shared" ca="1" si="87"/>
        <v/>
      </c>
      <c r="W93" s="14" t="str">
        <f t="shared" ca="1" si="87"/>
        <v/>
      </c>
      <c r="X93" s="14" t="str">
        <f t="shared" ca="1" si="87"/>
        <v/>
      </c>
      <c r="Y93" s="14" t="str">
        <f t="shared" ca="1" si="87"/>
        <v/>
      </c>
      <c r="Z93" s="14" t="str">
        <f t="shared" ca="1" si="87"/>
        <v/>
      </c>
      <c r="AA93" s="14" t="str">
        <f t="shared" ca="1" si="87"/>
        <v/>
      </c>
      <c r="AB93" s="14" t="str">
        <f t="shared" ca="1" si="87"/>
        <v/>
      </c>
      <c r="AC93" s="14" t="str">
        <f t="shared" ca="1" si="87"/>
        <v/>
      </c>
      <c r="AD93" s="14" t="str">
        <f t="shared" ca="1" si="87"/>
        <v/>
      </c>
      <c r="AE93" s="14" t="str">
        <f t="shared" ca="1" si="87"/>
        <v/>
      </c>
      <c r="AF93" s="14" t="str">
        <f t="shared" ca="1" si="87"/>
        <v/>
      </c>
      <c r="AG93" s="14" t="str">
        <f t="shared" ca="1" si="87"/>
        <v/>
      </c>
      <c r="AH93" s="14" t="str">
        <f t="shared" ca="1" si="87"/>
        <v/>
      </c>
      <c r="AI93" s="14" t="str">
        <f t="shared" ca="1" si="87"/>
        <v/>
      </c>
      <c r="AJ93" s="14" t="str">
        <f t="shared" ca="1" si="87"/>
        <v/>
      </c>
      <c r="AK93" s="14" t="str">
        <f t="shared" ca="1" si="87"/>
        <v/>
      </c>
      <c r="AL93" s="14" t="str">
        <f t="shared" ca="1" si="87"/>
        <v/>
      </c>
      <c r="AM93" s="14" t="str">
        <f t="shared" ca="1" si="87"/>
        <v/>
      </c>
      <c r="AN93" s="14" t="str">
        <f t="shared" ca="1" si="87"/>
        <v/>
      </c>
      <c r="AO93" s="14" t="str">
        <f t="shared" ca="1" si="87"/>
        <v/>
      </c>
      <c r="AP93" s="14" t="str">
        <f t="shared" ca="1" si="87"/>
        <v/>
      </c>
      <c r="AQ93" s="14" t="str">
        <f t="shared" ca="1" si="87"/>
        <v/>
      </c>
      <c r="AR93" s="14" t="str">
        <f t="shared" ca="1" si="87"/>
        <v/>
      </c>
      <c r="AS93" s="14" t="str">
        <f t="shared" ca="1" si="87"/>
        <v/>
      </c>
      <c r="AT93" s="14" t="str">
        <f t="shared" ca="1" si="87"/>
        <v/>
      </c>
      <c r="AU93" s="14" t="str">
        <f t="shared" ca="1" si="87"/>
        <v/>
      </c>
      <c r="AV93" s="14" t="str">
        <f t="shared" ca="1" si="87"/>
        <v/>
      </c>
      <c r="AW93" s="14" t="str">
        <f t="shared" ca="1" si="87"/>
        <v/>
      </c>
      <c r="AX93" s="14" t="str">
        <f t="shared" ca="1" si="87"/>
        <v/>
      </c>
      <c r="AY93" s="14" t="str">
        <f t="shared" ca="1" si="87"/>
        <v/>
      </c>
      <c r="AZ93" s="14" t="str">
        <f t="shared" ca="1" si="87"/>
        <v/>
      </c>
      <c r="BA93" s="14" t="str">
        <f t="shared" ca="1" si="83"/>
        <v/>
      </c>
      <c r="BB93" s="11"/>
      <c r="BC93" s="11">
        <f t="shared" ca="1" si="21"/>
        <v>66</v>
      </c>
      <c r="BD93" s="11" t="str">
        <f t="shared" ca="1" si="22"/>
        <v/>
      </c>
    </row>
    <row r="94" spans="1:56">
      <c r="A94" s="14">
        <v>35</v>
      </c>
      <c r="B94" s="28" t="str">
        <f t="shared" ref="B94:D94" si="88">IF(B44="","",B44)</f>
        <v/>
      </c>
      <c r="C94" s="14" t="str">
        <f t="shared" ca="1" si="88"/>
        <v/>
      </c>
      <c r="D94" s="14" t="str">
        <f t="shared" ca="1" si="88"/>
        <v/>
      </c>
      <c r="E94" s="14" t="str">
        <f t="shared" ref="E94:AZ94" ca="1" si="89">IF(E44="","",E44)</f>
        <v/>
      </c>
      <c r="F94" s="14" t="str">
        <f t="shared" ca="1" si="89"/>
        <v/>
      </c>
      <c r="G94" s="14" t="str">
        <f t="shared" ca="1" si="89"/>
        <v/>
      </c>
      <c r="H94" s="14" t="str">
        <f t="shared" ca="1" si="89"/>
        <v/>
      </c>
      <c r="I94" s="14" t="str">
        <f t="shared" ca="1" si="89"/>
        <v/>
      </c>
      <c r="J94" s="14" t="str">
        <f t="shared" ca="1" si="89"/>
        <v/>
      </c>
      <c r="K94" s="14" t="str">
        <f t="shared" ca="1" si="89"/>
        <v/>
      </c>
      <c r="L94" s="14" t="str">
        <f t="shared" ca="1" si="89"/>
        <v/>
      </c>
      <c r="M94" s="14" t="str">
        <f t="shared" ca="1" si="89"/>
        <v/>
      </c>
      <c r="N94" s="14" t="str">
        <f t="shared" ca="1" si="89"/>
        <v/>
      </c>
      <c r="O94" s="14" t="str">
        <f t="shared" ca="1" si="89"/>
        <v/>
      </c>
      <c r="P94" s="14" t="str">
        <f t="shared" ca="1" si="89"/>
        <v/>
      </c>
      <c r="Q94" s="14" t="str">
        <f t="shared" ca="1" si="89"/>
        <v/>
      </c>
      <c r="R94" s="14" t="str">
        <f t="shared" ca="1" si="89"/>
        <v/>
      </c>
      <c r="S94" s="14" t="str">
        <f t="shared" ca="1" si="89"/>
        <v/>
      </c>
      <c r="T94" s="14" t="str">
        <f t="shared" ca="1" si="89"/>
        <v/>
      </c>
      <c r="U94" s="14" t="str">
        <f t="shared" ca="1" si="89"/>
        <v/>
      </c>
      <c r="V94" s="14" t="str">
        <f t="shared" ca="1" si="89"/>
        <v/>
      </c>
      <c r="W94" s="14" t="str">
        <f t="shared" ca="1" si="89"/>
        <v/>
      </c>
      <c r="X94" s="14" t="str">
        <f t="shared" ca="1" si="89"/>
        <v/>
      </c>
      <c r="Y94" s="14" t="str">
        <f t="shared" ca="1" si="89"/>
        <v/>
      </c>
      <c r="Z94" s="14" t="str">
        <f t="shared" ca="1" si="89"/>
        <v/>
      </c>
      <c r="AA94" s="14" t="str">
        <f t="shared" ca="1" si="89"/>
        <v/>
      </c>
      <c r="AB94" s="14" t="str">
        <f t="shared" ca="1" si="89"/>
        <v/>
      </c>
      <c r="AC94" s="14" t="str">
        <f t="shared" ca="1" si="89"/>
        <v/>
      </c>
      <c r="AD94" s="14" t="str">
        <f t="shared" ca="1" si="89"/>
        <v/>
      </c>
      <c r="AE94" s="14" t="str">
        <f t="shared" ca="1" si="89"/>
        <v/>
      </c>
      <c r="AF94" s="14" t="str">
        <f t="shared" ca="1" si="89"/>
        <v/>
      </c>
      <c r="AG94" s="14" t="str">
        <f t="shared" ca="1" si="89"/>
        <v/>
      </c>
      <c r="AH94" s="14" t="str">
        <f t="shared" ca="1" si="89"/>
        <v/>
      </c>
      <c r="AI94" s="14" t="str">
        <f t="shared" ca="1" si="89"/>
        <v/>
      </c>
      <c r="AJ94" s="14" t="str">
        <f t="shared" ca="1" si="89"/>
        <v/>
      </c>
      <c r="AK94" s="14" t="str">
        <f t="shared" ca="1" si="89"/>
        <v/>
      </c>
      <c r="AL94" s="14" t="str">
        <f t="shared" ca="1" si="89"/>
        <v/>
      </c>
      <c r="AM94" s="14" t="str">
        <f t="shared" ca="1" si="89"/>
        <v/>
      </c>
      <c r="AN94" s="14" t="str">
        <f t="shared" ca="1" si="89"/>
        <v/>
      </c>
      <c r="AO94" s="14" t="str">
        <f t="shared" ca="1" si="89"/>
        <v/>
      </c>
      <c r="AP94" s="14" t="str">
        <f t="shared" ca="1" si="89"/>
        <v/>
      </c>
      <c r="AQ94" s="14" t="str">
        <f t="shared" ca="1" si="89"/>
        <v/>
      </c>
      <c r="AR94" s="14" t="str">
        <f t="shared" ca="1" si="89"/>
        <v/>
      </c>
      <c r="AS94" s="14" t="str">
        <f t="shared" ca="1" si="89"/>
        <v/>
      </c>
      <c r="AT94" s="14" t="str">
        <f t="shared" ca="1" si="89"/>
        <v/>
      </c>
      <c r="AU94" s="14" t="str">
        <f t="shared" ca="1" si="89"/>
        <v/>
      </c>
      <c r="AV94" s="14" t="str">
        <f t="shared" ca="1" si="89"/>
        <v/>
      </c>
      <c r="AW94" s="14" t="str">
        <f t="shared" ca="1" si="89"/>
        <v/>
      </c>
      <c r="AX94" s="14" t="str">
        <f t="shared" ca="1" si="89"/>
        <v/>
      </c>
      <c r="AY94" s="14" t="str">
        <f t="shared" ca="1" si="89"/>
        <v/>
      </c>
      <c r="AZ94" s="14" t="str">
        <f t="shared" ca="1" si="89"/>
        <v/>
      </c>
      <c r="BA94" s="14" t="str">
        <f t="shared" ca="1" si="83"/>
        <v/>
      </c>
      <c r="BB94" s="11"/>
      <c r="BC94" s="11">
        <f t="shared" ca="1" si="21"/>
        <v>65</v>
      </c>
      <c r="BD94" s="11" t="str">
        <f t="shared" ca="1" si="22"/>
        <v/>
      </c>
    </row>
    <row r="95" spans="1:56">
      <c r="A95" s="14">
        <v>36</v>
      </c>
      <c r="B95" s="28" t="str">
        <f t="shared" ref="B95:D95" si="90">IF(B45="","",B45)</f>
        <v/>
      </c>
      <c r="C95" s="14" t="str">
        <f t="shared" ca="1" si="90"/>
        <v/>
      </c>
      <c r="D95" s="14" t="str">
        <f t="shared" ca="1" si="90"/>
        <v/>
      </c>
      <c r="E95" s="14" t="str">
        <f t="shared" ref="E95:AZ95" ca="1" si="91">IF(E45="","",E45)</f>
        <v/>
      </c>
      <c r="F95" s="14" t="str">
        <f t="shared" ca="1" si="91"/>
        <v/>
      </c>
      <c r="G95" s="14" t="str">
        <f t="shared" ca="1" si="91"/>
        <v/>
      </c>
      <c r="H95" s="14" t="str">
        <f t="shared" ca="1" si="91"/>
        <v/>
      </c>
      <c r="I95" s="14" t="str">
        <f t="shared" ca="1" si="91"/>
        <v/>
      </c>
      <c r="J95" s="14" t="str">
        <f t="shared" ca="1" si="91"/>
        <v/>
      </c>
      <c r="K95" s="14" t="str">
        <f t="shared" ca="1" si="91"/>
        <v/>
      </c>
      <c r="L95" s="14" t="str">
        <f t="shared" ca="1" si="91"/>
        <v/>
      </c>
      <c r="M95" s="14" t="str">
        <f t="shared" ca="1" si="91"/>
        <v/>
      </c>
      <c r="N95" s="14" t="str">
        <f t="shared" ca="1" si="91"/>
        <v/>
      </c>
      <c r="O95" s="14" t="str">
        <f t="shared" ca="1" si="91"/>
        <v/>
      </c>
      <c r="P95" s="14" t="str">
        <f t="shared" ca="1" si="91"/>
        <v/>
      </c>
      <c r="Q95" s="14" t="str">
        <f t="shared" ca="1" si="91"/>
        <v/>
      </c>
      <c r="R95" s="14" t="str">
        <f t="shared" ca="1" si="91"/>
        <v/>
      </c>
      <c r="S95" s="14" t="str">
        <f t="shared" ca="1" si="91"/>
        <v/>
      </c>
      <c r="T95" s="14" t="str">
        <f t="shared" ca="1" si="91"/>
        <v/>
      </c>
      <c r="U95" s="14" t="str">
        <f t="shared" ca="1" si="91"/>
        <v/>
      </c>
      <c r="V95" s="14" t="str">
        <f t="shared" ca="1" si="91"/>
        <v/>
      </c>
      <c r="W95" s="14" t="str">
        <f t="shared" ca="1" si="91"/>
        <v/>
      </c>
      <c r="X95" s="14" t="str">
        <f t="shared" ca="1" si="91"/>
        <v/>
      </c>
      <c r="Y95" s="14" t="str">
        <f t="shared" ca="1" si="91"/>
        <v/>
      </c>
      <c r="Z95" s="14" t="str">
        <f t="shared" ca="1" si="91"/>
        <v/>
      </c>
      <c r="AA95" s="14" t="str">
        <f t="shared" ca="1" si="91"/>
        <v/>
      </c>
      <c r="AB95" s="14" t="str">
        <f t="shared" ca="1" si="91"/>
        <v/>
      </c>
      <c r="AC95" s="14" t="str">
        <f t="shared" ca="1" si="91"/>
        <v/>
      </c>
      <c r="AD95" s="14" t="str">
        <f t="shared" ca="1" si="91"/>
        <v/>
      </c>
      <c r="AE95" s="14" t="str">
        <f t="shared" ca="1" si="91"/>
        <v/>
      </c>
      <c r="AF95" s="14" t="str">
        <f t="shared" ca="1" si="91"/>
        <v/>
      </c>
      <c r="AG95" s="14" t="str">
        <f t="shared" ca="1" si="91"/>
        <v/>
      </c>
      <c r="AH95" s="14" t="str">
        <f t="shared" ca="1" si="91"/>
        <v/>
      </c>
      <c r="AI95" s="14" t="str">
        <f t="shared" ca="1" si="91"/>
        <v/>
      </c>
      <c r="AJ95" s="14" t="str">
        <f t="shared" ca="1" si="91"/>
        <v/>
      </c>
      <c r="AK95" s="14" t="str">
        <f t="shared" ca="1" si="91"/>
        <v/>
      </c>
      <c r="AL95" s="14" t="str">
        <f t="shared" ca="1" si="91"/>
        <v/>
      </c>
      <c r="AM95" s="14" t="str">
        <f t="shared" ca="1" si="91"/>
        <v/>
      </c>
      <c r="AN95" s="14" t="str">
        <f t="shared" ca="1" si="91"/>
        <v/>
      </c>
      <c r="AO95" s="14" t="str">
        <f t="shared" ca="1" si="91"/>
        <v/>
      </c>
      <c r="AP95" s="14" t="str">
        <f t="shared" ca="1" si="91"/>
        <v/>
      </c>
      <c r="AQ95" s="14" t="str">
        <f t="shared" ca="1" si="91"/>
        <v/>
      </c>
      <c r="AR95" s="14" t="str">
        <f t="shared" ca="1" si="91"/>
        <v/>
      </c>
      <c r="AS95" s="14" t="str">
        <f t="shared" ca="1" si="91"/>
        <v/>
      </c>
      <c r="AT95" s="14" t="str">
        <f t="shared" ca="1" si="91"/>
        <v/>
      </c>
      <c r="AU95" s="14" t="str">
        <f t="shared" ca="1" si="91"/>
        <v/>
      </c>
      <c r="AV95" s="14" t="str">
        <f t="shared" ca="1" si="91"/>
        <v/>
      </c>
      <c r="AW95" s="14" t="str">
        <f t="shared" ca="1" si="91"/>
        <v/>
      </c>
      <c r="AX95" s="14" t="str">
        <f t="shared" ca="1" si="91"/>
        <v/>
      </c>
      <c r="AY95" s="14" t="str">
        <f t="shared" ca="1" si="91"/>
        <v/>
      </c>
      <c r="AZ95" s="14" t="str">
        <f t="shared" ca="1" si="91"/>
        <v/>
      </c>
      <c r="BA95" s="14" t="str">
        <f t="shared" ca="1" si="83"/>
        <v/>
      </c>
      <c r="BB95" s="11"/>
      <c r="BC95" s="11">
        <f t="shared" ca="1" si="21"/>
        <v>64</v>
      </c>
      <c r="BD95" s="11" t="str">
        <f t="shared" ca="1" si="22"/>
        <v/>
      </c>
    </row>
    <row r="96" spans="1:56">
      <c r="A96" s="14">
        <v>37</v>
      </c>
      <c r="B96" s="28" t="str">
        <f t="shared" ref="B96:D96" si="92">IF(B46="","",B46)</f>
        <v/>
      </c>
      <c r="C96" s="14" t="str">
        <f t="shared" ca="1" si="92"/>
        <v/>
      </c>
      <c r="D96" s="14" t="str">
        <f t="shared" ca="1" si="92"/>
        <v/>
      </c>
      <c r="E96" s="14" t="str">
        <f t="shared" ref="E96:AZ96" ca="1" si="93">IF(E46="","",E46)</f>
        <v/>
      </c>
      <c r="F96" s="14" t="str">
        <f t="shared" ca="1" si="93"/>
        <v/>
      </c>
      <c r="G96" s="14" t="str">
        <f t="shared" ca="1" si="93"/>
        <v/>
      </c>
      <c r="H96" s="14" t="str">
        <f t="shared" ca="1" si="93"/>
        <v/>
      </c>
      <c r="I96" s="14" t="str">
        <f t="shared" ca="1" si="93"/>
        <v/>
      </c>
      <c r="J96" s="14" t="str">
        <f t="shared" ca="1" si="93"/>
        <v/>
      </c>
      <c r="K96" s="14" t="str">
        <f t="shared" ca="1" si="93"/>
        <v/>
      </c>
      <c r="L96" s="14" t="str">
        <f t="shared" ca="1" si="93"/>
        <v/>
      </c>
      <c r="M96" s="14" t="str">
        <f t="shared" ca="1" si="93"/>
        <v/>
      </c>
      <c r="N96" s="14" t="str">
        <f t="shared" ca="1" si="93"/>
        <v/>
      </c>
      <c r="O96" s="14" t="str">
        <f t="shared" ca="1" si="93"/>
        <v/>
      </c>
      <c r="P96" s="14" t="str">
        <f t="shared" ca="1" si="93"/>
        <v/>
      </c>
      <c r="Q96" s="14" t="str">
        <f t="shared" ca="1" si="93"/>
        <v/>
      </c>
      <c r="R96" s="14" t="str">
        <f t="shared" ca="1" si="93"/>
        <v/>
      </c>
      <c r="S96" s="14" t="str">
        <f t="shared" ca="1" si="93"/>
        <v/>
      </c>
      <c r="T96" s="14" t="str">
        <f t="shared" ca="1" si="93"/>
        <v/>
      </c>
      <c r="U96" s="14" t="str">
        <f t="shared" ca="1" si="93"/>
        <v/>
      </c>
      <c r="V96" s="14" t="str">
        <f t="shared" ca="1" si="93"/>
        <v/>
      </c>
      <c r="W96" s="14" t="str">
        <f t="shared" ca="1" si="93"/>
        <v/>
      </c>
      <c r="X96" s="14" t="str">
        <f t="shared" ca="1" si="93"/>
        <v/>
      </c>
      <c r="Y96" s="14" t="str">
        <f t="shared" ca="1" si="93"/>
        <v/>
      </c>
      <c r="Z96" s="14" t="str">
        <f t="shared" ca="1" si="93"/>
        <v/>
      </c>
      <c r="AA96" s="14" t="str">
        <f t="shared" ca="1" si="93"/>
        <v/>
      </c>
      <c r="AB96" s="14" t="str">
        <f t="shared" ca="1" si="93"/>
        <v/>
      </c>
      <c r="AC96" s="14" t="str">
        <f t="shared" ca="1" si="93"/>
        <v/>
      </c>
      <c r="AD96" s="14" t="str">
        <f t="shared" ca="1" si="93"/>
        <v/>
      </c>
      <c r="AE96" s="14" t="str">
        <f t="shared" ca="1" si="93"/>
        <v/>
      </c>
      <c r="AF96" s="14" t="str">
        <f t="shared" ca="1" si="93"/>
        <v/>
      </c>
      <c r="AG96" s="14" t="str">
        <f t="shared" ca="1" si="93"/>
        <v/>
      </c>
      <c r="AH96" s="14" t="str">
        <f t="shared" ca="1" si="93"/>
        <v/>
      </c>
      <c r="AI96" s="14" t="str">
        <f t="shared" ca="1" si="93"/>
        <v/>
      </c>
      <c r="AJ96" s="14" t="str">
        <f t="shared" ca="1" si="93"/>
        <v/>
      </c>
      <c r="AK96" s="14" t="str">
        <f t="shared" ca="1" si="93"/>
        <v/>
      </c>
      <c r="AL96" s="14" t="str">
        <f t="shared" ca="1" si="93"/>
        <v/>
      </c>
      <c r="AM96" s="14" t="str">
        <f t="shared" ca="1" si="93"/>
        <v/>
      </c>
      <c r="AN96" s="14" t="str">
        <f t="shared" ca="1" si="93"/>
        <v/>
      </c>
      <c r="AO96" s="14" t="str">
        <f t="shared" ca="1" si="93"/>
        <v/>
      </c>
      <c r="AP96" s="14" t="str">
        <f t="shared" ca="1" si="93"/>
        <v/>
      </c>
      <c r="AQ96" s="14" t="str">
        <f t="shared" ca="1" si="93"/>
        <v/>
      </c>
      <c r="AR96" s="14" t="str">
        <f t="shared" ca="1" si="93"/>
        <v/>
      </c>
      <c r="AS96" s="14" t="str">
        <f t="shared" ca="1" si="93"/>
        <v/>
      </c>
      <c r="AT96" s="14" t="str">
        <f t="shared" ca="1" si="93"/>
        <v/>
      </c>
      <c r="AU96" s="14" t="str">
        <f t="shared" ca="1" si="93"/>
        <v/>
      </c>
      <c r="AV96" s="14" t="str">
        <f t="shared" ca="1" si="93"/>
        <v/>
      </c>
      <c r="AW96" s="14" t="str">
        <f t="shared" ca="1" si="93"/>
        <v/>
      </c>
      <c r="AX96" s="14" t="str">
        <f t="shared" ca="1" si="93"/>
        <v/>
      </c>
      <c r="AY96" s="14" t="str">
        <f t="shared" ca="1" si="93"/>
        <v/>
      </c>
      <c r="AZ96" s="14" t="str">
        <f t="shared" ca="1" si="93"/>
        <v/>
      </c>
      <c r="BA96" s="14" t="str">
        <f t="shared" ca="1" si="83"/>
        <v/>
      </c>
      <c r="BB96" s="11"/>
      <c r="BC96" s="11">
        <f t="shared" ca="1" si="21"/>
        <v>63</v>
      </c>
      <c r="BD96" s="11" t="str">
        <f t="shared" ca="1" si="22"/>
        <v/>
      </c>
    </row>
    <row r="97" spans="1:56">
      <c r="A97" s="14">
        <v>38</v>
      </c>
      <c r="B97" s="28" t="str">
        <f t="shared" ref="B97:D97" si="94">IF(B47="","",B47)</f>
        <v/>
      </c>
      <c r="C97" s="14" t="str">
        <f t="shared" ca="1" si="94"/>
        <v/>
      </c>
      <c r="D97" s="14" t="str">
        <f t="shared" ca="1" si="94"/>
        <v/>
      </c>
      <c r="E97" s="14" t="str">
        <f t="shared" ref="E97:AZ97" ca="1" si="95">IF(E47="","",E47)</f>
        <v/>
      </c>
      <c r="F97" s="14" t="str">
        <f t="shared" ca="1" si="95"/>
        <v/>
      </c>
      <c r="G97" s="14" t="str">
        <f t="shared" ca="1" si="95"/>
        <v/>
      </c>
      <c r="H97" s="14" t="str">
        <f t="shared" ca="1" si="95"/>
        <v/>
      </c>
      <c r="I97" s="14" t="str">
        <f t="shared" ca="1" si="95"/>
        <v/>
      </c>
      <c r="J97" s="14" t="str">
        <f t="shared" ca="1" si="95"/>
        <v/>
      </c>
      <c r="K97" s="14" t="str">
        <f t="shared" ca="1" si="95"/>
        <v/>
      </c>
      <c r="L97" s="14" t="str">
        <f t="shared" ca="1" si="95"/>
        <v/>
      </c>
      <c r="M97" s="14" t="str">
        <f t="shared" ca="1" si="95"/>
        <v/>
      </c>
      <c r="N97" s="14" t="str">
        <f t="shared" ca="1" si="95"/>
        <v/>
      </c>
      <c r="O97" s="14" t="str">
        <f t="shared" ca="1" si="95"/>
        <v/>
      </c>
      <c r="P97" s="14" t="str">
        <f t="shared" ca="1" si="95"/>
        <v/>
      </c>
      <c r="Q97" s="14" t="str">
        <f t="shared" ca="1" si="95"/>
        <v/>
      </c>
      <c r="R97" s="14" t="str">
        <f t="shared" ca="1" si="95"/>
        <v/>
      </c>
      <c r="S97" s="14" t="str">
        <f t="shared" ca="1" si="95"/>
        <v/>
      </c>
      <c r="T97" s="14" t="str">
        <f t="shared" ca="1" si="95"/>
        <v/>
      </c>
      <c r="U97" s="14" t="str">
        <f t="shared" ca="1" si="95"/>
        <v/>
      </c>
      <c r="V97" s="14" t="str">
        <f t="shared" ca="1" si="95"/>
        <v/>
      </c>
      <c r="W97" s="14" t="str">
        <f t="shared" ca="1" si="95"/>
        <v/>
      </c>
      <c r="X97" s="14" t="str">
        <f t="shared" ca="1" si="95"/>
        <v/>
      </c>
      <c r="Y97" s="14" t="str">
        <f t="shared" ca="1" si="95"/>
        <v/>
      </c>
      <c r="Z97" s="14" t="str">
        <f t="shared" ca="1" si="95"/>
        <v/>
      </c>
      <c r="AA97" s="14" t="str">
        <f t="shared" ca="1" si="95"/>
        <v/>
      </c>
      <c r="AB97" s="14" t="str">
        <f t="shared" ca="1" si="95"/>
        <v/>
      </c>
      <c r="AC97" s="14" t="str">
        <f t="shared" ca="1" si="95"/>
        <v/>
      </c>
      <c r="AD97" s="14" t="str">
        <f t="shared" ca="1" si="95"/>
        <v/>
      </c>
      <c r="AE97" s="14" t="str">
        <f t="shared" ca="1" si="95"/>
        <v/>
      </c>
      <c r="AF97" s="14" t="str">
        <f t="shared" ca="1" si="95"/>
        <v/>
      </c>
      <c r="AG97" s="14" t="str">
        <f t="shared" ca="1" si="95"/>
        <v/>
      </c>
      <c r="AH97" s="14" t="str">
        <f t="shared" ca="1" si="95"/>
        <v/>
      </c>
      <c r="AI97" s="14" t="str">
        <f t="shared" ca="1" si="95"/>
        <v/>
      </c>
      <c r="AJ97" s="14" t="str">
        <f t="shared" ca="1" si="95"/>
        <v/>
      </c>
      <c r="AK97" s="14" t="str">
        <f t="shared" ca="1" si="95"/>
        <v/>
      </c>
      <c r="AL97" s="14" t="str">
        <f t="shared" ca="1" si="95"/>
        <v/>
      </c>
      <c r="AM97" s="14" t="str">
        <f t="shared" ca="1" si="95"/>
        <v/>
      </c>
      <c r="AN97" s="14" t="str">
        <f t="shared" ca="1" si="95"/>
        <v/>
      </c>
      <c r="AO97" s="14" t="str">
        <f t="shared" ca="1" si="95"/>
        <v/>
      </c>
      <c r="AP97" s="14" t="str">
        <f t="shared" ca="1" si="95"/>
        <v/>
      </c>
      <c r="AQ97" s="14" t="str">
        <f t="shared" ca="1" si="95"/>
        <v/>
      </c>
      <c r="AR97" s="14" t="str">
        <f t="shared" ca="1" si="95"/>
        <v/>
      </c>
      <c r="AS97" s="14" t="str">
        <f t="shared" ca="1" si="95"/>
        <v/>
      </c>
      <c r="AT97" s="14" t="str">
        <f t="shared" ca="1" si="95"/>
        <v/>
      </c>
      <c r="AU97" s="14" t="str">
        <f t="shared" ca="1" si="95"/>
        <v/>
      </c>
      <c r="AV97" s="14" t="str">
        <f t="shared" ca="1" si="95"/>
        <v/>
      </c>
      <c r="AW97" s="14" t="str">
        <f t="shared" ca="1" si="95"/>
        <v/>
      </c>
      <c r="AX97" s="14" t="str">
        <f t="shared" ca="1" si="95"/>
        <v/>
      </c>
      <c r="AY97" s="14" t="str">
        <f t="shared" ca="1" si="95"/>
        <v/>
      </c>
      <c r="AZ97" s="14" t="str">
        <f t="shared" ca="1" si="95"/>
        <v/>
      </c>
      <c r="BA97" s="14" t="str">
        <f t="shared" ca="1" si="83"/>
        <v/>
      </c>
      <c r="BB97" s="11"/>
      <c r="BC97" s="11">
        <f t="shared" ca="1" si="21"/>
        <v>62</v>
      </c>
      <c r="BD97" s="11" t="str">
        <f t="shared" ca="1" si="22"/>
        <v/>
      </c>
    </row>
    <row r="98" spans="1:56">
      <c r="A98" s="14">
        <v>39</v>
      </c>
      <c r="B98" s="28" t="str">
        <f t="shared" ref="B98:D98" si="96">IF(B48="","",B48)</f>
        <v/>
      </c>
      <c r="C98" s="14" t="str">
        <f t="shared" ca="1" si="96"/>
        <v/>
      </c>
      <c r="D98" s="14" t="str">
        <f t="shared" ca="1" si="96"/>
        <v/>
      </c>
      <c r="E98" s="14" t="str">
        <f t="shared" ref="E98:AZ98" ca="1" si="97">IF(E48="","",E48)</f>
        <v/>
      </c>
      <c r="F98" s="14" t="str">
        <f t="shared" ca="1" si="97"/>
        <v/>
      </c>
      <c r="G98" s="14" t="str">
        <f t="shared" ca="1" si="97"/>
        <v/>
      </c>
      <c r="H98" s="14" t="str">
        <f t="shared" ca="1" si="97"/>
        <v/>
      </c>
      <c r="I98" s="14" t="str">
        <f t="shared" ca="1" si="97"/>
        <v/>
      </c>
      <c r="J98" s="14" t="str">
        <f t="shared" ca="1" si="97"/>
        <v/>
      </c>
      <c r="K98" s="14" t="str">
        <f t="shared" ca="1" si="97"/>
        <v/>
      </c>
      <c r="L98" s="14" t="str">
        <f t="shared" ca="1" si="97"/>
        <v/>
      </c>
      <c r="M98" s="14" t="str">
        <f t="shared" ca="1" si="97"/>
        <v/>
      </c>
      <c r="N98" s="14" t="str">
        <f t="shared" ca="1" si="97"/>
        <v/>
      </c>
      <c r="O98" s="14" t="str">
        <f t="shared" ca="1" si="97"/>
        <v/>
      </c>
      <c r="P98" s="14" t="str">
        <f t="shared" ca="1" si="97"/>
        <v/>
      </c>
      <c r="Q98" s="14" t="str">
        <f t="shared" ca="1" si="97"/>
        <v/>
      </c>
      <c r="R98" s="14" t="str">
        <f t="shared" ca="1" si="97"/>
        <v/>
      </c>
      <c r="S98" s="14" t="str">
        <f t="shared" ca="1" si="97"/>
        <v/>
      </c>
      <c r="T98" s="14" t="str">
        <f t="shared" ca="1" si="97"/>
        <v/>
      </c>
      <c r="U98" s="14" t="str">
        <f t="shared" ca="1" si="97"/>
        <v/>
      </c>
      <c r="V98" s="14" t="str">
        <f t="shared" ca="1" si="97"/>
        <v/>
      </c>
      <c r="W98" s="14" t="str">
        <f t="shared" ca="1" si="97"/>
        <v/>
      </c>
      <c r="X98" s="14" t="str">
        <f t="shared" ca="1" si="97"/>
        <v/>
      </c>
      <c r="Y98" s="14" t="str">
        <f t="shared" ca="1" si="97"/>
        <v/>
      </c>
      <c r="Z98" s="14" t="str">
        <f t="shared" ca="1" si="97"/>
        <v/>
      </c>
      <c r="AA98" s="14" t="str">
        <f t="shared" ca="1" si="97"/>
        <v/>
      </c>
      <c r="AB98" s="14" t="str">
        <f t="shared" ca="1" si="97"/>
        <v/>
      </c>
      <c r="AC98" s="14" t="str">
        <f t="shared" ca="1" si="97"/>
        <v/>
      </c>
      <c r="AD98" s="14" t="str">
        <f t="shared" ca="1" si="97"/>
        <v/>
      </c>
      <c r="AE98" s="14" t="str">
        <f t="shared" ca="1" si="97"/>
        <v/>
      </c>
      <c r="AF98" s="14" t="str">
        <f t="shared" ca="1" si="97"/>
        <v/>
      </c>
      <c r="AG98" s="14" t="str">
        <f t="shared" ca="1" si="97"/>
        <v/>
      </c>
      <c r="AH98" s="14" t="str">
        <f t="shared" ca="1" si="97"/>
        <v/>
      </c>
      <c r="AI98" s="14" t="str">
        <f t="shared" ca="1" si="97"/>
        <v/>
      </c>
      <c r="AJ98" s="14" t="str">
        <f t="shared" ca="1" si="97"/>
        <v/>
      </c>
      <c r="AK98" s="14" t="str">
        <f t="shared" ca="1" si="97"/>
        <v/>
      </c>
      <c r="AL98" s="14" t="str">
        <f t="shared" ca="1" si="97"/>
        <v/>
      </c>
      <c r="AM98" s="14" t="str">
        <f t="shared" ca="1" si="97"/>
        <v/>
      </c>
      <c r="AN98" s="14" t="str">
        <f t="shared" ca="1" si="97"/>
        <v/>
      </c>
      <c r="AO98" s="14" t="str">
        <f t="shared" ca="1" si="97"/>
        <v/>
      </c>
      <c r="AP98" s="14" t="str">
        <f t="shared" ca="1" si="97"/>
        <v/>
      </c>
      <c r="AQ98" s="14" t="str">
        <f t="shared" ca="1" si="97"/>
        <v/>
      </c>
      <c r="AR98" s="14" t="str">
        <f t="shared" ca="1" si="97"/>
        <v/>
      </c>
      <c r="AS98" s="14" t="str">
        <f t="shared" ca="1" si="97"/>
        <v/>
      </c>
      <c r="AT98" s="14" t="str">
        <f t="shared" ca="1" si="97"/>
        <v/>
      </c>
      <c r="AU98" s="14" t="str">
        <f t="shared" ca="1" si="97"/>
        <v/>
      </c>
      <c r="AV98" s="14" t="str">
        <f t="shared" ca="1" si="97"/>
        <v/>
      </c>
      <c r="AW98" s="14" t="str">
        <f t="shared" ca="1" si="97"/>
        <v/>
      </c>
      <c r="AX98" s="14" t="str">
        <f t="shared" ca="1" si="97"/>
        <v/>
      </c>
      <c r="AY98" s="14" t="str">
        <f t="shared" ca="1" si="97"/>
        <v/>
      </c>
      <c r="AZ98" s="14" t="str">
        <f t="shared" ca="1" si="97"/>
        <v/>
      </c>
      <c r="BA98" s="14" t="str">
        <f t="shared" ca="1" si="83"/>
        <v/>
      </c>
      <c r="BB98" s="11"/>
      <c r="BC98" s="11">
        <f t="shared" ca="1" si="21"/>
        <v>61</v>
      </c>
      <c r="BD98" s="11" t="str">
        <f t="shared" ca="1" si="22"/>
        <v/>
      </c>
    </row>
    <row r="99" spans="1:56">
      <c r="A99" s="14">
        <v>40</v>
      </c>
      <c r="B99" s="28" t="str">
        <f t="shared" ref="B99:D99" si="98">IF(B49="","",B49)</f>
        <v/>
      </c>
      <c r="C99" s="14" t="str">
        <f t="shared" ca="1" si="98"/>
        <v/>
      </c>
      <c r="D99" s="14" t="str">
        <f t="shared" ca="1" si="98"/>
        <v/>
      </c>
      <c r="E99" s="14" t="str">
        <f t="shared" ref="E99:AZ99" ca="1" si="99">IF(E49="","",E49)</f>
        <v/>
      </c>
      <c r="F99" s="14" t="str">
        <f t="shared" ca="1" si="99"/>
        <v/>
      </c>
      <c r="G99" s="14" t="str">
        <f t="shared" ca="1" si="99"/>
        <v/>
      </c>
      <c r="H99" s="14" t="str">
        <f t="shared" ca="1" si="99"/>
        <v/>
      </c>
      <c r="I99" s="14" t="str">
        <f t="shared" ca="1" si="99"/>
        <v/>
      </c>
      <c r="J99" s="14" t="str">
        <f t="shared" ca="1" si="99"/>
        <v/>
      </c>
      <c r="K99" s="14" t="str">
        <f t="shared" ca="1" si="99"/>
        <v/>
      </c>
      <c r="L99" s="14" t="str">
        <f t="shared" ca="1" si="99"/>
        <v/>
      </c>
      <c r="M99" s="14" t="str">
        <f t="shared" ca="1" si="99"/>
        <v/>
      </c>
      <c r="N99" s="14" t="str">
        <f t="shared" ca="1" si="99"/>
        <v/>
      </c>
      <c r="O99" s="14" t="str">
        <f t="shared" ca="1" si="99"/>
        <v/>
      </c>
      <c r="P99" s="14" t="str">
        <f t="shared" ca="1" si="99"/>
        <v/>
      </c>
      <c r="Q99" s="14" t="str">
        <f t="shared" ca="1" si="99"/>
        <v/>
      </c>
      <c r="R99" s="14" t="str">
        <f t="shared" ca="1" si="99"/>
        <v/>
      </c>
      <c r="S99" s="14" t="str">
        <f t="shared" ca="1" si="99"/>
        <v/>
      </c>
      <c r="T99" s="14" t="str">
        <f t="shared" ca="1" si="99"/>
        <v/>
      </c>
      <c r="U99" s="14" t="str">
        <f t="shared" ca="1" si="99"/>
        <v/>
      </c>
      <c r="V99" s="14" t="str">
        <f t="shared" ca="1" si="99"/>
        <v/>
      </c>
      <c r="W99" s="14" t="str">
        <f t="shared" ca="1" si="99"/>
        <v/>
      </c>
      <c r="X99" s="14" t="str">
        <f t="shared" ca="1" si="99"/>
        <v/>
      </c>
      <c r="Y99" s="14" t="str">
        <f t="shared" ca="1" si="99"/>
        <v/>
      </c>
      <c r="Z99" s="14" t="str">
        <f t="shared" ca="1" si="99"/>
        <v/>
      </c>
      <c r="AA99" s="14" t="str">
        <f t="shared" ca="1" si="99"/>
        <v/>
      </c>
      <c r="AB99" s="14" t="str">
        <f t="shared" ca="1" si="99"/>
        <v/>
      </c>
      <c r="AC99" s="14" t="str">
        <f t="shared" ca="1" si="99"/>
        <v/>
      </c>
      <c r="AD99" s="14" t="str">
        <f t="shared" ca="1" si="99"/>
        <v/>
      </c>
      <c r="AE99" s="14" t="str">
        <f t="shared" ca="1" si="99"/>
        <v/>
      </c>
      <c r="AF99" s="14" t="str">
        <f t="shared" ca="1" si="99"/>
        <v/>
      </c>
      <c r="AG99" s="14" t="str">
        <f t="shared" ca="1" si="99"/>
        <v/>
      </c>
      <c r="AH99" s="14" t="str">
        <f t="shared" ca="1" si="99"/>
        <v/>
      </c>
      <c r="AI99" s="14" t="str">
        <f t="shared" ca="1" si="99"/>
        <v/>
      </c>
      <c r="AJ99" s="14" t="str">
        <f t="shared" ca="1" si="99"/>
        <v/>
      </c>
      <c r="AK99" s="14" t="str">
        <f t="shared" ca="1" si="99"/>
        <v/>
      </c>
      <c r="AL99" s="14" t="str">
        <f t="shared" ca="1" si="99"/>
        <v/>
      </c>
      <c r="AM99" s="14" t="str">
        <f t="shared" ca="1" si="99"/>
        <v/>
      </c>
      <c r="AN99" s="14" t="str">
        <f t="shared" ca="1" si="99"/>
        <v/>
      </c>
      <c r="AO99" s="14" t="str">
        <f t="shared" ca="1" si="99"/>
        <v/>
      </c>
      <c r="AP99" s="14" t="str">
        <f t="shared" ca="1" si="99"/>
        <v/>
      </c>
      <c r="AQ99" s="14" t="str">
        <f t="shared" ca="1" si="99"/>
        <v/>
      </c>
      <c r="AR99" s="14" t="str">
        <f t="shared" ca="1" si="99"/>
        <v/>
      </c>
      <c r="AS99" s="14" t="str">
        <f t="shared" ca="1" si="99"/>
        <v/>
      </c>
      <c r="AT99" s="14" t="str">
        <f t="shared" ca="1" si="99"/>
        <v/>
      </c>
      <c r="AU99" s="14" t="str">
        <f t="shared" ca="1" si="99"/>
        <v/>
      </c>
      <c r="AV99" s="14" t="str">
        <f t="shared" ca="1" si="99"/>
        <v/>
      </c>
      <c r="AW99" s="14" t="str">
        <f t="shared" ca="1" si="99"/>
        <v/>
      </c>
      <c r="AX99" s="14" t="str">
        <f t="shared" ca="1" si="99"/>
        <v/>
      </c>
      <c r="AY99" s="14" t="str">
        <f t="shared" ca="1" si="99"/>
        <v/>
      </c>
      <c r="AZ99" s="14" t="str">
        <f t="shared" ca="1" si="99"/>
        <v/>
      </c>
      <c r="BA99" s="14" t="str">
        <f t="shared" ca="1" si="83"/>
        <v/>
      </c>
      <c r="BB99" s="11"/>
      <c r="BC99" s="11">
        <f t="shared" ca="1" si="21"/>
        <v>60</v>
      </c>
      <c r="BD99" s="11" t="str">
        <f t="shared" ca="1" si="22"/>
        <v/>
      </c>
    </row>
    <row r="100" spans="1:56">
      <c r="A100" s="187" t="s">
        <v>17</v>
      </c>
      <c r="B100" s="187"/>
      <c r="C100" s="25">
        <f ca="1">IF(SUM(C60:C99)=0,"",SUM(C60:C99))</f>
        <v>4</v>
      </c>
      <c r="D100" s="25">
        <f t="shared" ref="D100:E100" ca="1" si="100">IF(SUM(D60:D99)=0,"",SUM(D60:D99))</f>
        <v>9</v>
      </c>
      <c r="E100" s="25">
        <f t="shared" ca="1" si="100"/>
        <v>5</v>
      </c>
      <c r="F100" s="25">
        <f t="shared" ref="F100:AZ100" ca="1" si="101">IF(SUM(F60:F99)=0,"",SUM(F60:F99))</f>
        <v>7</v>
      </c>
      <c r="G100" s="25">
        <f t="shared" ca="1" si="101"/>
        <v>6</v>
      </c>
      <c r="H100" s="25">
        <f t="shared" ca="1" si="101"/>
        <v>7</v>
      </c>
      <c r="I100" s="25">
        <f t="shared" ca="1" si="101"/>
        <v>8</v>
      </c>
      <c r="J100" s="25">
        <f t="shared" ca="1" si="101"/>
        <v>3</v>
      </c>
      <c r="K100" s="25">
        <f t="shared" ca="1" si="101"/>
        <v>9</v>
      </c>
      <c r="L100" s="25">
        <f t="shared" ca="1" si="101"/>
        <v>9</v>
      </c>
      <c r="M100" s="25">
        <f t="shared" ca="1" si="101"/>
        <v>5</v>
      </c>
      <c r="N100" s="25">
        <f t="shared" ca="1" si="101"/>
        <v>8</v>
      </c>
      <c r="O100" s="25">
        <f t="shared" ca="1" si="101"/>
        <v>8</v>
      </c>
      <c r="P100" s="25" t="str">
        <f t="shared" ca="1" si="101"/>
        <v/>
      </c>
      <c r="Q100" s="25">
        <f t="shared" ca="1" si="101"/>
        <v>6</v>
      </c>
      <c r="R100" s="25">
        <f t="shared" ca="1" si="101"/>
        <v>8</v>
      </c>
      <c r="S100" s="25">
        <f t="shared" ca="1" si="101"/>
        <v>3</v>
      </c>
      <c r="T100" s="25" t="str">
        <f t="shared" ca="1" si="101"/>
        <v/>
      </c>
      <c r="U100" s="25">
        <f t="shared" ca="1" si="101"/>
        <v>8</v>
      </c>
      <c r="V100" s="25">
        <f t="shared" ca="1" si="101"/>
        <v>6</v>
      </c>
      <c r="W100" s="25">
        <f t="shared" ca="1" si="101"/>
        <v>4</v>
      </c>
      <c r="X100" s="25">
        <f t="shared" ca="1" si="101"/>
        <v>5</v>
      </c>
      <c r="Y100" s="25">
        <f t="shared" ca="1" si="101"/>
        <v>6</v>
      </c>
      <c r="Z100" s="25">
        <f t="shared" ca="1" si="101"/>
        <v>9</v>
      </c>
      <c r="AA100" s="25">
        <f t="shared" ca="1" si="101"/>
        <v>8</v>
      </c>
      <c r="AB100" s="25">
        <f t="shared" ca="1" si="101"/>
        <v>3</v>
      </c>
      <c r="AC100" s="25">
        <f t="shared" ca="1" si="101"/>
        <v>6</v>
      </c>
      <c r="AD100" s="25">
        <f t="shared" ca="1" si="101"/>
        <v>4</v>
      </c>
      <c r="AE100" s="25">
        <f t="shared" ca="1" si="101"/>
        <v>2</v>
      </c>
      <c r="AF100" s="25">
        <f t="shared" ca="1" si="101"/>
        <v>5</v>
      </c>
      <c r="AG100" s="25">
        <f t="shared" ca="1" si="101"/>
        <v>2</v>
      </c>
      <c r="AH100" s="25">
        <f t="shared" ca="1" si="101"/>
        <v>4</v>
      </c>
      <c r="AI100" s="25">
        <f t="shared" ca="1" si="101"/>
        <v>2</v>
      </c>
      <c r="AJ100" s="25">
        <f t="shared" ca="1" si="101"/>
        <v>9</v>
      </c>
      <c r="AK100" s="25">
        <f t="shared" ca="1" si="101"/>
        <v>9</v>
      </c>
      <c r="AL100" s="25">
        <f t="shared" ca="1" si="101"/>
        <v>5</v>
      </c>
      <c r="AM100" s="25" t="str">
        <f t="shared" ca="1" si="101"/>
        <v/>
      </c>
      <c r="AN100" s="25">
        <f t="shared" ca="1" si="101"/>
        <v>6</v>
      </c>
      <c r="AO100" s="25">
        <f t="shared" ca="1" si="101"/>
        <v>5</v>
      </c>
      <c r="AP100" s="25">
        <f t="shared" ca="1" si="101"/>
        <v>7</v>
      </c>
      <c r="AQ100" s="25" t="str">
        <f t="shared" ca="1" si="101"/>
        <v/>
      </c>
      <c r="AR100" s="25" t="str">
        <f t="shared" ca="1" si="101"/>
        <v/>
      </c>
      <c r="AS100" s="25" t="str">
        <f t="shared" ca="1" si="101"/>
        <v/>
      </c>
      <c r="AT100" s="25" t="str">
        <f t="shared" ca="1" si="101"/>
        <v/>
      </c>
      <c r="AU100" s="25" t="str">
        <f t="shared" ca="1" si="101"/>
        <v/>
      </c>
      <c r="AV100" s="25" t="str">
        <f t="shared" ca="1" si="101"/>
        <v/>
      </c>
      <c r="AW100" s="25" t="str">
        <f t="shared" ca="1" si="101"/>
        <v/>
      </c>
      <c r="AX100" s="25" t="str">
        <f t="shared" ca="1" si="101"/>
        <v/>
      </c>
      <c r="AY100" s="25" t="str">
        <f t="shared" ca="1" si="101"/>
        <v/>
      </c>
      <c r="AZ100" s="25" t="str">
        <f t="shared" ca="1" si="101"/>
        <v/>
      </c>
      <c r="BA100" s="198"/>
      <c r="BB100" s="11"/>
      <c r="BC100" s="11"/>
      <c r="BD100" s="11"/>
    </row>
    <row r="101" spans="1:56">
      <c r="A101" s="191" t="s">
        <v>72</v>
      </c>
      <c r="B101" s="192"/>
      <c r="C101" s="26">
        <f t="shared" ref="C101:D101" ca="1" si="102">IFERROR(C100/($AX$5*C9),"")</f>
        <v>0.44444444444444442</v>
      </c>
      <c r="D101" s="26">
        <f t="shared" ca="1" si="102"/>
        <v>1</v>
      </c>
      <c r="E101" s="26">
        <f t="shared" ref="E101:AZ101" ca="1" si="103">IFERROR(E100/($AX$5*E9),"")</f>
        <v>0.55555555555555558</v>
      </c>
      <c r="F101" s="26">
        <f t="shared" ca="1" si="103"/>
        <v>0.77777777777777779</v>
      </c>
      <c r="G101" s="26">
        <f t="shared" ca="1" si="103"/>
        <v>0.66666666666666663</v>
      </c>
      <c r="H101" s="26">
        <f t="shared" ca="1" si="103"/>
        <v>0.77777777777777779</v>
      </c>
      <c r="I101" s="26">
        <f t="shared" ca="1" si="103"/>
        <v>0.88888888888888884</v>
      </c>
      <c r="J101" s="26">
        <f t="shared" ca="1" si="103"/>
        <v>0.33333333333333331</v>
      </c>
      <c r="K101" s="26">
        <f t="shared" ca="1" si="103"/>
        <v>1</v>
      </c>
      <c r="L101" s="26">
        <f t="shared" ca="1" si="103"/>
        <v>1</v>
      </c>
      <c r="M101" s="26">
        <f t="shared" ca="1" si="103"/>
        <v>0.55555555555555558</v>
      </c>
      <c r="N101" s="26">
        <f t="shared" ca="1" si="103"/>
        <v>0.88888888888888884</v>
      </c>
      <c r="O101" s="26">
        <f t="shared" ca="1" si="103"/>
        <v>0.88888888888888884</v>
      </c>
      <c r="P101" s="26" t="str">
        <f t="shared" ca="1" si="103"/>
        <v/>
      </c>
      <c r="Q101" s="26">
        <f t="shared" ca="1" si="103"/>
        <v>0.66666666666666663</v>
      </c>
      <c r="R101" s="26">
        <f t="shared" ca="1" si="103"/>
        <v>0.88888888888888884</v>
      </c>
      <c r="S101" s="26">
        <f t="shared" ca="1" si="103"/>
        <v>0.33333333333333331</v>
      </c>
      <c r="T101" s="26" t="str">
        <f t="shared" ca="1" si="103"/>
        <v/>
      </c>
      <c r="U101" s="26">
        <f t="shared" ca="1" si="103"/>
        <v>0.88888888888888884</v>
      </c>
      <c r="V101" s="26">
        <f t="shared" ca="1" si="103"/>
        <v>0.66666666666666663</v>
      </c>
      <c r="W101" s="26">
        <f t="shared" ca="1" si="103"/>
        <v>0.44444444444444442</v>
      </c>
      <c r="X101" s="26">
        <f t="shared" ca="1" si="103"/>
        <v>0.55555555555555558</v>
      </c>
      <c r="Y101" s="26">
        <f t="shared" ca="1" si="103"/>
        <v>0.66666666666666663</v>
      </c>
      <c r="Z101" s="26">
        <f t="shared" ca="1" si="103"/>
        <v>1</v>
      </c>
      <c r="AA101" s="26">
        <f t="shared" ca="1" si="103"/>
        <v>0.88888888888888884</v>
      </c>
      <c r="AB101" s="26">
        <f t="shared" ca="1" si="103"/>
        <v>0.33333333333333331</v>
      </c>
      <c r="AC101" s="26">
        <f t="shared" ca="1" si="103"/>
        <v>0.66666666666666663</v>
      </c>
      <c r="AD101" s="26">
        <f t="shared" ca="1" si="103"/>
        <v>0.44444444444444442</v>
      </c>
      <c r="AE101" s="26">
        <f t="shared" ca="1" si="103"/>
        <v>0.22222222222222221</v>
      </c>
      <c r="AF101" s="26">
        <f t="shared" ca="1" si="103"/>
        <v>0.55555555555555558</v>
      </c>
      <c r="AG101" s="26">
        <f t="shared" ca="1" si="103"/>
        <v>0.22222222222222221</v>
      </c>
      <c r="AH101" s="26">
        <f t="shared" ca="1" si="103"/>
        <v>0.44444444444444442</v>
      </c>
      <c r="AI101" s="26">
        <f t="shared" ca="1" si="103"/>
        <v>0.22222222222222221</v>
      </c>
      <c r="AJ101" s="26">
        <f t="shared" ca="1" si="103"/>
        <v>1</v>
      </c>
      <c r="AK101" s="26">
        <f t="shared" ca="1" si="103"/>
        <v>1</v>
      </c>
      <c r="AL101" s="26">
        <f t="shared" ca="1" si="103"/>
        <v>0.55555555555555558</v>
      </c>
      <c r="AM101" s="26" t="str">
        <f t="shared" ca="1" si="103"/>
        <v/>
      </c>
      <c r="AN101" s="26">
        <f t="shared" ca="1" si="103"/>
        <v>0.66666666666666663</v>
      </c>
      <c r="AO101" s="26">
        <f t="shared" ca="1" si="103"/>
        <v>0.55555555555555558</v>
      </c>
      <c r="AP101" s="26">
        <f t="shared" ca="1" si="103"/>
        <v>0.77777777777777779</v>
      </c>
      <c r="AQ101" s="26" t="str">
        <f t="shared" ca="1" si="103"/>
        <v/>
      </c>
      <c r="AR101" s="26" t="str">
        <f t="shared" ca="1" si="103"/>
        <v/>
      </c>
      <c r="AS101" s="26" t="str">
        <f t="shared" ca="1" si="103"/>
        <v/>
      </c>
      <c r="AT101" s="26" t="str">
        <f t="shared" ca="1" si="103"/>
        <v/>
      </c>
      <c r="AU101" s="26" t="str">
        <f t="shared" ca="1" si="103"/>
        <v/>
      </c>
      <c r="AV101" s="26" t="str">
        <f t="shared" ca="1" si="103"/>
        <v/>
      </c>
      <c r="AW101" s="26" t="str">
        <f t="shared" ca="1" si="103"/>
        <v/>
      </c>
      <c r="AX101" s="26" t="str">
        <f t="shared" ca="1" si="103"/>
        <v/>
      </c>
      <c r="AY101" s="26" t="str">
        <f t="shared" ca="1" si="103"/>
        <v/>
      </c>
      <c r="AZ101" s="26" t="str">
        <f t="shared" ca="1" si="103"/>
        <v/>
      </c>
      <c r="BA101" s="199"/>
      <c r="BB101" s="11"/>
      <c r="BC101" s="11"/>
      <c r="BD101" s="11"/>
    </row>
    <row r="102" spans="1:56">
      <c r="A102" s="193" t="s">
        <v>74</v>
      </c>
      <c r="B102" s="194"/>
      <c r="C102" s="25" t="str">
        <f ca="1">IF(C101="","",IF(C101&lt;0.31,"Su",IF(C101&lt;0.71,"Se","M")))</f>
        <v>Se</v>
      </c>
      <c r="D102" s="25" t="str">
        <f t="shared" ref="D102:E102" ca="1" si="104">IF(D101="","",IF(D101&lt;0.31,"Su",IF(D101&lt;0.71,"Se","M")))</f>
        <v>M</v>
      </c>
      <c r="E102" s="25" t="str">
        <f t="shared" ca="1" si="104"/>
        <v>Se</v>
      </c>
      <c r="F102" s="25" t="str">
        <f t="shared" ref="F102:AZ102" ca="1" si="105">IF(F101="","",IF(F101&lt;0.31,"Su",IF(F101&lt;0.71,"Se","M")))</f>
        <v>M</v>
      </c>
      <c r="G102" s="25" t="str">
        <f t="shared" ca="1" si="105"/>
        <v>Se</v>
      </c>
      <c r="H102" s="25" t="str">
        <f t="shared" ca="1" si="105"/>
        <v>M</v>
      </c>
      <c r="I102" s="25" t="str">
        <f t="shared" ca="1" si="105"/>
        <v>M</v>
      </c>
      <c r="J102" s="25" t="str">
        <f t="shared" ca="1" si="105"/>
        <v>Se</v>
      </c>
      <c r="K102" s="25" t="str">
        <f t="shared" ca="1" si="105"/>
        <v>M</v>
      </c>
      <c r="L102" s="25" t="str">
        <f t="shared" ca="1" si="105"/>
        <v>M</v>
      </c>
      <c r="M102" s="25" t="str">
        <f t="shared" ca="1" si="105"/>
        <v>Se</v>
      </c>
      <c r="N102" s="25" t="str">
        <f t="shared" ca="1" si="105"/>
        <v>M</v>
      </c>
      <c r="O102" s="25" t="str">
        <f t="shared" ca="1" si="105"/>
        <v>M</v>
      </c>
      <c r="P102" s="25" t="str">
        <f t="shared" ca="1" si="105"/>
        <v/>
      </c>
      <c r="Q102" s="25" t="str">
        <f t="shared" ca="1" si="105"/>
        <v>Se</v>
      </c>
      <c r="R102" s="25" t="str">
        <f t="shared" ca="1" si="105"/>
        <v>M</v>
      </c>
      <c r="S102" s="25" t="str">
        <f t="shared" ca="1" si="105"/>
        <v>Se</v>
      </c>
      <c r="T102" s="25" t="str">
        <f t="shared" ca="1" si="105"/>
        <v/>
      </c>
      <c r="U102" s="25" t="str">
        <f t="shared" ca="1" si="105"/>
        <v>M</v>
      </c>
      <c r="V102" s="25" t="str">
        <f t="shared" ca="1" si="105"/>
        <v>Se</v>
      </c>
      <c r="W102" s="25" t="str">
        <f t="shared" ca="1" si="105"/>
        <v>Se</v>
      </c>
      <c r="X102" s="25" t="str">
        <f t="shared" ca="1" si="105"/>
        <v>Se</v>
      </c>
      <c r="Y102" s="25" t="str">
        <f t="shared" ca="1" si="105"/>
        <v>Se</v>
      </c>
      <c r="Z102" s="25" t="str">
        <f t="shared" ca="1" si="105"/>
        <v>M</v>
      </c>
      <c r="AA102" s="25" t="str">
        <f t="shared" ca="1" si="105"/>
        <v>M</v>
      </c>
      <c r="AB102" s="25" t="str">
        <f t="shared" ca="1" si="105"/>
        <v>Se</v>
      </c>
      <c r="AC102" s="25" t="str">
        <f t="shared" ca="1" si="105"/>
        <v>Se</v>
      </c>
      <c r="AD102" s="25" t="str">
        <f t="shared" ca="1" si="105"/>
        <v>Se</v>
      </c>
      <c r="AE102" s="25" t="str">
        <f t="shared" ca="1" si="105"/>
        <v>Su</v>
      </c>
      <c r="AF102" s="25" t="str">
        <f t="shared" ca="1" si="105"/>
        <v>Se</v>
      </c>
      <c r="AG102" s="25" t="str">
        <f t="shared" ca="1" si="105"/>
        <v>Su</v>
      </c>
      <c r="AH102" s="25" t="str">
        <f t="shared" ca="1" si="105"/>
        <v>Se</v>
      </c>
      <c r="AI102" s="25" t="str">
        <f t="shared" ca="1" si="105"/>
        <v>Su</v>
      </c>
      <c r="AJ102" s="25" t="str">
        <f t="shared" ca="1" si="105"/>
        <v>M</v>
      </c>
      <c r="AK102" s="25" t="str">
        <f t="shared" ca="1" si="105"/>
        <v>M</v>
      </c>
      <c r="AL102" s="25" t="str">
        <f t="shared" ca="1" si="105"/>
        <v>Se</v>
      </c>
      <c r="AM102" s="25" t="str">
        <f t="shared" ca="1" si="105"/>
        <v/>
      </c>
      <c r="AN102" s="25" t="str">
        <f t="shared" ca="1" si="105"/>
        <v>Se</v>
      </c>
      <c r="AO102" s="25" t="str">
        <f t="shared" ca="1" si="105"/>
        <v>Se</v>
      </c>
      <c r="AP102" s="25" t="str">
        <f t="shared" ca="1" si="105"/>
        <v>M</v>
      </c>
      <c r="AQ102" s="25" t="str">
        <f t="shared" ca="1" si="105"/>
        <v/>
      </c>
      <c r="AR102" s="25" t="str">
        <f t="shared" ca="1" si="105"/>
        <v/>
      </c>
      <c r="AS102" s="25" t="str">
        <f t="shared" ca="1" si="105"/>
        <v/>
      </c>
      <c r="AT102" s="25" t="str">
        <f t="shared" ca="1" si="105"/>
        <v/>
      </c>
      <c r="AU102" s="25" t="str">
        <f t="shared" ca="1" si="105"/>
        <v/>
      </c>
      <c r="AV102" s="25" t="str">
        <f t="shared" ca="1" si="105"/>
        <v/>
      </c>
      <c r="AW102" s="25" t="str">
        <f t="shared" ca="1" si="105"/>
        <v/>
      </c>
      <c r="AX102" s="25" t="str">
        <f t="shared" ca="1" si="105"/>
        <v/>
      </c>
      <c r="AY102" s="25" t="str">
        <f t="shared" ca="1" si="105"/>
        <v/>
      </c>
      <c r="AZ102" s="25" t="str">
        <f t="shared" ca="1" si="105"/>
        <v/>
      </c>
      <c r="BA102" s="200"/>
      <c r="BB102" s="11"/>
      <c r="BC102" s="11"/>
      <c r="BD102" s="11"/>
    </row>
    <row r="103" spans="1:56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  <c r="BD103" s="11"/>
    </row>
    <row r="104" spans="1:56">
      <c r="A104" s="11"/>
      <c r="B104" s="197" t="s">
        <v>75</v>
      </c>
      <c r="C104" s="195" t="s">
        <v>76</v>
      </c>
      <c r="D104" s="195"/>
      <c r="E104" s="195"/>
      <c r="F104" s="195"/>
      <c r="G104" s="195"/>
      <c r="H104" s="11"/>
      <c r="I104" s="11"/>
      <c r="J104" s="11"/>
      <c r="K104" s="11" t="s">
        <v>77</v>
      </c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  <c r="AS104" s="11"/>
      <c r="AT104" s="11"/>
      <c r="AU104" s="11"/>
      <c r="AV104" s="11"/>
      <c r="AW104" s="11"/>
      <c r="AX104" s="11"/>
      <c r="AY104" s="11"/>
      <c r="AZ104" s="11"/>
      <c r="BA104" s="11"/>
      <c r="BB104" s="11"/>
      <c r="BC104" s="11"/>
      <c r="BD104" s="11"/>
    </row>
    <row r="105" spans="1:56">
      <c r="A105" s="11"/>
      <c r="B105" s="197"/>
      <c r="C105" s="196" t="s">
        <v>78</v>
      </c>
      <c r="D105" s="196"/>
      <c r="E105" s="196"/>
      <c r="F105" s="196"/>
      <c r="G105" s="196"/>
      <c r="H105" s="11"/>
      <c r="I105" s="11"/>
      <c r="J105" s="11"/>
      <c r="K105" s="11" t="s">
        <v>79</v>
      </c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 t="s">
        <v>80</v>
      </c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  <c r="AR105" s="11"/>
      <c r="AS105" s="11"/>
      <c r="AT105" s="11"/>
      <c r="AU105" s="11"/>
      <c r="AV105" s="11"/>
      <c r="AW105" s="11"/>
      <c r="AX105" s="11"/>
      <c r="AY105" s="11"/>
      <c r="AZ105" s="11"/>
      <c r="BA105" s="11"/>
      <c r="BB105" s="11"/>
      <c r="BC105" s="11"/>
      <c r="BD105" s="11"/>
    </row>
    <row r="106" spans="1:56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 t="s">
        <v>81</v>
      </c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 t="s">
        <v>82</v>
      </c>
      <c r="AH106" s="11"/>
      <c r="AI106" s="11"/>
      <c r="AJ106" s="11"/>
      <c r="AK106" s="11"/>
      <c r="AL106" s="11"/>
      <c r="AM106" s="11"/>
      <c r="AN106" s="11"/>
      <c r="AO106" s="11"/>
      <c r="AP106" s="11"/>
      <c r="AQ106" s="11"/>
      <c r="AR106" s="11"/>
      <c r="AS106" s="11"/>
      <c r="AT106" s="11"/>
      <c r="AU106" s="11"/>
      <c r="AV106" s="11"/>
      <c r="AW106" s="11"/>
      <c r="AX106" s="11"/>
      <c r="AY106" s="11"/>
      <c r="AZ106" s="11"/>
      <c r="BA106" s="11"/>
      <c r="BB106" s="11"/>
      <c r="BC106" s="11"/>
      <c r="BD106" s="11"/>
    </row>
    <row r="107" spans="1:56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 t="s">
        <v>83</v>
      </c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 t="s">
        <v>84</v>
      </c>
      <c r="AH107" s="11"/>
      <c r="AI107" s="11"/>
      <c r="AJ107" s="11"/>
      <c r="AK107" s="11"/>
      <c r="AL107" s="11"/>
      <c r="AM107" s="11"/>
      <c r="AN107" s="11"/>
      <c r="AO107" s="11"/>
      <c r="AP107" s="11"/>
      <c r="AQ107" s="11"/>
      <c r="AR107" s="11"/>
      <c r="AS107" s="11"/>
      <c r="AT107" s="11"/>
      <c r="AU107" s="11"/>
      <c r="AV107" s="11"/>
      <c r="AW107" s="11"/>
      <c r="AX107" s="11"/>
      <c r="AY107" s="11"/>
      <c r="AZ107" s="11"/>
      <c r="BA107" s="11"/>
      <c r="BB107" s="11"/>
      <c r="BC107" s="11"/>
      <c r="BD107" s="11"/>
    </row>
    <row r="108" spans="1:56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  <c r="AQ108" s="11"/>
      <c r="AR108" s="11"/>
      <c r="AS108" s="11"/>
      <c r="AT108" s="11"/>
      <c r="AU108" s="11"/>
      <c r="AV108" s="11"/>
      <c r="AW108" s="11"/>
      <c r="AX108" s="11"/>
      <c r="AY108" s="11"/>
      <c r="AZ108" s="11"/>
      <c r="BA108" s="11"/>
      <c r="BB108" s="11"/>
      <c r="BC108" s="11"/>
      <c r="BD108" s="11"/>
    </row>
    <row r="109" spans="1:56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  <c r="AP109" s="11"/>
      <c r="AQ109" s="11"/>
      <c r="AR109" s="11"/>
      <c r="AS109" s="11"/>
      <c r="AT109" s="11"/>
      <c r="AU109" s="11"/>
      <c r="AV109" s="11"/>
      <c r="AW109" s="11"/>
      <c r="AX109" s="11"/>
      <c r="AY109" s="11"/>
      <c r="AZ109" s="11"/>
      <c r="BA109" s="11"/>
      <c r="BB109" s="11"/>
      <c r="BC109" s="11"/>
      <c r="BD109" s="11"/>
    </row>
    <row r="110" spans="1:56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  <c r="AP110" s="11"/>
      <c r="AQ110" s="11"/>
      <c r="AR110" s="11"/>
      <c r="AS110" s="11"/>
      <c r="AT110" s="11"/>
      <c r="AU110" s="11"/>
      <c r="AV110" s="11"/>
      <c r="AW110" s="11"/>
      <c r="AX110" s="187" t="s">
        <v>85</v>
      </c>
      <c r="AY110" s="187"/>
      <c r="AZ110" s="187"/>
      <c r="BA110" s="187"/>
      <c r="BB110" s="11"/>
      <c r="BC110" s="11"/>
      <c r="BD110" s="11"/>
    </row>
    <row r="111" spans="1:56" ht="18.75">
      <c r="A111" s="33" t="s">
        <v>86</v>
      </c>
      <c r="B111" s="11"/>
      <c r="C111" s="11" t="s">
        <v>87</v>
      </c>
      <c r="D111" s="11"/>
      <c r="E111" s="11"/>
      <c r="F111" s="11"/>
      <c r="G111" s="17"/>
      <c r="H111" s="11"/>
      <c r="I111" s="11"/>
      <c r="J111" s="32" t="s">
        <v>23</v>
      </c>
      <c r="K111" s="34">
        <f ca="1">27%*AX5</f>
        <v>2.4300000000000002</v>
      </c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  <c r="AP111" s="11"/>
      <c r="AQ111" s="11"/>
      <c r="AR111" s="11"/>
      <c r="AS111" s="11"/>
      <c r="AT111" s="11"/>
      <c r="AU111" s="11"/>
      <c r="AV111" s="11"/>
      <c r="AW111" s="11"/>
      <c r="AX111" s="11"/>
      <c r="AY111" s="11"/>
      <c r="AZ111" s="11"/>
      <c r="BA111" s="11"/>
      <c r="BB111" s="11"/>
      <c r="BC111" s="35">
        <f ca="1">K111+0.5</f>
        <v>2.93</v>
      </c>
      <c r="BD111" s="11"/>
    </row>
    <row r="112" spans="1:56">
      <c r="A112" s="190" t="s">
        <v>26</v>
      </c>
      <c r="B112" s="190" t="s">
        <v>47</v>
      </c>
      <c r="C112" s="190" t="s">
        <v>67</v>
      </c>
      <c r="D112" s="190"/>
      <c r="E112" s="190"/>
      <c r="F112" s="190"/>
      <c r="G112" s="190"/>
      <c r="H112" s="190"/>
      <c r="I112" s="190"/>
      <c r="J112" s="190"/>
      <c r="K112" s="190"/>
      <c r="L112" s="190"/>
      <c r="M112" s="190"/>
      <c r="N112" s="190"/>
      <c r="O112" s="190"/>
      <c r="P112" s="190"/>
      <c r="Q112" s="190"/>
      <c r="R112" s="190"/>
      <c r="S112" s="190"/>
      <c r="T112" s="190"/>
      <c r="U112" s="190"/>
      <c r="V112" s="190"/>
      <c r="W112" s="190"/>
      <c r="X112" s="190"/>
      <c r="Y112" s="190"/>
      <c r="Z112" s="190"/>
      <c r="AA112" s="190"/>
      <c r="AB112" s="190"/>
      <c r="AC112" s="190"/>
      <c r="AD112" s="190"/>
      <c r="AE112" s="190"/>
      <c r="AF112" s="190"/>
      <c r="AG112" s="190"/>
      <c r="AH112" s="190"/>
      <c r="AI112" s="190"/>
      <c r="AJ112" s="190"/>
      <c r="AK112" s="190"/>
      <c r="AL112" s="190"/>
      <c r="AM112" s="190"/>
      <c r="AN112" s="190"/>
      <c r="AO112" s="190"/>
      <c r="AP112" s="190"/>
      <c r="AQ112" s="190"/>
      <c r="AR112" s="190"/>
      <c r="AS112" s="190"/>
      <c r="AT112" s="190"/>
      <c r="AU112" s="190"/>
      <c r="AV112" s="190"/>
      <c r="AW112" s="190"/>
      <c r="AX112" s="190"/>
      <c r="AY112" s="190"/>
      <c r="AZ112" s="190"/>
      <c r="BA112" s="190" t="s">
        <v>35</v>
      </c>
      <c r="BB112" s="11"/>
      <c r="BC112" s="11"/>
      <c r="BD112" s="11"/>
    </row>
    <row r="113" spans="1:56">
      <c r="A113" s="190"/>
      <c r="B113" s="190"/>
      <c r="C113" s="27">
        <v>1</v>
      </c>
      <c r="D113" s="27">
        <v>2</v>
      </c>
      <c r="E113" s="27">
        <v>3</v>
      </c>
      <c r="F113" s="27">
        <v>4</v>
      </c>
      <c r="G113" s="27">
        <v>5</v>
      </c>
      <c r="H113" s="27">
        <v>6</v>
      </c>
      <c r="I113" s="27">
        <v>7</v>
      </c>
      <c r="J113" s="27">
        <v>8</v>
      </c>
      <c r="K113" s="27">
        <v>9</v>
      </c>
      <c r="L113" s="27">
        <v>10</v>
      </c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  <c r="AA113" s="27"/>
      <c r="AB113" s="27"/>
      <c r="AC113" s="27"/>
      <c r="AD113" s="27"/>
      <c r="AE113" s="27"/>
      <c r="AF113" s="27"/>
      <c r="AG113" s="27">
        <v>11</v>
      </c>
      <c r="AH113" s="27">
        <v>12</v>
      </c>
      <c r="AI113" s="27">
        <v>13</v>
      </c>
      <c r="AJ113" s="27">
        <v>14</v>
      </c>
      <c r="AK113" s="27">
        <v>15</v>
      </c>
      <c r="AL113" s="27">
        <v>16</v>
      </c>
      <c r="AM113" s="27">
        <v>17</v>
      </c>
      <c r="AN113" s="27">
        <v>18</v>
      </c>
      <c r="AO113" s="27">
        <v>19</v>
      </c>
      <c r="AP113" s="27">
        <v>20</v>
      </c>
      <c r="AQ113" s="27">
        <v>21</v>
      </c>
      <c r="AR113" s="27">
        <v>22</v>
      </c>
      <c r="AS113" s="27">
        <v>23</v>
      </c>
      <c r="AT113" s="27">
        <v>24</v>
      </c>
      <c r="AU113" s="27">
        <v>25</v>
      </c>
      <c r="AV113" s="27">
        <v>26</v>
      </c>
      <c r="AW113" s="27">
        <v>27</v>
      </c>
      <c r="AX113" s="27">
        <v>28</v>
      </c>
      <c r="AY113" s="27">
        <v>29</v>
      </c>
      <c r="AZ113" s="27">
        <v>30</v>
      </c>
      <c r="BA113" s="190"/>
      <c r="BB113" s="11"/>
      <c r="BC113" s="11"/>
      <c r="BD113" s="11"/>
    </row>
    <row r="114" spans="1:56">
      <c r="A114" s="190"/>
      <c r="B114" s="190"/>
      <c r="C114" s="27">
        <f>IF(C$9="","",C$9)</f>
        <v>1</v>
      </c>
      <c r="D114" s="27">
        <f t="shared" ref="D114:AZ114" si="106">IF(D$9="","",D$9)</f>
        <v>1</v>
      </c>
      <c r="E114" s="27">
        <f t="shared" si="106"/>
        <v>1</v>
      </c>
      <c r="F114" s="27">
        <f t="shared" si="106"/>
        <v>1</v>
      </c>
      <c r="G114" s="27">
        <f t="shared" si="106"/>
        <v>1</v>
      </c>
      <c r="H114" s="27">
        <f t="shared" si="106"/>
        <v>1</v>
      </c>
      <c r="I114" s="27">
        <f t="shared" si="106"/>
        <v>1</v>
      </c>
      <c r="J114" s="27">
        <f t="shared" si="106"/>
        <v>1</v>
      </c>
      <c r="K114" s="27">
        <f t="shared" si="106"/>
        <v>1</v>
      </c>
      <c r="L114" s="27">
        <f t="shared" si="106"/>
        <v>1</v>
      </c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  <c r="AA114" s="27"/>
      <c r="AB114" s="27"/>
      <c r="AC114" s="27"/>
      <c r="AD114" s="27"/>
      <c r="AE114" s="27"/>
      <c r="AF114" s="27"/>
      <c r="AG114" s="27">
        <f t="shared" si="106"/>
        <v>1</v>
      </c>
      <c r="AH114" s="27">
        <f t="shared" si="106"/>
        <v>1</v>
      </c>
      <c r="AI114" s="27">
        <f t="shared" si="106"/>
        <v>1</v>
      </c>
      <c r="AJ114" s="27">
        <f t="shared" si="106"/>
        <v>1</v>
      </c>
      <c r="AK114" s="27">
        <f t="shared" si="106"/>
        <v>1</v>
      </c>
      <c r="AL114" s="27">
        <f t="shared" si="106"/>
        <v>1</v>
      </c>
      <c r="AM114" s="27">
        <f t="shared" si="106"/>
        <v>1</v>
      </c>
      <c r="AN114" s="27">
        <f t="shared" si="106"/>
        <v>1</v>
      </c>
      <c r="AO114" s="27">
        <f t="shared" si="106"/>
        <v>1</v>
      </c>
      <c r="AP114" s="27">
        <f t="shared" si="106"/>
        <v>1</v>
      </c>
      <c r="AQ114" s="27">
        <f t="shared" si="106"/>
        <v>0</v>
      </c>
      <c r="AR114" s="27">
        <f t="shared" si="106"/>
        <v>0</v>
      </c>
      <c r="AS114" s="27">
        <f t="shared" si="106"/>
        <v>0</v>
      </c>
      <c r="AT114" s="27">
        <f t="shared" si="106"/>
        <v>0</v>
      </c>
      <c r="AU114" s="27">
        <f t="shared" si="106"/>
        <v>0</v>
      </c>
      <c r="AV114" s="27">
        <f t="shared" si="106"/>
        <v>0</v>
      </c>
      <c r="AW114" s="27">
        <f t="shared" si="106"/>
        <v>0</v>
      </c>
      <c r="AX114" s="27">
        <f t="shared" si="106"/>
        <v>0</v>
      </c>
      <c r="AY114" s="27">
        <f t="shared" si="106"/>
        <v>0</v>
      </c>
      <c r="AZ114" s="27">
        <f t="shared" si="106"/>
        <v>0</v>
      </c>
      <c r="BA114" s="190"/>
      <c r="BB114" s="11"/>
      <c r="BC114" s="11"/>
      <c r="BD114" s="11"/>
    </row>
    <row r="115" spans="1:56">
      <c r="A115" s="14">
        <v>1</v>
      </c>
      <c r="B115" s="28" t="str">
        <f ca="1">IFERROR(IF($A115&gt;$BC$111,"",OFFSET(B$59,$BC115,0)),"")</f>
        <v>ZADI TAQWAKA</v>
      </c>
      <c r="C115" s="14">
        <f t="shared" ref="C115:BA123" ca="1" si="107">IFERROR(IF($A115&gt;$BC$111,"",OFFSET(C$59,$BC115,0)),"")</f>
        <v>0</v>
      </c>
      <c r="D115" s="14">
        <f t="shared" ca="1" si="107"/>
        <v>1</v>
      </c>
      <c r="E115" s="14">
        <f t="shared" ca="1" si="107"/>
        <v>1</v>
      </c>
      <c r="F115" s="14">
        <f t="shared" ca="1" si="107"/>
        <v>1</v>
      </c>
      <c r="G115" s="14">
        <f t="shared" ca="1" si="107"/>
        <v>1</v>
      </c>
      <c r="H115" s="14">
        <f t="shared" ca="1" si="107"/>
        <v>1</v>
      </c>
      <c r="I115" s="14">
        <f t="shared" ca="1" si="107"/>
        <v>1</v>
      </c>
      <c r="J115" s="14">
        <f t="shared" ca="1" si="107"/>
        <v>1</v>
      </c>
      <c r="K115" s="14">
        <f t="shared" ca="1" si="107"/>
        <v>1</v>
      </c>
      <c r="L115" s="14">
        <f t="shared" ca="1" si="107"/>
        <v>1</v>
      </c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>
        <f t="shared" ca="1" si="107"/>
        <v>0</v>
      </c>
      <c r="AH115" s="14">
        <f t="shared" ca="1" si="107"/>
        <v>1</v>
      </c>
      <c r="AI115" s="14">
        <f t="shared" ca="1" si="107"/>
        <v>1</v>
      </c>
      <c r="AJ115" s="14">
        <f t="shared" ca="1" si="107"/>
        <v>1</v>
      </c>
      <c r="AK115" s="14">
        <f t="shared" ca="1" si="107"/>
        <v>1</v>
      </c>
      <c r="AL115" s="14">
        <f t="shared" ca="1" si="107"/>
        <v>1</v>
      </c>
      <c r="AM115" s="14">
        <f t="shared" ca="1" si="107"/>
        <v>0</v>
      </c>
      <c r="AN115" s="14">
        <f t="shared" ca="1" si="107"/>
        <v>1</v>
      </c>
      <c r="AO115" s="14">
        <f t="shared" ca="1" si="107"/>
        <v>1</v>
      </c>
      <c r="AP115" s="14">
        <f t="shared" ca="1" si="107"/>
        <v>1</v>
      </c>
      <c r="AQ115" s="14" t="str">
        <f t="shared" ca="1" si="107"/>
        <v/>
      </c>
      <c r="AR115" s="14" t="str">
        <f t="shared" ca="1" si="107"/>
        <v/>
      </c>
      <c r="AS115" s="14" t="str">
        <f t="shared" ca="1" si="107"/>
        <v/>
      </c>
      <c r="AT115" s="14" t="str">
        <f t="shared" ca="1" si="107"/>
        <v/>
      </c>
      <c r="AU115" s="14" t="str">
        <f t="shared" ca="1" si="107"/>
        <v/>
      </c>
      <c r="AV115" s="14" t="str">
        <f t="shared" ca="1" si="107"/>
        <v/>
      </c>
      <c r="AW115" s="14" t="str">
        <f t="shared" ca="1" si="107"/>
        <v/>
      </c>
      <c r="AX115" s="14" t="str">
        <f t="shared" ca="1" si="107"/>
        <v/>
      </c>
      <c r="AY115" s="14" t="str">
        <f t="shared" ca="1" si="107"/>
        <v/>
      </c>
      <c r="AZ115" s="14" t="str">
        <f t="shared" ca="1" si="107"/>
        <v/>
      </c>
      <c r="BA115" s="14">
        <f t="shared" ca="1" si="107"/>
        <v>32</v>
      </c>
      <c r="BB115" s="11"/>
      <c r="BC115" s="11">
        <f ca="1">IFERROR(MATCH(LARGE(BD$60:BD$99,A115),BD$60:BD$99,0),"")</f>
        <v>1</v>
      </c>
      <c r="BD115" s="11"/>
    </row>
    <row r="116" spans="1:56">
      <c r="A116" s="14">
        <v>2</v>
      </c>
      <c r="B116" s="28" t="str">
        <f t="shared" ref="B116:AK125" ca="1" si="108">IFERROR(IF($A116&gt;$BC$111,"",OFFSET(B$59,$BC116,0)),"")</f>
        <v>TRIANI KRISTANTINA</v>
      </c>
      <c r="C116" s="14">
        <f t="shared" ca="1" si="107"/>
        <v>1</v>
      </c>
      <c r="D116" s="14">
        <f t="shared" ca="1" si="107"/>
        <v>1</v>
      </c>
      <c r="E116" s="14">
        <f t="shared" ca="1" si="107"/>
        <v>1</v>
      </c>
      <c r="F116" s="14">
        <f t="shared" ca="1" si="107"/>
        <v>1</v>
      </c>
      <c r="G116" s="14">
        <f t="shared" ca="1" si="107"/>
        <v>1</v>
      </c>
      <c r="H116" s="14">
        <f t="shared" ca="1" si="107"/>
        <v>1</v>
      </c>
      <c r="I116" s="14">
        <f t="shared" ca="1" si="107"/>
        <v>1</v>
      </c>
      <c r="J116" s="14">
        <f t="shared" ca="1" si="107"/>
        <v>0</v>
      </c>
      <c r="K116" s="14">
        <f t="shared" ca="1" si="107"/>
        <v>1</v>
      </c>
      <c r="L116" s="14">
        <f t="shared" ca="1" si="107"/>
        <v>1</v>
      </c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>
        <f t="shared" ca="1" si="107"/>
        <v>0</v>
      </c>
      <c r="AH116" s="14">
        <f t="shared" ca="1" si="107"/>
        <v>0</v>
      </c>
      <c r="AI116" s="14">
        <f t="shared" ca="1" si="107"/>
        <v>0</v>
      </c>
      <c r="AJ116" s="14">
        <f t="shared" ca="1" si="107"/>
        <v>1</v>
      </c>
      <c r="AK116" s="14">
        <f t="shared" ca="1" si="107"/>
        <v>1</v>
      </c>
      <c r="AL116" s="14">
        <f t="shared" ca="1" si="107"/>
        <v>1</v>
      </c>
      <c r="AM116" s="14">
        <f t="shared" ca="1" si="107"/>
        <v>0</v>
      </c>
      <c r="AN116" s="14">
        <f t="shared" ca="1" si="107"/>
        <v>1</v>
      </c>
      <c r="AO116" s="14">
        <f t="shared" ca="1" si="107"/>
        <v>1</v>
      </c>
      <c r="AP116" s="14">
        <f t="shared" ca="1" si="107"/>
        <v>1</v>
      </c>
      <c r="AQ116" s="14" t="str">
        <f t="shared" ca="1" si="107"/>
        <v/>
      </c>
      <c r="AR116" s="14" t="str">
        <f t="shared" ca="1" si="107"/>
        <v/>
      </c>
      <c r="AS116" s="14" t="str">
        <f t="shared" ca="1" si="107"/>
        <v/>
      </c>
      <c r="AT116" s="14" t="str">
        <f t="shared" ca="1" si="107"/>
        <v/>
      </c>
      <c r="AU116" s="14" t="str">
        <f t="shared" ca="1" si="107"/>
        <v/>
      </c>
      <c r="AV116" s="14" t="str">
        <f t="shared" ca="1" si="107"/>
        <v/>
      </c>
      <c r="AW116" s="14" t="str">
        <f t="shared" ca="1" si="107"/>
        <v/>
      </c>
      <c r="AX116" s="14" t="str">
        <f t="shared" ca="1" si="107"/>
        <v/>
      </c>
      <c r="AY116" s="14" t="str">
        <f t="shared" ca="1" si="107"/>
        <v/>
      </c>
      <c r="AZ116" s="14" t="str">
        <f t="shared" ca="1" si="107"/>
        <v/>
      </c>
      <c r="BA116" s="14">
        <f t="shared" ca="1" si="107"/>
        <v>32</v>
      </c>
      <c r="BB116" s="11"/>
      <c r="BC116" s="11">
        <f t="shared" ref="BC116:BC125" ca="1" si="109">IFERROR(MATCH(LARGE(BD$60:BD$99,A116),BD$60:BD$99,0),"")</f>
        <v>2</v>
      </c>
      <c r="BD116" s="11"/>
    </row>
    <row r="117" spans="1:56">
      <c r="A117" s="14">
        <v>3</v>
      </c>
      <c r="B117" s="28" t="str">
        <f t="shared" ca="1" si="108"/>
        <v/>
      </c>
      <c r="C117" s="14" t="str">
        <f t="shared" ca="1" si="107"/>
        <v/>
      </c>
      <c r="D117" s="14" t="str">
        <f t="shared" ca="1" si="107"/>
        <v/>
      </c>
      <c r="E117" s="14" t="str">
        <f t="shared" ca="1" si="107"/>
        <v/>
      </c>
      <c r="F117" s="14" t="str">
        <f t="shared" ca="1" si="107"/>
        <v/>
      </c>
      <c r="G117" s="14" t="str">
        <f t="shared" ca="1" si="107"/>
        <v/>
      </c>
      <c r="H117" s="14" t="str">
        <f t="shared" ca="1" si="107"/>
        <v/>
      </c>
      <c r="I117" s="14" t="str">
        <f t="shared" ca="1" si="107"/>
        <v/>
      </c>
      <c r="J117" s="14" t="str">
        <f t="shared" ca="1" si="107"/>
        <v/>
      </c>
      <c r="K117" s="14" t="str">
        <f t="shared" ca="1" si="107"/>
        <v/>
      </c>
      <c r="L117" s="14" t="str">
        <f t="shared" ca="1" si="107"/>
        <v/>
      </c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 t="str">
        <f t="shared" ca="1" si="107"/>
        <v/>
      </c>
      <c r="AH117" s="14" t="str">
        <f t="shared" ca="1" si="107"/>
        <v/>
      </c>
      <c r="AI117" s="14" t="str">
        <f t="shared" ca="1" si="107"/>
        <v/>
      </c>
      <c r="AJ117" s="14" t="str">
        <f t="shared" ca="1" si="107"/>
        <v/>
      </c>
      <c r="AK117" s="14" t="str">
        <f t="shared" ca="1" si="107"/>
        <v/>
      </c>
      <c r="AL117" s="14" t="str">
        <f t="shared" ca="1" si="107"/>
        <v/>
      </c>
      <c r="AM117" s="14" t="str">
        <f t="shared" ca="1" si="107"/>
        <v/>
      </c>
      <c r="AN117" s="14" t="str">
        <f t="shared" ca="1" si="107"/>
        <v/>
      </c>
      <c r="AO117" s="14" t="str">
        <f t="shared" ca="1" si="107"/>
        <v/>
      </c>
      <c r="AP117" s="14" t="str">
        <f t="shared" ca="1" si="107"/>
        <v/>
      </c>
      <c r="AQ117" s="14" t="str">
        <f t="shared" ca="1" si="107"/>
        <v/>
      </c>
      <c r="AR117" s="14" t="str">
        <f t="shared" ca="1" si="107"/>
        <v/>
      </c>
      <c r="AS117" s="14" t="str">
        <f t="shared" ca="1" si="107"/>
        <v/>
      </c>
      <c r="AT117" s="14" t="str">
        <f t="shared" ca="1" si="107"/>
        <v/>
      </c>
      <c r="AU117" s="14" t="str">
        <f t="shared" ca="1" si="107"/>
        <v/>
      </c>
      <c r="AV117" s="14" t="str">
        <f t="shared" ca="1" si="107"/>
        <v/>
      </c>
      <c r="AW117" s="14" t="str">
        <f t="shared" ca="1" si="107"/>
        <v/>
      </c>
      <c r="AX117" s="14" t="str">
        <f t="shared" ca="1" si="107"/>
        <v/>
      </c>
      <c r="AY117" s="14" t="str">
        <f t="shared" ca="1" si="107"/>
        <v/>
      </c>
      <c r="AZ117" s="14" t="str">
        <f t="shared" ca="1" si="107"/>
        <v/>
      </c>
      <c r="BA117" s="14" t="str">
        <f t="shared" ca="1" si="107"/>
        <v/>
      </c>
      <c r="BB117" s="11"/>
      <c r="BC117" s="11">
        <f t="shared" ca="1" si="109"/>
        <v>3</v>
      </c>
      <c r="BD117" s="11"/>
    </row>
    <row r="118" spans="1:56">
      <c r="A118" s="14">
        <v>4</v>
      </c>
      <c r="B118" s="28" t="str">
        <f t="shared" ca="1" si="108"/>
        <v/>
      </c>
      <c r="C118" s="14" t="str">
        <f t="shared" ca="1" si="107"/>
        <v/>
      </c>
      <c r="D118" s="14" t="str">
        <f t="shared" ca="1" si="107"/>
        <v/>
      </c>
      <c r="E118" s="14" t="str">
        <f t="shared" ca="1" si="107"/>
        <v/>
      </c>
      <c r="F118" s="14" t="str">
        <f t="shared" ca="1" si="107"/>
        <v/>
      </c>
      <c r="G118" s="14" t="str">
        <f t="shared" ca="1" si="107"/>
        <v/>
      </c>
      <c r="H118" s="14" t="str">
        <f t="shared" ca="1" si="107"/>
        <v/>
      </c>
      <c r="I118" s="14" t="str">
        <f t="shared" ca="1" si="107"/>
        <v/>
      </c>
      <c r="J118" s="14" t="str">
        <f t="shared" ca="1" si="107"/>
        <v/>
      </c>
      <c r="K118" s="14" t="str">
        <f t="shared" ca="1" si="107"/>
        <v/>
      </c>
      <c r="L118" s="14" t="str">
        <f t="shared" ca="1" si="107"/>
        <v/>
      </c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 t="str">
        <f t="shared" ca="1" si="107"/>
        <v/>
      </c>
      <c r="AH118" s="14" t="str">
        <f t="shared" ca="1" si="107"/>
        <v/>
      </c>
      <c r="AI118" s="14" t="str">
        <f t="shared" ca="1" si="107"/>
        <v/>
      </c>
      <c r="AJ118" s="14" t="str">
        <f t="shared" ca="1" si="107"/>
        <v/>
      </c>
      <c r="AK118" s="14" t="str">
        <f t="shared" ca="1" si="107"/>
        <v/>
      </c>
      <c r="AL118" s="14" t="str">
        <f t="shared" ca="1" si="107"/>
        <v/>
      </c>
      <c r="AM118" s="14" t="str">
        <f t="shared" ca="1" si="107"/>
        <v/>
      </c>
      <c r="AN118" s="14" t="str">
        <f t="shared" ca="1" si="107"/>
        <v/>
      </c>
      <c r="AO118" s="14" t="str">
        <f t="shared" ca="1" si="107"/>
        <v/>
      </c>
      <c r="AP118" s="14" t="str">
        <f t="shared" ca="1" si="107"/>
        <v/>
      </c>
      <c r="AQ118" s="14" t="str">
        <f t="shared" ca="1" si="107"/>
        <v/>
      </c>
      <c r="AR118" s="14" t="str">
        <f t="shared" ca="1" si="107"/>
        <v/>
      </c>
      <c r="AS118" s="14" t="str">
        <f t="shared" ca="1" si="107"/>
        <v/>
      </c>
      <c r="AT118" s="14" t="str">
        <f t="shared" ca="1" si="107"/>
        <v/>
      </c>
      <c r="AU118" s="14" t="str">
        <f t="shared" ca="1" si="107"/>
        <v/>
      </c>
      <c r="AV118" s="14" t="str">
        <f t="shared" ca="1" si="107"/>
        <v/>
      </c>
      <c r="AW118" s="14" t="str">
        <f t="shared" ca="1" si="107"/>
        <v/>
      </c>
      <c r="AX118" s="14" t="str">
        <f t="shared" ca="1" si="107"/>
        <v/>
      </c>
      <c r="AY118" s="14" t="str">
        <f t="shared" ca="1" si="107"/>
        <v/>
      </c>
      <c r="AZ118" s="14" t="str">
        <f t="shared" ca="1" si="107"/>
        <v/>
      </c>
      <c r="BA118" s="14" t="str">
        <f t="shared" ca="1" si="107"/>
        <v/>
      </c>
      <c r="BB118" s="11"/>
      <c r="BC118" s="11">
        <f t="shared" ca="1" si="109"/>
        <v>4</v>
      </c>
      <c r="BD118" s="11"/>
    </row>
    <row r="119" spans="1:56">
      <c r="A119" s="14">
        <v>5</v>
      </c>
      <c r="B119" s="28" t="str">
        <f t="shared" ca="1" si="108"/>
        <v/>
      </c>
      <c r="C119" s="14" t="str">
        <f t="shared" ca="1" si="107"/>
        <v/>
      </c>
      <c r="D119" s="14" t="str">
        <f t="shared" ca="1" si="107"/>
        <v/>
      </c>
      <c r="E119" s="14" t="str">
        <f t="shared" ca="1" si="107"/>
        <v/>
      </c>
      <c r="F119" s="14" t="str">
        <f t="shared" ca="1" si="107"/>
        <v/>
      </c>
      <c r="G119" s="14" t="str">
        <f t="shared" ca="1" si="107"/>
        <v/>
      </c>
      <c r="H119" s="14" t="str">
        <f t="shared" ca="1" si="107"/>
        <v/>
      </c>
      <c r="I119" s="14" t="str">
        <f t="shared" ca="1" si="107"/>
        <v/>
      </c>
      <c r="J119" s="14" t="str">
        <f t="shared" ca="1" si="107"/>
        <v/>
      </c>
      <c r="K119" s="14" t="str">
        <f t="shared" ca="1" si="107"/>
        <v/>
      </c>
      <c r="L119" s="14" t="str">
        <f t="shared" ca="1" si="107"/>
        <v/>
      </c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 t="str">
        <f t="shared" ca="1" si="107"/>
        <v/>
      </c>
      <c r="AH119" s="14" t="str">
        <f t="shared" ca="1" si="107"/>
        <v/>
      </c>
      <c r="AI119" s="14" t="str">
        <f t="shared" ca="1" si="107"/>
        <v/>
      </c>
      <c r="AJ119" s="14" t="str">
        <f t="shared" ca="1" si="107"/>
        <v/>
      </c>
      <c r="AK119" s="14" t="str">
        <f t="shared" ca="1" si="107"/>
        <v/>
      </c>
      <c r="AL119" s="14" t="str">
        <f t="shared" ca="1" si="107"/>
        <v/>
      </c>
      <c r="AM119" s="14" t="str">
        <f t="shared" ca="1" si="107"/>
        <v/>
      </c>
      <c r="AN119" s="14" t="str">
        <f t="shared" ca="1" si="107"/>
        <v/>
      </c>
      <c r="AO119" s="14" t="str">
        <f t="shared" ca="1" si="107"/>
        <v/>
      </c>
      <c r="AP119" s="14" t="str">
        <f t="shared" ca="1" si="107"/>
        <v/>
      </c>
      <c r="AQ119" s="14" t="str">
        <f t="shared" ca="1" si="107"/>
        <v/>
      </c>
      <c r="AR119" s="14" t="str">
        <f t="shared" ca="1" si="107"/>
        <v/>
      </c>
      <c r="AS119" s="14" t="str">
        <f t="shared" ca="1" si="107"/>
        <v/>
      </c>
      <c r="AT119" s="14" t="str">
        <f t="shared" ca="1" si="107"/>
        <v/>
      </c>
      <c r="AU119" s="14" t="str">
        <f t="shared" ca="1" si="107"/>
        <v/>
      </c>
      <c r="AV119" s="14" t="str">
        <f t="shared" ca="1" si="107"/>
        <v/>
      </c>
      <c r="AW119" s="14" t="str">
        <f t="shared" ca="1" si="107"/>
        <v/>
      </c>
      <c r="AX119" s="14" t="str">
        <f t="shared" ca="1" si="107"/>
        <v/>
      </c>
      <c r="AY119" s="14" t="str">
        <f t="shared" ca="1" si="107"/>
        <v/>
      </c>
      <c r="AZ119" s="14" t="str">
        <f t="shared" ca="1" si="107"/>
        <v/>
      </c>
      <c r="BA119" s="14" t="str">
        <f t="shared" ca="1" si="107"/>
        <v/>
      </c>
      <c r="BB119" s="11"/>
      <c r="BC119" s="11">
        <f t="shared" ca="1" si="109"/>
        <v>5</v>
      </c>
      <c r="BD119" s="11"/>
    </row>
    <row r="120" spans="1:56">
      <c r="A120" s="14">
        <v>6</v>
      </c>
      <c r="B120" s="28" t="str">
        <f t="shared" ca="1" si="108"/>
        <v/>
      </c>
      <c r="C120" s="14" t="str">
        <f t="shared" ca="1" si="107"/>
        <v/>
      </c>
      <c r="D120" s="14" t="str">
        <f t="shared" ca="1" si="107"/>
        <v/>
      </c>
      <c r="E120" s="14" t="str">
        <f t="shared" ca="1" si="107"/>
        <v/>
      </c>
      <c r="F120" s="14" t="str">
        <f t="shared" ca="1" si="107"/>
        <v/>
      </c>
      <c r="G120" s="14" t="str">
        <f t="shared" ca="1" si="107"/>
        <v/>
      </c>
      <c r="H120" s="14" t="str">
        <f t="shared" ca="1" si="107"/>
        <v/>
      </c>
      <c r="I120" s="14" t="str">
        <f t="shared" ca="1" si="107"/>
        <v/>
      </c>
      <c r="J120" s="14" t="str">
        <f t="shared" ca="1" si="107"/>
        <v/>
      </c>
      <c r="K120" s="14" t="str">
        <f t="shared" ca="1" si="107"/>
        <v/>
      </c>
      <c r="L120" s="14" t="str">
        <f t="shared" ca="1" si="107"/>
        <v/>
      </c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 t="str">
        <f t="shared" ca="1" si="107"/>
        <v/>
      </c>
      <c r="AH120" s="14" t="str">
        <f t="shared" ca="1" si="107"/>
        <v/>
      </c>
      <c r="AI120" s="14" t="str">
        <f t="shared" ca="1" si="107"/>
        <v/>
      </c>
      <c r="AJ120" s="14" t="str">
        <f t="shared" ca="1" si="107"/>
        <v/>
      </c>
      <c r="AK120" s="14" t="str">
        <f t="shared" ca="1" si="107"/>
        <v/>
      </c>
      <c r="AL120" s="14" t="str">
        <f t="shared" ca="1" si="107"/>
        <v/>
      </c>
      <c r="AM120" s="14" t="str">
        <f t="shared" ca="1" si="107"/>
        <v/>
      </c>
      <c r="AN120" s="14" t="str">
        <f t="shared" ca="1" si="107"/>
        <v/>
      </c>
      <c r="AO120" s="14" t="str">
        <f t="shared" ca="1" si="107"/>
        <v/>
      </c>
      <c r="AP120" s="14" t="str">
        <f t="shared" ca="1" si="107"/>
        <v/>
      </c>
      <c r="AQ120" s="14" t="str">
        <f t="shared" ca="1" si="107"/>
        <v/>
      </c>
      <c r="AR120" s="14" t="str">
        <f t="shared" ca="1" si="107"/>
        <v/>
      </c>
      <c r="AS120" s="14" t="str">
        <f t="shared" ca="1" si="107"/>
        <v/>
      </c>
      <c r="AT120" s="14" t="str">
        <f t="shared" ca="1" si="107"/>
        <v/>
      </c>
      <c r="AU120" s="14" t="str">
        <f t="shared" ca="1" si="107"/>
        <v/>
      </c>
      <c r="AV120" s="14" t="str">
        <f t="shared" ca="1" si="107"/>
        <v/>
      </c>
      <c r="AW120" s="14" t="str">
        <f t="shared" ca="1" si="107"/>
        <v/>
      </c>
      <c r="AX120" s="14" t="str">
        <f t="shared" ca="1" si="107"/>
        <v/>
      </c>
      <c r="AY120" s="14" t="str">
        <f t="shared" ca="1" si="107"/>
        <v/>
      </c>
      <c r="AZ120" s="14" t="str">
        <f t="shared" ca="1" si="107"/>
        <v/>
      </c>
      <c r="BA120" s="14" t="str">
        <f t="shared" ca="1" si="107"/>
        <v/>
      </c>
      <c r="BB120" s="11"/>
      <c r="BC120" s="11">
        <f t="shared" ca="1" si="109"/>
        <v>6</v>
      </c>
      <c r="BD120" s="11"/>
    </row>
    <row r="121" spans="1:56">
      <c r="A121" s="14">
        <v>7</v>
      </c>
      <c r="B121" s="28" t="str">
        <f t="shared" ca="1" si="108"/>
        <v/>
      </c>
      <c r="C121" s="14" t="str">
        <f t="shared" ca="1" si="107"/>
        <v/>
      </c>
      <c r="D121" s="14" t="str">
        <f t="shared" ca="1" si="107"/>
        <v/>
      </c>
      <c r="E121" s="14" t="str">
        <f t="shared" ca="1" si="107"/>
        <v/>
      </c>
      <c r="F121" s="14" t="str">
        <f t="shared" ca="1" si="107"/>
        <v/>
      </c>
      <c r="G121" s="14" t="str">
        <f t="shared" ca="1" si="107"/>
        <v/>
      </c>
      <c r="H121" s="14" t="str">
        <f t="shared" ca="1" si="107"/>
        <v/>
      </c>
      <c r="I121" s="14" t="str">
        <f t="shared" ca="1" si="107"/>
        <v/>
      </c>
      <c r="J121" s="14" t="str">
        <f t="shared" ca="1" si="107"/>
        <v/>
      </c>
      <c r="K121" s="14" t="str">
        <f t="shared" ca="1" si="107"/>
        <v/>
      </c>
      <c r="L121" s="14" t="str">
        <f t="shared" ca="1" si="107"/>
        <v/>
      </c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 t="str">
        <f t="shared" ca="1" si="107"/>
        <v/>
      </c>
      <c r="AH121" s="14" t="str">
        <f t="shared" ca="1" si="107"/>
        <v/>
      </c>
      <c r="AI121" s="14" t="str">
        <f t="shared" ca="1" si="107"/>
        <v/>
      </c>
      <c r="AJ121" s="14" t="str">
        <f t="shared" ca="1" si="107"/>
        <v/>
      </c>
      <c r="AK121" s="14" t="str">
        <f t="shared" ca="1" si="107"/>
        <v/>
      </c>
      <c r="AL121" s="14" t="str">
        <f t="shared" ca="1" si="107"/>
        <v/>
      </c>
      <c r="AM121" s="14" t="str">
        <f t="shared" ca="1" si="107"/>
        <v/>
      </c>
      <c r="AN121" s="14" t="str">
        <f t="shared" ca="1" si="107"/>
        <v/>
      </c>
      <c r="AO121" s="14" t="str">
        <f t="shared" ca="1" si="107"/>
        <v/>
      </c>
      <c r="AP121" s="14" t="str">
        <f t="shared" ca="1" si="107"/>
        <v/>
      </c>
      <c r="AQ121" s="14" t="str">
        <f t="shared" ca="1" si="107"/>
        <v/>
      </c>
      <c r="AR121" s="14" t="str">
        <f t="shared" ca="1" si="107"/>
        <v/>
      </c>
      <c r="AS121" s="14" t="str">
        <f t="shared" ca="1" si="107"/>
        <v/>
      </c>
      <c r="AT121" s="14" t="str">
        <f t="shared" ca="1" si="107"/>
        <v/>
      </c>
      <c r="AU121" s="14" t="str">
        <f t="shared" ca="1" si="107"/>
        <v/>
      </c>
      <c r="AV121" s="14" t="str">
        <f t="shared" ca="1" si="107"/>
        <v/>
      </c>
      <c r="AW121" s="14" t="str">
        <f t="shared" ca="1" si="107"/>
        <v/>
      </c>
      <c r="AX121" s="14" t="str">
        <f t="shared" ca="1" si="107"/>
        <v/>
      </c>
      <c r="AY121" s="14" t="str">
        <f t="shared" ca="1" si="107"/>
        <v/>
      </c>
      <c r="AZ121" s="14" t="str">
        <f t="shared" ca="1" si="107"/>
        <v/>
      </c>
      <c r="BA121" s="14" t="str">
        <f t="shared" ca="1" si="107"/>
        <v/>
      </c>
      <c r="BB121" s="11"/>
      <c r="BC121" s="11">
        <f t="shared" ca="1" si="109"/>
        <v>7</v>
      </c>
      <c r="BD121" s="11"/>
    </row>
    <row r="122" spans="1:56">
      <c r="A122" s="14">
        <v>8</v>
      </c>
      <c r="B122" s="28" t="str">
        <f t="shared" ca="1" si="108"/>
        <v/>
      </c>
      <c r="C122" s="14" t="str">
        <f t="shared" ca="1" si="107"/>
        <v/>
      </c>
      <c r="D122" s="14" t="str">
        <f t="shared" ca="1" si="107"/>
        <v/>
      </c>
      <c r="E122" s="14" t="str">
        <f t="shared" ca="1" si="107"/>
        <v/>
      </c>
      <c r="F122" s="14" t="str">
        <f t="shared" ca="1" si="107"/>
        <v/>
      </c>
      <c r="G122" s="14" t="str">
        <f t="shared" ca="1" si="107"/>
        <v/>
      </c>
      <c r="H122" s="14" t="str">
        <f t="shared" ca="1" si="107"/>
        <v/>
      </c>
      <c r="I122" s="14" t="str">
        <f t="shared" ca="1" si="107"/>
        <v/>
      </c>
      <c r="J122" s="14" t="str">
        <f t="shared" ca="1" si="107"/>
        <v/>
      </c>
      <c r="K122" s="14" t="str">
        <f t="shared" ca="1" si="107"/>
        <v/>
      </c>
      <c r="L122" s="14" t="str">
        <f t="shared" ca="1" si="107"/>
        <v/>
      </c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 t="str">
        <f t="shared" ca="1" si="107"/>
        <v/>
      </c>
      <c r="AH122" s="14" t="str">
        <f t="shared" ca="1" si="107"/>
        <v/>
      </c>
      <c r="AI122" s="14" t="str">
        <f t="shared" ca="1" si="107"/>
        <v/>
      </c>
      <c r="AJ122" s="14" t="str">
        <f t="shared" ca="1" si="107"/>
        <v/>
      </c>
      <c r="AK122" s="14" t="str">
        <f t="shared" ca="1" si="107"/>
        <v/>
      </c>
      <c r="AL122" s="14" t="str">
        <f t="shared" ca="1" si="107"/>
        <v/>
      </c>
      <c r="AM122" s="14" t="str">
        <f t="shared" ca="1" si="107"/>
        <v/>
      </c>
      <c r="AN122" s="14" t="str">
        <f t="shared" ca="1" si="107"/>
        <v/>
      </c>
      <c r="AO122" s="14" t="str">
        <f t="shared" ca="1" si="107"/>
        <v/>
      </c>
      <c r="AP122" s="14" t="str">
        <f t="shared" ca="1" si="107"/>
        <v/>
      </c>
      <c r="AQ122" s="14" t="str">
        <f t="shared" ca="1" si="107"/>
        <v/>
      </c>
      <c r="AR122" s="14" t="str">
        <f t="shared" ca="1" si="107"/>
        <v/>
      </c>
      <c r="AS122" s="14" t="str">
        <f t="shared" ca="1" si="107"/>
        <v/>
      </c>
      <c r="AT122" s="14" t="str">
        <f t="shared" ca="1" si="107"/>
        <v/>
      </c>
      <c r="AU122" s="14" t="str">
        <f t="shared" ca="1" si="107"/>
        <v/>
      </c>
      <c r="AV122" s="14" t="str">
        <f t="shared" ca="1" si="107"/>
        <v/>
      </c>
      <c r="AW122" s="14" t="str">
        <f t="shared" ca="1" si="107"/>
        <v/>
      </c>
      <c r="AX122" s="14" t="str">
        <f t="shared" ca="1" si="107"/>
        <v/>
      </c>
      <c r="AY122" s="14" t="str">
        <f t="shared" ca="1" si="107"/>
        <v/>
      </c>
      <c r="AZ122" s="14" t="str">
        <f t="shared" ca="1" si="107"/>
        <v/>
      </c>
      <c r="BA122" s="14" t="str">
        <f t="shared" ca="1" si="107"/>
        <v/>
      </c>
      <c r="BB122" s="11"/>
      <c r="BC122" s="11">
        <f t="shared" ca="1" si="109"/>
        <v>8</v>
      </c>
      <c r="BD122" s="11"/>
    </row>
    <row r="123" spans="1:56">
      <c r="A123" s="14">
        <v>9</v>
      </c>
      <c r="B123" s="28" t="str">
        <f t="shared" ca="1" si="108"/>
        <v/>
      </c>
      <c r="C123" s="14" t="str">
        <f t="shared" ca="1" si="107"/>
        <v/>
      </c>
      <c r="D123" s="14" t="str">
        <f t="shared" ca="1" si="107"/>
        <v/>
      </c>
      <c r="E123" s="14" t="str">
        <f t="shared" ca="1" si="107"/>
        <v/>
      </c>
      <c r="F123" s="14" t="str">
        <f t="shared" ca="1" si="107"/>
        <v/>
      </c>
      <c r="G123" s="14" t="str">
        <f t="shared" ca="1" si="107"/>
        <v/>
      </c>
      <c r="H123" s="14" t="str">
        <f t="shared" ca="1" si="107"/>
        <v/>
      </c>
      <c r="I123" s="14" t="str">
        <f t="shared" ca="1" si="107"/>
        <v/>
      </c>
      <c r="J123" s="14" t="str">
        <f t="shared" ref="J123:AS125" ca="1" si="110">IFERROR(IF($A123&gt;$BC$111,"",OFFSET(J$59,$BC123,0)),"")</f>
        <v/>
      </c>
      <c r="K123" s="14" t="str">
        <f t="shared" ca="1" si="110"/>
        <v/>
      </c>
      <c r="L123" s="14" t="str">
        <f t="shared" ca="1" si="110"/>
        <v/>
      </c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 t="str">
        <f t="shared" ca="1" si="110"/>
        <v/>
      </c>
      <c r="AH123" s="14" t="str">
        <f t="shared" ca="1" si="110"/>
        <v/>
      </c>
      <c r="AI123" s="14" t="str">
        <f t="shared" ca="1" si="110"/>
        <v/>
      </c>
      <c r="AJ123" s="14" t="str">
        <f t="shared" ca="1" si="110"/>
        <v/>
      </c>
      <c r="AK123" s="14" t="str">
        <f t="shared" ca="1" si="110"/>
        <v/>
      </c>
      <c r="AL123" s="14" t="str">
        <f t="shared" ca="1" si="110"/>
        <v/>
      </c>
      <c r="AM123" s="14" t="str">
        <f t="shared" ca="1" si="110"/>
        <v/>
      </c>
      <c r="AN123" s="14" t="str">
        <f t="shared" ca="1" si="110"/>
        <v/>
      </c>
      <c r="AO123" s="14" t="str">
        <f t="shared" ca="1" si="110"/>
        <v/>
      </c>
      <c r="AP123" s="14" t="str">
        <f t="shared" ca="1" si="110"/>
        <v/>
      </c>
      <c r="AQ123" s="14" t="str">
        <f t="shared" ca="1" si="110"/>
        <v/>
      </c>
      <c r="AR123" s="14" t="str">
        <f t="shared" ca="1" si="110"/>
        <v/>
      </c>
      <c r="AS123" s="14" t="str">
        <f t="shared" ca="1" si="110"/>
        <v/>
      </c>
      <c r="AT123" s="14" t="str">
        <f t="shared" ref="AT123:BA125" ca="1" si="111">IFERROR(IF($A123&gt;$BC$111,"",OFFSET(AT$59,$BC123,0)),"")</f>
        <v/>
      </c>
      <c r="AU123" s="14" t="str">
        <f t="shared" ca="1" si="111"/>
        <v/>
      </c>
      <c r="AV123" s="14" t="str">
        <f t="shared" ca="1" si="111"/>
        <v/>
      </c>
      <c r="AW123" s="14" t="str">
        <f t="shared" ca="1" si="111"/>
        <v/>
      </c>
      <c r="AX123" s="14" t="str">
        <f t="shared" ca="1" si="111"/>
        <v/>
      </c>
      <c r="AY123" s="14" t="str">
        <f t="shared" ca="1" si="111"/>
        <v/>
      </c>
      <c r="AZ123" s="14" t="str">
        <f t="shared" ca="1" si="111"/>
        <v/>
      </c>
      <c r="BA123" s="14" t="str">
        <f t="shared" ca="1" si="111"/>
        <v/>
      </c>
      <c r="BB123" s="11"/>
      <c r="BC123" s="11">
        <f t="shared" ca="1" si="109"/>
        <v>9</v>
      </c>
      <c r="BD123" s="11"/>
    </row>
    <row r="124" spans="1:56">
      <c r="A124" s="14">
        <v>10</v>
      </c>
      <c r="B124" s="28" t="str">
        <f t="shared" ca="1" si="108"/>
        <v/>
      </c>
      <c r="C124" s="14" t="str">
        <f t="shared" ca="1" si="108"/>
        <v/>
      </c>
      <c r="D124" s="14" t="str">
        <f t="shared" ca="1" si="108"/>
        <v/>
      </c>
      <c r="E124" s="14" t="str">
        <f t="shared" ca="1" si="108"/>
        <v/>
      </c>
      <c r="F124" s="14" t="str">
        <f t="shared" ca="1" si="108"/>
        <v/>
      </c>
      <c r="G124" s="14" t="str">
        <f t="shared" ca="1" si="108"/>
        <v/>
      </c>
      <c r="H124" s="14" t="str">
        <f t="shared" ca="1" si="108"/>
        <v/>
      </c>
      <c r="I124" s="14" t="str">
        <f t="shared" ca="1" si="108"/>
        <v/>
      </c>
      <c r="J124" s="14" t="str">
        <f t="shared" ca="1" si="108"/>
        <v/>
      </c>
      <c r="K124" s="14" t="str">
        <f t="shared" ca="1" si="108"/>
        <v/>
      </c>
      <c r="L124" s="14" t="str">
        <f t="shared" ca="1" si="108"/>
        <v/>
      </c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 t="str">
        <f t="shared" ca="1" si="108"/>
        <v/>
      </c>
      <c r="AH124" s="14" t="str">
        <f t="shared" ca="1" si="108"/>
        <v/>
      </c>
      <c r="AI124" s="14" t="str">
        <f t="shared" ca="1" si="108"/>
        <v/>
      </c>
      <c r="AJ124" s="14" t="str">
        <f t="shared" ca="1" si="108"/>
        <v/>
      </c>
      <c r="AK124" s="14" t="str">
        <f t="shared" ca="1" si="108"/>
        <v/>
      </c>
      <c r="AL124" s="14" t="str">
        <f t="shared" ca="1" si="110"/>
        <v/>
      </c>
      <c r="AM124" s="14" t="str">
        <f t="shared" ca="1" si="110"/>
        <v/>
      </c>
      <c r="AN124" s="14" t="str">
        <f t="shared" ca="1" si="110"/>
        <v/>
      </c>
      <c r="AO124" s="14" t="str">
        <f t="shared" ca="1" si="110"/>
        <v/>
      </c>
      <c r="AP124" s="14" t="str">
        <f t="shared" ca="1" si="110"/>
        <v/>
      </c>
      <c r="AQ124" s="14" t="str">
        <f t="shared" ca="1" si="110"/>
        <v/>
      </c>
      <c r="AR124" s="14" t="str">
        <f t="shared" ca="1" si="110"/>
        <v/>
      </c>
      <c r="AS124" s="14" t="str">
        <f t="shared" ca="1" si="110"/>
        <v/>
      </c>
      <c r="AT124" s="14" t="str">
        <f t="shared" ca="1" si="111"/>
        <v/>
      </c>
      <c r="AU124" s="14" t="str">
        <f t="shared" ca="1" si="111"/>
        <v/>
      </c>
      <c r="AV124" s="14" t="str">
        <f t="shared" ca="1" si="111"/>
        <v/>
      </c>
      <c r="AW124" s="14" t="str">
        <f t="shared" ca="1" si="111"/>
        <v/>
      </c>
      <c r="AX124" s="14" t="str">
        <f t="shared" ca="1" si="111"/>
        <v/>
      </c>
      <c r="AY124" s="14" t="str">
        <f t="shared" ca="1" si="111"/>
        <v/>
      </c>
      <c r="AZ124" s="14" t="str">
        <f t="shared" ca="1" si="111"/>
        <v/>
      </c>
      <c r="BA124" s="14" t="str">
        <f t="shared" ca="1" si="111"/>
        <v/>
      </c>
      <c r="BB124" s="11"/>
      <c r="BC124" s="11" t="str">
        <f t="shared" ca="1" si="109"/>
        <v/>
      </c>
      <c r="BD124" s="11"/>
    </row>
    <row r="125" spans="1:56">
      <c r="A125" s="14">
        <v>11</v>
      </c>
      <c r="B125" s="28" t="str">
        <f t="shared" ca="1" si="108"/>
        <v/>
      </c>
      <c r="C125" s="14" t="str">
        <f t="shared" ca="1" si="108"/>
        <v/>
      </c>
      <c r="D125" s="14" t="str">
        <f t="shared" ca="1" si="108"/>
        <v/>
      </c>
      <c r="E125" s="14" t="str">
        <f t="shared" ca="1" si="108"/>
        <v/>
      </c>
      <c r="F125" s="14" t="str">
        <f t="shared" ca="1" si="108"/>
        <v/>
      </c>
      <c r="G125" s="14" t="str">
        <f t="shared" ca="1" si="108"/>
        <v/>
      </c>
      <c r="H125" s="14" t="str">
        <f t="shared" ca="1" si="108"/>
        <v/>
      </c>
      <c r="I125" s="14" t="str">
        <f t="shared" ca="1" si="108"/>
        <v/>
      </c>
      <c r="J125" s="14" t="str">
        <f t="shared" ca="1" si="108"/>
        <v/>
      </c>
      <c r="K125" s="14" t="str">
        <f t="shared" ca="1" si="108"/>
        <v/>
      </c>
      <c r="L125" s="14" t="str">
        <f t="shared" ca="1" si="108"/>
        <v/>
      </c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 t="str">
        <f t="shared" ca="1" si="108"/>
        <v/>
      </c>
      <c r="AH125" s="14" t="str">
        <f t="shared" ca="1" si="108"/>
        <v/>
      </c>
      <c r="AI125" s="14" t="str">
        <f t="shared" ca="1" si="108"/>
        <v/>
      </c>
      <c r="AJ125" s="14" t="str">
        <f t="shared" ca="1" si="108"/>
        <v/>
      </c>
      <c r="AK125" s="14" t="str">
        <f t="shared" ca="1" si="108"/>
        <v/>
      </c>
      <c r="AL125" s="14" t="str">
        <f t="shared" ca="1" si="110"/>
        <v/>
      </c>
      <c r="AM125" s="14" t="str">
        <f t="shared" ca="1" si="110"/>
        <v/>
      </c>
      <c r="AN125" s="14" t="str">
        <f t="shared" ca="1" si="110"/>
        <v/>
      </c>
      <c r="AO125" s="14" t="str">
        <f t="shared" ca="1" si="110"/>
        <v/>
      </c>
      <c r="AP125" s="14" t="str">
        <f t="shared" ca="1" si="110"/>
        <v/>
      </c>
      <c r="AQ125" s="14" t="str">
        <f t="shared" ca="1" si="110"/>
        <v/>
      </c>
      <c r="AR125" s="14" t="str">
        <f t="shared" ca="1" si="110"/>
        <v/>
      </c>
      <c r="AS125" s="14" t="str">
        <f t="shared" ca="1" si="110"/>
        <v/>
      </c>
      <c r="AT125" s="14" t="str">
        <f t="shared" ca="1" si="111"/>
        <v/>
      </c>
      <c r="AU125" s="14" t="str">
        <f t="shared" ca="1" si="111"/>
        <v/>
      </c>
      <c r="AV125" s="14" t="str">
        <f t="shared" ca="1" si="111"/>
        <v/>
      </c>
      <c r="AW125" s="14" t="str">
        <f t="shared" ca="1" si="111"/>
        <v/>
      </c>
      <c r="AX125" s="14" t="str">
        <f t="shared" ca="1" si="111"/>
        <v/>
      </c>
      <c r="AY125" s="14" t="str">
        <f t="shared" ca="1" si="111"/>
        <v/>
      </c>
      <c r="AZ125" s="14" t="str">
        <f t="shared" ca="1" si="111"/>
        <v/>
      </c>
      <c r="BA125" s="14" t="str">
        <f t="shared" ca="1" si="111"/>
        <v/>
      </c>
      <c r="BB125" s="11"/>
      <c r="BC125" s="11" t="str">
        <f t="shared" ca="1" si="109"/>
        <v/>
      </c>
      <c r="BD125" s="11"/>
    </row>
    <row r="126" spans="1:56">
      <c r="A126" s="183" t="s">
        <v>76</v>
      </c>
      <c r="B126" s="184"/>
      <c r="C126" s="14">
        <f ca="1">IFERROR(AVERAGE(C115:C125),"")</f>
        <v>0.5</v>
      </c>
      <c r="D126" s="14">
        <f t="shared" ref="D126:AZ126" ca="1" si="112">IFERROR(AVERAGE(D115:D125),"")</f>
        <v>1</v>
      </c>
      <c r="E126" s="14">
        <f t="shared" ca="1" si="112"/>
        <v>1</v>
      </c>
      <c r="F126" s="14">
        <f t="shared" ca="1" si="112"/>
        <v>1</v>
      </c>
      <c r="G126" s="14">
        <f t="shared" ca="1" si="112"/>
        <v>1</v>
      </c>
      <c r="H126" s="14">
        <f t="shared" ca="1" si="112"/>
        <v>1</v>
      </c>
      <c r="I126" s="14">
        <f t="shared" ca="1" si="112"/>
        <v>1</v>
      </c>
      <c r="J126" s="14">
        <f t="shared" ca="1" si="112"/>
        <v>0.5</v>
      </c>
      <c r="K126" s="14">
        <f t="shared" ca="1" si="112"/>
        <v>1</v>
      </c>
      <c r="L126" s="14">
        <f t="shared" ca="1" si="112"/>
        <v>1</v>
      </c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>
        <f t="shared" ca="1" si="112"/>
        <v>0</v>
      </c>
      <c r="AH126" s="14">
        <f t="shared" ca="1" si="112"/>
        <v>0.5</v>
      </c>
      <c r="AI126" s="14">
        <f t="shared" ca="1" si="112"/>
        <v>0.5</v>
      </c>
      <c r="AJ126" s="14">
        <f t="shared" ca="1" si="112"/>
        <v>1</v>
      </c>
      <c r="AK126" s="14">
        <f t="shared" ca="1" si="112"/>
        <v>1</v>
      </c>
      <c r="AL126" s="14">
        <f t="shared" ca="1" si="112"/>
        <v>1</v>
      </c>
      <c r="AM126" s="14">
        <f t="shared" ca="1" si="112"/>
        <v>0</v>
      </c>
      <c r="AN126" s="14">
        <f t="shared" ca="1" si="112"/>
        <v>1</v>
      </c>
      <c r="AO126" s="14">
        <f t="shared" ca="1" si="112"/>
        <v>1</v>
      </c>
      <c r="AP126" s="14">
        <f t="shared" ca="1" si="112"/>
        <v>1</v>
      </c>
      <c r="AQ126" s="14" t="str">
        <f t="shared" ca="1" si="112"/>
        <v/>
      </c>
      <c r="AR126" s="14" t="str">
        <f t="shared" ca="1" si="112"/>
        <v/>
      </c>
      <c r="AS126" s="14" t="str">
        <f t="shared" ca="1" si="112"/>
        <v/>
      </c>
      <c r="AT126" s="14" t="str">
        <f t="shared" ca="1" si="112"/>
        <v/>
      </c>
      <c r="AU126" s="14" t="str">
        <f t="shared" ca="1" si="112"/>
        <v/>
      </c>
      <c r="AV126" s="14" t="str">
        <f t="shared" ca="1" si="112"/>
        <v/>
      </c>
      <c r="AW126" s="14" t="str">
        <f t="shared" ca="1" si="112"/>
        <v/>
      </c>
      <c r="AX126" s="14" t="str">
        <f t="shared" ca="1" si="112"/>
        <v/>
      </c>
      <c r="AY126" s="14" t="str">
        <f t="shared" ca="1" si="112"/>
        <v/>
      </c>
      <c r="AZ126" s="14" t="str">
        <f t="shared" ca="1" si="112"/>
        <v/>
      </c>
      <c r="BA126" s="14"/>
      <c r="BB126" s="11"/>
      <c r="BC126" s="11"/>
      <c r="BD126" s="11"/>
    </row>
    <row r="127" spans="1:56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  <c r="AP127" s="11"/>
      <c r="AQ127" s="11"/>
      <c r="AR127" s="11"/>
      <c r="AS127" s="11"/>
      <c r="AT127" s="11"/>
      <c r="AU127" s="11"/>
      <c r="AV127" s="11"/>
      <c r="AW127" s="11"/>
      <c r="AX127" s="11"/>
      <c r="AY127" s="11"/>
      <c r="AZ127" s="11"/>
      <c r="BA127" s="11"/>
      <c r="BB127" s="11"/>
      <c r="BC127" s="11"/>
      <c r="BD127" s="11"/>
    </row>
    <row r="128" spans="1:56" ht="18.75">
      <c r="A128" s="33" t="s">
        <v>86</v>
      </c>
      <c r="B128" s="11"/>
      <c r="C128" s="11" t="s">
        <v>87</v>
      </c>
      <c r="D128" s="11"/>
      <c r="E128" s="11"/>
      <c r="F128" s="11"/>
      <c r="G128" s="17"/>
      <c r="H128" s="11"/>
      <c r="I128" s="11"/>
      <c r="J128" s="32" t="s">
        <v>23</v>
      </c>
      <c r="K128" s="34">
        <f ca="1">27%*AX5</f>
        <v>2.4300000000000002</v>
      </c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  <c r="AP128" s="11"/>
      <c r="AQ128" s="11"/>
      <c r="AR128" s="11"/>
      <c r="AS128" s="11"/>
      <c r="AT128" s="11"/>
      <c r="AU128" s="11"/>
      <c r="AV128" s="11"/>
      <c r="AW128" s="11"/>
      <c r="AX128" s="11"/>
      <c r="AY128" s="11"/>
      <c r="AZ128" s="11"/>
      <c r="BA128" s="11"/>
      <c r="BB128" s="11"/>
      <c r="BC128" s="35">
        <f ca="1">K128+0.5</f>
        <v>2.93</v>
      </c>
      <c r="BD128" s="11"/>
    </row>
    <row r="129" spans="1:56">
      <c r="A129" s="190" t="s">
        <v>26</v>
      </c>
      <c r="B129" s="190" t="s">
        <v>47</v>
      </c>
      <c r="C129" s="190" t="s">
        <v>67</v>
      </c>
      <c r="D129" s="190"/>
      <c r="E129" s="190"/>
      <c r="F129" s="190"/>
      <c r="G129" s="190"/>
      <c r="H129" s="190"/>
      <c r="I129" s="190"/>
      <c r="J129" s="190"/>
      <c r="K129" s="190"/>
      <c r="L129" s="190"/>
      <c r="M129" s="190"/>
      <c r="N129" s="190"/>
      <c r="O129" s="190"/>
      <c r="P129" s="190"/>
      <c r="Q129" s="190"/>
      <c r="R129" s="190"/>
      <c r="S129" s="190"/>
      <c r="T129" s="190"/>
      <c r="U129" s="190"/>
      <c r="V129" s="190"/>
      <c r="W129" s="190"/>
      <c r="X129" s="190"/>
      <c r="Y129" s="190"/>
      <c r="Z129" s="190"/>
      <c r="AA129" s="190"/>
      <c r="AB129" s="190"/>
      <c r="AC129" s="190"/>
      <c r="AD129" s="190"/>
      <c r="AE129" s="190"/>
      <c r="AF129" s="190"/>
      <c r="AG129" s="190"/>
      <c r="AH129" s="190"/>
      <c r="AI129" s="190"/>
      <c r="AJ129" s="190"/>
      <c r="AK129" s="190"/>
      <c r="AL129" s="190"/>
      <c r="AM129" s="190"/>
      <c r="AN129" s="190"/>
      <c r="AO129" s="190"/>
      <c r="AP129" s="190"/>
      <c r="AQ129" s="190"/>
      <c r="AR129" s="190"/>
      <c r="AS129" s="190"/>
      <c r="AT129" s="190"/>
      <c r="AU129" s="190"/>
      <c r="AV129" s="190"/>
      <c r="AW129" s="190"/>
      <c r="AX129" s="190"/>
      <c r="AY129" s="190"/>
      <c r="AZ129" s="190"/>
      <c r="BA129" s="190" t="s">
        <v>35</v>
      </c>
      <c r="BB129" s="11"/>
      <c r="BC129" s="11" t="s">
        <v>88</v>
      </c>
      <c r="BD129" s="11"/>
    </row>
    <row r="130" spans="1:56">
      <c r="A130" s="190"/>
      <c r="B130" s="190"/>
      <c r="C130" s="27">
        <v>1</v>
      </c>
      <c r="D130" s="27">
        <v>2</v>
      </c>
      <c r="E130" s="27">
        <v>3</v>
      </c>
      <c r="F130" s="27">
        <v>4</v>
      </c>
      <c r="G130" s="27">
        <v>5</v>
      </c>
      <c r="H130" s="27">
        <v>6</v>
      </c>
      <c r="I130" s="27">
        <v>7</v>
      </c>
      <c r="J130" s="27">
        <v>8</v>
      </c>
      <c r="K130" s="27">
        <v>9</v>
      </c>
      <c r="L130" s="27">
        <v>10</v>
      </c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  <c r="AA130" s="27"/>
      <c r="AB130" s="27"/>
      <c r="AC130" s="27"/>
      <c r="AD130" s="27"/>
      <c r="AE130" s="27"/>
      <c r="AF130" s="27"/>
      <c r="AG130" s="27">
        <v>11</v>
      </c>
      <c r="AH130" s="27">
        <v>12</v>
      </c>
      <c r="AI130" s="27">
        <v>13</v>
      </c>
      <c r="AJ130" s="27">
        <v>14</v>
      </c>
      <c r="AK130" s="27">
        <v>15</v>
      </c>
      <c r="AL130" s="27">
        <v>16</v>
      </c>
      <c r="AM130" s="27">
        <v>17</v>
      </c>
      <c r="AN130" s="27">
        <v>18</v>
      </c>
      <c r="AO130" s="27">
        <v>19</v>
      </c>
      <c r="AP130" s="27">
        <v>20</v>
      </c>
      <c r="AQ130" s="27">
        <v>21</v>
      </c>
      <c r="AR130" s="27">
        <v>22</v>
      </c>
      <c r="AS130" s="27">
        <v>23</v>
      </c>
      <c r="AT130" s="27">
        <v>24</v>
      </c>
      <c r="AU130" s="27">
        <v>25</v>
      </c>
      <c r="AV130" s="27">
        <v>26</v>
      </c>
      <c r="AW130" s="27">
        <v>27</v>
      </c>
      <c r="AX130" s="27">
        <v>28</v>
      </c>
      <c r="AY130" s="27">
        <v>29</v>
      </c>
      <c r="AZ130" s="27">
        <v>30</v>
      </c>
      <c r="BA130" s="190"/>
      <c r="BB130" s="11"/>
      <c r="BC130" s="11"/>
      <c r="BD130" s="11"/>
    </row>
    <row r="131" spans="1:56">
      <c r="A131" s="190"/>
      <c r="B131" s="190"/>
      <c r="C131" s="27">
        <f>IF(C$9="","",C$9)</f>
        <v>1</v>
      </c>
      <c r="D131" s="27">
        <f t="shared" ref="D131:AZ131" si="113">IF(D$9="","",D$9)</f>
        <v>1</v>
      </c>
      <c r="E131" s="27">
        <f t="shared" si="113"/>
        <v>1</v>
      </c>
      <c r="F131" s="27">
        <f t="shared" si="113"/>
        <v>1</v>
      </c>
      <c r="G131" s="27">
        <f t="shared" si="113"/>
        <v>1</v>
      </c>
      <c r="H131" s="27">
        <f t="shared" si="113"/>
        <v>1</v>
      </c>
      <c r="I131" s="27">
        <f t="shared" si="113"/>
        <v>1</v>
      </c>
      <c r="J131" s="27">
        <f t="shared" si="113"/>
        <v>1</v>
      </c>
      <c r="K131" s="27">
        <f t="shared" si="113"/>
        <v>1</v>
      </c>
      <c r="L131" s="27">
        <f t="shared" si="113"/>
        <v>1</v>
      </c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  <c r="AA131" s="27"/>
      <c r="AB131" s="27"/>
      <c r="AC131" s="27"/>
      <c r="AD131" s="27"/>
      <c r="AE131" s="27"/>
      <c r="AF131" s="27"/>
      <c r="AG131" s="27">
        <f t="shared" si="113"/>
        <v>1</v>
      </c>
      <c r="AH131" s="27">
        <f t="shared" si="113"/>
        <v>1</v>
      </c>
      <c r="AI131" s="27">
        <f t="shared" si="113"/>
        <v>1</v>
      </c>
      <c r="AJ131" s="27">
        <f t="shared" si="113"/>
        <v>1</v>
      </c>
      <c r="AK131" s="27">
        <f t="shared" si="113"/>
        <v>1</v>
      </c>
      <c r="AL131" s="27">
        <f t="shared" si="113"/>
        <v>1</v>
      </c>
      <c r="AM131" s="27">
        <f t="shared" si="113"/>
        <v>1</v>
      </c>
      <c r="AN131" s="27">
        <f t="shared" si="113"/>
        <v>1</v>
      </c>
      <c r="AO131" s="27">
        <f t="shared" si="113"/>
        <v>1</v>
      </c>
      <c r="AP131" s="27">
        <f t="shared" si="113"/>
        <v>1</v>
      </c>
      <c r="AQ131" s="27">
        <f t="shared" si="113"/>
        <v>0</v>
      </c>
      <c r="AR131" s="27">
        <f t="shared" si="113"/>
        <v>0</v>
      </c>
      <c r="AS131" s="27">
        <f t="shared" si="113"/>
        <v>0</v>
      </c>
      <c r="AT131" s="27">
        <f t="shared" si="113"/>
        <v>0</v>
      </c>
      <c r="AU131" s="27">
        <f t="shared" si="113"/>
        <v>0</v>
      </c>
      <c r="AV131" s="27">
        <f t="shared" si="113"/>
        <v>0</v>
      </c>
      <c r="AW131" s="27">
        <f t="shared" si="113"/>
        <v>0</v>
      </c>
      <c r="AX131" s="27">
        <f t="shared" si="113"/>
        <v>0</v>
      </c>
      <c r="AY131" s="27">
        <f t="shared" si="113"/>
        <v>0</v>
      </c>
      <c r="AZ131" s="27">
        <f t="shared" si="113"/>
        <v>0</v>
      </c>
      <c r="BA131" s="190"/>
      <c r="BB131" s="11"/>
      <c r="BC131" s="11"/>
      <c r="BD131" s="11"/>
    </row>
    <row r="132" spans="1:56">
      <c r="A132" s="14">
        <v>1</v>
      </c>
      <c r="B132" s="28" t="str">
        <f ca="1">IFERROR(IF($A132&gt;$BC$111,"",OFFSET(B$59,$BC132,0)),"")</f>
        <v>WAHYU BAGUS JATMIKO</v>
      </c>
      <c r="C132" s="14">
        <f t="shared" ref="C132:BA140" ca="1" si="114">IFERROR(IF($A132&gt;$BC$111,"",OFFSET(C$59,$BC132,0)),"")</f>
        <v>0</v>
      </c>
      <c r="D132" s="14">
        <f t="shared" ca="1" si="114"/>
        <v>1</v>
      </c>
      <c r="E132" s="14">
        <f t="shared" ca="1" si="114"/>
        <v>0</v>
      </c>
      <c r="F132" s="14">
        <f t="shared" ca="1" si="114"/>
        <v>0</v>
      </c>
      <c r="G132" s="14">
        <f t="shared" ca="1" si="114"/>
        <v>1</v>
      </c>
      <c r="H132" s="14">
        <f t="shared" ca="1" si="114"/>
        <v>0</v>
      </c>
      <c r="I132" s="14">
        <f t="shared" ca="1" si="114"/>
        <v>0</v>
      </c>
      <c r="J132" s="14">
        <f t="shared" ca="1" si="114"/>
        <v>0</v>
      </c>
      <c r="K132" s="14">
        <f t="shared" ca="1" si="114"/>
        <v>1</v>
      </c>
      <c r="L132" s="14">
        <f t="shared" ca="1" si="114"/>
        <v>1</v>
      </c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>
        <f t="shared" ca="1" si="114"/>
        <v>1</v>
      </c>
      <c r="AH132" s="14">
        <f t="shared" ca="1" si="114"/>
        <v>0</v>
      </c>
      <c r="AI132" s="14">
        <f t="shared" ca="1" si="114"/>
        <v>0</v>
      </c>
      <c r="AJ132" s="14">
        <f t="shared" ca="1" si="114"/>
        <v>1</v>
      </c>
      <c r="AK132" s="14">
        <f t="shared" ca="1" si="114"/>
        <v>1</v>
      </c>
      <c r="AL132" s="14">
        <f t="shared" ca="1" si="114"/>
        <v>0</v>
      </c>
      <c r="AM132" s="14">
        <f t="shared" ca="1" si="114"/>
        <v>0</v>
      </c>
      <c r="AN132" s="14">
        <f t="shared" ca="1" si="114"/>
        <v>0</v>
      </c>
      <c r="AO132" s="14">
        <f t="shared" ca="1" si="114"/>
        <v>1</v>
      </c>
      <c r="AP132" s="14">
        <f t="shared" ca="1" si="114"/>
        <v>0</v>
      </c>
      <c r="AQ132" s="14" t="str">
        <f t="shared" ca="1" si="114"/>
        <v/>
      </c>
      <c r="AR132" s="14" t="str">
        <f t="shared" ca="1" si="114"/>
        <v/>
      </c>
      <c r="AS132" s="14" t="str">
        <f t="shared" ca="1" si="114"/>
        <v/>
      </c>
      <c r="AT132" s="14" t="str">
        <f t="shared" ca="1" si="114"/>
        <v/>
      </c>
      <c r="AU132" s="14" t="str">
        <f t="shared" ca="1" si="114"/>
        <v/>
      </c>
      <c r="AV132" s="14" t="str">
        <f t="shared" ca="1" si="114"/>
        <v/>
      </c>
      <c r="AW132" s="14" t="str">
        <f t="shared" ca="1" si="114"/>
        <v/>
      </c>
      <c r="AX132" s="14" t="str">
        <f t="shared" ca="1" si="114"/>
        <v/>
      </c>
      <c r="AY132" s="14" t="str">
        <f t="shared" ca="1" si="114"/>
        <v/>
      </c>
      <c r="AZ132" s="14" t="str">
        <f t="shared" ca="1" si="114"/>
        <v/>
      </c>
      <c r="BA132" s="14">
        <f t="shared" ca="1" si="114"/>
        <v>14</v>
      </c>
      <c r="BB132" s="11"/>
      <c r="BC132" s="11">
        <f ca="1">IFERROR(MATCH(SMALL(BD$60:BD$99,A132),BD$60:BD$99,0),"")</f>
        <v>9</v>
      </c>
      <c r="BD132" s="11"/>
    </row>
    <row r="133" spans="1:56">
      <c r="A133" s="14">
        <v>2</v>
      </c>
      <c r="B133" s="28" t="str">
        <f t="shared" ref="B133:AK142" ca="1" si="115">IFERROR(IF($A133&gt;$BC$111,"",OFFSET(B$59,$BC133,0)),"")</f>
        <v>WISNU ALI KHAFID</v>
      </c>
      <c r="C133" s="14">
        <f t="shared" ca="1" si="114"/>
        <v>0</v>
      </c>
      <c r="D133" s="14">
        <f t="shared" ca="1" si="114"/>
        <v>1</v>
      </c>
      <c r="E133" s="14">
        <f t="shared" ca="1" si="114"/>
        <v>0</v>
      </c>
      <c r="F133" s="14">
        <f t="shared" ca="1" si="114"/>
        <v>0</v>
      </c>
      <c r="G133" s="14">
        <f t="shared" ca="1" si="114"/>
        <v>0</v>
      </c>
      <c r="H133" s="14">
        <f t="shared" ca="1" si="114"/>
        <v>1</v>
      </c>
      <c r="I133" s="14">
        <f t="shared" ca="1" si="114"/>
        <v>1</v>
      </c>
      <c r="J133" s="14">
        <f t="shared" ca="1" si="114"/>
        <v>0</v>
      </c>
      <c r="K133" s="14">
        <f t="shared" ca="1" si="114"/>
        <v>1</v>
      </c>
      <c r="L133" s="14">
        <f t="shared" ca="1" si="114"/>
        <v>1</v>
      </c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>
        <f t="shared" ca="1" si="114"/>
        <v>0</v>
      </c>
      <c r="AH133" s="14">
        <f t="shared" ca="1" si="114"/>
        <v>0</v>
      </c>
      <c r="AI133" s="14">
        <f t="shared" ca="1" si="114"/>
        <v>0</v>
      </c>
      <c r="AJ133" s="14">
        <f t="shared" ca="1" si="114"/>
        <v>1</v>
      </c>
      <c r="AK133" s="14">
        <f t="shared" ca="1" si="114"/>
        <v>1</v>
      </c>
      <c r="AL133" s="14">
        <f t="shared" ca="1" si="114"/>
        <v>1</v>
      </c>
      <c r="AM133" s="14">
        <f t="shared" ca="1" si="114"/>
        <v>0</v>
      </c>
      <c r="AN133" s="14">
        <f t="shared" ca="1" si="114"/>
        <v>1</v>
      </c>
      <c r="AO133" s="14">
        <f t="shared" ca="1" si="114"/>
        <v>0</v>
      </c>
      <c r="AP133" s="14">
        <f t="shared" ca="1" si="114"/>
        <v>1</v>
      </c>
      <c r="AQ133" s="14" t="str">
        <f t="shared" ca="1" si="114"/>
        <v/>
      </c>
      <c r="AR133" s="14" t="str">
        <f t="shared" ca="1" si="114"/>
        <v/>
      </c>
      <c r="AS133" s="14" t="str">
        <f t="shared" ca="1" si="114"/>
        <v/>
      </c>
      <c r="AT133" s="14" t="str">
        <f t="shared" ca="1" si="114"/>
        <v/>
      </c>
      <c r="AU133" s="14" t="str">
        <f t="shared" ca="1" si="114"/>
        <v/>
      </c>
      <c r="AV133" s="14" t="str">
        <f t="shared" ca="1" si="114"/>
        <v/>
      </c>
      <c r="AW133" s="14" t="str">
        <f t="shared" ca="1" si="114"/>
        <v/>
      </c>
      <c r="AX133" s="14" t="str">
        <f t="shared" ca="1" si="114"/>
        <v/>
      </c>
      <c r="AY133" s="14" t="str">
        <f t="shared" ca="1" si="114"/>
        <v/>
      </c>
      <c r="AZ133" s="14" t="str">
        <f t="shared" ca="1" si="114"/>
        <v/>
      </c>
      <c r="BA133" s="14">
        <f t="shared" ca="1" si="114"/>
        <v>17</v>
      </c>
      <c r="BB133" s="11"/>
      <c r="BC133" s="11">
        <f t="shared" ref="BC133:BC142" ca="1" si="116">IFERROR(MATCH(SMALL(BD$60:BD$99,A133),BD$60:BD$99,0),"")</f>
        <v>8</v>
      </c>
      <c r="BD133" s="11"/>
    </row>
    <row r="134" spans="1:56">
      <c r="A134" s="14">
        <v>3</v>
      </c>
      <c r="B134" s="28" t="str">
        <f t="shared" ca="1" si="115"/>
        <v/>
      </c>
      <c r="C134" s="14" t="str">
        <f t="shared" ca="1" si="114"/>
        <v/>
      </c>
      <c r="D134" s="14" t="str">
        <f t="shared" ca="1" si="114"/>
        <v/>
      </c>
      <c r="E134" s="14" t="str">
        <f t="shared" ca="1" si="114"/>
        <v/>
      </c>
      <c r="F134" s="14" t="str">
        <f t="shared" ca="1" si="114"/>
        <v/>
      </c>
      <c r="G134" s="14" t="str">
        <f t="shared" ca="1" si="114"/>
        <v/>
      </c>
      <c r="H134" s="14" t="str">
        <f t="shared" ca="1" si="114"/>
        <v/>
      </c>
      <c r="I134" s="14" t="str">
        <f t="shared" ca="1" si="114"/>
        <v/>
      </c>
      <c r="J134" s="14" t="str">
        <f t="shared" ca="1" si="114"/>
        <v/>
      </c>
      <c r="K134" s="14" t="str">
        <f t="shared" ca="1" si="114"/>
        <v/>
      </c>
      <c r="L134" s="14" t="str">
        <f t="shared" ca="1" si="114"/>
        <v/>
      </c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 t="str">
        <f t="shared" ca="1" si="114"/>
        <v/>
      </c>
      <c r="AH134" s="14" t="str">
        <f t="shared" ca="1" si="114"/>
        <v/>
      </c>
      <c r="AI134" s="14" t="str">
        <f t="shared" ca="1" si="114"/>
        <v/>
      </c>
      <c r="AJ134" s="14" t="str">
        <f t="shared" ca="1" si="114"/>
        <v/>
      </c>
      <c r="AK134" s="14" t="str">
        <f t="shared" ca="1" si="114"/>
        <v/>
      </c>
      <c r="AL134" s="14" t="str">
        <f t="shared" ca="1" si="114"/>
        <v/>
      </c>
      <c r="AM134" s="14" t="str">
        <f t="shared" ca="1" si="114"/>
        <v/>
      </c>
      <c r="AN134" s="14" t="str">
        <f t="shared" ca="1" si="114"/>
        <v/>
      </c>
      <c r="AO134" s="14" t="str">
        <f t="shared" ca="1" si="114"/>
        <v/>
      </c>
      <c r="AP134" s="14" t="str">
        <f t="shared" ca="1" si="114"/>
        <v/>
      </c>
      <c r="AQ134" s="14" t="str">
        <f t="shared" ca="1" si="114"/>
        <v/>
      </c>
      <c r="AR134" s="14" t="str">
        <f t="shared" ca="1" si="114"/>
        <v/>
      </c>
      <c r="AS134" s="14" t="str">
        <f t="shared" ca="1" si="114"/>
        <v/>
      </c>
      <c r="AT134" s="14" t="str">
        <f t="shared" ca="1" si="114"/>
        <v/>
      </c>
      <c r="AU134" s="14" t="str">
        <f t="shared" ca="1" si="114"/>
        <v/>
      </c>
      <c r="AV134" s="14" t="str">
        <f t="shared" ca="1" si="114"/>
        <v/>
      </c>
      <c r="AW134" s="14" t="str">
        <f t="shared" ca="1" si="114"/>
        <v/>
      </c>
      <c r="AX134" s="14" t="str">
        <f t="shared" ca="1" si="114"/>
        <v/>
      </c>
      <c r="AY134" s="14" t="str">
        <f t="shared" ca="1" si="114"/>
        <v/>
      </c>
      <c r="AZ134" s="14" t="str">
        <f t="shared" ca="1" si="114"/>
        <v/>
      </c>
      <c r="BA134" s="14" t="str">
        <f t="shared" ca="1" si="114"/>
        <v/>
      </c>
      <c r="BB134" s="11"/>
      <c r="BC134" s="11">
        <f t="shared" ca="1" si="116"/>
        <v>7</v>
      </c>
      <c r="BD134" s="11"/>
    </row>
    <row r="135" spans="1:56">
      <c r="A135" s="14">
        <v>4</v>
      </c>
      <c r="B135" s="28" t="str">
        <f t="shared" ca="1" si="115"/>
        <v/>
      </c>
      <c r="C135" s="14" t="str">
        <f t="shared" ca="1" si="114"/>
        <v/>
      </c>
      <c r="D135" s="14" t="str">
        <f t="shared" ca="1" si="114"/>
        <v/>
      </c>
      <c r="E135" s="14" t="str">
        <f t="shared" ca="1" si="114"/>
        <v/>
      </c>
      <c r="F135" s="14" t="str">
        <f t="shared" ca="1" si="114"/>
        <v/>
      </c>
      <c r="G135" s="14" t="str">
        <f t="shared" ca="1" si="114"/>
        <v/>
      </c>
      <c r="H135" s="14" t="str">
        <f t="shared" ca="1" si="114"/>
        <v/>
      </c>
      <c r="I135" s="14" t="str">
        <f t="shared" ca="1" si="114"/>
        <v/>
      </c>
      <c r="J135" s="14" t="str">
        <f t="shared" ca="1" si="114"/>
        <v/>
      </c>
      <c r="K135" s="14" t="str">
        <f t="shared" ca="1" si="114"/>
        <v/>
      </c>
      <c r="L135" s="14" t="str">
        <f t="shared" ca="1" si="114"/>
        <v/>
      </c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 t="str">
        <f t="shared" ca="1" si="114"/>
        <v/>
      </c>
      <c r="AH135" s="14" t="str">
        <f t="shared" ca="1" si="114"/>
        <v/>
      </c>
      <c r="AI135" s="14" t="str">
        <f t="shared" ca="1" si="114"/>
        <v/>
      </c>
      <c r="AJ135" s="14" t="str">
        <f t="shared" ca="1" si="114"/>
        <v/>
      </c>
      <c r="AK135" s="14" t="str">
        <f t="shared" ca="1" si="114"/>
        <v/>
      </c>
      <c r="AL135" s="14" t="str">
        <f t="shared" ca="1" si="114"/>
        <v/>
      </c>
      <c r="AM135" s="14" t="str">
        <f t="shared" ca="1" si="114"/>
        <v/>
      </c>
      <c r="AN135" s="14" t="str">
        <f t="shared" ca="1" si="114"/>
        <v/>
      </c>
      <c r="AO135" s="14" t="str">
        <f t="shared" ca="1" si="114"/>
        <v/>
      </c>
      <c r="AP135" s="14" t="str">
        <f t="shared" ca="1" si="114"/>
        <v/>
      </c>
      <c r="AQ135" s="14" t="str">
        <f t="shared" ca="1" si="114"/>
        <v/>
      </c>
      <c r="AR135" s="14" t="str">
        <f t="shared" ca="1" si="114"/>
        <v/>
      </c>
      <c r="AS135" s="14" t="str">
        <f t="shared" ca="1" si="114"/>
        <v/>
      </c>
      <c r="AT135" s="14" t="str">
        <f t="shared" ca="1" si="114"/>
        <v/>
      </c>
      <c r="AU135" s="14" t="str">
        <f t="shared" ca="1" si="114"/>
        <v/>
      </c>
      <c r="AV135" s="14" t="str">
        <f t="shared" ca="1" si="114"/>
        <v/>
      </c>
      <c r="AW135" s="14" t="str">
        <f t="shared" ca="1" si="114"/>
        <v/>
      </c>
      <c r="AX135" s="14" t="str">
        <f t="shared" ca="1" si="114"/>
        <v/>
      </c>
      <c r="AY135" s="14" t="str">
        <f t="shared" ca="1" si="114"/>
        <v/>
      </c>
      <c r="AZ135" s="14" t="str">
        <f t="shared" ca="1" si="114"/>
        <v/>
      </c>
      <c r="BA135" s="14" t="str">
        <f t="shared" ca="1" si="114"/>
        <v/>
      </c>
      <c r="BB135" s="11"/>
      <c r="BC135" s="11">
        <f t="shared" ca="1" si="116"/>
        <v>6</v>
      </c>
      <c r="BD135" s="11"/>
    </row>
    <row r="136" spans="1:56">
      <c r="A136" s="14">
        <v>5</v>
      </c>
      <c r="B136" s="28" t="str">
        <f t="shared" ca="1" si="115"/>
        <v/>
      </c>
      <c r="C136" s="14" t="str">
        <f t="shared" ca="1" si="114"/>
        <v/>
      </c>
      <c r="D136" s="14" t="str">
        <f t="shared" ca="1" si="114"/>
        <v/>
      </c>
      <c r="E136" s="14" t="str">
        <f t="shared" ca="1" si="114"/>
        <v/>
      </c>
      <c r="F136" s="14" t="str">
        <f t="shared" ca="1" si="114"/>
        <v/>
      </c>
      <c r="G136" s="14" t="str">
        <f t="shared" ca="1" si="114"/>
        <v/>
      </c>
      <c r="H136" s="14" t="str">
        <f t="shared" ca="1" si="114"/>
        <v/>
      </c>
      <c r="I136" s="14" t="str">
        <f t="shared" ca="1" si="114"/>
        <v/>
      </c>
      <c r="J136" s="14" t="str">
        <f t="shared" ca="1" si="114"/>
        <v/>
      </c>
      <c r="K136" s="14" t="str">
        <f t="shared" ca="1" si="114"/>
        <v/>
      </c>
      <c r="L136" s="14" t="str">
        <f t="shared" ca="1" si="114"/>
        <v/>
      </c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 t="str">
        <f t="shared" ca="1" si="114"/>
        <v/>
      </c>
      <c r="AH136" s="14" t="str">
        <f t="shared" ca="1" si="114"/>
        <v/>
      </c>
      <c r="AI136" s="14" t="str">
        <f t="shared" ca="1" si="114"/>
        <v/>
      </c>
      <c r="AJ136" s="14" t="str">
        <f t="shared" ca="1" si="114"/>
        <v/>
      </c>
      <c r="AK136" s="14" t="str">
        <f t="shared" ca="1" si="114"/>
        <v/>
      </c>
      <c r="AL136" s="14" t="str">
        <f t="shared" ca="1" si="114"/>
        <v/>
      </c>
      <c r="AM136" s="14" t="str">
        <f t="shared" ca="1" si="114"/>
        <v/>
      </c>
      <c r="AN136" s="14" t="str">
        <f t="shared" ca="1" si="114"/>
        <v/>
      </c>
      <c r="AO136" s="14" t="str">
        <f t="shared" ca="1" si="114"/>
        <v/>
      </c>
      <c r="AP136" s="14" t="str">
        <f t="shared" ca="1" si="114"/>
        <v/>
      </c>
      <c r="AQ136" s="14" t="str">
        <f t="shared" ca="1" si="114"/>
        <v/>
      </c>
      <c r="AR136" s="14" t="str">
        <f t="shared" ca="1" si="114"/>
        <v/>
      </c>
      <c r="AS136" s="14" t="str">
        <f t="shared" ca="1" si="114"/>
        <v/>
      </c>
      <c r="AT136" s="14" t="str">
        <f t="shared" ca="1" si="114"/>
        <v/>
      </c>
      <c r="AU136" s="14" t="str">
        <f t="shared" ca="1" si="114"/>
        <v/>
      </c>
      <c r="AV136" s="14" t="str">
        <f t="shared" ca="1" si="114"/>
        <v/>
      </c>
      <c r="AW136" s="14" t="str">
        <f t="shared" ca="1" si="114"/>
        <v/>
      </c>
      <c r="AX136" s="14" t="str">
        <f t="shared" ca="1" si="114"/>
        <v/>
      </c>
      <c r="AY136" s="14" t="str">
        <f t="shared" ca="1" si="114"/>
        <v/>
      </c>
      <c r="AZ136" s="14" t="str">
        <f t="shared" ca="1" si="114"/>
        <v/>
      </c>
      <c r="BA136" s="14" t="str">
        <f t="shared" ca="1" si="114"/>
        <v/>
      </c>
      <c r="BB136" s="11"/>
      <c r="BC136" s="11">
        <f t="shared" ca="1" si="116"/>
        <v>5</v>
      </c>
      <c r="BD136" s="11"/>
    </row>
    <row r="137" spans="1:56">
      <c r="A137" s="14">
        <v>6</v>
      </c>
      <c r="B137" s="28" t="str">
        <f t="shared" ca="1" si="115"/>
        <v/>
      </c>
      <c r="C137" s="14" t="str">
        <f t="shared" ca="1" si="114"/>
        <v/>
      </c>
      <c r="D137" s="14" t="str">
        <f t="shared" ca="1" si="114"/>
        <v/>
      </c>
      <c r="E137" s="14" t="str">
        <f t="shared" ca="1" si="114"/>
        <v/>
      </c>
      <c r="F137" s="14" t="str">
        <f t="shared" ca="1" si="114"/>
        <v/>
      </c>
      <c r="G137" s="14" t="str">
        <f t="shared" ca="1" si="114"/>
        <v/>
      </c>
      <c r="H137" s="14" t="str">
        <f t="shared" ca="1" si="114"/>
        <v/>
      </c>
      <c r="I137" s="14" t="str">
        <f t="shared" ca="1" si="114"/>
        <v/>
      </c>
      <c r="J137" s="14" t="str">
        <f t="shared" ca="1" si="114"/>
        <v/>
      </c>
      <c r="K137" s="14" t="str">
        <f t="shared" ca="1" si="114"/>
        <v/>
      </c>
      <c r="L137" s="14" t="str">
        <f t="shared" ca="1" si="114"/>
        <v/>
      </c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 t="str">
        <f t="shared" ca="1" si="114"/>
        <v/>
      </c>
      <c r="AH137" s="14" t="str">
        <f t="shared" ca="1" si="114"/>
        <v/>
      </c>
      <c r="AI137" s="14" t="str">
        <f t="shared" ca="1" si="114"/>
        <v/>
      </c>
      <c r="AJ137" s="14" t="str">
        <f t="shared" ca="1" si="114"/>
        <v/>
      </c>
      <c r="AK137" s="14" t="str">
        <f t="shared" ca="1" si="114"/>
        <v/>
      </c>
      <c r="AL137" s="14" t="str">
        <f t="shared" ca="1" si="114"/>
        <v/>
      </c>
      <c r="AM137" s="14" t="str">
        <f t="shared" ca="1" si="114"/>
        <v/>
      </c>
      <c r="AN137" s="14" t="str">
        <f t="shared" ca="1" si="114"/>
        <v/>
      </c>
      <c r="AO137" s="14" t="str">
        <f t="shared" ca="1" si="114"/>
        <v/>
      </c>
      <c r="AP137" s="14" t="str">
        <f t="shared" ca="1" si="114"/>
        <v/>
      </c>
      <c r="AQ137" s="14" t="str">
        <f t="shared" ca="1" si="114"/>
        <v/>
      </c>
      <c r="AR137" s="14" t="str">
        <f t="shared" ca="1" si="114"/>
        <v/>
      </c>
      <c r="AS137" s="14" t="str">
        <f t="shared" ca="1" si="114"/>
        <v/>
      </c>
      <c r="AT137" s="14" t="str">
        <f t="shared" ca="1" si="114"/>
        <v/>
      </c>
      <c r="AU137" s="14" t="str">
        <f t="shared" ca="1" si="114"/>
        <v/>
      </c>
      <c r="AV137" s="14" t="str">
        <f t="shared" ca="1" si="114"/>
        <v/>
      </c>
      <c r="AW137" s="14" t="str">
        <f t="shared" ca="1" si="114"/>
        <v/>
      </c>
      <c r="AX137" s="14" t="str">
        <f t="shared" ca="1" si="114"/>
        <v/>
      </c>
      <c r="AY137" s="14" t="str">
        <f t="shared" ca="1" si="114"/>
        <v/>
      </c>
      <c r="AZ137" s="14" t="str">
        <f t="shared" ca="1" si="114"/>
        <v/>
      </c>
      <c r="BA137" s="14" t="str">
        <f t="shared" ca="1" si="114"/>
        <v/>
      </c>
      <c r="BB137" s="11"/>
      <c r="BC137" s="11">
        <f t="shared" ca="1" si="116"/>
        <v>4</v>
      </c>
      <c r="BD137" s="11"/>
    </row>
    <row r="138" spans="1:56">
      <c r="A138" s="14">
        <v>7</v>
      </c>
      <c r="B138" s="28" t="str">
        <f t="shared" ca="1" si="115"/>
        <v/>
      </c>
      <c r="C138" s="14" t="str">
        <f t="shared" ca="1" si="114"/>
        <v/>
      </c>
      <c r="D138" s="14" t="str">
        <f t="shared" ca="1" si="114"/>
        <v/>
      </c>
      <c r="E138" s="14" t="str">
        <f t="shared" ca="1" si="114"/>
        <v/>
      </c>
      <c r="F138" s="14" t="str">
        <f t="shared" ca="1" si="114"/>
        <v/>
      </c>
      <c r="G138" s="14" t="str">
        <f t="shared" ca="1" si="114"/>
        <v/>
      </c>
      <c r="H138" s="14" t="str">
        <f t="shared" ca="1" si="114"/>
        <v/>
      </c>
      <c r="I138" s="14" t="str">
        <f t="shared" ca="1" si="114"/>
        <v/>
      </c>
      <c r="J138" s="14" t="str">
        <f t="shared" ca="1" si="114"/>
        <v/>
      </c>
      <c r="K138" s="14" t="str">
        <f t="shared" ca="1" si="114"/>
        <v/>
      </c>
      <c r="L138" s="14" t="str">
        <f t="shared" ca="1" si="114"/>
        <v/>
      </c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 t="str">
        <f t="shared" ca="1" si="114"/>
        <v/>
      </c>
      <c r="AH138" s="14" t="str">
        <f t="shared" ca="1" si="114"/>
        <v/>
      </c>
      <c r="AI138" s="14" t="str">
        <f t="shared" ca="1" si="114"/>
        <v/>
      </c>
      <c r="AJ138" s="14" t="str">
        <f t="shared" ca="1" si="114"/>
        <v/>
      </c>
      <c r="AK138" s="14" t="str">
        <f t="shared" ca="1" si="114"/>
        <v/>
      </c>
      <c r="AL138" s="14" t="str">
        <f t="shared" ca="1" si="114"/>
        <v/>
      </c>
      <c r="AM138" s="14" t="str">
        <f t="shared" ca="1" si="114"/>
        <v/>
      </c>
      <c r="AN138" s="14" t="str">
        <f t="shared" ca="1" si="114"/>
        <v/>
      </c>
      <c r="AO138" s="14" t="str">
        <f t="shared" ca="1" si="114"/>
        <v/>
      </c>
      <c r="AP138" s="14" t="str">
        <f t="shared" ca="1" si="114"/>
        <v/>
      </c>
      <c r="AQ138" s="14" t="str">
        <f t="shared" ca="1" si="114"/>
        <v/>
      </c>
      <c r="AR138" s="14" t="str">
        <f t="shared" ca="1" si="114"/>
        <v/>
      </c>
      <c r="AS138" s="14" t="str">
        <f t="shared" ca="1" si="114"/>
        <v/>
      </c>
      <c r="AT138" s="14" t="str">
        <f t="shared" ca="1" si="114"/>
        <v/>
      </c>
      <c r="AU138" s="14" t="str">
        <f t="shared" ca="1" si="114"/>
        <v/>
      </c>
      <c r="AV138" s="14" t="str">
        <f t="shared" ca="1" si="114"/>
        <v/>
      </c>
      <c r="AW138" s="14" t="str">
        <f t="shared" ca="1" si="114"/>
        <v/>
      </c>
      <c r="AX138" s="14" t="str">
        <f t="shared" ca="1" si="114"/>
        <v/>
      </c>
      <c r="AY138" s="14" t="str">
        <f t="shared" ca="1" si="114"/>
        <v/>
      </c>
      <c r="AZ138" s="14" t="str">
        <f t="shared" ca="1" si="114"/>
        <v/>
      </c>
      <c r="BA138" s="14" t="str">
        <f t="shared" ca="1" si="114"/>
        <v/>
      </c>
      <c r="BB138" s="11"/>
      <c r="BC138" s="11">
        <f t="shared" ca="1" si="116"/>
        <v>3</v>
      </c>
      <c r="BD138" s="11"/>
    </row>
    <row r="139" spans="1:56">
      <c r="A139" s="14">
        <v>8</v>
      </c>
      <c r="B139" s="28" t="str">
        <f t="shared" ca="1" si="115"/>
        <v/>
      </c>
      <c r="C139" s="14" t="str">
        <f t="shared" ca="1" si="114"/>
        <v/>
      </c>
      <c r="D139" s="14" t="str">
        <f t="shared" ca="1" si="114"/>
        <v/>
      </c>
      <c r="E139" s="14" t="str">
        <f t="shared" ca="1" si="114"/>
        <v/>
      </c>
      <c r="F139" s="14" t="str">
        <f t="shared" ca="1" si="114"/>
        <v/>
      </c>
      <c r="G139" s="14" t="str">
        <f t="shared" ca="1" si="114"/>
        <v/>
      </c>
      <c r="H139" s="14" t="str">
        <f t="shared" ca="1" si="114"/>
        <v/>
      </c>
      <c r="I139" s="14" t="str">
        <f t="shared" ca="1" si="114"/>
        <v/>
      </c>
      <c r="J139" s="14" t="str">
        <f t="shared" ca="1" si="114"/>
        <v/>
      </c>
      <c r="K139" s="14" t="str">
        <f t="shared" ca="1" si="114"/>
        <v/>
      </c>
      <c r="L139" s="14" t="str">
        <f t="shared" ca="1" si="114"/>
        <v/>
      </c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 t="str">
        <f t="shared" ca="1" si="114"/>
        <v/>
      </c>
      <c r="AH139" s="14" t="str">
        <f t="shared" ca="1" si="114"/>
        <v/>
      </c>
      <c r="AI139" s="14" t="str">
        <f t="shared" ca="1" si="114"/>
        <v/>
      </c>
      <c r="AJ139" s="14" t="str">
        <f t="shared" ca="1" si="114"/>
        <v/>
      </c>
      <c r="AK139" s="14" t="str">
        <f t="shared" ca="1" si="114"/>
        <v/>
      </c>
      <c r="AL139" s="14" t="str">
        <f t="shared" ca="1" si="114"/>
        <v/>
      </c>
      <c r="AM139" s="14" t="str">
        <f t="shared" ca="1" si="114"/>
        <v/>
      </c>
      <c r="AN139" s="14" t="str">
        <f t="shared" ca="1" si="114"/>
        <v/>
      </c>
      <c r="AO139" s="14" t="str">
        <f t="shared" ca="1" si="114"/>
        <v/>
      </c>
      <c r="AP139" s="14" t="str">
        <f t="shared" ca="1" si="114"/>
        <v/>
      </c>
      <c r="AQ139" s="14" t="str">
        <f t="shared" ca="1" si="114"/>
        <v/>
      </c>
      <c r="AR139" s="14" t="str">
        <f t="shared" ca="1" si="114"/>
        <v/>
      </c>
      <c r="AS139" s="14" t="str">
        <f t="shared" ca="1" si="114"/>
        <v/>
      </c>
      <c r="AT139" s="14" t="str">
        <f t="shared" ca="1" si="114"/>
        <v/>
      </c>
      <c r="AU139" s="14" t="str">
        <f t="shared" ca="1" si="114"/>
        <v/>
      </c>
      <c r="AV139" s="14" t="str">
        <f t="shared" ca="1" si="114"/>
        <v/>
      </c>
      <c r="AW139" s="14" t="str">
        <f t="shared" ca="1" si="114"/>
        <v/>
      </c>
      <c r="AX139" s="14" t="str">
        <f t="shared" ca="1" si="114"/>
        <v/>
      </c>
      <c r="AY139" s="14" t="str">
        <f t="shared" ca="1" si="114"/>
        <v/>
      </c>
      <c r="AZ139" s="14" t="str">
        <f t="shared" ca="1" si="114"/>
        <v/>
      </c>
      <c r="BA139" s="14" t="str">
        <f t="shared" ca="1" si="114"/>
        <v/>
      </c>
      <c r="BB139" s="11"/>
      <c r="BC139" s="11">
        <f t="shared" ca="1" si="116"/>
        <v>2</v>
      </c>
      <c r="BD139" s="11"/>
    </row>
    <row r="140" spans="1:56">
      <c r="A140" s="14">
        <v>9</v>
      </c>
      <c r="B140" s="28" t="str">
        <f t="shared" ca="1" si="115"/>
        <v/>
      </c>
      <c r="C140" s="14" t="str">
        <f t="shared" ca="1" si="114"/>
        <v/>
      </c>
      <c r="D140" s="14" t="str">
        <f t="shared" ca="1" si="114"/>
        <v/>
      </c>
      <c r="E140" s="14" t="str">
        <f t="shared" ca="1" si="114"/>
        <v/>
      </c>
      <c r="F140" s="14" t="str">
        <f t="shared" ca="1" si="114"/>
        <v/>
      </c>
      <c r="G140" s="14" t="str">
        <f t="shared" ca="1" si="114"/>
        <v/>
      </c>
      <c r="H140" s="14" t="str">
        <f t="shared" ca="1" si="114"/>
        <v/>
      </c>
      <c r="I140" s="14" t="str">
        <f t="shared" ca="1" si="114"/>
        <v/>
      </c>
      <c r="J140" s="14" t="str">
        <f t="shared" ref="J140:AS142" ca="1" si="117">IFERROR(IF($A140&gt;$BC$111,"",OFFSET(J$59,$BC140,0)),"")</f>
        <v/>
      </c>
      <c r="K140" s="14" t="str">
        <f t="shared" ca="1" si="117"/>
        <v/>
      </c>
      <c r="L140" s="14" t="str">
        <f t="shared" ca="1" si="117"/>
        <v/>
      </c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 t="str">
        <f t="shared" ca="1" si="117"/>
        <v/>
      </c>
      <c r="AH140" s="14" t="str">
        <f t="shared" ca="1" si="117"/>
        <v/>
      </c>
      <c r="AI140" s="14" t="str">
        <f t="shared" ca="1" si="117"/>
        <v/>
      </c>
      <c r="AJ140" s="14" t="str">
        <f t="shared" ca="1" si="117"/>
        <v/>
      </c>
      <c r="AK140" s="14" t="str">
        <f t="shared" ca="1" si="117"/>
        <v/>
      </c>
      <c r="AL140" s="14" t="str">
        <f t="shared" ca="1" si="117"/>
        <v/>
      </c>
      <c r="AM140" s="14" t="str">
        <f t="shared" ca="1" si="117"/>
        <v/>
      </c>
      <c r="AN140" s="14" t="str">
        <f t="shared" ca="1" si="117"/>
        <v/>
      </c>
      <c r="AO140" s="14" t="str">
        <f t="shared" ca="1" si="117"/>
        <v/>
      </c>
      <c r="AP140" s="14" t="str">
        <f t="shared" ca="1" si="117"/>
        <v/>
      </c>
      <c r="AQ140" s="14" t="str">
        <f t="shared" ca="1" si="117"/>
        <v/>
      </c>
      <c r="AR140" s="14" t="str">
        <f t="shared" ca="1" si="117"/>
        <v/>
      </c>
      <c r="AS140" s="14" t="str">
        <f t="shared" ca="1" si="117"/>
        <v/>
      </c>
      <c r="AT140" s="14" t="str">
        <f t="shared" ref="AT140:BA142" ca="1" si="118">IFERROR(IF($A140&gt;$BC$111,"",OFFSET(AT$59,$BC140,0)),"")</f>
        <v/>
      </c>
      <c r="AU140" s="14" t="str">
        <f t="shared" ca="1" si="118"/>
        <v/>
      </c>
      <c r="AV140" s="14" t="str">
        <f t="shared" ca="1" si="118"/>
        <v/>
      </c>
      <c r="AW140" s="14" t="str">
        <f t="shared" ca="1" si="118"/>
        <v/>
      </c>
      <c r="AX140" s="14" t="str">
        <f t="shared" ca="1" si="118"/>
        <v/>
      </c>
      <c r="AY140" s="14" t="str">
        <f t="shared" ca="1" si="118"/>
        <v/>
      </c>
      <c r="AZ140" s="14" t="str">
        <f t="shared" ca="1" si="118"/>
        <v/>
      </c>
      <c r="BA140" s="14" t="str">
        <f t="shared" ca="1" si="118"/>
        <v/>
      </c>
      <c r="BB140" s="11"/>
      <c r="BC140" s="11">
        <f t="shared" ca="1" si="116"/>
        <v>1</v>
      </c>
      <c r="BD140" s="11"/>
    </row>
    <row r="141" spans="1:56">
      <c r="A141" s="14">
        <v>10</v>
      </c>
      <c r="B141" s="28" t="str">
        <f t="shared" ca="1" si="115"/>
        <v/>
      </c>
      <c r="C141" s="14" t="str">
        <f t="shared" ca="1" si="115"/>
        <v/>
      </c>
      <c r="D141" s="14" t="str">
        <f t="shared" ca="1" si="115"/>
        <v/>
      </c>
      <c r="E141" s="14" t="str">
        <f t="shared" ca="1" si="115"/>
        <v/>
      </c>
      <c r="F141" s="14" t="str">
        <f t="shared" ca="1" si="115"/>
        <v/>
      </c>
      <c r="G141" s="14" t="str">
        <f t="shared" ca="1" si="115"/>
        <v/>
      </c>
      <c r="H141" s="14" t="str">
        <f t="shared" ca="1" si="115"/>
        <v/>
      </c>
      <c r="I141" s="14" t="str">
        <f t="shared" ca="1" si="115"/>
        <v/>
      </c>
      <c r="J141" s="14" t="str">
        <f t="shared" ca="1" si="115"/>
        <v/>
      </c>
      <c r="K141" s="14" t="str">
        <f t="shared" ca="1" si="115"/>
        <v/>
      </c>
      <c r="L141" s="14" t="str">
        <f t="shared" ca="1" si="115"/>
        <v/>
      </c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 t="str">
        <f t="shared" ca="1" si="115"/>
        <v/>
      </c>
      <c r="AH141" s="14" t="str">
        <f t="shared" ca="1" si="115"/>
        <v/>
      </c>
      <c r="AI141" s="14" t="str">
        <f t="shared" ca="1" si="115"/>
        <v/>
      </c>
      <c r="AJ141" s="14" t="str">
        <f t="shared" ca="1" si="115"/>
        <v/>
      </c>
      <c r="AK141" s="14" t="str">
        <f t="shared" ca="1" si="115"/>
        <v/>
      </c>
      <c r="AL141" s="14" t="str">
        <f t="shared" ca="1" si="117"/>
        <v/>
      </c>
      <c r="AM141" s="14" t="str">
        <f t="shared" ca="1" si="117"/>
        <v/>
      </c>
      <c r="AN141" s="14" t="str">
        <f t="shared" ca="1" si="117"/>
        <v/>
      </c>
      <c r="AO141" s="14" t="str">
        <f t="shared" ca="1" si="117"/>
        <v/>
      </c>
      <c r="AP141" s="14" t="str">
        <f t="shared" ca="1" si="117"/>
        <v/>
      </c>
      <c r="AQ141" s="14" t="str">
        <f t="shared" ca="1" si="117"/>
        <v/>
      </c>
      <c r="AR141" s="14" t="str">
        <f t="shared" ca="1" si="117"/>
        <v/>
      </c>
      <c r="AS141" s="14" t="str">
        <f t="shared" ca="1" si="117"/>
        <v/>
      </c>
      <c r="AT141" s="14" t="str">
        <f t="shared" ca="1" si="118"/>
        <v/>
      </c>
      <c r="AU141" s="14" t="str">
        <f t="shared" ca="1" si="118"/>
        <v/>
      </c>
      <c r="AV141" s="14" t="str">
        <f t="shared" ca="1" si="118"/>
        <v/>
      </c>
      <c r="AW141" s="14" t="str">
        <f t="shared" ca="1" si="118"/>
        <v/>
      </c>
      <c r="AX141" s="14" t="str">
        <f t="shared" ca="1" si="118"/>
        <v/>
      </c>
      <c r="AY141" s="14" t="str">
        <f t="shared" ca="1" si="118"/>
        <v/>
      </c>
      <c r="AZ141" s="14" t="str">
        <f t="shared" ca="1" si="118"/>
        <v/>
      </c>
      <c r="BA141" s="14" t="str">
        <f t="shared" ca="1" si="118"/>
        <v/>
      </c>
      <c r="BB141" s="11"/>
      <c r="BC141" s="11" t="str">
        <f t="shared" ca="1" si="116"/>
        <v/>
      </c>
      <c r="BD141" s="11"/>
    </row>
    <row r="142" spans="1:56">
      <c r="A142" s="14">
        <v>11</v>
      </c>
      <c r="B142" s="28" t="str">
        <f t="shared" ca="1" si="115"/>
        <v/>
      </c>
      <c r="C142" s="14" t="str">
        <f t="shared" ca="1" si="115"/>
        <v/>
      </c>
      <c r="D142" s="14" t="str">
        <f t="shared" ca="1" si="115"/>
        <v/>
      </c>
      <c r="E142" s="14" t="str">
        <f t="shared" ca="1" si="115"/>
        <v/>
      </c>
      <c r="F142" s="14" t="str">
        <f t="shared" ca="1" si="115"/>
        <v/>
      </c>
      <c r="G142" s="14" t="str">
        <f t="shared" ca="1" si="115"/>
        <v/>
      </c>
      <c r="H142" s="14" t="str">
        <f t="shared" ca="1" si="115"/>
        <v/>
      </c>
      <c r="I142" s="14" t="str">
        <f t="shared" ca="1" si="115"/>
        <v/>
      </c>
      <c r="J142" s="14" t="str">
        <f t="shared" ca="1" si="115"/>
        <v/>
      </c>
      <c r="K142" s="14" t="str">
        <f t="shared" ca="1" si="115"/>
        <v/>
      </c>
      <c r="L142" s="14" t="str">
        <f t="shared" ca="1" si="115"/>
        <v/>
      </c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 t="str">
        <f t="shared" ca="1" si="115"/>
        <v/>
      </c>
      <c r="AH142" s="14" t="str">
        <f t="shared" ca="1" si="115"/>
        <v/>
      </c>
      <c r="AI142" s="14" t="str">
        <f t="shared" ca="1" si="115"/>
        <v/>
      </c>
      <c r="AJ142" s="14" t="str">
        <f t="shared" ca="1" si="115"/>
        <v/>
      </c>
      <c r="AK142" s="14" t="str">
        <f t="shared" ca="1" si="115"/>
        <v/>
      </c>
      <c r="AL142" s="14" t="str">
        <f t="shared" ca="1" si="117"/>
        <v/>
      </c>
      <c r="AM142" s="14" t="str">
        <f t="shared" ca="1" si="117"/>
        <v/>
      </c>
      <c r="AN142" s="14" t="str">
        <f t="shared" ca="1" si="117"/>
        <v/>
      </c>
      <c r="AO142" s="14" t="str">
        <f t="shared" ca="1" si="117"/>
        <v/>
      </c>
      <c r="AP142" s="14" t="str">
        <f t="shared" ca="1" si="117"/>
        <v/>
      </c>
      <c r="AQ142" s="14" t="str">
        <f t="shared" ca="1" si="117"/>
        <v/>
      </c>
      <c r="AR142" s="14" t="str">
        <f t="shared" ca="1" si="117"/>
        <v/>
      </c>
      <c r="AS142" s="14" t="str">
        <f t="shared" ca="1" si="117"/>
        <v/>
      </c>
      <c r="AT142" s="14" t="str">
        <f t="shared" ca="1" si="118"/>
        <v/>
      </c>
      <c r="AU142" s="14" t="str">
        <f t="shared" ca="1" si="118"/>
        <v/>
      </c>
      <c r="AV142" s="14" t="str">
        <f t="shared" ca="1" si="118"/>
        <v/>
      </c>
      <c r="AW142" s="14" t="str">
        <f t="shared" ca="1" si="118"/>
        <v/>
      </c>
      <c r="AX142" s="14" t="str">
        <f t="shared" ca="1" si="118"/>
        <v/>
      </c>
      <c r="AY142" s="14" t="str">
        <f t="shared" ca="1" si="118"/>
        <v/>
      </c>
      <c r="AZ142" s="14" t="str">
        <f t="shared" ca="1" si="118"/>
        <v/>
      </c>
      <c r="BA142" s="14" t="str">
        <f t="shared" ca="1" si="118"/>
        <v/>
      </c>
      <c r="BB142" s="11"/>
      <c r="BC142" s="11" t="str">
        <f t="shared" ca="1" si="116"/>
        <v/>
      </c>
      <c r="BD142" s="11"/>
    </row>
    <row r="143" spans="1:56">
      <c r="A143" s="183" t="s">
        <v>76</v>
      </c>
      <c r="B143" s="184"/>
      <c r="C143" s="14">
        <f ca="1">IFERROR(AVERAGE(C132:C142),"")</f>
        <v>0</v>
      </c>
      <c r="D143" s="14">
        <f t="shared" ref="D143" ca="1" si="119">IFERROR(AVERAGE(D132:D142),"")</f>
        <v>1</v>
      </c>
      <c r="E143" s="14">
        <f t="shared" ref="E143" ca="1" si="120">IFERROR(AVERAGE(E132:E142),"")</f>
        <v>0</v>
      </c>
      <c r="F143" s="14">
        <f t="shared" ref="F143" ca="1" si="121">IFERROR(AVERAGE(F132:F142),"")</f>
        <v>0</v>
      </c>
      <c r="G143" s="14">
        <f t="shared" ref="G143" ca="1" si="122">IFERROR(AVERAGE(G132:G142),"")</f>
        <v>0.5</v>
      </c>
      <c r="H143" s="14">
        <f t="shared" ref="H143" ca="1" si="123">IFERROR(AVERAGE(H132:H142),"")</f>
        <v>0.5</v>
      </c>
      <c r="I143" s="14">
        <f t="shared" ref="I143" ca="1" si="124">IFERROR(AVERAGE(I132:I142),"")</f>
        <v>0.5</v>
      </c>
      <c r="J143" s="14">
        <f t="shared" ref="J143" ca="1" si="125">IFERROR(AVERAGE(J132:J142),"")</f>
        <v>0</v>
      </c>
      <c r="K143" s="14">
        <f t="shared" ref="K143" ca="1" si="126">IFERROR(AVERAGE(K132:K142),"")</f>
        <v>1</v>
      </c>
      <c r="L143" s="14">
        <f t="shared" ref="L143" ca="1" si="127">IFERROR(AVERAGE(L132:L142),"")</f>
        <v>1</v>
      </c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>
        <f t="shared" ref="AG143" ca="1" si="128">IFERROR(AVERAGE(AG132:AG142),"")</f>
        <v>0.5</v>
      </c>
      <c r="AH143" s="14">
        <f t="shared" ref="AH143" ca="1" si="129">IFERROR(AVERAGE(AH132:AH142),"")</f>
        <v>0</v>
      </c>
      <c r="AI143" s="14">
        <f t="shared" ref="AI143" ca="1" si="130">IFERROR(AVERAGE(AI132:AI142),"")</f>
        <v>0</v>
      </c>
      <c r="AJ143" s="14">
        <f t="shared" ref="AJ143" ca="1" si="131">IFERROR(AVERAGE(AJ132:AJ142),"")</f>
        <v>1</v>
      </c>
      <c r="AK143" s="14">
        <f t="shared" ref="AK143" ca="1" si="132">IFERROR(AVERAGE(AK132:AK142),"")</f>
        <v>1</v>
      </c>
      <c r="AL143" s="14">
        <f t="shared" ref="AL143" ca="1" si="133">IFERROR(AVERAGE(AL132:AL142),"")</f>
        <v>0.5</v>
      </c>
      <c r="AM143" s="14">
        <f t="shared" ref="AM143" ca="1" si="134">IFERROR(AVERAGE(AM132:AM142),"")</f>
        <v>0</v>
      </c>
      <c r="AN143" s="14">
        <f t="shared" ref="AN143" ca="1" si="135">IFERROR(AVERAGE(AN132:AN142),"")</f>
        <v>0.5</v>
      </c>
      <c r="AO143" s="14">
        <f t="shared" ref="AO143" ca="1" si="136">IFERROR(AVERAGE(AO132:AO142),"")</f>
        <v>0.5</v>
      </c>
      <c r="AP143" s="14">
        <f t="shared" ref="AP143" ca="1" si="137">IFERROR(AVERAGE(AP132:AP142),"")</f>
        <v>0.5</v>
      </c>
      <c r="AQ143" s="14" t="str">
        <f t="shared" ref="AQ143" ca="1" si="138">IFERROR(AVERAGE(AQ132:AQ142),"")</f>
        <v/>
      </c>
      <c r="AR143" s="14" t="str">
        <f t="shared" ref="AR143" ca="1" si="139">IFERROR(AVERAGE(AR132:AR142),"")</f>
        <v/>
      </c>
      <c r="AS143" s="14" t="str">
        <f t="shared" ref="AS143" ca="1" si="140">IFERROR(AVERAGE(AS132:AS142),"")</f>
        <v/>
      </c>
      <c r="AT143" s="14" t="str">
        <f t="shared" ref="AT143" ca="1" si="141">IFERROR(AVERAGE(AT132:AT142),"")</f>
        <v/>
      </c>
      <c r="AU143" s="14" t="str">
        <f t="shared" ref="AU143" ca="1" si="142">IFERROR(AVERAGE(AU132:AU142),"")</f>
        <v/>
      </c>
      <c r="AV143" s="14" t="str">
        <f t="shared" ref="AV143" ca="1" si="143">IFERROR(AVERAGE(AV132:AV142),"")</f>
        <v/>
      </c>
      <c r="AW143" s="14" t="str">
        <f t="shared" ref="AW143" ca="1" si="144">IFERROR(AVERAGE(AW132:AW142),"")</f>
        <v/>
      </c>
      <c r="AX143" s="14" t="str">
        <f t="shared" ref="AX143" ca="1" si="145">IFERROR(AVERAGE(AX132:AX142),"")</f>
        <v/>
      </c>
      <c r="AY143" s="14" t="str">
        <f t="shared" ref="AY143" ca="1" si="146">IFERROR(AVERAGE(AY132:AY142),"")</f>
        <v/>
      </c>
      <c r="AZ143" s="14" t="str">
        <f t="shared" ref="AZ143" ca="1" si="147">IFERROR(AVERAGE(AZ132:AZ142),"")</f>
        <v/>
      </c>
      <c r="BA143" s="14"/>
      <c r="BB143" s="11"/>
      <c r="BC143" s="11"/>
      <c r="BD143" s="11"/>
    </row>
    <row r="144" spans="1:56">
      <c r="A144" s="11"/>
      <c r="B144" s="11"/>
      <c r="C144" s="32"/>
      <c r="D144" s="32"/>
      <c r="E144" s="32"/>
      <c r="F144" s="32"/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32"/>
      <c r="AE144" s="32"/>
      <c r="AF144" s="32"/>
      <c r="AG144" s="32"/>
      <c r="AH144" s="32"/>
      <c r="AI144" s="32"/>
      <c r="AJ144" s="32"/>
      <c r="AK144" s="32"/>
      <c r="AL144" s="32"/>
      <c r="AM144" s="32"/>
      <c r="AN144" s="32"/>
      <c r="AO144" s="32"/>
      <c r="AP144" s="32"/>
      <c r="AQ144" s="32"/>
      <c r="AR144" s="32"/>
      <c r="AS144" s="32"/>
      <c r="AT144" s="32"/>
      <c r="AU144" s="32"/>
      <c r="AV144" s="32"/>
      <c r="AW144" s="32"/>
      <c r="AX144" s="32"/>
      <c r="AY144" s="32"/>
      <c r="AZ144" s="32"/>
      <c r="BA144" s="32"/>
      <c r="BB144" s="11"/>
      <c r="BC144" s="11"/>
      <c r="BD144" s="11"/>
    </row>
    <row r="145" spans="1:56">
      <c r="A145" s="11"/>
      <c r="B145" s="187" t="s">
        <v>85</v>
      </c>
      <c r="C145" s="36">
        <f ca="1">IFERROR(IF((C126-C143)/C131=0,0,(C126-C143)/C131),"")</f>
        <v>0.5</v>
      </c>
      <c r="D145" s="36">
        <f t="shared" ref="D145:AZ145" ca="1" si="148">IFERROR(IF((D126-D143)/D131=0,0,(D126-D143)/D131),"")</f>
        <v>0</v>
      </c>
      <c r="E145" s="36">
        <f t="shared" ca="1" si="148"/>
        <v>1</v>
      </c>
      <c r="F145" s="36">
        <f t="shared" ca="1" si="148"/>
        <v>1</v>
      </c>
      <c r="G145" s="36">
        <f t="shared" ca="1" si="148"/>
        <v>0.5</v>
      </c>
      <c r="H145" s="36">
        <f t="shared" ca="1" si="148"/>
        <v>0.5</v>
      </c>
      <c r="I145" s="36">
        <f t="shared" ca="1" si="148"/>
        <v>0.5</v>
      </c>
      <c r="J145" s="36">
        <f t="shared" ca="1" si="148"/>
        <v>0.5</v>
      </c>
      <c r="K145" s="36">
        <f t="shared" ca="1" si="148"/>
        <v>0</v>
      </c>
      <c r="L145" s="36">
        <f t="shared" ca="1" si="148"/>
        <v>0</v>
      </c>
      <c r="M145" s="36"/>
      <c r="N145" s="36"/>
      <c r="O145" s="36"/>
      <c r="P145" s="36"/>
      <c r="Q145" s="36"/>
      <c r="R145" s="36"/>
      <c r="S145" s="36"/>
      <c r="T145" s="36"/>
      <c r="U145" s="36"/>
      <c r="V145" s="36"/>
      <c r="W145" s="36"/>
      <c r="X145" s="36"/>
      <c r="Y145" s="36"/>
      <c r="Z145" s="36"/>
      <c r="AA145" s="36"/>
      <c r="AB145" s="36"/>
      <c r="AC145" s="36"/>
      <c r="AD145" s="36"/>
      <c r="AE145" s="36"/>
      <c r="AF145" s="36"/>
      <c r="AG145" s="36">
        <f t="shared" ca="1" si="148"/>
        <v>-0.5</v>
      </c>
      <c r="AH145" s="36">
        <f t="shared" ca="1" si="148"/>
        <v>0.5</v>
      </c>
      <c r="AI145" s="36">
        <f t="shared" ca="1" si="148"/>
        <v>0.5</v>
      </c>
      <c r="AJ145" s="36">
        <f t="shared" ca="1" si="148"/>
        <v>0</v>
      </c>
      <c r="AK145" s="36">
        <f t="shared" ca="1" si="148"/>
        <v>0</v>
      </c>
      <c r="AL145" s="36">
        <f t="shared" ca="1" si="148"/>
        <v>0.5</v>
      </c>
      <c r="AM145" s="36">
        <f t="shared" ca="1" si="148"/>
        <v>0</v>
      </c>
      <c r="AN145" s="36">
        <f t="shared" ca="1" si="148"/>
        <v>0.5</v>
      </c>
      <c r="AO145" s="36">
        <f t="shared" ca="1" si="148"/>
        <v>0.5</v>
      </c>
      <c r="AP145" s="36">
        <f t="shared" ca="1" si="148"/>
        <v>0.5</v>
      </c>
      <c r="AQ145" s="36" t="str">
        <f t="shared" ca="1" si="148"/>
        <v/>
      </c>
      <c r="AR145" s="36" t="str">
        <f t="shared" ca="1" si="148"/>
        <v/>
      </c>
      <c r="AS145" s="36" t="str">
        <f t="shared" ca="1" si="148"/>
        <v/>
      </c>
      <c r="AT145" s="36" t="str">
        <f t="shared" ca="1" si="148"/>
        <v/>
      </c>
      <c r="AU145" s="36" t="str">
        <f t="shared" ca="1" si="148"/>
        <v/>
      </c>
      <c r="AV145" s="36" t="str">
        <f t="shared" ca="1" si="148"/>
        <v/>
      </c>
      <c r="AW145" s="36" t="str">
        <f t="shared" ca="1" si="148"/>
        <v/>
      </c>
      <c r="AX145" s="36" t="str">
        <f t="shared" ca="1" si="148"/>
        <v/>
      </c>
      <c r="AY145" s="36" t="str">
        <f t="shared" ca="1" si="148"/>
        <v/>
      </c>
      <c r="AZ145" s="36" t="str">
        <f t="shared" ca="1" si="148"/>
        <v/>
      </c>
      <c r="BA145" s="32"/>
      <c r="BB145" s="11"/>
      <c r="BC145" s="11"/>
      <c r="BD145" s="11"/>
    </row>
    <row r="146" spans="1:56">
      <c r="A146" s="11"/>
      <c r="B146" s="187"/>
      <c r="C146" s="24" t="str">
        <f ca="1">IF(C145="","",IF(C145&lt;0.2,"BU",IF(C145&lt;0.4,"CU",IF(C145&lt;0.7,"BA","BS"))))</f>
        <v>BA</v>
      </c>
      <c r="D146" s="24" t="str">
        <f t="shared" ref="D146:AZ146" ca="1" si="149">IF(D145="","",IF(D145&lt;0.2,"BU",IF(D145&lt;0.4,"CU",IF(D145&lt;0.7,"BA","BS"))))</f>
        <v>BU</v>
      </c>
      <c r="E146" s="24" t="str">
        <f t="shared" ca="1" si="149"/>
        <v>BS</v>
      </c>
      <c r="F146" s="24" t="str">
        <f t="shared" ca="1" si="149"/>
        <v>BS</v>
      </c>
      <c r="G146" s="24" t="str">
        <f t="shared" ca="1" si="149"/>
        <v>BA</v>
      </c>
      <c r="H146" s="24" t="str">
        <f t="shared" ca="1" si="149"/>
        <v>BA</v>
      </c>
      <c r="I146" s="24" t="str">
        <f t="shared" ca="1" si="149"/>
        <v>BA</v>
      </c>
      <c r="J146" s="24" t="str">
        <f t="shared" ca="1" si="149"/>
        <v>BA</v>
      </c>
      <c r="K146" s="24" t="str">
        <f t="shared" ca="1" si="149"/>
        <v>BU</v>
      </c>
      <c r="L146" s="24" t="str">
        <f t="shared" ca="1" si="149"/>
        <v>BU</v>
      </c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  <c r="AA146" s="24"/>
      <c r="AB146" s="24"/>
      <c r="AC146" s="24"/>
      <c r="AD146" s="24"/>
      <c r="AE146" s="24"/>
      <c r="AF146" s="24"/>
      <c r="AG146" s="24" t="str">
        <f t="shared" ca="1" si="149"/>
        <v>BU</v>
      </c>
      <c r="AH146" s="24" t="str">
        <f t="shared" ca="1" si="149"/>
        <v>BA</v>
      </c>
      <c r="AI146" s="24" t="str">
        <f t="shared" ca="1" si="149"/>
        <v>BA</v>
      </c>
      <c r="AJ146" s="24" t="str">
        <f t="shared" ca="1" si="149"/>
        <v>BU</v>
      </c>
      <c r="AK146" s="24" t="str">
        <f t="shared" ca="1" si="149"/>
        <v>BU</v>
      </c>
      <c r="AL146" s="24" t="str">
        <f t="shared" ca="1" si="149"/>
        <v>BA</v>
      </c>
      <c r="AM146" s="24" t="str">
        <f t="shared" ca="1" si="149"/>
        <v>BU</v>
      </c>
      <c r="AN146" s="24" t="str">
        <f t="shared" ca="1" si="149"/>
        <v>BA</v>
      </c>
      <c r="AO146" s="24" t="str">
        <f t="shared" ca="1" si="149"/>
        <v>BA</v>
      </c>
      <c r="AP146" s="24" t="str">
        <f t="shared" ca="1" si="149"/>
        <v>BA</v>
      </c>
      <c r="AQ146" s="24" t="str">
        <f t="shared" ca="1" si="149"/>
        <v/>
      </c>
      <c r="AR146" s="24" t="str">
        <f t="shared" ca="1" si="149"/>
        <v/>
      </c>
      <c r="AS146" s="24" t="str">
        <f t="shared" ca="1" si="149"/>
        <v/>
      </c>
      <c r="AT146" s="24" t="str">
        <f t="shared" ca="1" si="149"/>
        <v/>
      </c>
      <c r="AU146" s="24" t="str">
        <f t="shared" ca="1" si="149"/>
        <v/>
      </c>
      <c r="AV146" s="24" t="str">
        <f t="shared" ca="1" si="149"/>
        <v/>
      </c>
      <c r="AW146" s="24" t="str">
        <f t="shared" ca="1" si="149"/>
        <v/>
      </c>
      <c r="AX146" s="24" t="str">
        <f t="shared" ca="1" si="149"/>
        <v/>
      </c>
      <c r="AY146" s="24" t="str">
        <f t="shared" ca="1" si="149"/>
        <v/>
      </c>
      <c r="AZ146" s="24" t="str">
        <f t="shared" ca="1" si="149"/>
        <v/>
      </c>
      <c r="BA146" s="32"/>
      <c r="BB146" s="11"/>
      <c r="BC146" s="11"/>
      <c r="BD146" s="11"/>
    </row>
    <row r="147" spans="1:56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  <c r="AP147" s="11"/>
      <c r="AQ147" s="11"/>
      <c r="AR147" s="11"/>
      <c r="AS147" s="11"/>
      <c r="AT147" s="11"/>
      <c r="AU147" s="11"/>
      <c r="AV147" s="11"/>
      <c r="AW147" s="11"/>
      <c r="AX147" s="11"/>
      <c r="AY147" s="11"/>
      <c r="AZ147" s="11"/>
      <c r="BA147" s="11"/>
      <c r="BB147" s="11"/>
      <c r="BC147" s="11"/>
      <c r="BD147" s="11"/>
    </row>
    <row r="148" spans="1:56">
      <c r="A148" s="11"/>
      <c r="B148" s="189" t="s">
        <v>89</v>
      </c>
      <c r="C148" s="185" t="s">
        <v>90</v>
      </c>
      <c r="D148" s="185"/>
      <c r="E148" s="185"/>
      <c r="F148" s="185"/>
      <c r="G148" s="185"/>
      <c r="H148" s="185"/>
      <c r="I148" s="185"/>
      <c r="J148" s="185"/>
      <c r="K148" s="185"/>
      <c r="L148" s="185"/>
      <c r="M148" s="185"/>
      <c r="N148" s="185"/>
      <c r="O148" s="185"/>
      <c r="P148" s="185"/>
      <c r="Q148" s="185"/>
      <c r="R148" s="185"/>
      <c r="S148" s="185"/>
      <c r="T148" s="185"/>
      <c r="U148" s="185"/>
      <c r="V148" s="185"/>
      <c r="W148" s="185"/>
      <c r="X148" s="185"/>
      <c r="Y148" s="185"/>
      <c r="Z148" s="185"/>
      <c r="AA148" s="185"/>
      <c r="AB148" s="185"/>
      <c r="AC148" s="185"/>
      <c r="AD148" s="185"/>
      <c r="AE148" s="185"/>
      <c r="AF148" s="185"/>
      <c r="AG148" s="185"/>
      <c r="AH148" s="185"/>
      <c r="AI148" s="11"/>
      <c r="AJ148" s="11"/>
      <c r="AK148" s="11"/>
      <c r="AL148" s="11"/>
      <c r="AM148" s="11"/>
      <c r="AN148" s="11"/>
      <c r="AO148" s="11"/>
      <c r="AP148" s="11"/>
      <c r="AQ148" s="11"/>
      <c r="AR148" s="11"/>
      <c r="AS148" s="11"/>
      <c r="AT148" s="11"/>
      <c r="AU148" s="11"/>
      <c r="AV148" s="11"/>
      <c r="AW148" s="11"/>
      <c r="AX148" s="11"/>
      <c r="AY148" s="11"/>
      <c r="AZ148" s="11"/>
      <c r="BA148" s="11"/>
      <c r="BB148" s="11"/>
      <c r="BC148" s="11"/>
      <c r="BD148" s="11"/>
    </row>
    <row r="149" spans="1:56">
      <c r="A149" s="11"/>
      <c r="B149" s="189"/>
      <c r="C149" s="186" t="s">
        <v>20</v>
      </c>
      <c r="D149" s="186"/>
      <c r="E149" s="186"/>
      <c r="F149" s="186"/>
      <c r="G149" s="186"/>
      <c r="H149" s="186"/>
      <c r="I149" s="186"/>
      <c r="J149" s="186"/>
      <c r="K149" s="186"/>
      <c r="L149" s="186"/>
      <c r="M149" s="186"/>
      <c r="N149" s="186"/>
      <c r="O149" s="186"/>
      <c r="P149" s="186"/>
      <c r="Q149" s="186"/>
      <c r="R149" s="186"/>
      <c r="S149" s="186"/>
      <c r="T149" s="186"/>
      <c r="U149" s="186"/>
      <c r="V149" s="186"/>
      <c r="W149" s="186"/>
      <c r="X149" s="186"/>
      <c r="Y149" s="186"/>
      <c r="Z149" s="186"/>
      <c r="AA149" s="186"/>
      <c r="AB149" s="186"/>
      <c r="AC149" s="186"/>
      <c r="AD149" s="186"/>
      <c r="AE149" s="186"/>
      <c r="AF149" s="186"/>
      <c r="AG149" s="186"/>
      <c r="AH149" s="186"/>
      <c r="AI149" s="11"/>
      <c r="AJ149" s="11"/>
      <c r="AK149" s="11"/>
      <c r="AL149" s="11"/>
      <c r="AM149" s="11"/>
      <c r="AN149" s="11"/>
      <c r="AO149" s="11"/>
      <c r="AP149" s="11"/>
      <c r="AQ149" s="11"/>
      <c r="AR149" s="11"/>
      <c r="AS149" s="11"/>
      <c r="AT149" s="11"/>
      <c r="AU149" s="11"/>
      <c r="AV149" s="11"/>
      <c r="AW149" s="11"/>
      <c r="AX149" s="11"/>
      <c r="AY149" s="11"/>
      <c r="AZ149" s="11"/>
      <c r="BA149" s="11"/>
      <c r="BB149" s="11"/>
      <c r="BC149" s="11"/>
      <c r="BD149" s="11"/>
    </row>
    <row r="150" spans="1:56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11"/>
      <c r="AU150" s="11"/>
      <c r="AV150" s="11"/>
      <c r="AW150" s="11"/>
      <c r="AX150" s="11"/>
      <c r="AY150" s="11"/>
      <c r="AZ150" s="11"/>
      <c r="BA150" s="11"/>
      <c r="BB150" s="11"/>
      <c r="BC150" s="11"/>
      <c r="BD150" s="11"/>
    </row>
    <row r="151" spans="1:56">
      <c r="A151" s="11"/>
      <c r="B151" s="11" t="s">
        <v>91</v>
      </c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  <c r="AO151" s="11"/>
      <c r="AP151" s="11"/>
      <c r="AQ151" s="11"/>
      <c r="AR151" s="11"/>
      <c r="AS151" s="11"/>
      <c r="AT151" s="11"/>
      <c r="AU151" s="11"/>
      <c r="AV151" s="11"/>
      <c r="AW151" s="11"/>
      <c r="AX151" s="11"/>
      <c r="AY151" s="11"/>
      <c r="AZ151" s="11"/>
      <c r="BA151" s="11"/>
      <c r="BB151" s="11"/>
      <c r="BC151" s="11"/>
      <c r="BD151" s="11"/>
    </row>
    <row r="152" spans="1:56">
      <c r="A152" s="11"/>
      <c r="B152" s="32" t="s">
        <v>92</v>
      </c>
      <c r="C152" s="11" t="s">
        <v>93</v>
      </c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  <c r="AO152" s="11"/>
      <c r="AP152" s="11"/>
      <c r="AQ152" s="11"/>
      <c r="AR152" s="11"/>
      <c r="AS152" s="11"/>
      <c r="AT152" s="11"/>
      <c r="AU152" s="11"/>
      <c r="AV152" s="11"/>
      <c r="AW152" s="11"/>
      <c r="AX152" s="11"/>
      <c r="AY152" s="11"/>
      <c r="AZ152" s="11"/>
      <c r="BA152" s="11"/>
      <c r="BB152" s="11"/>
      <c r="BC152" s="11"/>
      <c r="BD152" s="11"/>
    </row>
    <row r="153" spans="1:56">
      <c r="A153" s="11"/>
      <c r="B153" s="32" t="s">
        <v>94</v>
      </c>
      <c r="C153" s="11" t="s">
        <v>95</v>
      </c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  <c r="AN153" s="11"/>
      <c r="AO153" s="11"/>
      <c r="AP153" s="11"/>
      <c r="AQ153" s="11"/>
      <c r="AR153" s="11"/>
      <c r="AS153" s="11"/>
      <c r="AT153" s="11"/>
      <c r="AU153" s="11"/>
      <c r="AV153" s="11"/>
      <c r="AW153" s="11"/>
      <c r="AX153" s="11"/>
      <c r="AY153" s="11"/>
      <c r="AZ153" s="11"/>
      <c r="BA153" s="11"/>
      <c r="BB153" s="11"/>
      <c r="BC153" s="11"/>
      <c r="BD153" s="11"/>
    </row>
    <row r="154" spans="1:56">
      <c r="A154" s="11"/>
      <c r="B154" s="32" t="s">
        <v>96</v>
      </c>
      <c r="C154" s="11" t="s">
        <v>97</v>
      </c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  <c r="AP154" s="11"/>
      <c r="AQ154" s="11"/>
      <c r="AR154" s="11"/>
      <c r="AS154" s="11"/>
      <c r="AT154" s="11"/>
      <c r="AU154" s="11"/>
      <c r="AV154" s="11"/>
      <c r="AW154" s="11"/>
      <c r="AX154" s="11"/>
      <c r="AY154" s="11"/>
      <c r="AZ154" s="11"/>
      <c r="BA154" s="11"/>
      <c r="BB154" s="11"/>
      <c r="BC154" s="11"/>
      <c r="BD154" s="11"/>
    </row>
    <row r="155" spans="1:56">
      <c r="A155" s="11"/>
      <c r="B155" s="32" t="s">
        <v>98</v>
      </c>
      <c r="C155" s="11" t="s">
        <v>99</v>
      </c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  <c r="AO155" s="11"/>
      <c r="AP155" s="11"/>
      <c r="AQ155" s="11"/>
      <c r="AR155" s="11"/>
      <c r="AS155" s="11"/>
      <c r="AT155" s="11"/>
      <c r="AU155" s="11"/>
      <c r="AV155" s="11"/>
      <c r="AW155" s="11"/>
      <c r="AX155" s="11"/>
      <c r="AY155" s="11"/>
      <c r="AZ155" s="11"/>
      <c r="BA155" s="11"/>
      <c r="BB155" s="11"/>
      <c r="BC155" s="11"/>
      <c r="BD155" s="11"/>
    </row>
    <row r="156" spans="1:56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  <c r="AP156" s="11"/>
      <c r="AQ156" s="11"/>
      <c r="AR156" s="11"/>
      <c r="AS156" s="11"/>
      <c r="AT156" s="11"/>
      <c r="AU156" s="11"/>
      <c r="AV156" s="11"/>
      <c r="AW156" s="11"/>
      <c r="AX156" s="11"/>
      <c r="AY156" s="11"/>
      <c r="AZ156" s="11"/>
      <c r="BA156" s="11"/>
      <c r="BB156" s="11"/>
      <c r="BC156" s="11"/>
      <c r="BD156" s="11"/>
    </row>
    <row r="157" spans="1:56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  <c r="AN157" s="11"/>
      <c r="AO157" s="11"/>
      <c r="AP157" s="11"/>
      <c r="AQ157" s="11"/>
      <c r="AR157" s="11"/>
      <c r="AS157" s="11"/>
      <c r="AT157" s="11"/>
      <c r="AU157" s="11"/>
      <c r="AV157" s="11"/>
      <c r="AW157" s="11"/>
      <c r="AX157" s="11"/>
      <c r="AY157" s="11"/>
      <c r="AZ157" s="11"/>
      <c r="BA157" s="11"/>
      <c r="BB157" s="11"/>
      <c r="BC157" s="11"/>
      <c r="BD157" s="11"/>
    </row>
    <row r="158" spans="1:56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  <c r="AP158" s="11"/>
      <c r="AQ158" s="11"/>
      <c r="AR158" s="11"/>
      <c r="AS158" s="11"/>
      <c r="AT158" s="11"/>
      <c r="AU158" s="11"/>
      <c r="AV158" s="11"/>
      <c r="AW158" s="11"/>
      <c r="AX158" s="11"/>
      <c r="AY158" s="11"/>
      <c r="AZ158" s="11"/>
      <c r="BA158" s="11"/>
      <c r="BB158" s="11"/>
      <c r="BC158" s="11"/>
      <c r="BD158" s="11"/>
    </row>
    <row r="159" spans="1:56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  <c r="AN159" s="11"/>
      <c r="AO159" s="11"/>
      <c r="AP159" s="11"/>
      <c r="AQ159" s="11"/>
      <c r="AR159" s="11"/>
      <c r="AS159" s="11"/>
      <c r="AT159" s="11"/>
      <c r="AU159" s="11"/>
      <c r="AV159" s="11"/>
      <c r="AW159" s="11"/>
      <c r="AX159" s="11"/>
      <c r="AY159" s="11"/>
      <c r="AZ159" s="11"/>
      <c r="BA159" s="11"/>
      <c r="BB159" s="11"/>
      <c r="BC159" s="11"/>
      <c r="BD159" s="11"/>
    </row>
    <row r="160" spans="1:56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  <c r="AN160" s="11"/>
      <c r="AO160" s="11"/>
      <c r="AP160" s="11"/>
      <c r="AQ160" s="11"/>
      <c r="AR160" s="11"/>
      <c r="AS160" s="11"/>
      <c r="AT160" s="11"/>
      <c r="AU160" s="11"/>
      <c r="AV160" s="11"/>
      <c r="AW160" s="11"/>
      <c r="AX160" s="11"/>
      <c r="AY160" s="11"/>
      <c r="AZ160" s="11"/>
      <c r="BA160" s="11"/>
      <c r="BB160" s="11"/>
      <c r="BC160" s="11"/>
      <c r="BD160" s="11"/>
    </row>
    <row r="161" spans="1:56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  <c r="AN161" s="11"/>
      <c r="AO161" s="11"/>
      <c r="AP161" s="11"/>
      <c r="AQ161" s="11"/>
      <c r="AR161" s="11"/>
      <c r="AS161" s="11"/>
      <c r="AT161" s="11"/>
      <c r="AU161" s="11"/>
      <c r="AV161" s="11"/>
      <c r="AW161" s="11"/>
      <c r="AX161" s="11"/>
      <c r="AY161" s="11"/>
      <c r="AZ161" s="11"/>
      <c r="BA161" s="11"/>
      <c r="BB161" s="11"/>
      <c r="BC161" s="11"/>
      <c r="BD161" s="11"/>
    </row>
    <row r="162" spans="1:56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11"/>
      <c r="AN162" s="11"/>
      <c r="AO162" s="11"/>
      <c r="AP162" s="11"/>
      <c r="AQ162" s="11"/>
      <c r="AR162" s="11"/>
      <c r="AS162" s="11"/>
      <c r="AT162" s="11"/>
      <c r="AU162" s="11"/>
      <c r="AV162" s="11"/>
      <c r="AW162" s="11"/>
      <c r="AX162" s="11"/>
      <c r="AY162" s="11"/>
      <c r="AZ162" s="11"/>
      <c r="BA162" s="11"/>
      <c r="BB162" s="11"/>
      <c r="BC162" s="11"/>
      <c r="BD162" s="11"/>
    </row>
    <row r="163" spans="1:56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  <c r="AN163" s="11"/>
      <c r="AO163" s="11"/>
      <c r="AP163" s="11"/>
      <c r="AQ163" s="11"/>
      <c r="AR163" s="11"/>
      <c r="AS163" s="11"/>
      <c r="AT163" s="11"/>
      <c r="AU163" s="11"/>
      <c r="AV163" s="11"/>
      <c r="AW163" s="11"/>
      <c r="AX163" s="11"/>
      <c r="AY163" s="11"/>
      <c r="AZ163" s="11"/>
      <c r="BA163" s="11"/>
      <c r="BB163" s="11"/>
      <c r="BC163" s="11"/>
      <c r="BD163" s="11"/>
    </row>
    <row r="164" spans="1:56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11"/>
      <c r="AN164" s="11"/>
      <c r="AO164" s="11"/>
      <c r="AP164" s="11"/>
      <c r="AQ164" s="11"/>
      <c r="AR164" s="11"/>
      <c r="AS164" s="11"/>
      <c r="AT164" s="11"/>
      <c r="AU164" s="11"/>
      <c r="AV164" s="11"/>
      <c r="AW164" s="11"/>
      <c r="AX164" s="187" t="s">
        <v>100</v>
      </c>
      <c r="AY164" s="187"/>
      <c r="AZ164" s="187"/>
      <c r="BA164" s="187"/>
      <c r="BB164" s="11"/>
      <c r="BC164" s="11"/>
      <c r="BD164" s="11"/>
    </row>
    <row r="165" spans="1:56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  <c r="AN165" s="11"/>
      <c r="AO165" s="11"/>
      <c r="AP165" s="11"/>
      <c r="AQ165" s="11"/>
      <c r="AR165" s="11"/>
      <c r="AS165" s="11"/>
      <c r="AT165" s="11"/>
      <c r="AU165" s="11"/>
      <c r="AV165" s="11"/>
      <c r="AW165" s="11"/>
      <c r="AX165" s="11"/>
      <c r="AY165" s="11"/>
      <c r="AZ165" s="11"/>
      <c r="BA165" s="11"/>
      <c r="BB165" s="11"/>
      <c r="BC165" s="11"/>
      <c r="BD165" s="11"/>
    </row>
    <row r="166" spans="1:56">
      <c r="A166" s="187" t="s">
        <v>101</v>
      </c>
      <c r="B166" s="190" t="s">
        <v>50</v>
      </c>
      <c r="C166" s="188" t="s">
        <v>66</v>
      </c>
      <c r="D166" s="188"/>
      <c r="E166" s="188"/>
      <c r="F166" s="188"/>
      <c r="G166" s="188"/>
      <c r="H166" s="188"/>
      <c r="I166" s="188"/>
      <c r="J166" s="188"/>
      <c r="K166" s="188" t="s">
        <v>72</v>
      </c>
      <c r="L166" s="188"/>
      <c r="M166" s="188"/>
      <c r="N166" s="188"/>
      <c r="O166" s="188"/>
      <c r="P166" s="188"/>
      <c r="Q166" s="188"/>
      <c r="R166" s="188"/>
      <c r="S166" s="188"/>
      <c r="T166" s="188"/>
      <c r="U166" s="188"/>
      <c r="V166" s="188"/>
      <c r="W166" s="188"/>
      <c r="X166" s="188"/>
      <c r="Y166" s="188"/>
      <c r="Z166" s="188"/>
      <c r="AA166" s="188"/>
      <c r="AB166" s="188"/>
      <c r="AC166" s="188"/>
      <c r="AD166" s="188"/>
      <c r="AE166" s="188"/>
      <c r="AF166" s="188"/>
      <c r="AG166" s="188"/>
      <c r="AH166" s="188"/>
      <c r="AI166" s="188"/>
      <c r="AJ166" s="188"/>
      <c r="AK166" s="188"/>
      <c r="AL166" s="188"/>
      <c r="AM166" s="188" t="s">
        <v>85</v>
      </c>
      <c r="AN166" s="188"/>
      <c r="AO166" s="188"/>
      <c r="AP166" s="188"/>
      <c r="AQ166" s="188"/>
      <c r="AR166" s="188"/>
      <c r="AS166" s="188"/>
      <c r="AT166" s="188"/>
      <c r="AU166" s="190" t="s">
        <v>100</v>
      </c>
      <c r="AV166" s="190"/>
      <c r="AW166" s="190"/>
      <c r="AX166" s="190"/>
      <c r="AY166" s="190"/>
      <c r="AZ166" s="190"/>
      <c r="BA166" s="190"/>
      <c r="BB166" s="11"/>
      <c r="BC166" s="11"/>
      <c r="BD166" s="11"/>
    </row>
    <row r="167" spans="1:56">
      <c r="A167" s="187"/>
      <c r="B167" s="190"/>
      <c r="C167" s="188" t="s">
        <v>102</v>
      </c>
      <c r="D167" s="188"/>
      <c r="E167" s="188"/>
      <c r="F167" s="188"/>
      <c r="G167" s="188" t="s">
        <v>71</v>
      </c>
      <c r="H167" s="188"/>
      <c r="I167" s="188"/>
      <c r="J167" s="188"/>
      <c r="K167" s="188" t="s">
        <v>102</v>
      </c>
      <c r="L167" s="188"/>
      <c r="M167" s="188"/>
      <c r="N167" s="188"/>
      <c r="O167" s="188"/>
      <c r="P167" s="188"/>
      <c r="Q167" s="188"/>
      <c r="R167" s="188"/>
      <c r="S167" s="188"/>
      <c r="T167" s="188"/>
      <c r="U167" s="188"/>
      <c r="V167" s="188"/>
      <c r="W167" s="188"/>
      <c r="X167" s="188"/>
      <c r="Y167" s="188"/>
      <c r="Z167" s="188"/>
      <c r="AA167" s="188"/>
      <c r="AB167" s="188"/>
      <c r="AC167" s="188"/>
      <c r="AD167" s="188"/>
      <c r="AE167" s="188"/>
      <c r="AF167" s="188"/>
      <c r="AG167" s="188"/>
      <c r="AH167" s="188"/>
      <c r="AI167" s="188" t="s">
        <v>71</v>
      </c>
      <c r="AJ167" s="188"/>
      <c r="AK167" s="188"/>
      <c r="AL167" s="188"/>
      <c r="AM167" s="188" t="s">
        <v>102</v>
      </c>
      <c r="AN167" s="188"/>
      <c r="AO167" s="188"/>
      <c r="AP167" s="188"/>
      <c r="AQ167" s="188" t="s">
        <v>71</v>
      </c>
      <c r="AR167" s="188"/>
      <c r="AS167" s="188"/>
      <c r="AT167" s="188"/>
      <c r="AU167" s="190"/>
      <c r="AV167" s="190"/>
      <c r="AW167" s="190"/>
      <c r="AX167" s="190"/>
      <c r="AY167" s="190"/>
      <c r="AZ167" s="190"/>
      <c r="BA167" s="190"/>
      <c r="BB167" s="11"/>
      <c r="BC167" s="11"/>
      <c r="BD167" s="11"/>
    </row>
    <row r="168" spans="1:56">
      <c r="A168" s="14">
        <v>1</v>
      </c>
      <c r="B168" s="37" t="s">
        <v>103</v>
      </c>
      <c r="C168" s="179">
        <f ca="1">IF(A168&lt;$AX$4+0.1,C$51,"")</f>
        <v>1</v>
      </c>
      <c r="D168" s="180"/>
      <c r="E168" s="180"/>
      <c r="F168" s="181"/>
      <c r="G168" s="182" t="str">
        <f ca="1">IF(C168="","",IF(C168&lt;$BA$50,"TIDAK VALID","VALID"))</f>
        <v>VALID</v>
      </c>
      <c r="H168" s="182"/>
      <c r="I168" s="182"/>
      <c r="J168" s="182"/>
      <c r="K168" s="179">
        <f ca="1">IF(A168&lt;$AX$4+0.1,C$51,"")</f>
        <v>1</v>
      </c>
      <c r="L168" s="180"/>
      <c r="M168" s="180"/>
      <c r="N168" s="180"/>
      <c r="O168" s="180"/>
      <c r="P168" s="180"/>
      <c r="Q168" s="180"/>
      <c r="R168" s="180"/>
      <c r="S168" s="180"/>
      <c r="T168" s="180"/>
      <c r="U168" s="180"/>
      <c r="V168" s="180"/>
      <c r="W168" s="180"/>
      <c r="X168" s="180"/>
      <c r="Y168" s="180"/>
      <c r="Z168" s="180"/>
      <c r="AA168" s="180"/>
      <c r="AB168" s="180"/>
      <c r="AC168" s="180"/>
      <c r="AD168" s="180"/>
      <c r="AE168" s="180"/>
      <c r="AF168" s="180"/>
      <c r="AG168" s="180"/>
      <c r="AH168" s="181"/>
      <c r="AI168" s="182" t="str">
        <f ca="1">IF(K168="","",IF(K168&lt;0.31,"SUKAR",IF(K168&lt;0.71,"SEDANG","MUDAH")))</f>
        <v>MUDAH</v>
      </c>
      <c r="AJ168" s="182"/>
      <c r="AK168" s="182"/>
      <c r="AL168" s="182"/>
      <c r="AM168" s="179">
        <f ca="1">IF(A168&lt;$AX$4+0.1,C$145,"")</f>
        <v>0.5</v>
      </c>
      <c r="AN168" s="180"/>
      <c r="AO168" s="180"/>
      <c r="AP168" s="181"/>
      <c r="AQ168" s="182" t="str">
        <f ca="1">IF(AM168="","",IF(AM168&lt;0.2,"BURUK",IF(AM168&lt;0.4,"CUKUP",IF(AM168&lt;0.7,"BAIK","BAIK SEKALI"))))</f>
        <v>BAIK</v>
      </c>
      <c r="AR168" s="182"/>
      <c r="AS168" s="182"/>
      <c r="AT168" s="182"/>
      <c r="AU168" s="182" t="str">
        <f ca="1">IF(AND(G168="",AM168=""),"",IF(AND(G168="VALID",AM168&gt;0.19),"SOAL DAPAT DIGUNAKAN",IF(AND(G168="VALID",AM168&lt;0.2),"SOAL SEBAIKNYA DIREVISI","SOAL TIDAK DAPAT DIGUNAKAN")))</f>
        <v>SOAL DAPAT DIGUNAKAN</v>
      </c>
      <c r="AV168" s="182"/>
      <c r="AW168" s="182"/>
      <c r="AX168" s="182"/>
      <c r="AY168" s="182"/>
      <c r="AZ168" s="182"/>
      <c r="BA168" s="182"/>
      <c r="BB168" s="11"/>
      <c r="BC168" s="11"/>
      <c r="BD168" s="11"/>
    </row>
    <row r="169" spans="1:56">
      <c r="A169" s="14">
        <v>2</v>
      </c>
      <c r="B169" s="37" t="s">
        <v>104</v>
      </c>
      <c r="C169" s="179" t="str">
        <f ca="1">IF(A169&lt;$AX$4+0.1,D$51,"")</f>
        <v/>
      </c>
      <c r="D169" s="180"/>
      <c r="E169" s="180"/>
      <c r="F169" s="181"/>
      <c r="G169" s="182" t="str">
        <f t="shared" ref="G169:G197" ca="1" si="150">IF(C169="","",IF(C169&lt;$BA$50,"TIDAK VALID","VALID"))</f>
        <v/>
      </c>
      <c r="H169" s="182"/>
      <c r="I169" s="182"/>
      <c r="J169" s="182"/>
      <c r="K169" s="179">
        <f ca="1">IF(A169&lt;$AX$4+0.1,D$101,"")</f>
        <v>1</v>
      </c>
      <c r="L169" s="180"/>
      <c r="M169" s="180"/>
      <c r="N169" s="180"/>
      <c r="O169" s="180"/>
      <c r="P169" s="180"/>
      <c r="Q169" s="180"/>
      <c r="R169" s="180"/>
      <c r="S169" s="180"/>
      <c r="T169" s="180"/>
      <c r="U169" s="180"/>
      <c r="V169" s="180"/>
      <c r="W169" s="180"/>
      <c r="X169" s="180"/>
      <c r="Y169" s="180"/>
      <c r="Z169" s="180"/>
      <c r="AA169" s="180"/>
      <c r="AB169" s="180"/>
      <c r="AC169" s="180"/>
      <c r="AD169" s="180"/>
      <c r="AE169" s="180"/>
      <c r="AF169" s="180"/>
      <c r="AG169" s="180"/>
      <c r="AH169" s="181"/>
      <c r="AI169" s="182" t="str">
        <f t="shared" ref="AI169:AI197" ca="1" si="151">IF(K169="","",IF(K169&lt;0.31,"SUKAR",IF(K169&lt;0.71,"SEDANG","MUDAH")))</f>
        <v>MUDAH</v>
      </c>
      <c r="AJ169" s="182"/>
      <c r="AK169" s="182"/>
      <c r="AL169" s="182"/>
      <c r="AM169" s="179">
        <f ca="1">IF(A169&lt;$AX$4+0.1,D$145,"")</f>
        <v>0</v>
      </c>
      <c r="AN169" s="180"/>
      <c r="AO169" s="180"/>
      <c r="AP169" s="181"/>
      <c r="AQ169" s="182" t="str">
        <f t="shared" ref="AQ169:AQ197" ca="1" si="152">IF(AM169="","",IF(AM169&lt;0.2,"BURUK",IF(AM169&lt;0.4,"CUKUP",IF(AM169&lt;0.7,"BAIK","BAIK SEKALI"))))</f>
        <v>BURUK</v>
      </c>
      <c r="AR169" s="182"/>
      <c r="AS169" s="182"/>
      <c r="AT169" s="182"/>
      <c r="AU169" s="182" t="str">
        <f t="shared" ref="AU169:AU197" ca="1" si="153">IF(AND(G169="",AM169=""),"",IF(AND(G169="VALID",AM169&gt;0.19),"SOAL DAPAT DIGUNAKAN",IF(AND(G169="VALID",AM169&lt;0.2),"SOAL SEBAIKNYA DIREVISI","SOAL TIDAK DAPAT DIGUNAKAN")))</f>
        <v>SOAL TIDAK DAPAT DIGUNAKAN</v>
      </c>
      <c r="AV169" s="182"/>
      <c r="AW169" s="182"/>
      <c r="AX169" s="182"/>
      <c r="AY169" s="182"/>
      <c r="AZ169" s="182"/>
      <c r="BA169" s="182"/>
      <c r="BB169" s="11"/>
      <c r="BC169" s="11"/>
      <c r="BD169" s="11"/>
    </row>
    <row r="170" spans="1:56">
      <c r="A170" s="14">
        <v>3</v>
      </c>
      <c r="B170" s="37" t="s">
        <v>105</v>
      </c>
      <c r="C170" s="179" t="str">
        <f ca="1">IF(A170&lt;$AX$4+0.1,E$51,"")</f>
        <v/>
      </c>
      <c r="D170" s="180"/>
      <c r="E170" s="180"/>
      <c r="F170" s="181"/>
      <c r="G170" s="182" t="str">
        <f t="shared" ca="1" si="150"/>
        <v/>
      </c>
      <c r="H170" s="182"/>
      <c r="I170" s="182"/>
      <c r="J170" s="182"/>
      <c r="K170" s="179">
        <f ca="1">IF(A170&lt;$AX$4+0.1,E$101,"")</f>
        <v>0.55555555555555558</v>
      </c>
      <c r="L170" s="180"/>
      <c r="M170" s="180"/>
      <c r="N170" s="180"/>
      <c r="O170" s="180"/>
      <c r="P170" s="180"/>
      <c r="Q170" s="180"/>
      <c r="R170" s="180"/>
      <c r="S170" s="180"/>
      <c r="T170" s="180"/>
      <c r="U170" s="180"/>
      <c r="V170" s="180"/>
      <c r="W170" s="180"/>
      <c r="X170" s="180"/>
      <c r="Y170" s="180"/>
      <c r="Z170" s="180"/>
      <c r="AA170" s="180"/>
      <c r="AB170" s="180"/>
      <c r="AC170" s="180"/>
      <c r="AD170" s="180"/>
      <c r="AE170" s="180"/>
      <c r="AF170" s="180"/>
      <c r="AG170" s="180"/>
      <c r="AH170" s="181"/>
      <c r="AI170" s="182" t="str">
        <f t="shared" ca="1" si="151"/>
        <v>SEDANG</v>
      </c>
      <c r="AJ170" s="182"/>
      <c r="AK170" s="182"/>
      <c r="AL170" s="182"/>
      <c r="AM170" s="179">
        <f ca="1">IF(A170&lt;$AX$4+0.1,E$145,"")</f>
        <v>1</v>
      </c>
      <c r="AN170" s="180"/>
      <c r="AO170" s="180"/>
      <c r="AP170" s="181"/>
      <c r="AQ170" s="182" t="str">
        <f t="shared" ca="1" si="152"/>
        <v>BAIK SEKALI</v>
      </c>
      <c r="AR170" s="182"/>
      <c r="AS170" s="182"/>
      <c r="AT170" s="182"/>
      <c r="AU170" s="182" t="str">
        <f t="shared" ca="1" si="153"/>
        <v>SOAL TIDAK DAPAT DIGUNAKAN</v>
      </c>
      <c r="AV170" s="182"/>
      <c r="AW170" s="182"/>
      <c r="AX170" s="182"/>
      <c r="AY170" s="182"/>
      <c r="AZ170" s="182"/>
      <c r="BA170" s="182"/>
      <c r="BB170" s="11"/>
      <c r="BC170" s="11"/>
      <c r="BD170" s="11"/>
    </row>
    <row r="171" spans="1:56">
      <c r="A171" s="14">
        <v>4</v>
      </c>
      <c r="B171" s="37" t="s">
        <v>106</v>
      </c>
      <c r="C171" s="179" t="str">
        <f ca="1">IF(A171&lt;$AX$4+0.1,F$51,"")</f>
        <v/>
      </c>
      <c r="D171" s="180"/>
      <c r="E171" s="180"/>
      <c r="F171" s="181"/>
      <c r="G171" s="182" t="str">
        <f t="shared" ca="1" si="150"/>
        <v/>
      </c>
      <c r="H171" s="182"/>
      <c r="I171" s="182"/>
      <c r="J171" s="182"/>
      <c r="K171" s="179">
        <f ca="1">IF(A171&lt;$AX$4+0.1,F$101,"")</f>
        <v>0.77777777777777779</v>
      </c>
      <c r="L171" s="180"/>
      <c r="M171" s="180"/>
      <c r="N171" s="180"/>
      <c r="O171" s="180"/>
      <c r="P171" s="180"/>
      <c r="Q171" s="180"/>
      <c r="R171" s="180"/>
      <c r="S171" s="180"/>
      <c r="T171" s="180"/>
      <c r="U171" s="180"/>
      <c r="V171" s="180"/>
      <c r="W171" s="180"/>
      <c r="X171" s="180"/>
      <c r="Y171" s="180"/>
      <c r="Z171" s="180"/>
      <c r="AA171" s="180"/>
      <c r="AB171" s="180"/>
      <c r="AC171" s="180"/>
      <c r="AD171" s="180"/>
      <c r="AE171" s="180"/>
      <c r="AF171" s="180"/>
      <c r="AG171" s="180"/>
      <c r="AH171" s="181"/>
      <c r="AI171" s="182" t="str">
        <f t="shared" ca="1" si="151"/>
        <v>MUDAH</v>
      </c>
      <c r="AJ171" s="182"/>
      <c r="AK171" s="182"/>
      <c r="AL171" s="182"/>
      <c r="AM171" s="179">
        <f ca="1">IF(A171&lt;$AX$4+0.1,F$145,"")</f>
        <v>1</v>
      </c>
      <c r="AN171" s="180"/>
      <c r="AO171" s="180"/>
      <c r="AP171" s="181"/>
      <c r="AQ171" s="182" t="str">
        <f t="shared" ca="1" si="152"/>
        <v>BAIK SEKALI</v>
      </c>
      <c r="AR171" s="182"/>
      <c r="AS171" s="182"/>
      <c r="AT171" s="182"/>
      <c r="AU171" s="182" t="str">
        <f t="shared" ca="1" si="153"/>
        <v>SOAL TIDAK DAPAT DIGUNAKAN</v>
      </c>
      <c r="AV171" s="182"/>
      <c r="AW171" s="182"/>
      <c r="AX171" s="182"/>
      <c r="AY171" s="182"/>
      <c r="AZ171" s="182"/>
      <c r="BA171" s="182"/>
      <c r="BB171" s="11"/>
      <c r="BC171" s="11"/>
      <c r="BD171" s="11"/>
    </row>
    <row r="172" spans="1:56">
      <c r="A172" s="14">
        <v>5</v>
      </c>
      <c r="B172" s="37" t="s">
        <v>107</v>
      </c>
      <c r="C172" s="179" t="str">
        <f ca="1">IF(A172&lt;$AX$4+0.1,G$51,"")</f>
        <v/>
      </c>
      <c r="D172" s="180"/>
      <c r="E172" s="180"/>
      <c r="F172" s="181"/>
      <c r="G172" s="182" t="str">
        <f t="shared" ca="1" si="150"/>
        <v/>
      </c>
      <c r="H172" s="182"/>
      <c r="I172" s="182"/>
      <c r="J172" s="182"/>
      <c r="K172" s="179">
        <f ca="1">IF(A172&lt;$AX$4+0.1,G$101,"")</f>
        <v>0.66666666666666663</v>
      </c>
      <c r="L172" s="180"/>
      <c r="M172" s="180"/>
      <c r="N172" s="180"/>
      <c r="O172" s="180"/>
      <c r="P172" s="180"/>
      <c r="Q172" s="180"/>
      <c r="R172" s="180"/>
      <c r="S172" s="180"/>
      <c r="T172" s="180"/>
      <c r="U172" s="180"/>
      <c r="V172" s="180"/>
      <c r="W172" s="180"/>
      <c r="X172" s="180"/>
      <c r="Y172" s="180"/>
      <c r="Z172" s="180"/>
      <c r="AA172" s="180"/>
      <c r="AB172" s="180"/>
      <c r="AC172" s="180"/>
      <c r="AD172" s="180"/>
      <c r="AE172" s="180"/>
      <c r="AF172" s="180"/>
      <c r="AG172" s="180"/>
      <c r="AH172" s="181"/>
      <c r="AI172" s="182" t="str">
        <f t="shared" ca="1" si="151"/>
        <v>SEDANG</v>
      </c>
      <c r="AJ172" s="182"/>
      <c r="AK172" s="182"/>
      <c r="AL172" s="182"/>
      <c r="AM172" s="179">
        <f ca="1">IF(A172&lt;$AX$4+0.1,G$145,"")</f>
        <v>0.5</v>
      </c>
      <c r="AN172" s="180"/>
      <c r="AO172" s="180"/>
      <c r="AP172" s="181"/>
      <c r="AQ172" s="182" t="str">
        <f t="shared" ca="1" si="152"/>
        <v>BAIK</v>
      </c>
      <c r="AR172" s="182"/>
      <c r="AS172" s="182"/>
      <c r="AT172" s="182"/>
      <c r="AU172" s="182" t="str">
        <f t="shared" ca="1" si="153"/>
        <v>SOAL TIDAK DAPAT DIGUNAKAN</v>
      </c>
      <c r="AV172" s="182"/>
      <c r="AW172" s="182"/>
      <c r="AX172" s="182"/>
      <c r="AY172" s="182"/>
      <c r="AZ172" s="182"/>
      <c r="BA172" s="182"/>
      <c r="BB172" s="11"/>
      <c r="BC172" s="11"/>
      <c r="BD172" s="11"/>
    </row>
    <row r="173" spans="1:56">
      <c r="A173" s="14">
        <v>6</v>
      </c>
      <c r="B173" s="37" t="s">
        <v>108</v>
      </c>
      <c r="C173" s="179" t="str">
        <f ca="1">IF(A173&lt;$AX$4+0.1,H$51,"")</f>
        <v/>
      </c>
      <c r="D173" s="180"/>
      <c r="E173" s="180"/>
      <c r="F173" s="181"/>
      <c r="G173" s="182" t="str">
        <f t="shared" ca="1" si="150"/>
        <v/>
      </c>
      <c r="H173" s="182"/>
      <c r="I173" s="182"/>
      <c r="J173" s="182"/>
      <c r="K173" s="179">
        <f ca="1">IF(A173&lt;$AX$4+0.1,H$101,"")</f>
        <v>0.77777777777777779</v>
      </c>
      <c r="L173" s="180"/>
      <c r="M173" s="180"/>
      <c r="N173" s="180"/>
      <c r="O173" s="180"/>
      <c r="P173" s="180"/>
      <c r="Q173" s="180"/>
      <c r="R173" s="180"/>
      <c r="S173" s="180"/>
      <c r="T173" s="180"/>
      <c r="U173" s="180"/>
      <c r="V173" s="180"/>
      <c r="W173" s="180"/>
      <c r="X173" s="180"/>
      <c r="Y173" s="180"/>
      <c r="Z173" s="180"/>
      <c r="AA173" s="180"/>
      <c r="AB173" s="180"/>
      <c r="AC173" s="180"/>
      <c r="AD173" s="180"/>
      <c r="AE173" s="180"/>
      <c r="AF173" s="180"/>
      <c r="AG173" s="180"/>
      <c r="AH173" s="181"/>
      <c r="AI173" s="182" t="str">
        <f t="shared" ca="1" si="151"/>
        <v>MUDAH</v>
      </c>
      <c r="AJ173" s="182"/>
      <c r="AK173" s="182"/>
      <c r="AL173" s="182"/>
      <c r="AM173" s="179">
        <f ca="1">IF(A173&lt;$AX$4+0.1,H$145,"")</f>
        <v>0.5</v>
      </c>
      <c r="AN173" s="180"/>
      <c r="AO173" s="180"/>
      <c r="AP173" s="181"/>
      <c r="AQ173" s="182" t="str">
        <f t="shared" ca="1" si="152"/>
        <v>BAIK</v>
      </c>
      <c r="AR173" s="182"/>
      <c r="AS173" s="182"/>
      <c r="AT173" s="182"/>
      <c r="AU173" s="182" t="str">
        <f t="shared" ca="1" si="153"/>
        <v>SOAL TIDAK DAPAT DIGUNAKAN</v>
      </c>
      <c r="AV173" s="182"/>
      <c r="AW173" s="182"/>
      <c r="AX173" s="182"/>
      <c r="AY173" s="182"/>
      <c r="AZ173" s="182"/>
      <c r="BA173" s="182"/>
      <c r="BB173" s="11"/>
      <c r="BC173" s="11"/>
      <c r="BD173" s="11"/>
    </row>
    <row r="174" spans="1:56">
      <c r="A174" s="14">
        <v>7</v>
      </c>
      <c r="B174" s="37" t="s">
        <v>109</v>
      </c>
      <c r="C174" s="179" t="str">
        <f ca="1">IF(A174&lt;$AX$4+0.1,I$51,"")</f>
        <v/>
      </c>
      <c r="D174" s="180"/>
      <c r="E174" s="180"/>
      <c r="F174" s="181"/>
      <c r="G174" s="182" t="str">
        <f t="shared" ca="1" si="150"/>
        <v/>
      </c>
      <c r="H174" s="182"/>
      <c r="I174" s="182"/>
      <c r="J174" s="182"/>
      <c r="K174" s="179">
        <f ca="1">IF(A174&lt;$AX$4+0.1,I$101,"")</f>
        <v>0.88888888888888884</v>
      </c>
      <c r="L174" s="180"/>
      <c r="M174" s="180"/>
      <c r="N174" s="180"/>
      <c r="O174" s="180"/>
      <c r="P174" s="180"/>
      <c r="Q174" s="180"/>
      <c r="R174" s="180"/>
      <c r="S174" s="180"/>
      <c r="T174" s="180"/>
      <c r="U174" s="180"/>
      <c r="V174" s="180"/>
      <c r="W174" s="180"/>
      <c r="X174" s="180"/>
      <c r="Y174" s="180"/>
      <c r="Z174" s="180"/>
      <c r="AA174" s="180"/>
      <c r="AB174" s="180"/>
      <c r="AC174" s="180"/>
      <c r="AD174" s="180"/>
      <c r="AE174" s="180"/>
      <c r="AF174" s="180"/>
      <c r="AG174" s="180"/>
      <c r="AH174" s="181"/>
      <c r="AI174" s="182" t="str">
        <f t="shared" ca="1" si="151"/>
        <v>MUDAH</v>
      </c>
      <c r="AJ174" s="182"/>
      <c r="AK174" s="182"/>
      <c r="AL174" s="182"/>
      <c r="AM174" s="179">
        <f ca="1">IF(A174&lt;$AX$4+0.1,I$145,"")</f>
        <v>0.5</v>
      </c>
      <c r="AN174" s="180"/>
      <c r="AO174" s="180"/>
      <c r="AP174" s="181"/>
      <c r="AQ174" s="182" t="str">
        <f t="shared" ca="1" si="152"/>
        <v>BAIK</v>
      </c>
      <c r="AR174" s="182"/>
      <c r="AS174" s="182"/>
      <c r="AT174" s="182"/>
      <c r="AU174" s="182" t="str">
        <f t="shared" ca="1" si="153"/>
        <v>SOAL TIDAK DAPAT DIGUNAKAN</v>
      </c>
      <c r="AV174" s="182"/>
      <c r="AW174" s="182"/>
      <c r="AX174" s="182"/>
      <c r="AY174" s="182"/>
      <c r="AZ174" s="182"/>
      <c r="BA174" s="182"/>
      <c r="BB174" s="11"/>
      <c r="BC174" s="11"/>
      <c r="BD174" s="11"/>
    </row>
    <row r="175" spans="1:56">
      <c r="A175" s="14">
        <v>8</v>
      </c>
      <c r="B175" s="37" t="s">
        <v>110</v>
      </c>
      <c r="C175" s="179">
        <f ca="1">IF(A175&lt;$AX$4+0.1,J$51,"")</f>
        <v>-1</v>
      </c>
      <c r="D175" s="180"/>
      <c r="E175" s="180"/>
      <c r="F175" s="181"/>
      <c r="G175" s="182" t="str">
        <f t="shared" ca="1" si="150"/>
        <v>TIDAK VALID</v>
      </c>
      <c r="H175" s="182"/>
      <c r="I175" s="182"/>
      <c r="J175" s="182"/>
      <c r="K175" s="179">
        <f ca="1">IF(A175&lt;$AX$4+0.1,J$101,"")</f>
        <v>0.33333333333333331</v>
      </c>
      <c r="L175" s="180"/>
      <c r="M175" s="180"/>
      <c r="N175" s="180"/>
      <c r="O175" s="180"/>
      <c r="P175" s="180"/>
      <c r="Q175" s="180"/>
      <c r="R175" s="180"/>
      <c r="S175" s="180"/>
      <c r="T175" s="180"/>
      <c r="U175" s="180"/>
      <c r="V175" s="180"/>
      <c r="W175" s="180"/>
      <c r="X175" s="180"/>
      <c r="Y175" s="180"/>
      <c r="Z175" s="180"/>
      <c r="AA175" s="180"/>
      <c r="AB175" s="180"/>
      <c r="AC175" s="180"/>
      <c r="AD175" s="180"/>
      <c r="AE175" s="180"/>
      <c r="AF175" s="180"/>
      <c r="AG175" s="180"/>
      <c r="AH175" s="181"/>
      <c r="AI175" s="182" t="str">
        <f t="shared" ca="1" si="151"/>
        <v>SEDANG</v>
      </c>
      <c r="AJ175" s="182"/>
      <c r="AK175" s="182"/>
      <c r="AL175" s="182"/>
      <c r="AM175" s="179">
        <f ca="1">IF(A175&lt;$AX$4+0.1,J$145,"")</f>
        <v>0.5</v>
      </c>
      <c r="AN175" s="180"/>
      <c r="AO175" s="180"/>
      <c r="AP175" s="181"/>
      <c r="AQ175" s="182" t="str">
        <f t="shared" ca="1" si="152"/>
        <v>BAIK</v>
      </c>
      <c r="AR175" s="182"/>
      <c r="AS175" s="182"/>
      <c r="AT175" s="182"/>
      <c r="AU175" s="182" t="str">
        <f t="shared" ca="1" si="153"/>
        <v>SOAL TIDAK DAPAT DIGUNAKAN</v>
      </c>
      <c r="AV175" s="182"/>
      <c r="AW175" s="182"/>
      <c r="AX175" s="182"/>
      <c r="AY175" s="182"/>
      <c r="AZ175" s="182"/>
      <c r="BA175" s="182"/>
      <c r="BB175" s="11"/>
      <c r="BC175" s="11"/>
      <c r="BD175" s="11"/>
    </row>
    <row r="176" spans="1:56">
      <c r="A176" s="14">
        <v>9</v>
      </c>
      <c r="B176" s="37" t="s">
        <v>111</v>
      </c>
      <c r="C176" s="179" t="str">
        <f ca="1">IF(A176&lt;$AX$4+0.1,K$51,"")</f>
        <v/>
      </c>
      <c r="D176" s="180"/>
      <c r="E176" s="180"/>
      <c r="F176" s="181"/>
      <c r="G176" s="182" t="str">
        <f t="shared" ca="1" si="150"/>
        <v/>
      </c>
      <c r="H176" s="182"/>
      <c r="I176" s="182"/>
      <c r="J176" s="182"/>
      <c r="K176" s="179">
        <f ca="1">IF(A176&lt;$AX$4+0.1,K$101,"")</f>
        <v>1</v>
      </c>
      <c r="L176" s="180"/>
      <c r="M176" s="180"/>
      <c r="N176" s="180"/>
      <c r="O176" s="180"/>
      <c r="P176" s="180"/>
      <c r="Q176" s="180"/>
      <c r="R176" s="180"/>
      <c r="S176" s="180"/>
      <c r="T176" s="180"/>
      <c r="U176" s="180"/>
      <c r="V176" s="180"/>
      <c r="W176" s="180"/>
      <c r="X176" s="180"/>
      <c r="Y176" s="180"/>
      <c r="Z176" s="180"/>
      <c r="AA176" s="180"/>
      <c r="AB176" s="180"/>
      <c r="AC176" s="180"/>
      <c r="AD176" s="180"/>
      <c r="AE176" s="180"/>
      <c r="AF176" s="180"/>
      <c r="AG176" s="180"/>
      <c r="AH176" s="181"/>
      <c r="AI176" s="182" t="str">
        <f t="shared" ca="1" si="151"/>
        <v>MUDAH</v>
      </c>
      <c r="AJ176" s="182"/>
      <c r="AK176" s="182"/>
      <c r="AL176" s="182"/>
      <c r="AM176" s="179">
        <f ca="1">IF(A176&lt;$AX$4+0.1,K$145,"")</f>
        <v>0</v>
      </c>
      <c r="AN176" s="180"/>
      <c r="AO176" s="180"/>
      <c r="AP176" s="181"/>
      <c r="AQ176" s="182" t="str">
        <f t="shared" ca="1" si="152"/>
        <v>BURUK</v>
      </c>
      <c r="AR176" s="182"/>
      <c r="AS176" s="182"/>
      <c r="AT176" s="182"/>
      <c r="AU176" s="182" t="str">
        <f t="shared" ca="1" si="153"/>
        <v>SOAL TIDAK DAPAT DIGUNAKAN</v>
      </c>
      <c r="AV176" s="182"/>
      <c r="AW176" s="182"/>
      <c r="AX176" s="182"/>
      <c r="AY176" s="182"/>
      <c r="AZ176" s="182"/>
      <c r="BA176" s="182"/>
      <c r="BB176" s="11"/>
      <c r="BC176" s="11"/>
      <c r="BD176" s="11"/>
    </row>
    <row r="177" spans="1:56">
      <c r="A177" s="14">
        <v>10</v>
      </c>
      <c r="B177" s="37" t="s">
        <v>112</v>
      </c>
      <c r="C177" s="179" t="str">
        <f ca="1">IF(A177&lt;$AX$4+0.1,L$51,"")</f>
        <v/>
      </c>
      <c r="D177" s="180"/>
      <c r="E177" s="180"/>
      <c r="F177" s="181"/>
      <c r="G177" s="182" t="str">
        <f t="shared" ca="1" si="150"/>
        <v/>
      </c>
      <c r="H177" s="182"/>
      <c r="I177" s="182"/>
      <c r="J177" s="182"/>
      <c r="K177" s="179">
        <f ca="1">IF(A177&lt;$AX$4+0.1,L$101,"")</f>
        <v>1</v>
      </c>
      <c r="L177" s="180"/>
      <c r="M177" s="180"/>
      <c r="N177" s="180"/>
      <c r="O177" s="180"/>
      <c r="P177" s="180"/>
      <c r="Q177" s="180"/>
      <c r="R177" s="180"/>
      <c r="S177" s="180"/>
      <c r="T177" s="180"/>
      <c r="U177" s="180"/>
      <c r="V177" s="180"/>
      <c r="W177" s="180"/>
      <c r="X177" s="180"/>
      <c r="Y177" s="180"/>
      <c r="Z177" s="180"/>
      <c r="AA177" s="180"/>
      <c r="AB177" s="180"/>
      <c r="AC177" s="180"/>
      <c r="AD177" s="180"/>
      <c r="AE177" s="180"/>
      <c r="AF177" s="180"/>
      <c r="AG177" s="180"/>
      <c r="AH177" s="181"/>
      <c r="AI177" s="182" t="str">
        <f t="shared" ca="1" si="151"/>
        <v>MUDAH</v>
      </c>
      <c r="AJ177" s="182"/>
      <c r="AK177" s="182"/>
      <c r="AL177" s="182"/>
      <c r="AM177" s="179">
        <f ca="1">IF(A177&lt;$AX$4+0.1,L$145,"")</f>
        <v>0</v>
      </c>
      <c r="AN177" s="180"/>
      <c r="AO177" s="180"/>
      <c r="AP177" s="181"/>
      <c r="AQ177" s="182" t="str">
        <f t="shared" ca="1" si="152"/>
        <v>BURUK</v>
      </c>
      <c r="AR177" s="182"/>
      <c r="AS177" s="182"/>
      <c r="AT177" s="182"/>
      <c r="AU177" s="182" t="str">
        <f t="shared" ca="1" si="153"/>
        <v>SOAL TIDAK DAPAT DIGUNAKAN</v>
      </c>
      <c r="AV177" s="182"/>
      <c r="AW177" s="182"/>
      <c r="AX177" s="182"/>
      <c r="AY177" s="182"/>
      <c r="AZ177" s="182"/>
      <c r="BA177" s="182"/>
      <c r="BB177" s="11"/>
      <c r="BC177" s="11"/>
      <c r="BD177" s="11"/>
    </row>
    <row r="178" spans="1:56">
      <c r="A178" s="14">
        <v>11</v>
      </c>
      <c r="B178" s="37" t="s">
        <v>113</v>
      </c>
      <c r="C178" s="179" t="str">
        <f ca="1">IF(A178&lt;$AX$4+0.1,AG$51,"")</f>
        <v/>
      </c>
      <c r="D178" s="180"/>
      <c r="E178" s="180"/>
      <c r="F178" s="181"/>
      <c r="G178" s="182" t="str">
        <f t="shared" ca="1" si="150"/>
        <v/>
      </c>
      <c r="H178" s="182"/>
      <c r="I178" s="182"/>
      <c r="J178" s="182"/>
      <c r="K178" s="179">
        <f ca="1">IF(A178&lt;$AX$4+0.1,AG$101,"")</f>
        <v>0.22222222222222221</v>
      </c>
      <c r="L178" s="180"/>
      <c r="M178" s="180"/>
      <c r="N178" s="180"/>
      <c r="O178" s="180"/>
      <c r="P178" s="180"/>
      <c r="Q178" s="180"/>
      <c r="R178" s="180"/>
      <c r="S178" s="180"/>
      <c r="T178" s="180"/>
      <c r="U178" s="180"/>
      <c r="V178" s="180"/>
      <c r="W178" s="180"/>
      <c r="X178" s="180"/>
      <c r="Y178" s="180"/>
      <c r="Z178" s="180"/>
      <c r="AA178" s="180"/>
      <c r="AB178" s="180"/>
      <c r="AC178" s="180"/>
      <c r="AD178" s="180"/>
      <c r="AE178" s="180"/>
      <c r="AF178" s="180"/>
      <c r="AG178" s="180"/>
      <c r="AH178" s="181"/>
      <c r="AI178" s="182" t="str">
        <f t="shared" ca="1" si="151"/>
        <v>SUKAR</v>
      </c>
      <c r="AJ178" s="182"/>
      <c r="AK178" s="182"/>
      <c r="AL178" s="182"/>
      <c r="AM178" s="179">
        <f ca="1">IF(A178&lt;$AX$4+0.1,AG$145,"")</f>
        <v>-0.5</v>
      </c>
      <c r="AN178" s="180"/>
      <c r="AO178" s="180"/>
      <c r="AP178" s="181"/>
      <c r="AQ178" s="182" t="str">
        <f t="shared" ca="1" si="152"/>
        <v>BURUK</v>
      </c>
      <c r="AR178" s="182"/>
      <c r="AS178" s="182"/>
      <c r="AT178" s="182"/>
      <c r="AU178" s="182" t="str">
        <f t="shared" ca="1" si="153"/>
        <v>SOAL TIDAK DAPAT DIGUNAKAN</v>
      </c>
      <c r="AV178" s="182"/>
      <c r="AW178" s="182"/>
      <c r="AX178" s="182"/>
      <c r="AY178" s="182"/>
      <c r="AZ178" s="182"/>
      <c r="BA178" s="182"/>
      <c r="BB178" s="11"/>
      <c r="BC178" s="11"/>
      <c r="BD178" s="11"/>
    </row>
    <row r="179" spans="1:56">
      <c r="A179" s="14">
        <v>12</v>
      </c>
      <c r="B179" s="37" t="s">
        <v>114</v>
      </c>
      <c r="C179" s="179">
        <f ca="1">IF(A179&lt;$AX$4+0.1,AH$51,"")</f>
        <v>-1</v>
      </c>
      <c r="D179" s="180"/>
      <c r="E179" s="180"/>
      <c r="F179" s="181"/>
      <c r="G179" s="182" t="str">
        <f t="shared" ca="1" si="150"/>
        <v>TIDAK VALID</v>
      </c>
      <c r="H179" s="182"/>
      <c r="I179" s="182"/>
      <c r="J179" s="182"/>
      <c r="K179" s="179">
        <f ca="1">IF(A179&lt;$AX$4+0.1,AH$101,"")</f>
        <v>0.44444444444444442</v>
      </c>
      <c r="L179" s="180"/>
      <c r="M179" s="180"/>
      <c r="N179" s="180"/>
      <c r="O179" s="180"/>
      <c r="P179" s="180"/>
      <c r="Q179" s="180"/>
      <c r="R179" s="180"/>
      <c r="S179" s="180"/>
      <c r="T179" s="180"/>
      <c r="U179" s="180"/>
      <c r="V179" s="180"/>
      <c r="W179" s="180"/>
      <c r="X179" s="180"/>
      <c r="Y179" s="180"/>
      <c r="Z179" s="180"/>
      <c r="AA179" s="180"/>
      <c r="AB179" s="180"/>
      <c r="AC179" s="180"/>
      <c r="AD179" s="180"/>
      <c r="AE179" s="180"/>
      <c r="AF179" s="180"/>
      <c r="AG179" s="180"/>
      <c r="AH179" s="181"/>
      <c r="AI179" s="182" t="str">
        <f t="shared" ca="1" si="151"/>
        <v>SEDANG</v>
      </c>
      <c r="AJ179" s="182"/>
      <c r="AK179" s="182"/>
      <c r="AL179" s="182"/>
      <c r="AM179" s="179">
        <f ca="1">IF(A179&lt;$AX$4+0.1,AH$145,"")</f>
        <v>0.5</v>
      </c>
      <c r="AN179" s="180"/>
      <c r="AO179" s="180"/>
      <c r="AP179" s="181"/>
      <c r="AQ179" s="182" t="str">
        <f t="shared" ca="1" si="152"/>
        <v>BAIK</v>
      </c>
      <c r="AR179" s="182"/>
      <c r="AS179" s="182"/>
      <c r="AT179" s="182"/>
      <c r="AU179" s="182" t="str">
        <f t="shared" ca="1" si="153"/>
        <v>SOAL TIDAK DAPAT DIGUNAKAN</v>
      </c>
      <c r="AV179" s="182"/>
      <c r="AW179" s="182"/>
      <c r="AX179" s="182"/>
      <c r="AY179" s="182"/>
      <c r="AZ179" s="182"/>
      <c r="BA179" s="182"/>
      <c r="BB179" s="11"/>
      <c r="BC179" s="11"/>
      <c r="BD179" s="11"/>
    </row>
    <row r="180" spans="1:56">
      <c r="A180" s="14">
        <v>13</v>
      </c>
      <c r="B180" s="37" t="s">
        <v>115</v>
      </c>
      <c r="C180" s="179">
        <f ca="1">IF(A180&lt;$AX$4+0.1,AI$51,"")</f>
        <v>-1</v>
      </c>
      <c r="D180" s="180"/>
      <c r="E180" s="180"/>
      <c r="F180" s="181"/>
      <c r="G180" s="182" t="str">
        <f t="shared" ca="1" si="150"/>
        <v>TIDAK VALID</v>
      </c>
      <c r="H180" s="182"/>
      <c r="I180" s="182"/>
      <c r="J180" s="182"/>
      <c r="K180" s="179">
        <f ca="1">IF(A180&lt;$AX$4+0.1,AI$101,"")</f>
        <v>0.22222222222222221</v>
      </c>
      <c r="L180" s="180"/>
      <c r="M180" s="180"/>
      <c r="N180" s="180"/>
      <c r="O180" s="180"/>
      <c r="P180" s="180"/>
      <c r="Q180" s="180"/>
      <c r="R180" s="180"/>
      <c r="S180" s="180"/>
      <c r="T180" s="180"/>
      <c r="U180" s="180"/>
      <c r="V180" s="180"/>
      <c r="W180" s="180"/>
      <c r="X180" s="180"/>
      <c r="Y180" s="180"/>
      <c r="Z180" s="180"/>
      <c r="AA180" s="180"/>
      <c r="AB180" s="180"/>
      <c r="AC180" s="180"/>
      <c r="AD180" s="180"/>
      <c r="AE180" s="180"/>
      <c r="AF180" s="180"/>
      <c r="AG180" s="180"/>
      <c r="AH180" s="181"/>
      <c r="AI180" s="182" t="str">
        <f t="shared" ca="1" si="151"/>
        <v>SUKAR</v>
      </c>
      <c r="AJ180" s="182"/>
      <c r="AK180" s="182"/>
      <c r="AL180" s="182"/>
      <c r="AM180" s="179">
        <f ca="1">IF(A180&lt;$AX$4+0.1,AI$145,"")</f>
        <v>0.5</v>
      </c>
      <c r="AN180" s="180"/>
      <c r="AO180" s="180"/>
      <c r="AP180" s="181"/>
      <c r="AQ180" s="182" t="str">
        <f t="shared" ca="1" si="152"/>
        <v>BAIK</v>
      </c>
      <c r="AR180" s="182"/>
      <c r="AS180" s="182"/>
      <c r="AT180" s="182"/>
      <c r="AU180" s="182" t="str">
        <f t="shared" ca="1" si="153"/>
        <v>SOAL TIDAK DAPAT DIGUNAKAN</v>
      </c>
      <c r="AV180" s="182"/>
      <c r="AW180" s="182"/>
      <c r="AX180" s="182"/>
      <c r="AY180" s="182"/>
      <c r="AZ180" s="182"/>
      <c r="BA180" s="182"/>
      <c r="BB180" s="11"/>
      <c r="BC180" s="11"/>
      <c r="BD180" s="11"/>
    </row>
    <row r="181" spans="1:56">
      <c r="A181" s="14">
        <v>14</v>
      </c>
      <c r="B181" s="37" t="s">
        <v>116</v>
      </c>
      <c r="C181" s="179" t="str">
        <f ca="1">IF(A181&lt;$AX$4+0.1,AJ$51,"")</f>
        <v/>
      </c>
      <c r="D181" s="180"/>
      <c r="E181" s="180"/>
      <c r="F181" s="181"/>
      <c r="G181" s="182" t="str">
        <f t="shared" ca="1" si="150"/>
        <v/>
      </c>
      <c r="H181" s="182"/>
      <c r="I181" s="182"/>
      <c r="J181" s="182"/>
      <c r="K181" s="179">
        <f ca="1">IF(A181&lt;$AX$4+0.1,AJ$101,"")</f>
        <v>1</v>
      </c>
      <c r="L181" s="180"/>
      <c r="M181" s="180"/>
      <c r="N181" s="180"/>
      <c r="O181" s="180"/>
      <c r="P181" s="180"/>
      <c r="Q181" s="180"/>
      <c r="R181" s="180"/>
      <c r="S181" s="180"/>
      <c r="T181" s="180"/>
      <c r="U181" s="180"/>
      <c r="V181" s="180"/>
      <c r="W181" s="180"/>
      <c r="X181" s="180"/>
      <c r="Y181" s="180"/>
      <c r="Z181" s="180"/>
      <c r="AA181" s="180"/>
      <c r="AB181" s="180"/>
      <c r="AC181" s="180"/>
      <c r="AD181" s="180"/>
      <c r="AE181" s="180"/>
      <c r="AF181" s="180"/>
      <c r="AG181" s="180"/>
      <c r="AH181" s="181"/>
      <c r="AI181" s="182" t="str">
        <f t="shared" ca="1" si="151"/>
        <v>MUDAH</v>
      </c>
      <c r="AJ181" s="182"/>
      <c r="AK181" s="182"/>
      <c r="AL181" s="182"/>
      <c r="AM181" s="179">
        <f ca="1">IF(A181&lt;$AX$4+0.1,AJ$145,"")</f>
        <v>0</v>
      </c>
      <c r="AN181" s="180"/>
      <c r="AO181" s="180"/>
      <c r="AP181" s="181"/>
      <c r="AQ181" s="182" t="str">
        <f t="shared" ca="1" si="152"/>
        <v>BURUK</v>
      </c>
      <c r="AR181" s="182"/>
      <c r="AS181" s="182"/>
      <c r="AT181" s="182"/>
      <c r="AU181" s="182" t="str">
        <f t="shared" ca="1" si="153"/>
        <v>SOAL TIDAK DAPAT DIGUNAKAN</v>
      </c>
      <c r="AV181" s="182"/>
      <c r="AW181" s="182"/>
      <c r="AX181" s="182"/>
      <c r="AY181" s="182"/>
      <c r="AZ181" s="182"/>
      <c r="BA181" s="182"/>
      <c r="BB181" s="11"/>
      <c r="BC181" s="11"/>
      <c r="BD181" s="11"/>
    </row>
    <row r="182" spans="1:56">
      <c r="A182" s="14">
        <v>15</v>
      </c>
      <c r="B182" s="37" t="s">
        <v>117</v>
      </c>
      <c r="C182" s="179" t="str">
        <f ca="1">IF(A182&lt;$AX$4+0.1,AK$51,"")</f>
        <v/>
      </c>
      <c r="D182" s="180"/>
      <c r="E182" s="180"/>
      <c r="F182" s="181"/>
      <c r="G182" s="182" t="str">
        <f t="shared" ca="1" si="150"/>
        <v/>
      </c>
      <c r="H182" s="182"/>
      <c r="I182" s="182"/>
      <c r="J182" s="182"/>
      <c r="K182" s="179">
        <f ca="1">IF(A182&lt;$AX$4+0.1,AK$101,"")</f>
        <v>1</v>
      </c>
      <c r="L182" s="180"/>
      <c r="M182" s="180"/>
      <c r="N182" s="180"/>
      <c r="O182" s="180"/>
      <c r="P182" s="180"/>
      <c r="Q182" s="180"/>
      <c r="R182" s="180"/>
      <c r="S182" s="180"/>
      <c r="T182" s="180"/>
      <c r="U182" s="180"/>
      <c r="V182" s="180"/>
      <c r="W182" s="180"/>
      <c r="X182" s="180"/>
      <c r="Y182" s="180"/>
      <c r="Z182" s="180"/>
      <c r="AA182" s="180"/>
      <c r="AB182" s="180"/>
      <c r="AC182" s="180"/>
      <c r="AD182" s="180"/>
      <c r="AE182" s="180"/>
      <c r="AF182" s="180"/>
      <c r="AG182" s="180"/>
      <c r="AH182" s="181"/>
      <c r="AI182" s="182" t="str">
        <f t="shared" ca="1" si="151"/>
        <v>MUDAH</v>
      </c>
      <c r="AJ182" s="182"/>
      <c r="AK182" s="182"/>
      <c r="AL182" s="182"/>
      <c r="AM182" s="179">
        <f ca="1">IF(A182&lt;$AX$4+0.1,AK$145,"")</f>
        <v>0</v>
      </c>
      <c r="AN182" s="180"/>
      <c r="AO182" s="180"/>
      <c r="AP182" s="181"/>
      <c r="AQ182" s="182" t="str">
        <f t="shared" ca="1" si="152"/>
        <v>BURUK</v>
      </c>
      <c r="AR182" s="182"/>
      <c r="AS182" s="182"/>
      <c r="AT182" s="182"/>
      <c r="AU182" s="182" t="str">
        <f t="shared" ca="1" si="153"/>
        <v>SOAL TIDAK DAPAT DIGUNAKAN</v>
      </c>
      <c r="AV182" s="182"/>
      <c r="AW182" s="182"/>
      <c r="AX182" s="182"/>
      <c r="AY182" s="182"/>
      <c r="AZ182" s="182"/>
      <c r="BA182" s="182"/>
      <c r="BB182" s="11"/>
      <c r="BC182" s="11"/>
      <c r="BD182" s="11"/>
    </row>
    <row r="183" spans="1:56">
      <c r="A183" s="14">
        <v>16</v>
      </c>
      <c r="B183" s="37" t="s">
        <v>118</v>
      </c>
      <c r="C183" s="179" t="str">
        <f ca="1">IF(A183&lt;$AX$4+0.1,AL$51,"")</f>
        <v/>
      </c>
      <c r="D183" s="180"/>
      <c r="E183" s="180"/>
      <c r="F183" s="181"/>
      <c r="G183" s="182" t="str">
        <f t="shared" ca="1" si="150"/>
        <v/>
      </c>
      <c r="H183" s="182"/>
      <c r="I183" s="182"/>
      <c r="J183" s="182"/>
      <c r="K183" s="179">
        <f ca="1">IF(A183&lt;$AX$4+0.1,AL$101,"")</f>
        <v>0.55555555555555558</v>
      </c>
      <c r="L183" s="180"/>
      <c r="M183" s="180"/>
      <c r="N183" s="180"/>
      <c r="O183" s="180"/>
      <c r="P183" s="180"/>
      <c r="Q183" s="180"/>
      <c r="R183" s="180"/>
      <c r="S183" s="180"/>
      <c r="T183" s="180"/>
      <c r="U183" s="180"/>
      <c r="V183" s="180"/>
      <c r="W183" s="180"/>
      <c r="X183" s="180"/>
      <c r="Y183" s="180"/>
      <c r="Z183" s="180"/>
      <c r="AA183" s="180"/>
      <c r="AB183" s="180"/>
      <c r="AC183" s="180"/>
      <c r="AD183" s="180"/>
      <c r="AE183" s="180"/>
      <c r="AF183" s="180"/>
      <c r="AG183" s="180"/>
      <c r="AH183" s="181"/>
      <c r="AI183" s="182" t="str">
        <f t="shared" ca="1" si="151"/>
        <v>SEDANG</v>
      </c>
      <c r="AJ183" s="182"/>
      <c r="AK183" s="182"/>
      <c r="AL183" s="182"/>
      <c r="AM183" s="179">
        <f ca="1">IF(A183&lt;$AX$4+0.1,AL$145,"")</f>
        <v>0.5</v>
      </c>
      <c r="AN183" s="180"/>
      <c r="AO183" s="180"/>
      <c r="AP183" s="181"/>
      <c r="AQ183" s="182" t="str">
        <f t="shared" ca="1" si="152"/>
        <v>BAIK</v>
      </c>
      <c r="AR183" s="182"/>
      <c r="AS183" s="182"/>
      <c r="AT183" s="182"/>
      <c r="AU183" s="182" t="str">
        <f t="shared" ca="1" si="153"/>
        <v>SOAL TIDAK DAPAT DIGUNAKAN</v>
      </c>
      <c r="AV183" s="182"/>
      <c r="AW183" s="182"/>
      <c r="AX183" s="182"/>
      <c r="AY183" s="182"/>
      <c r="AZ183" s="182"/>
      <c r="BA183" s="182"/>
      <c r="BB183" s="11"/>
      <c r="BC183" s="11"/>
      <c r="BD183" s="11"/>
    </row>
    <row r="184" spans="1:56">
      <c r="A184" s="14">
        <v>17</v>
      </c>
      <c r="B184" s="37" t="s">
        <v>119</v>
      </c>
      <c r="C184" s="179" t="str">
        <f ca="1">IF(A184&lt;$AX$4+0.1,AM$51,"")</f>
        <v/>
      </c>
      <c r="D184" s="180"/>
      <c r="E184" s="180"/>
      <c r="F184" s="181"/>
      <c r="G184" s="182" t="str">
        <f t="shared" ca="1" si="150"/>
        <v/>
      </c>
      <c r="H184" s="182"/>
      <c r="I184" s="182"/>
      <c r="J184" s="182"/>
      <c r="K184" s="179" t="str">
        <f ca="1">IF(A184&lt;$AX$4+0.1,AM$101,"")</f>
        <v/>
      </c>
      <c r="L184" s="180"/>
      <c r="M184" s="180"/>
      <c r="N184" s="180"/>
      <c r="O184" s="180"/>
      <c r="P184" s="180"/>
      <c r="Q184" s="180"/>
      <c r="R184" s="180"/>
      <c r="S184" s="180"/>
      <c r="T184" s="180"/>
      <c r="U184" s="180"/>
      <c r="V184" s="180"/>
      <c r="W184" s="180"/>
      <c r="X184" s="180"/>
      <c r="Y184" s="180"/>
      <c r="Z184" s="180"/>
      <c r="AA184" s="180"/>
      <c r="AB184" s="180"/>
      <c r="AC184" s="180"/>
      <c r="AD184" s="180"/>
      <c r="AE184" s="180"/>
      <c r="AF184" s="180"/>
      <c r="AG184" s="180"/>
      <c r="AH184" s="181"/>
      <c r="AI184" s="182" t="str">
        <f t="shared" ca="1" si="151"/>
        <v/>
      </c>
      <c r="AJ184" s="182"/>
      <c r="AK184" s="182"/>
      <c r="AL184" s="182"/>
      <c r="AM184" s="179">
        <f ca="1">IF(A184&lt;$AX$4+0.1,AM$145,"")</f>
        <v>0</v>
      </c>
      <c r="AN184" s="180"/>
      <c r="AO184" s="180"/>
      <c r="AP184" s="181"/>
      <c r="AQ184" s="182" t="str">
        <f t="shared" ca="1" si="152"/>
        <v>BURUK</v>
      </c>
      <c r="AR184" s="182"/>
      <c r="AS184" s="182"/>
      <c r="AT184" s="182"/>
      <c r="AU184" s="182" t="str">
        <f t="shared" ca="1" si="153"/>
        <v>SOAL TIDAK DAPAT DIGUNAKAN</v>
      </c>
      <c r="AV184" s="182"/>
      <c r="AW184" s="182"/>
      <c r="AX184" s="182"/>
      <c r="AY184" s="182"/>
      <c r="AZ184" s="182"/>
      <c r="BA184" s="182"/>
      <c r="BB184" s="11"/>
      <c r="BC184" s="11"/>
      <c r="BD184" s="11"/>
    </row>
    <row r="185" spans="1:56">
      <c r="A185" s="14">
        <v>18</v>
      </c>
      <c r="B185" s="37" t="s">
        <v>120</v>
      </c>
      <c r="C185" s="179" t="str">
        <f ca="1">IF(A185&lt;$AX$4+0.1,AN$51,"")</f>
        <v/>
      </c>
      <c r="D185" s="180"/>
      <c r="E185" s="180"/>
      <c r="F185" s="181"/>
      <c r="G185" s="182" t="str">
        <f t="shared" ca="1" si="150"/>
        <v/>
      </c>
      <c r="H185" s="182"/>
      <c r="I185" s="182"/>
      <c r="J185" s="182"/>
      <c r="K185" s="179">
        <f ca="1">IF(A185&lt;$AX$4+0.1,AN$101,"")</f>
        <v>0.66666666666666663</v>
      </c>
      <c r="L185" s="180"/>
      <c r="M185" s="180"/>
      <c r="N185" s="180"/>
      <c r="O185" s="180"/>
      <c r="P185" s="180"/>
      <c r="Q185" s="180"/>
      <c r="R185" s="180"/>
      <c r="S185" s="180"/>
      <c r="T185" s="180"/>
      <c r="U185" s="180"/>
      <c r="V185" s="180"/>
      <c r="W185" s="180"/>
      <c r="X185" s="180"/>
      <c r="Y185" s="180"/>
      <c r="Z185" s="180"/>
      <c r="AA185" s="180"/>
      <c r="AB185" s="180"/>
      <c r="AC185" s="180"/>
      <c r="AD185" s="180"/>
      <c r="AE185" s="180"/>
      <c r="AF185" s="180"/>
      <c r="AG185" s="180"/>
      <c r="AH185" s="181"/>
      <c r="AI185" s="182" t="str">
        <f t="shared" ca="1" si="151"/>
        <v>SEDANG</v>
      </c>
      <c r="AJ185" s="182"/>
      <c r="AK185" s="182"/>
      <c r="AL185" s="182"/>
      <c r="AM185" s="179">
        <f ca="1">IF(A185&lt;$AX$4+0.1,AN$145,"")</f>
        <v>0.5</v>
      </c>
      <c r="AN185" s="180"/>
      <c r="AO185" s="180"/>
      <c r="AP185" s="181"/>
      <c r="AQ185" s="182" t="str">
        <f t="shared" ca="1" si="152"/>
        <v>BAIK</v>
      </c>
      <c r="AR185" s="182"/>
      <c r="AS185" s="182"/>
      <c r="AT185" s="182"/>
      <c r="AU185" s="182" t="str">
        <f t="shared" ca="1" si="153"/>
        <v>SOAL TIDAK DAPAT DIGUNAKAN</v>
      </c>
      <c r="AV185" s="182"/>
      <c r="AW185" s="182"/>
      <c r="AX185" s="182"/>
      <c r="AY185" s="182"/>
      <c r="AZ185" s="182"/>
      <c r="BA185" s="182"/>
      <c r="BB185" s="11"/>
      <c r="BC185" s="11"/>
      <c r="BD185" s="11"/>
    </row>
    <row r="186" spans="1:56">
      <c r="A186" s="14">
        <v>19</v>
      </c>
      <c r="B186" s="37" t="s">
        <v>121</v>
      </c>
      <c r="C186" s="179" t="str">
        <f ca="1">IF(A186&lt;$AX$4+0.1,AO$51,"")</f>
        <v/>
      </c>
      <c r="D186" s="180"/>
      <c r="E186" s="180"/>
      <c r="F186" s="181"/>
      <c r="G186" s="182" t="str">
        <f t="shared" ca="1" si="150"/>
        <v/>
      </c>
      <c r="H186" s="182"/>
      <c r="I186" s="182"/>
      <c r="J186" s="182"/>
      <c r="K186" s="179">
        <f ca="1">IF(A186&lt;$AX$4+0.1,AO$101,"")</f>
        <v>0.55555555555555558</v>
      </c>
      <c r="L186" s="180"/>
      <c r="M186" s="180"/>
      <c r="N186" s="180"/>
      <c r="O186" s="180"/>
      <c r="P186" s="180"/>
      <c r="Q186" s="180"/>
      <c r="R186" s="180"/>
      <c r="S186" s="180"/>
      <c r="T186" s="180"/>
      <c r="U186" s="180"/>
      <c r="V186" s="180"/>
      <c r="W186" s="180"/>
      <c r="X186" s="180"/>
      <c r="Y186" s="180"/>
      <c r="Z186" s="180"/>
      <c r="AA186" s="180"/>
      <c r="AB186" s="180"/>
      <c r="AC186" s="180"/>
      <c r="AD186" s="180"/>
      <c r="AE186" s="180"/>
      <c r="AF186" s="180"/>
      <c r="AG186" s="180"/>
      <c r="AH186" s="181"/>
      <c r="AI186" s="182" t="str">
        <f t="shared" ca="1" si="151"/>
        <v>SEDANG</v>
      </c>
      <c r="AJ186" s="182"/>
      <c r="AK186" s="182"/>
      <c r="AL186" s="182"/>
      <c r="AM186" s="179">
        <f ca="1">IF(A186&lt;$AX$4+0.1,AO$145,"")</f>
        <v>0.5</v>
      </c>
      <c r="AN186" s="180"/>
      <c r="AO186" s="180"/>
      <c r="AP186" s="181"/>
      <c r="AQ186" s="182" t="str">
        <f t="shared" ca="1" si="152"/>
        <v>BAIK</v>
      </c>
      <c r="AR186" s="182"/>
      <c r="AS186" s="182"/>
      <c r="AT186" s="182"/>
      <c r="AU186" s="182" t="str">
        <f t="shared" ca="1" si="153"/>
        <v>SOAL TIDAK DAPAT DIGUNAKAN</v>
      </c>
      <c r="AV186" s="182"/>
      <c r="AW186" s="182"/>
      <c r="AX186" s="182"/>
      <c r="AY186" s="182"/>
      <c r="AZ186" s="182"/>
      <c r="BA186" s="182"/>
      <c r="BB186" s="11"/>
      <c r="BC186" s="11"/>
      <c r="BD186" s="11"/>
    </row>
    <row r="187" spans="1:56">
      <c r="A187" s="14">
        <v>20</v>
      </c>
      <c r="B187" s="37" t="s">
        <v>122</v>
      </c>
      <c r="C187" s="179" t="str">
        <f ca="1">IF(A187&lt;$AX$4+0.1,AP$51,"")</f>
        <v/>
      </c>
      <c r="D187" s="180"/>
      <c r="E187" s="180"/>
      <c r="F187" s="181"/>
      <c r="G187" s="182" t="str">
        <f t="shared" ca="1" si="150"/>
        <v/>
      </c>
      <c r="H187" s="182"/>
      <c r="I187" s="182"/>
      <c r="J187" s="182"/>
      <c r="K187" s="179">
        <f ca="1">IF(A187&lt;$AX$4+0.1,AP$101,"")</f>
        <v>0.77777777777777779</v>
      </c>
      <c r="L187" s="180"/>
      <c r="M187" s="180"/>
      <c r="N187" s="180"/>
      <c r="O187" s="180"/>
      <c r="P187" s="180"/>
      <c r="Q187" s="180"/>
      <c r="R187" s="180"/>
      <c r="S187" s="180"/>
      <c r="T187" s="180"/>
      <c r="U187" s="180"/>
      <c r="V187" s="180"/>
      <c r="W187" s="180"/>
      <c r="X187" s="180"/>
      <c r="Y187" s="180"/>
      <c r="Z187" s="180"/>
      <c r="AA187" s="180"/>
      <c r="AB187" s="180"/>
      <c r="AC187" s="180"/>
      <c r="AD187" s="180"/>
      <c r="AE187" s="180"/>
      <c r="AF187" s="180"/>
      <c r="AG187" s="180"/>
      <c r="AH187" s="181"/>
      <c r="AI187" s="182" t="str">
        <f t="shared" ca="1" si="151"/>
        <v>MUDAH</v>
      </c>
      <c r="AJ187" s="182"/>
      <c r="AK187" s="182"/>
      <c r="AL187" s="182"/>
      <c r="AM187" s="179">
        <f ca="1">IF(A187&lt;$AX$4+0.1,AP$145,"")</f>
        <v>0.5</v>
      </c>
      <c r="AN187" s="180"/>
      <c r="AO187" s="180"/>
      <c r="AP187" s="181"/>
      <c r="AQ187" s="182" t="str">
        <f t="shared" ca="1" si="152"/>
        <v>BAIK</v>
      </c>
      <c r="AR187" s="182"/>
      <c r="AS187" s="182"/>
      <c r="AT187" s="182"/>
      <c r="AU187" s="182" t="str">
        <f t="shared" ca="1" si="153"/>
        <v>SOAL TIDAK DAPAT DIGUNAKAN</v>
      </c>
      <c r="AV187" s="182"/>
      <c r="AW187" s="182"/>
      <c r="AX187" s="182"/>
      <c r="AY187" s="182"/>
      <c r="AZ187" s="182"/>
      <c r="BA187" s="182"/>
      <c r="BB187" s="11"/>
      <c r="BC187" s="11"/>
      <c r="BD187" s="11"/>
    </row>
    <row r="188" spans="1:56">
      <c r="A188" s="14">
        <v>21</v>
      </c>
      <c r="B188" s="37" t="s">
        <v>123</v>
      </c>
      <c r="C188" s="179" t="str">
        <f ca="1">IF(A188&lt;$AX$4+0.1,AQ$51,"")</f>
        <v/>
      </c>
      <c r="D188" s="180"/>
      <c r="E188" s="180"/>
      <c r="F188" s="181"/>
      <c r="G188" s="182" t="str">
        <f t="shared" ca="1" si="150"/>
        <v/>
      </c>
      <c r="H188" s="182"/>
      <c r="I188" s="182"/>
      <c r="J188" s="182"/>
      <c r="K188" s="179" t="str">
        <f ca="1">IF(A188&lt;$AX$4+0.1,AQ$101,"")</f>
        <v/>
      </c>
      <c r="L188" s="180"/>
      <c r="M188" s="180"/>
      <c r="N188" s="180"/>
      <c r="O188" s="180"/>
      <c r="P188" s="180"/>
      <c r="Q188" s="180"/>
      <c r="R188" s="180"/>
      <c r="S188" s="180"/>
      <c r="T188" s="180"/>
      <c r="U188" s="180"/>
      <c r="V188" s="180"/>
      <c r="W188" s="180"/>
      <c r="X188" s="180"/>
      <c r="Y188" s="180"/>
      <c r="Z188" s="180"/>
      <c r="AA188" s="180"/>
      <c r="AB188" s="180"/>
      <c r="AC188" s="180"/>
      <c r="AD188" s="180"/>
      <c r="AE188" s="180"/>
      <c r="AF188" s="180"/>
      <c r="AG188" s="180"/>
      <c r="AH188" s="181"/>
      <c r="AI188" s="182" t="str">
        <f t="shared" ca="1" si="151"/>
        <v/>
      </c>
      <c r="AJ188" s="182"/>
      <c r="AK188" s="182"/>
      <c r="AL188" s="182"/>
      <c r="AM188" s="179" t="str">
        <f ca="1">IF(A188&lt;$AX$4+0.1,AQ$145,"")</f>
        <v/>
      </c>
      <c r="AN188" s="180"/>
      <c r="AO188" s="180"/>
      <c r="AP188" s="181"/>
      <c r="AQ188" s="182" t="str">
        <f t="shared" ca="1" si="152"/>
        <v/>
      </c>
      <c r="AR188" s="182"/>
      <c r="AS188" s="182"/>
      <c r="AT188" s="182"/>
      <c r="AU188" s="182" t="str">
        <f t="shared" ca="1" si="153"/>
        <v/>
      </c>
      <c r="AV188" s="182"/>
      <c r="AW188" s="182"/>
      <c r="AX188" s="182"/>
      <c r="AY188" s="182"/>
      <c r="AZ188" s="182"/>
      <c r="BA188" s="182"/>
      <c r="BB188" s="11"/>
      <c r="BC188" s="11"/>
      <c r="BD188" s="11"/>
    </row>
    <row r="189" spans="1:56">
      <c r="A189" s="14">
        <v>22</v>
      </c>
      <c r="B189" s="37" t="s">
        <v>124</v>
      </c>
      <c r="C189" s="179" t="str">
        <f ca="1">IF(A189&lt;$AX$4+0.1,AR$51,"")</f>
        <v/>
      </c>
      <c r="D189" s="180"/>
      <c r="E189" s="180"/>
      <c r="F189" s="181"/>
      <c r="G189" s="182" t="str">
        <f t="shared" ca="1" si="150"/>
        <v/>
      </c>
      <c r="H189" s="182"/>
      <c r="I189" s="182"/>
      <c r="J189" s="182"/>
      <c r="K189" s="179" t="str">
        <f ca="1">IF(A189&lt;$AX$4+0.1,AR$101,"")</f>
        <v/>
      </c>
      <c r="L189" s="180"/>
      <c r="M189" s="180"/>
      <c r="N189" s="180"/>
      <c r="O189" s="180"/>
      <c r="P189" s="180"/>
      <c r="Q189" s="180"/>
      <c r="R189" s="180"/>
      <c r="S189" s="180"/>
      <c r="T189" s="180"/>
      <c r="U189" s="180"/>
      <c r="V189" s="180"/>
      <c r="W189" s="180"/>
      <c r="X189" s="180"/>
      <c r="Y189" s="180"/>
      <c r="Z189" s="180"/>
      <c r="AA189" s="180"/>
      <c r="AB189" s="180"/>
      <c r="AC189" s="180"/>
      <c r="AD189" s="180"/>
      <c r="AE189" s="180"/>
      <c r="AF189" s="180"/>
      <c r="AG189" s="180"/>
      <c r="AH189" s="181"/>
      <c r="AI189" s="182" t="str">
        <f t="shared" ca="1" si="151"/>
        <v/>
      </c>
      <c r="AJ189" s="182"/>
      <c r="AK189" s="182"/>
      <c r="AL189" s="182"/>
      <c r="AM189" s="179" t="str">
        <f ca="1">IF(A189&lt;$AX$4+0.1,AR$145,"")</f>
        <v/>
      </c>
      <c r="AN189" s="180"/>
      <c r="AO189" s="180"/>
      <c r="AP189" s="181"/>
      <c r="AQ189" s="182" t="str">
        <f t="shared" ca="1" si="152"/>
        <v/>
      </c>
      <c r="AR189" s="182"/>
      <c r="AS189" s="182"/>
      <c r="AT189" s="182"/>
      <c r="AU189" s="182" t="str">
        <f t="shared" ca="1" si="153"/>
        <v/>
      </c>
      <c r="AV189" s="182"/>
      <c r="AW189" s="182"/>
      <c r="AX189" s="182"/>
      <c r="AY189" s="182"/>
      <c r="AZ189" s="182"/>
      <c r="BA189" s="182"/>
      <c r="BB189" s="11"/>
      <c r="BC189" s="11"/>
      <c r="BD189" s="11"/>
    </row>
    <row r="190" spans="1:56">
      <c r="A190" s="14">
        <v>23</v>
      </c>
      <c r="B190" s="37" t="s">
        <v>125</v>
      </c>
      <c r="C190" s="179" t="str">
        <f ca="1">IF(A190&lt;$AX$4+0.1,AS$51,"")</f>
        <v/>
      </c>
      <c r="D190" s="180"/>
      <c r="E190" s="180"/>
      <c r="F190" s="181"/>
      <c r="G190" s="182" t="str">
        <f t="shared" ca="1" si="150"/>
        <v/>
      </c>
      <c r="H190" s="182"/>
      <c r="I190" s="182"/>
      <c r="J190" s="182"/>
      <c r="K190" s="179" t="str">
        <f ca="1">IF(A190&lt;$AX$4+0.1,AS$101,"")</f>
        <v/>
      </c>
      <c r="L190" s="180"/>
      <c r="M190" s="180"/>
      <c r="N190" s="180"/>
      <c r="O190" s="180"/>
      <c r="P190" s="180"/>
      <c r="Q190" s="180"/>
      <c r="R190" s="180"/>
      <c r="S190" s="180"/>
      <c r="T190" s="180"/>
      <c r="U190" s="180"/>
      <c r="V190" s="180"/>
      <c r="W190" s="180"/>
      <c r="X190" s="180"/>
      <c r="Y190" s="180"/>
      <c r="Z190" s="180"/>
      <c r="AA190" s="180"/>
      <c r="AB190" s="180"/>
      <c r="AC190" s="180"/>
      <c r="AD190" s="180"/>
      <c r="AE190" s="180"/>
      <c r="AF190" s="180"/>
      <c r="AG190" s="180"/>
      <c r="AH190" s="181"/>
      <c r="AI190" s="182" t="str">
        <f t="shared" ca="1" si="151"/>
        <v/>
      </c>
      <c r="AJ190" s="182"/>
      <c r="AK190" s="182"/>
      <c r="AL190" s="182"/>
      <c r="AM190" s="179" t="str">
        <f ca="1">IF(A190&lt;$AX$4+0.1,AS$145,"")</f>
        <v/>
      </c>
      <c r="AN190" s="180"/>
      <c r="AO190" s="180"/>
      <c r="AP190" s="181"/>
      <c r="AQ190" s="182" t="str">
        <f t="shared" ca="1" si="152"/>
        <v/>
      </c>
      <c r="AR190" s="182"/>
      <c r="AS190" s="182"/>
      <c r="AT190" s="182"/>
      <c r="AU190" s="182" t="str">
        <f t="shared" ca="1" si="153"/>
        <v/>
      </c>
      <c r="AV190" s="182"/>
      <c r="AW190" s="182"/>
      <c r="AX190" s="182"/>
      <c r="AY190" s="182"/>
      <c r="AZ190" s="182"/>
      <c r="BA190" s="182"/>
      <c r="BB190" s="11"/>
      <c r="BC190" s="11"/>
      <c r="BD190" s="11"/>
    </row>
    <row r="191" spans="1:56">
      <c r="A191" s="14">
        <v>24</v>
      </c>
      <c r="B191" s="37" t="s">
        <v>126</v>
      </c>
      <c r="C191" s="179" t="str">
        <f ca="1">IF(A191&lt;$AX$4+0.1,AT$51,"")</f>
        <v/>
      </c>
      <c r="D191" s="180"/>
      <c r="E191" s="180"/>
      <c r="F191" s="181"/>
      <c r="G191" s="182" t="str">
        <f t="shared" ca="1" si="150"/>
        <v/>
      </c>
      <c r="H191" s="182"/>
      <c r="I191" s="182"/>
      <c r="J191" s="182"/>
      <c r="K191" s="179" t="str">
        <f ca="1">IF(A191&lt;$AX$4+0.1,AT$101,"")</f>
        <v/>
      </c>
      <c r="L191" s="180"/>
      <c r="M191" s="180"/>
      <c r="N191" s="180"/>
      <c r="O191" s="180"/>
      <c r="P191" s="180"/>
      <c r="Q191" s="180"/>
      <c r="R191" s="180"/>
      <c r="S191" s="180"/>
      <c r="T191" s="180"/>
      <c r="U191" s="180"/>
      <c r="V191" s="180"/>
      <c r="W191" s="180"/>
      <c r="X191" s="180"/>
      <c r="Y191" s="180"/>
      <c r="Z191" s="180"/>
      <c r="AA191" s="180"/>
      <c r="AB191" s="180"/>
      <c r="AC191" s="180"/>
      <c r="AD191" s="180"/>
      <c r="AE191" s="180"/>
      <c r="AF191" s="180"/>
      <c r="AG191" s="180"/>
      <c r="AH191" s="181"/>
      <c r="AI191" s="182" t="str">
        <f t="shared" ca="1" si="151"/>
        <v/>
      </c>
      <c r="AJ191" s="182"/>
      <c r="AK191" s="182"/>
      <c r="AL191" s="182"/>
      <c r="AM191" s="179" t="str">
        <f ca="1">IF(A191&lt;$AX$4+0.1,AT$145,"")</f>
        <v/>
      </c>
      <c r="AN191" s="180"/>
      <c r="AO191" s="180"/>
      <c r="AP191" s="181"/>
      <c r="AQ191" s="182" t="str">
        <f t="shared" ca="1" si="152"/>
        <v/>
      </c>
      <c r="AR191" s="182"/>
      <c r="AS191" s="182"/>
      <c r="AT191" s="182"/>
      <c r="AU191" s="182" t="str">
        <f t="shared" ca="1" si="153"/>
        <v/>
      </c>
      <c r="AV191" s="182"/>
      <c r="AW191" s="182"/>
      <c r="AX191" s="182"/>
      <c r="AY191" s="182"/>
      <c r="AZ191" s="182"/>
      <c r="BA191" s="182"/>
      <c r="BB191" s="11"/>
      <c r="BC191" s="11"/>
      <c r="BD191" s="11"/>
    </row>
    <row r="192" spans="1:56">
      <c r="A192" s="14">
        <v>25</v>
      </c>
      <c r="B192" s="37" t="s">
        <v>127</v>
      </c>
      <c r="C192" s="179" t="str">
        <f ca="1">IF(A192&lt;$AX$4+0.1,AU$51,"")</f>
        <v/>
      </c>
      <c r="D192" s="180"/>
      <c r="E192" s="180"/>
      <c r="F192" s="181"/>
      <c r="G192" s="182" t="str">
        <f t="shared" ca="1" si="150"/>
        <v/>
      </c>
      <c r="H192" s="182"/>
      <c r="I192" s="182"/>
      <c r="J192" s="182"/>
      <c r="K192" s="179" t="str">
        <f ca="1">IF(A192&lt;$AX$4+0.1,AU$101,"")</f>
        <v/>
      </c>
      <c r="L192" s="180"/>
      <c r="M192" s="180"/>
      <c r="N192" s="180"/>
      <c r="O192" s="180"/>
      <c r="P192" s="180"/>
      <c r="Q192" s="180"/>
      <c r="R192" s="180"/>
      <c r="S192" s="180"/>
      <c r="T192" s="180"/>
      <c r="U192" s="180"/>
      <c r="V192" s="180"/>
      <c r="W192" s="180"/>
      <c r="X192" s="180"/>
      <c r="Y192" s="180"/>
      <c r="Z192" s="180"/>
      <c r="AA192" s="180"/>
      <c r="AB192" s="180"/>
      <c r="AC192" s="180"/>
      <c r="AD192" s="180"/>
      <c r="AE192" s="180"/>
      <c r="AF192" s="180"/>
      <c r="AG192" s="180"/>
      <c r="AH192" s="181"/>
      <c r="AI192" s="182" t="str">
        <f t="shared" ca="1" si="151"/>
        <v/>
      </c>
      <c r="AJ192" s="182"/>
      <c r="AK192" s="182"/>
      <c r="AL192" s="182"/>
      <c r="AM192" s="179" t="str">
        <f ca="1">IF(A192&lt;$AX$4+0.1,AU$145,"")</f>
        <v/>
      </c>
      <c r="AN192" s="180"/>
      <c r="AO192" s="180"/>
      <c r="AP192" s="181"/>
      <c r="AQ192" s="182" t="str">
        <f t="shared" ca="1" si="152"/>
        <v/>
      </c>
      <c r="AR192" s="182"/>
      <c r="AS192" s="182"/>
      <c r="AT192" s="182"/>
      <c r="AU192" s="182" t="str">
        <f t="shared" ca="1" si="153"/>
        <v/>
      </c>
      <c r="AV192" s="182"/>
      <c r="AW192" s="182"/>
      <c r="AX192" s="182"/>
      <c r="AY192" s="182"/>
      <c r="AZ192" s="182"/>
      <c r="BA192" s="182"/>
      <c r="BB192" s="11"/>
      <c r="BC192" s="11"/>
      <c r="BD192" s="11"/>
    </row>
    <row r="193" spans="1:56">
      <c r="A193" s="14">
        <v>26</v>
      </c>
      <c r="B193" s="37" t="s">
        <v>128</v>
      </c>
      <c r="C193" s="179" t="str">
        <f ca="1">IF(A193&lt;$AX$4+0.1,AV$51,"")</f>
        <v/>
      </c>
      <c r="D193" s="180"/>
      <c r="E193" s="180"/>
      <c r="F193" s="181"/>
      <c r="G193" s="182" t="str">
        <f t="shared" ca="1" si="150"/>
        <v/>
      </c>
      <c r="H193" s="182"/>
      <c r="I193" s="182"/>
      <c r="J193" s="182"/>
      <c r="K193" s="179" t="str">
        <f ca="1">IF(A193&lt;$AX$4+0.1,AV$101,"")</f>
        <v/>
      </c>
      <c r="L193" s="180"/>
      <c r="M193" s="180"/>
      <c r="N193" s="180"/>
      <c r="O193" s="180"/>
      <c r="P193" s="180"/>
      <c r="Q193" s="180"/>
      <c r="R193" s="180"/>
      <c r="S193" s="180"/>
      <c r="T193" s="180"/>
      <c r="U193" s="180"/>
      <c r="V193" s="180"/>
      <c r="W193" s="180"/>
      <c r="X193" s="180"/>
      <c r="Y193" s="180"/>
      <c r="Z193" s="180"/>
      <c r="AA193" s="180"/>
      <c r="AB193" s="180"/>
      <c r="AC193" s="180"/>
      <c r="AD193" s="180"/>
      <c r="AE193" s="180"/>
      <c r="AF193" s="180"/>
      <c r="AG193" s="180"/>
      <c r="AH193" s="181"/>
      <c r="AI193" s="182" t="str">
        <f t="shared" ca="1" si="151"/>
        <v/>
      </c>
      <c r="AJ193" s="182"/>
      <c r="AK193" s="182"/>
      <c r="AL193" s="182"/>
      <c r="AM193" s="179" t="str">
        <f ca="1">IF(A193&lt;$AX$4+0.1,AV$145,"")</f>
        <v/>
      </c>
      <c r="AN193" s="180"/>
      <c r="AO193" s="180"/>
      <c r="AP193" s="181"/>
      <c r="AQ193" s="182" t="str">
        <f t="shared" ca="1" si="152"/>
        <v/>
      </c>
      <c r="AR193" s="182"/>
      <c r="AS193" s="182"/>
      <c r="AT193" s="182"/>
      <c r="AU193" s="182" t="str">
        <f t="shared" ca="1" si="153"/>
        <v/>
      </c>
      <c r="AV193" s="182"/>
      <c r="AW193" s="182"/>
      <c r="AX193" s="182"/>
      <c r="AY193" s="182"/>
      <c r="AZ193" s="182"/>
      <c r="BA193" s="182"/>
      <c r="BB193" s="11"/>
      <c r="BC193" s="11"/>
      <c r="BD193" s="11"/>
    </row>
    <row r="194" spans="1:56">
      <c r="A194" s="14">
        <v>27</v>
      </c>
      <c r="B194" s="37" t="s">
        <v>129</v>
      </c>
      <c r="C194" s="179" t="str">
        <f ca="1">IF(A194&lt;$AX$4+0.1,AW$51,"")</f>
        <v/>
      </c>
      <c r="D194" s="180"/>
      <c r="E194" s="180"/>
      <c r="F194" s="181"/>
      <c r="G194" s="182" t="str">
        <f t="shared" ca="1" si="150"/>
        <v/>
      </c>
      <c r="H194" s="182"/>
      <c r="I194" s="182"/>
      <c r="J194" s="182"/>
      <c r="K194" s="179" t="str">
        <f ca="1">IF(A194&lt;$AX$4+0.1,AW$101,"")</f>
        <v/>
      </c>
      <c r="L194" s="180"/>
      <c r="M194" s="180"/>
      <c r="N194" s="180"/>
      <c r="O194" s="180"/>
      <c r="P194" s="180"/>
      <c r="Q194" s="180"/>
      <c r="R194" s="180"/>
      <c r="S194" s="180"/>
      <c r="T194" s="180"/>
      <c r="U194" s="180"/>
      <c r="V194" s="180"/>
      <c r="W194" s="180"/>
      <c r="X194" s="180"/>
      <c r="Y194" s="180"/>
      <c r="Z194" s="180"/>
      <c r="AA194" s="180"/>
      <c r="AB194" s="180"/>
      <c r="AC194" s="180"/>
      <c r="AD194" s="180"/>
      <c r="AE194" s="180"/>
      <c r="AF194" s="180"/>
      <c r="AG194" s="180"/>
      <c r="AH194" s="181"/>
      <c r="AI194" s="182" t="str">
        <f t="shared" ca="1" si="151"/>
        <v/>
      </c>
      <c r="AJ194" s="182"/>
      <c r="AK194" s="182"/>
      <c r="AL194" s="182"/>
      <c r="AM194" s="179" t="str">
        <f ca="1">IF(A194&lt;$AX$4+0.1,AW$145,"")</f>
        <v/>
      </c>
      <c r="AN194" s="180"/>
      <c r="AO194" s="180"/>
      <c r="AP194" s="181"/>
      <c r="AQ194" s="182" t="str">
        <f t="shared" ca="1" si="152"/>
        <v/>
      </c>
      <c r="AR194" s="182"/>
      <c r="AS194" s="182"/>
      <c r="AT194" s="182"/>
      <c r="AU194" s="182" t="str">
        <f t="shared" ca="1" si="153"/>
        <v/>
      </c>
      <c r="AV194" s="182"/>
      <c r="AW194" s="182"/>
      <c r="AX194" s="182"/>
      <c r="AY194" s="182"/>
      <c r="AZ194" s="182"/>
      <c r="BA194" s="182"/>
      <c r="BB194" s="11"/>
      <c r="BC194" s="11"/>
      <c r="BD194" s="11"/>
    </row>
    <row r="195" spans="1:56">
      <c r="A195" s="14">
        <v>28</v>
      </c>
      <c r="B195" s="37" t="s">
        <v>130</v>
      </c>
      <c r="C195" s="179" t="str">
        <f ca="1">IF(A195&lt;$AX$4+0.1,AX$51,"")</f>
        <v/>
      </c>
      <c r="D195" s="180"/>
      <c r="E195" s="180"/>
      <c r="F195" s="181"/>
      <c r="G195" s="182" t="str">
        <f t="shared" ca="1" si="150"/>
        <v/>
      </c>
      <c r="H195" s="182"/>
      <c r="I195" s="182"/>
      <c r="J195" s="182"/>
      <c r="K195" s="179" t="str">
        <f ca="1">IF(A195&lt;$AX$4+0.1,AX$101,"")</f>
        <v/>
      </c>
      <c r="L195" s="180"/>
      <c r="M195" s="180"/>
      <c r="N195" s="180"/>
      <c r="O195" s="180"/>
      <c r="P195" s="180"/>
      <c r="Q195" s="180"/>
      <c r="R195" s="180"/>
      <c r="S195" s="180"/>
      <c r="T195" s="180"/>
      <c r="U195" s="180"/>
      <c r="V195" s="180"/>
      <c r="W195" s="180"/>
      <c r="X195" s="180"/>
      <c r="Y195" s="180"/>
      <c r="Z195" s="180"/>
      <c r="AA195" s="180"/>
      <c r="AB195" s="180"/>
      <c r="AC195" s="180"/>
      <c r="AD195" s="180"/>
      <c r="AE195" s="180"/>
      <c r="AF195" s="180"/>
      <c r="AG195" s="180"/>
      <c r="AH195" s="181"/>
      <c r="AI195" s="182" t="str">
        <f t="shared" ca="1" si="151"/>
        <v/>
      </c>
      <c r="AJ195" s="182"/>
      <c r="AK195" s="182"/>
      <c r="AL195" s="182"/>
      <c r="AM195" s="179" t="str">
        <f ca="1">IF(A195&lt;$AX$4+0.1,AX$145,"")</f>
        <v/>
      </c>
      <c r="AN195" s="180"/>
      <c r="AO195" s="180"/>
      <c r="AP195" s="181"/>
      <c r="AQ195" s="182" t="str">
        <f t="shared" ca="1" si="152"/>
        <v/>
      </c>
      <c r="AR195" s="182"/>
      <c r="AS195" s="182"/>
      <c r="AT195" s="182"/>
      <c r="AU195" s="182" t="str">
        <f t="shared" ca="1" si="153"/>
        <v/>
      </c>
      <c r="AV195" s="182"/>
      <c r="AW195" s="182"/>
      <c r="AX195" s="182"/>
      <c r="AY195" s="182"/>
      <c r="AZ195" s="182"/>
      <c r="BA195" s="182"/>
      <c r="BB195" s="11"/>
      <c r="BC195" s="11"/>
      <c r="BD195" s="11"/>
    </row>
    <row r="196" spans="1:56">
      <c r="A196" s="14">
        <v>29</v>
      </c>
      <c r="B196" s="37" t="s">
        <v>131</v>
      </c>
      <c r="C196" s="179" t="str">
        <f ca="1">IF(A196&lt;$AX$4+0.1,AY$51,"")</f>
        <v/>
      </c>
      <c r="D196" s="180"/>
      <c r="E196" s="180"/>
      <c r="F196" s="181"/>
      <c r="G196" s="182" t="str">
        <f t="shared" ca="1" si="150"/>
        <v/>
      </c>
      <c r="H196" s="182"/>
      <c r="I196" s="182"/>
      <c r="J196" s="182"/>
      <c r="K196" s="179" t="str">
        <f ca="1">IF(A196&lt;$AX$4+0.1,AY$101,"")</f>
        <v/>
      </c>
      <c r="L196" s="180"/>
      <c r="M196" s="180"/>
      <c r="N196" s="180"/>
      <c r="O196" s="180"/>
      <c r="P196" s="180"/>
      <c r="Q196" s="180"/>
      <c r="R196" s="180"/>
      <c r="S196" s="180"/>
      <c r="T196" s="180"/>
      <c r="U196" s="180"/>
      <c r="V196" s="180"/>
      <c r="W196" s="180"/>
      <c r="X196" s="180"/>
      <c r="Y196" s="180"/>
      <c r="Z196" s="180"/>
      <c r="AA196" s="180"/>
      <c r="AB196" s="180"/>
      <c r="AC196" s="180"/>
      <c r="AD196" s="180"/>
      <c r="AE196" s="180"/>
      <c r="AF196" s="180"/>
      <c r="AG196" s="180"/>
      <c r="AH196" s="181"/>
      <c r="AI196" s="182" t="str">
        <f t="shared" ca="1" si="151"/>
        <v/>
      </c>
      <c r="AJ196" s="182"/>
      <c r="AK196" s="182"/>
      <c r="AL196" s="182"/>
      <c r="AM196" s="179" t="str">
        <f ca="1">IF(A196&lt;$AX$4+0.1,AY$145,"")</f>
        <v/>
      </c>
      <c r="AN196" s="180"/>
      <c r="AO196" s="180"/>
      <c r="AP196" s="181"/>
      <c r="AQ196" s="182" t="str">
        <f t="shared" ca="1" si="152"/>
        <v/>
      </c>
      <c r="AR196" s="182"/>
      <c r="AS196" s="182"/>
      <c r="AT196" s="182"/>
      <c r="AU196" s="182" t="str">
        <f t="shared" ca="1" si="153"/>
        <v/>
      </c>
      <c r="AV196" s="182"/>
      <c r="AW196" s="182"/>
      <c r="AX196" s="182"/>
      <c r="AY196" s="182"/>
      <c r="AZ196" s="182"/>
      <c r="BA196" s="182"/>
      <c r="BB196" s="11"/>
      <c r="BC196" s="11"/>
      <c r="BD196" s="11"/>
    </row>
    <row r="197" spans="1:56">
      <c r="A197" s="14">
        <v>30</v>
      </c>
      <c r="B197" s="37" t="s">
        <v>132</v>
      </c>
      <c r="C197" s="179" t="str">
        <f ca="1">IF(A197&lt;$AX$4+0.1,AZ$51,"")</f>
        <v/>
      </c>
      <c r="D197" s="180"/>
      <c r="E197" s="180"/>
      <c r="F197" s="181"/>
      <c r="G197" s="182" t="str">
        <f t="shared" ca="1" si="150"/>
        <v/>
      </c>
      <c r="H197" s="182"/>
      <c r="I197" s="182"/>
      <c r="J197" s="182"/>
      <c r="K197" s="179" t="str">
        <f ca="1">IF(A197&lt;$AX$4+0.1,AZ$101,"")</f>
        <v/>
      </c>
      <c r="L197" s="180"/>
      <c r="M197" s="180"/>
      <c r="N197" s="180"/>
      <c r="O197" s="180"/>
      <c r="P197" s="180"/>
      <c r="Q197" s="180"/>
      <c r="R197" s="180"/>
      <c r="S197" s="180"/>
      <c r="T197" s="180"/>
      <c r="U197" s="180"/>
      <c r="V197" s="180"/>
      <c r="W197" s="180"/>
      <c r="X197" s="180"/>
      <c r="Y197" s="180"/>
      <c r="Z197" s="180"/>
      <c r="AA197" s="180"/>
      <c r="AB197" s="180"/>
      <c r="AC197" s="180"/>
      <c r="AD197" s="180"/>
      <c r="AE197" s="180"/>
      <c r="AF197" s="180"/>
      <c r="AG197" s="180"/>
      <c r="AH197" s="181"/>
      <c r="AI197" s="182" t="str">
        <f t="shared" ca="1" si="151"/>
        <v/>
      </c>
      <c r="AJ197" s="182"/>
      <c r="AK197" s="182"/>
      <c r="AL197" s="182"/>
      <c r="AM197" s="179" t="str">
        <f ca="1">IF(A197&lt;$AX$4+0.1,AZ$145,"")</f>
        <v/>
      </c>
      <c r="AN197" s="180"/>
      <c r="AO197" s="180"/>
      <c r="AP197" s="181"/>
      <c r="AQ197" s="182" t="str">
        <f t="shared" ca="1" si="152"/>
        <v/>
      </c>
      <c r="AR197" s="182"/>
      <c r="AS197" s="182"/>
      <c r="AT197" s="182"/>
      <c r="AU197" s="182" t="str">
        <f t="shared" ca="1" si="153"/>
        <v/>
      </c>
      <c r="AV197" s="182"/>
      <c r="AW197" s="182"/>
      <c r="AX197" s="182"/>
      <c r="AY197" s="182"/>
      <c r="AZ197" s="182"/>
      <c r="BA197" s="182"/>
      <c r="BB197" s="11"/>
      <c r="BC197" s="11"/>
      <c r="BD197" s="11"/>
    </row>
    <row r="198" spans="1:56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  <c r="AN198" s="11"/>
      <c r="AO198" s="11"/>
      <c r="AP198" s="11"/>
      <c r="AQ198" s="11"/>
      <c r="AR198" s="11"/>
      <c r="AS198" s="11"/>
      <c r="AT198" s="11"/>
      <c r="AU198" s="11"/>
      <c r="AV198" s="11"/>
      <c r="AW198" s="11"/>
      <c r="AX198" s="11"/>
      <c r="AY198" s="11"/>
      <c r="AZ198" s="11"/>
      <c r="BA198" s="11"/>
    </row>
    <row r="199" spans="1:56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  <c r="AM199" s="11"/>
      <c r="AN199" s="11"/>
      <c r="AO199" s="11"/>
      <c r="AP199" s="11"/>
      <c r="AQ199" s="11"/>
      <c r="AR199" s="11"/>
      <c r="AS199" s="11"/>
      <c r="AT199" s="11"/>
      <c r="AU199" s="11"/>
      <c r="AV199" s="11"/>
      <c r="AW199" s="11"/>
      <c r="AX199" s="11"/>
      <c r="AY199" s="11"/>
      <c r="AZ199" s="11"/>
      <c r="BA199" s="11"/>
    </row>
    <row r="200" spans="1:56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  <c r="AI200" s="11"/>
      <c r="AJ200" s="11"/>
      <c r="AK200" s="11"/>
      <c r="AL200" s="11"/>
      <c r="AM200" s="11"/>
      <c r="AN200" s="11"/>
      <c r="AO200" s="11"/>
      <c r="AP200" s="11"/>
      <c r="AQ200" s="11"/>
      <c r="AR200" s="11"/>
      <c r="AS200" s="11"/>
      <c r="AT200" s="11"/>
      <c r="AU200" s="11"/>
      <c r="AV200" s="11"/>
      <c r="AW200" s="11"/>
      <c r="AX200" s="11"/>
      <c r="AY200" s="11"/>
      <c r="AZ200" s="11"/>
      <c r="BA200" s="11"/>
    </row>
    <row r="201" spans="1:56">
      <c r="C201" s="2" t="s">
        <v>133</v>
      </c>
      <c r="AQ201" s="2" t="s">
        <v>134</v>
      </c>
    </row>
    <row r="202" spans="1:56">
      <c r="C202" s="2" t="s">
        <v>135</v>
      </c>
      <c r="AQ202" s="2" t="s">
        <v>40</v>
      </c>
    </row>
    <row r="206" spans="1:56">
      <c r="C206" s="2" t="s">
        <v>136</v>
      </c>
      <c r="AQ206" s="38">
        <f>DATA!L7</f>
        <v>0</v>
      </c>
    </row>
    <row r="207" spans="1:56">
      <c r="C207" s="2" t="s">
        <v>137</v>
      </c>
      <c r="AQ207" s="38" t="s">
        <v>41</v>
      </c>
      <c r="AR207" s="38">
        <f>DATA!L8</f>
        <v>0</v>
      </c>
    </row>
  </sheetData>
  <sheetProtection password="DDF3" sheet="1" objects="1" scenarios="1" formatCells="0" formatColumns="0" formatRows="0" insertColumns="0" insertRows="0" insertHyperlinks="0" deleteColumns="0" deleteRows="0" sort="0" autoFilter="0" pivotTables="0"/>
  <mergeCells count="261">
    <mergeCell ref="A1:BA1"/>
    <mergeCell ref="A2:BA2"/>
    <mergeCell ref="AX6:BA6"/>
    <mergeCell ref="C7:AZ7"/>
    <mergeCell ref="A50:B50"/>
    <mergeCell ref="A51:B51"/>
    <mergeCell ref="A52:B52"/>
    <mergeCell ref="AX55:BA55"/>
    <mergeCell ref="C57:AZ57"/>
    <mergeCell ref="A7:A9"/>
    <mergeCell ref="A57:A59"/>
    <mergeCell ref="B7:B9"/>
    <mergeCell ref="B57:B59"/>
    <mergeCell ref="BA7:BA9"/>
    <mergeCell ref="BA50:BA52"/>
    <mergeCell ref="BA57:BA59"/>
    <mergeCell ref="A100:B100"/>
    <mergeCell ref="A101:B101"/>
    <mergeCell ref="A102:B102"/>
    <mergeCell ref="C104:G104"/>
    <mergeCell ref="C105:G105"/>
    <mergeCell ref="AX110:BA110"/>
    <mergeCell ref="C112:AZ112"/>
    <mergeCell ref="A126:B126"/>
    <mergeCell ref="C129:AZ129"/>
    <mergeCell ref="A112:A114"/>
    <mergeCell ref="A129:A131"/>
    <mergeCell ref="B104:B105"/>
    <mergeCell ref="B112:B114"/>
    <mergeCell ref="B129:B131"/>
    <mergeCell ref="BA100:BA102"/>
    <mergeCell ref="BA112:BA114"/>
    <mergeCell ref="BA129:BA131"/>
    <mergeCell ref="A143:B143"/>
    <mergeCell ref="C148:AH148"/>
    <mergeCell ref="C149:AH149"/>
    <mergeCell ref="AX164:BA164"/>
    <mergeCell ref="C166:J166"/>
    <mergeCell ref="K166:AL166"/>
    <mergeCell ref="AM166:AT166"/>
    <mergeCell ref="C167:F167"/>
    <mergeCell ref="G167:J167"/>
    <mergeCell ref="K167:AH167"/>
    <mergeCell ref="AI167:AL167"/>
    <mergeCell ref="AM167:AP167"/>
    <mergeCell ref="AQ167:AT167"/>
    <mergeCell ref="A166:A167"/>
    <mergeCell ref="B145:B146"/>
    <mergeCell ref="B148:B149"/>
    <mergeCell ref="B166:B167"/>
    <mergeCell ref="AU166:BA167"/>
    <mergeCell ref="C168:F168"/>
    <mergeCell ref="G168:J168"/>
    <mergeCell ref="K168:AH168"/>
    <mergeCell ref="AI168:AL168"/>
    <mergeCell ref="AM168:AP168"/>
    <mergeCell ref="AQ168:AT168"/>
    <mergeCell ref="AU168:BA168"/>
    <mergeCell ref="C169:F169"/>
    <mergeCell ref="G169:J169"/>
    <mergeCell ref="K169:AH169"/>
    <mergeCell ref="AI169:AL169"/>
    <mergeCell ref="AM169:AP169"/>
    <mergeCell ref="AQ169:AT169"/>
    <mergeCell ref="AU169:BA169"/>
    <mergeCell ref="C170:F170"/>
    <mergeCell ref="G170:J170"/>
    <mergeCell ref="K170:AH170"/>
    <mergeCell ref="AI170:AL170"/>
    <mergeCell ref="AM170:AP170"/>
    <mergeCell ref="AQ170:AT170"/>
    <mergeCell ref="AU170:BA170"/>
    <mergeCell ref="C171:F171"/>
    <mergeCell ref="G171:J171"/>
    <mergeCell ref="K171:AH171"/>
    <mergeCell ref="AI171:AL171"/>
    <mergeCell ref="AM171:AP171"/>
    <mergeCell ref="AQ171:AT171"/>
    <mergeCell ref="AU171:BA171"/>
    <mergeCell ref="C172:F172"/>
    <mergeCell ref="G172:J172"/>
    <mergeCell ref="K172:AH172"/>
    <mergeCell ref="AI172:AL172"/>
    <mergeCell ref="AM172:AP172"/>
    <mergeCell ref="AQ172:AT172"/>
    <mergeCell ref="AU172:BA172"/>
    <mergeCell ref="C173:F173"/>
    <mergeCell ref="G173:J173"/>
    <mergeCell ref="K173:AH173"/>
    <mergeCell ref="AI173:AL173"/>
    <mergeCell ref="AM173:AP173"/>
    <mergeCell ref="AQ173:AT173"/>
    <mergeCell ref="AU173:BA173"/>
    <mergeCell ref="C174:F174"/>
    <mergeCell ref="G174:J174"/>
    <mergeCell ref="K174:AH174"/>
    <mergeCell ref="AI174:AL174"/>
    <mergeCell ref="AM174:AP174"/>
    <mergeCell ref="AQ174:AT174"/>
    <mergeCell ref="AU174:BA174"/>
    <mergeCell ref="C175:F175"/>
    <mergeCell ref="G175:J175"/>
    <mergeCell ref="K175:AH175"/>
    <mergeCell ref="AI175:AL175"/>
    <mergeCell ref="AM175:AP175"/>
    <mergeCell ref="AQ175:AT175"/>
    <mergeCell ref="AU175:BA175"/>
    <mergeCell ref="C176:F176"/>
    <mergeCell ref="G176:J176"/>
    <mergeCell ref="K176:AH176"/>
    <mergeCell ref="AI176:AL176"/>
    <mergeCell ref="AM176:AP176"/>
    <mergeCell ref="AQ176:AT176"/>
    <mergeCell ref="AU176:BA176"/>
    <mergeCell ref="C177:F177"/>
    <mergeCell ref="G177:J177"/>
    <mergeCell ref="K177:AH177"/>
    <mergeCell ref="AI177:AL177"/>
    <mergeCell ref="AM177:AP177"/>
    <mergeCell ref="AQ177:AT177"/>
    <mergeCell ref="AU177:BA177"/>
    <mergeCell ref="C178:F178"/>
    <mergeCell ref="G178:J178"/>
    <mergeCell ref="K178:AH178"/>
    <mergeCell ref="AI178:AL178"/>
    <mergeCell ref="AM178:AP178"/>
    <mergeCell ref="AQ178:AT178"/>
    <mergeCell ref="AU178:BA178"/>
    <mergeCell ref="C179:F179"/>
    <mergeCell ref="G179:J179"/>
    <mergeCell ref="K179:AH179"/>
    <mergeCell ref="AI179:AL179"/>
    <mergeCell ref="AM179:AP179"/>
    <mergeCell ref="AQ179:AT179"/>
    <mergeCell ref="AU179:BA179"/>
    <mergeCell ref="C180:F180"/>
    <mergeCell ref="G180:J180"/>
    <mergeCell ref="K180:AH180"/>
    <mergeCell ref="AI180:AL180"/>
    <mergeCell ref="AM180:AP180"/>
    <mergeCell ref="AQ180:AT180"/>
    <mergeCell ref="AU180:BA180"/>
    <mergeCell ref="C181:F181"/>
    <mergeCell ref="G181:J181"/>
    <mergeCell ref="K181:AH181"/>
    <mergeCell ref="AI181:AL181"/>
    <mergeCell ref="AM181:AP181"/>
    <mergeCell ref="AQ181:AT181"/>
    <mergeCell ref="AU181:BA181"/>
    <mergeCell ref="C182:F182"/>
    <mergeCell ref="G182:J182"/>
    <mergeCell ref="K182:AH182"/>
    <mergeCell ref="AI182:AL182"/>
    <mergeCell ref="AM182:AP182"/>
    <mergeCell ref="AQ182:AT182"/>
    <mergeCell ref="AU182:BA182"/>
    <mergeCell ref="C183:F183"/>
    <mergeCell ref="G183:J183"/>
    <mergeCell ref="K183:AH183"/>
    <mergeCell ref="AI183:AL183"/>
    <mergeCell ref="AM183:AP183"/>
    <mergeCell ref="AQ183:AT183"/>
    <mergeCell ref="AU183:BA183"/>
    <mergeCell ref="C184:F184"/>
    <mergeCell ref="G184:J184"/>
    <mergeCell ref="K184:AH184"/>
    <mergeCell ref="AI184:AL184"/>
    <mergeCell ref="AM184:AP184"/>
    <mergeCell ref="AQ184:AT184"/>
    <mergeCell ref="AU184:BA184"/>
    <mergeCell ref="C185:F185"/>
    <mergeCell ref="G185:J185"/>
    <mergeCell ref="K185:AH185"/>
    <mergeCell ref="AI185:AL185"/>
    <mergeCell ref="AM185:AP185"/>
    <mergeCell ref="AQ185:AT185"/>
    <mergeCell ref="AU185:BA185"/>
    <mergeCell ref="C186:F186"/>
    <mergeCell ref="G186:J186"/>
    <mergeCell ref="K186:AH186"/>
    <mergeCell ref="AI186:AL186"/>
    <mergeCell ref="AM186:AP186"/>
    <mergeCell ref="AQ186:AT186"/>
    <mergeCell ref="AU186:BA186"/>
    <mergeCell ref="C187:F187"/>
    <mergeCell ref="G187:J187"/>
    <mergeCell ref="K187:AH187"/>
    <mergeCell ref="AI187:AL187"/>
    <mergeCell ref="AM187:AP187"/>
    <mergeCell ref="AQ187:AT187"/>
    <mergeCell ref="AU187:BA187"/>
    <mergeCell ref="C188:F188"/>
    <mergeCell ref="G188:J188"/>
    <mergeCell ref="K188:AH188"/>
    <mergeCell ref="AI188:AL188"/>
    <mergeCell ref="AM188:AP188"/>
    <mergeCell ref="AQ188:AT188"/>
    <mergeCell ref="AU188:BA188"/>
    <mergeCell ref="C189:F189"/>
    <mergeCell ref="G189:J189"/>
    <mergeCell ref="K189:AH189"/>
    <mergeCell ref="AI189:AL189"/>
    <mergeCell ref="AM189:AP189"/>
    <mergeCell ref="AQ189:AT189"/>
    <mergeCell ref="AU189:BA189"/>
    <mergeCell ref="C190:F190"/>
    <mergeCell ref="G190:J190"/>
    <mergeCell ref="K190:AH190"/>
    <mergeCell ref="AI190:AL190"/>
    <mergeCell ref="AM190:AP190"/>
    <mergeCell ref="AQ190:AT190"/>
    <mergeCell ref="AU190:BA190"/>
    <mergeCell ref="C191:F191"/>
    <mergeCell ref="G191:J191"/>
    <mergeCell ref="K191:AH191"/>
    <mergeCell ref="AI191:AL191"/>
    <mergeCell ref="AM191:AP191"/>
    <mergeCell ref="AQ191:AT191"/>
    <mergeCell ref="AU191:BA191"/>
    <mergeCell ref="C192:F192"/>
    <mergeCell ref="G192:J192"/>
    <mergeCell ref="K192:AH192"/>
    <mergeCell ref="AI192:AL192"/>
    <mergeCell ref="AM192:AP192"/>
    <mergeCell ref="AQ192:AT192"/>
    <mergeCell ref="AU192:BA192"/>
    <mergeCell ref="C193:F193"/>
    <mergeCell ref="G193:J193"/>
    <mergeCell ref="K193:AH193"/>
    <mergeCell ref="AI193:AL193"/>
    <mergeCell ref="AM193:AP193"/>
    <mergeCell ref="AQ193:AT193"/>
    <mergeCell ref="AU193:BA193"/>
    <mergeCell ref="C194:F194"/>
    <mergeCell ref="G194:J194"/>
    <mergeCell ref="K194:AH194"/>
    <mergeCell ref="AI194:AL194"/>
    <mergeCell ref="AM194:AP194"/>
    <mergeCell ref="AQ194:AT194"/>
    <mergeCell ref="AU194:BA194"/>
    <mergeCell ref="C195:F195"/>
    <mergeCell ref="G195:J195"/>
    <mergeCell ref="K195:AH195"/>
    <mergeCell ref="AI195:AL195"/>
    <mergeCell ref="AM195:AP195"/>
    <mergeCell ref="AQ195:AT195"/>
    <mergeCell ref="AU195:BA195"/>
    <mergeCell ref="C196:F196"/>
    <mergeCell ref="G196:J196"/>
    <mergeCell ref="K196:AH196"/>
    <mergeCell ref="AI196:AL196"/>
    <mergeCell ref="AM196:AP196"/>
    <mergeCell ref="AQ196:AT196"/>
    <mergeCell ref="AU196:BA196"/>
    <mergeCell ref="C197:F197"/>
    <mergeCell ref="G197:J197"/>
    <mergeCell ref="K197:AH197"/>
    <mergeCell ref="AI197:AL197"/>
    <mergeCell ref="AM197:AP197"/>
    <mergeCell ref="AQ197:AT197"/>
    <mergeCell ref="AU197:BA197"/>
  </mergeCells>
  <conditionalFormatting sqref="C9:AZ9">
    <cfRule type="cellIs" dxfId="3" priority="3" operator="equal">
      <formula>0</formula>
    </cfRule>
  </conditionalFormatting>
  <conditionalFormatting sqref="D3:D6">
    <cfRule type="cellIs" dxfId="2" priority="5" operator="equal">
      <formula>0</formula>
    </cfRule>
  </conditionalFormatting>
  <conditionalFormatting sqref="AX3:AX5">
    <cfRule type="cellIs" dxfId="1" priority="4" operator="equal">
      <formula>0</formula>
    </cfRule>
  </conditionalFormatting>
  <printOptions horizontalCentered="1"/>
  <pageMargins left="0.118055555555556" right="0.118055555555556" top="0.156944444444444" bottom="0.156944444444444" header="0.31458333333333299" footer="0.31458333333333299"/>
  <pageSetup paperSize="9" scale="47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AJ207"/>
  <sheetViews>
    <sheetView view="pageBreakPreview" zoomScale="70" zoomScaleNormal="80" zoomScaleSheetLayoutView="70" workbookViewId="0">
      <selection activeCell="F9" sqref="F9"/>
    </sheetView>
  </sheetViews>
  <sheetFormatPr defaultColWidth="9.140625" defaultRowHeight="15"/>
  <cols>
    <col min="1" max="1" width="4.7109375" style="2" customWidth="1"/>
    <col min="2" max="2" width="31.42578125" style="2" customWidth="1"/>
    <col min="3" max="32" width="5.28515625" style="2" customWidth="1"/>
    <col min="33" max="33" width="8.85546875" style="2" customWidth="1"/>
    <col min="34" max="34" width="4.7109375" style="2" customWidth="1"/>
    <col min="35" max="35" width="10.42578125" style="2" hidden="1" customWidth="1"/>
    <col min="36" max="36" width="7.42578125" style="2" hidden="1" customWidth="1"/>
    <col min="37" max="44" width="4.7109375" style="2" customWidth="1"/>
    <col min="45" max="16384" width="9.140625" style="2"/>
  </cols>
  <sheetData>
    <row r="1" spans="1:33" ht="15.75">
      <c r="A1" s="201" t="s">
        <v>60</v>
      </c>
      <c r="B1" s="201"/>
      <c r="C1" s="201"/>
      <c r="D1" s="201"/>
      <c r="E1" s="201"/>
      <c r="F1" s="201"/>
      <c r="G1" s="201"/>
      <c r="H1" s="201"/>
      <c r="I1" s="201"/>
      <c r="J1" s="201"/>
      <c r="K1" s="201"/>
      <c r="L1" s="201"/>
      <c r="M1" s="201"/>
      <c r="N1" s="201"/>
      <c r="O1" s="201"/>
      <c r="P1" s="201"/>
      <c r="Q1" s="201"/>
      <c r="R1" s="201"/>
      <c r="S1" s="201"/>
      <c r="T1" s="201"/>
      <c r="U1" s="201"/>
      <c r="V1" s="201"/>
      <c r="W1" s="201"/>
      <c r="X1" s="201"/>
      <c r="Y1" s="201"/>
      <c r="Z1" s="201"/>
      <c r="AA1" s="201"/>
      <c r="AB1" s="201"/>
      <c r="AC1" s="201"/>
      <c r="AD1" s="201"/>
      <c r="AE1" s="201"/>
      <c r="AF1" s="201"/>
      <c r="AG1" s="201"/>
    </row>
    <row r="2" spans="1:33" ht="15.75">
      <c r="A2" s="201" t="s">
        <v>61</v>
      </c>
      <c r="B2" s="201"/>
      <c r="C2" s="201"/>
      <c r="D2" s="201"/>
      <c r="E2" s="201"/>
      <c r="F2" s="201"/>
      <c r="G2" s="201"/>
      <c r="H2" s="201"/>
      <c r="I2" s="201"/>
      <c r="J2" s="201"/>
      <c r="K2" s="201"/>
      <c r="L2" s="201"/>
      <c r="M2" s="201"/>
      <c r="N2" s="201"/>
      <c r="O2" s="201"/>
      <c r="P2" s="201"/>
      <c r="Q2" s="201"/>
      <c r="R2" s="201"/>
      <c r="S2" s="201"/>
      <c r="T2" s="201"/>
      <c r="U2" s="201"/>
      <c r="V2" s="201"/>
      <c r="W2" s="201"/>
      <c r="X2" s="201"/>
      <c r="Y2" s="201"/>
      <c r="Z2" s="201"/>
      <c r="AA2" s="201"/>
      <c r="AB2" s="201"/>
      <c r="AC2" s="201"/>
      <c r="AD2" s="201"/>
      <c r="AE2" s="201"/>
      <c r="AF2" s="201"/>
      <c r="AG2" s="201"/>
    </row>
    <row r="3" spans="1:33">
      <c r="A3" s="18" t="s">
        <v>9</v>
      </c>
      <c r="C3" s="19" t="s">
        <v>4</v>
      </c>
      <c r="D3" s="2">
        <f>DATA!C8</f>
        <v>0</v>
      </c>
      <c r="Y3" s="2" t="s">
        <v>62</v>
      </c>
      <c r="AC3" s="19" t="s">
        <v>4</v>
      </c>
      <c r="AD3" s="2" t="str">
        <f>DATA!D11</f>
        <v>SOAL URAIAN</v>
      </c>
      <c r="AE3" s="29"/>
      <c r="AF3" s="29"/>
      <c r="AG3" s="29"/>
    </row>
    <row r="4" spans="1:33">
      <c r="A4" s="18" t="s">
        <v>63</v>
      </c>
      <c r="C4" s="19" t="s">
        <v>4</v>
      </c>
      <c r="D4" s="2" t="str">
        <f>DATA!C5&amp;"/"&amp;DATA!C6</f>
        <v>/</v>
      </c>
      <c r="Y4" s="2" t="s">
        <v>19</v>
      </c>
      <c r="AC4" s="19" t="s">
        <v>4</v>
      </c>
      <c r="AD4" s="30">
        <f>DATA!J15</f>
        <v>0</v>
      </c>
    </row>
    <row r="5" spans="1:33">
      <c r="A5" s="18" t="s">
        <v>64</v>
      </c>
      <c r="C5" s="19" t="s">
        <v>4</v>
      </c>
      <c r="D5" s="2">
        <f>DATA!C7</f>
        <v>0</v>
      </c>
      <c r="Y5" s="2" t="s">
        <v>21</v>
      </c>
      <c r="AC5" s="19" t="s">
        <v>4</v>
      </c>
      <c r="AD5" s="31">
        <f ca="1">DATA!J16</f>
        <v>9</v>
      </c>
    </row>
    <row r="6" spans="1:33">
      <c r="A6" s="18" t="s">
        <v>65</v>
      </c>
      <c r="C6" s="19" t="s">
        <v>4</v>
      </c>
      <c r="D6" s="2">
        <f>DATA!L5</f>
        <v>0</v>
      </c>
      <c r="AD6" s="202" t="s">
        <v>66</v>
      </c>
      <c r="AE6" s="203"/>
      <c r="AF6" s="203"/>
      <c r="AG6" s="204"/>
    </row>
    <row r="7" spans="1:33">
      <c r="A7" s="205" t="s">
        <v>26</v>
      </c>
      <c r="B7" s="205" t="s">
        <v>47</v>
      </c>
      <c r="C7" s="205" t="s">
        <v>67</v>
      </c>
      <c r="D7" s="205"/>
      <c r="E7" s="205"/>
      <c r="F7" s="205"/>
      <c r="G7" s="205"/>
      <c r="H7" s="205"/>
      <c r="I7" s="205"/>
      <c r="J7" s="205"/>
      <c r="K7" s="205"/>
      <c r="L7" s="205"/>
      <c r="M7" s="205"/>
      <c r="N7" s="205"/>
      <c r="O7" s="205"/>
      <c r="P7" s="205"/>
      <c r="Q7" s="205"/>
      <c r="R7" s="205"/>
      <c r="S7" s="205"/>
      <c r="T7" s="205"/>
      <c r="U7" s="205"/>
      <c r="V7" s="205"/>
      <c r="W7" s="205"/>
      <c r="X7" s="205"/>
      <c r="Y7" s="205"/>
      <c r="Z7" s="205"/>
      <c r="AA7" s="205"/>
      <c r="AB7" s="205"/>
      <c r="AC7" s="205"/>
      <c r="AD7" s="205"/>
      <c r="AE7" s="205"/>
      <c r="AF7" s="205"/>
      <c r="AG7" s="210" t="s">
        <v>35</v>
      </c>
    </row>
    <row r="8" spans="1:33">
      <c r="A8" s="205"/>
      <c r="B8" s="205"/>
      <c r="C8" s="20">
        <v>1</v>
      </c>
      <c r="D8" s="20">
        <v>2</v>
      </c>
      <c r="E8" s="20">
        <v>3</v>
      </c>
      <c r="F8" s="20">
        <v>4</v>
      </c>
      <c r="G8" s="20">
        <v>5</v>
      </c>
      <c r="H8" s="20">
        <v>6</v>
      </c>
      <c r="I8" s="20">
        <v>7</v>
      </c>
      <c r="J8" s="20">
        <v>8</v>
      </c>
      <c r="K8" s="20">
        <v>9</v>
      </c>
      <c r="L8" s="20">
        <v>10</v>
      </c>
      <c r="M8" s="20">
        <v>11</v>
      </c>
      <c r="N8" s="20">
        <v>12</v>
      </c>
      <c r="O8" s="20">
        <v>13</v>
      </c>
      <c r="P8" s="20">
        <v>14</v>
      </c>
      <c r="Q8" s="20">
        <v>15</v>
      </c>
      <c r="R8" s="20">
        <v>16</v>
      </c>
      <c r="S8" s="20">
        <v>17</v>
      </c>
      <c r="T8" s="20">
        <v>18</v>
      </c>
      <c r="U8" s="20">
        <v>19</v>
      </c>
      <c r="V8" s="20">
        <v>20</v>
      </c>
      <c r="W8" s="20">
        <v>21</v>
      </c>
      <c r="X8" s="20">
        <v>22</v>
      </c>
      <c r="Y8" s="20">
        <v>23</v>
      </c>
      <c r="Z8" s="20">
        <v>24</v>
      </c>
      <c r="AA8" s="20">
        <v>25</v>
      </c>
      <c r="AB8" s="20">
        <v>26</v>
      </c>
      <c r="AC8" s="20">
        <v>27</v>
      </c>
      <c r="AD8" s="20">
        <v>28</v>
      </c>
      <c r="AE8" s="20">
        <v>29</v>
      </c>
      <c r="AF8" s="20">
        <v>30</v>
      </c>
      <c r="AG8" s="211"/>
    </row>
    <row r="9" spans="1:33">
      <c r="A9" s="205"/>
      <c r="B9" s="205"/>
      <c r="C9" s="20" t="str">
        <f>IF(DATA!D14=0,"",DATA!D14)</f>
        <v/>
      </c>
      <c r="D9" s="20" t="str">
        <f>IF(DATA!E14=0,"",DATA!E14)</f>
        <v/>
      </c>
      <c r="E9" s="20" t="str">
        <f>IF(DATA!F14=0,"",DATA!F14)</f>
        <v/>
      </c>
      <c r="F9" s="20" t="str">
        <f>IF(DATA!G14=0,"",DATA!G14)</f>
        <v/>
      </c>
      <c r="G9" s="20" t="str">
        <f>IF(DATA!H14=0,"",DATA!H14)</f>
        <v/>
      </c>
      <c r="H9" s="20" t="str">
        <f>IF(DATA!I14=0,"",DATA!I14)</f>
        <v/>
      </c>
      <c r="I9" s="20" t="s">
        <v>68</v>
      </c>
      <c r="J9" s="20" t="str">
        <f>IF(DATA!K14=0,"",DATA!K14)</f>
        <v/>
      </c>
      <c r="K9" s="20" t="str">
        <f>IF(DATA!L14=0,"",DATA!L14)</f>
        <v/>
      </c>
      <c r="L9" s="20" t="str">
        <f>IF(DATA!M14=0,"",DATA!M14)</f>
        <v/>
      </c>
      <c r="M9" s="20" t="str">
        <f>IF(DATA!N14=0,"",DATA!N14)</f>
        <v/>
      </c>
      <c r="N9" s="20" t="str">
        <f>IF(DATA!O14=0,"",DATA!O14)</f>
        <v/>
      </c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12"/>
    </row>
    <row r="10" spans="1:33" ht="15.75">
      <c r="A10" s="21">
        <v>1</v>
      </c>
      <c r="B10" s="22" t="str">
        <f>IF(DATA!B21=0,"",DATA!B21)</f>
        <v>ZADI TAQWAKA</v>
      </c>
      <c r="C10" s="23" t="str">
        <f>IF(DATA!G21="","",DATA!G21)</f>
        <v/>
      </c>
      <c r="D10" s="23" t="str">
        <f>IF(DATA!H21="","",DATA!H21)</f>
        <v/>
      </c>
      <c r="E10" s="23" t="str">
        <f>IF(DATA!I21="","",DATA!I21)</f>
        <v/>
      </c>
      <c r="F10" s="23" t="str">
        <f>IF(DATA!J21="","",DATA!J21)</f>
        <v/>
      </c>
      <c r="G10" s="23" t="s">
        <v>68</v>
      </c>
      <c r="H10" s="23" t="str">
        <f>IF(DATA!L21="","",DATA!L21)</f>
        <v/>
      </c>
      <c r="I10" s="23" t="str">
        <f>IF(DATA!M21="","",DATA!M21)</f>
        <v/>
      </c>
      <c r="J10" s="23" t="str">
        <f>IF(DATA!N21="","",DATA!N21)</f>
        <v/>
      </c>
      <c r="K10" s="23" t="str">
        <f>IF(DATA!O21="","",DATA!O21)</f>
        <v/>
      </c>
      <c r="L10" s="23" t="str">
        <f>IF(DATA!P21="","",DATA!P21)</f>
        <v/>
      </c>
      <c r="M10" s="23" t="str">
        <f>IF(DATA!Q21="","",DATA!Q21)</f>
        <v/>
      </c>
      <c r="N10" s="23" t="s">
        <v>68</v>
      </c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14" t="str">
        <f t="shared" ref="AG10:AG40" si="0">IF(SUM(C10:AF10)=0,"",SUM(C10:AF10))</f>
        <v/>
      </c>
    </row>
    <row r="11" spans="1:33" ht="15.75">
      <c r="A11" s="21">
        <v>2</v>
      </c>
      <c r="B11" s="22" t="str">
        <f>IF(DATA!B22=0,"",DATA!B22)</f>
        <v>TRIANI KRISTANTINA</v>
      </c>
      <c r="C11" s="23" t="s">
        <v>68</v>
      </c>
      <c r="D11" s="23" t="str">
        <f>IF(DATA!H22="","",DATA!H22)</f>
        <v/>
      </c>
      <c r="E11" s="23" t="str">
        <f>IF(DATA!I22="","",DATA!I22)</f>
        <v/>
      </c>
      <c r="F11" s="23" t="str">
        <f>IF(DATA!J22="","",DATA!J22)</f>
        <v/>
      </c>
      <c r="G11" s="23" t="str">
        <f>IF(DATA!K22="","",DATA!K22)</f>
        <v/>
      </c>
      <c r="H11" s="23" t="s">
        <v>68</v>
      </c>
      <c r="I11" s="23" t="str">
        <f>IF(DATA!M22="","",DATA!M22)</f>
        <v/>
      </c>
      <c r="J11" s="23" t="str">
        <f>IF(DATA!N22="","",DATA!N22)</f>
        <v/>
      </c>
      <c r="K11" s="23" t="str">
        <f>IF(DATA!O22="","",DATA!O22)</f>
        <v/>
      </c>
      <c r="L11" s="23" t="str">
        <f>IF(DATA!P22="","",DATA!P22)</f>
        <v/>
      </c>
      <c r="M11" s="23" t="str">
        <f>IF(DATA!Q22="","",DATA!Q22)</f>
        <v/>
      </c>
      <c r="N11" s="23" t="s">
        <v>68</v>
      </c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14" t="str">
        <f t="shared" si="0"/>
        <v/>
      </c>
    </row>
    <row r="12" spans="1:33" ht="15.75">
      <c r="A12" s="21">
        <v>3</v>
      </c>
      <c r="B12" s="22" t="str">
        <f>IF(DATA!B23=0,"",DATA!B23)</f>
        <v>TEDY TRI SEPTIAN</v>
      </c>
      <c r="C12" s="23" t="str">
        <f>IF(DATA!G23="","",DATA!G23)</f>
        <v/>
      </c>
      <c r="D12" s="23" t="str">
        <f>IF(DATA!H23="","",DATA!H23)</f>
        <v/>
      </c>
      <c r="E12" s="23" t="str">
        <f>IF(DATA!I23="","",DATA!I23)</f>
        <v/>
      </c>
      <c r="F12" s="23" t="str">
        <f>IF(DATA!J23="","",DATA!J23)</f>
        <v/>
      </c>
      <c r="G12" s="23" t="str">
        <f>IF(DATA!K23="","",DATA!K23)</f>
        <v/>
      </c>
      <c r="H12" s="23" t="str">
        <f>IF(DATA!L23="","",DATA!L23)</f>
        <v/>
      </c>
      <c r="I12" s="23" t="str">
        <f>IF(DATA!M23="","",DATA!M23)</f>
        <v/>
      </c>
      <c r="J12" s="23" t="str">
        <f>IF(DATA!N23="","",DATA!N23)</f>
        <v/>
      </c>
      <c r="K12" s="23" t="str">
        <f>IF(DATA!O23="","",DATA!O23)</f>
        <v/>
      </c>
      <c r="L12" s="23" t="s">
        <v>68</v>
      </c>
      <c r="M12" s="23" t="str">
        <f>IF(DATA!Q23="","",DATA!Q23)</f>
        <v/>
      </c>
      <c r="N12" s="23" t="str">
        <f>IF(DATA!R23="","",DATA!R23)</f>
        <v/>
      </c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14" t="str">
        <f t="shared" si="0"/>
        <v/>
      </c>
    </row>
    <row r="13" spans="1:33" ht="15.75">
      <c r="A13" s="21">
        <v>4</v>
      </c>
      <c r="B13" s="22" t="str">
        <f>IF(DATA!B24=0,"",DATA!B24)</f>
        <v>TIARA DWI NUR FITRIA</v>
      </c>
      <c r="C13" s="23" t="str">
        <f>IF(DATA!G24="","",DATA!G24)</f>
        <v/>
      </c>
      <c r="D13" s="23" t="str">
        <f>IF(DATA!H24="","",DATA!H24)</f>
        <v/>
      </c>
      <c r="E13" s="23" t="str">
        <f>IF(DATA!I24="","",DATA!I24)</f>
        <v/>
      </c>
      <c r="F13" s="23" t="s">
        <v>68</v>
      </c>
      <c r="G13" s="23" t="str">
        <f>IF(DATA!K24="","",DATA!K24)</f>
        <v/>
      </c>
      <c r="H13" s="23" t="str">
        <f>IF(DATA!L24="","",DATA!L24)</f>
        <v/>
      </c>
      <c r="I13" s="23" t="str">
        <f>IF(DATA!M24="","",DATA!M24)</f>
        <v/>
      </c>
      <c r="J13" s="23" t="str">
        <f>IF(DATA!N24="","",DATA!N24)</f>
        <v/>
      </c>
      <c r="K13" s="23" t="str">
        <f>IF(DATA!O24="","",DATA!O24)</f>
        <v/>
      </c>
      <c r="L13" s="23" t="str">
        <f>IF(DATA!P24="","",DATA!P24)</f>
        <v/>
      </c>
      <c r="M13" s="23" t="str">
        <f>IF(DATA!Q24="","",DATA!Q24)</f>
        <v/>
      </c>
      <c r="N13" s="23" t="s">
        <v>68</v>
      </c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14" t="str">
        <f t="shared" si="0"/>
        <v/>
      </c>
    </row>
    <row r="14" spans="1:33" ht="15.75">
      <c r="A14" s="21">
        <v>5</v>
      </c>
      <c r="B14" s="22" t="str">
        <f>IF(DATA!B25=0,"",DATA!B25)</f>
        <v>TRIANI PUJI RAHAYU</v>
      </c>
      <c r="C14" s="23" t="str">
        <f>IF(DATA!G25="","",DATA!G25)</f>
        <v/>
      </c>
      <c r="D14" s="23" t="str">
        <f>IF(DATA!H25="","",DATA!H25)</f>
        <v/>
      </c>
      <c r="E14" s="23" t="str">
        <f>IF(DATA!I25="","",DATA!I25)</f>
        <v/>
      </c>
      <c r="F14" s="23" t="str">
        <f>IF(DATA!J25="","",DATA!J25)</f>
        <v/>
      </c>
      <c r="G14" s="23" t="str">
        <f>IF(DATA!K25="","",DATA!K25)</f>
        <v/>
      </c>
      <c r="H14" s="23" t="str">
        <f>IF(DATA!L25="","",DATA!L25)</f>
        <v/>
      </c>
      <c r="I14" s="23" t="str">
        <f>IF(DATA!M25="","",DATA!M25)</f>
        <v/>
      </c>
      <c r="J14" s="23" t="str">
        <f>IF(DATA!N25="","",DATA!N25)</f>
        <v/>
      </c>
      <c r="K14" s="23" t="str">
        <f>IF(DATA!O25="","",DATA!O25)</f>
        <v/>
      </c>
      <c r="L14" s="23" t="str">
        <f>IF(DATA!P25="","",DATA!P25)</f>
        <v/>
      </c>
      <c r="M14" s="23" t="str">
        <f>IF(DATA!Q25="","",DATA!Q25)</f>
        <v/>
      </c>
      <c r="N14" s="23" t="str">
        <f>IF(DATA!R25="","",DATA!R25)</f>
        <v/>
      </c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14" t="str">
        <f t="shared" si="0"/>
        <v/>
      </c>
    </row>
    <row r="15" spans="1:33" ht="15.75">
      <c r="A15" s="21">
        <v>6</v>
      </c>
      <c r="B15" s="22" t="str">
        <f>IF(DATA!B26=0,"",DATA!B26)</f>
        <v>YOGA APRILIANTO</v>
      </c>
      <c r="C15" s="23" t="str">
        <f>IF(DATA!G26="","",DATA!G26)</f>
        <v/>
      </c>
      <c r="D15" s="23" t="str">
        <f>IF(DATA!H26="","",DATA!H26)</f>
        <v/>
      </c>
      <c r="E15" s="23" t="str">
        <f>IF(DATA!I26="","",DATA!I26)</f>
        <v/>
      </c>
      <c r="F15" s="23" t="str">
        <f>IF(DATA!J26="","",DATA!J26)</f>
        <v/>
      </c>
      <c r="G15" s="23" t="str">
        <f>IF(DATA!K26="","",DATA!K26)</f>
        <v/>
      </c>
      <c r="H15" s="23" t="str">
        <f>IF(DATA!L26="","",DATA!L26)</f>
        <v/>
      </c>
      <c r="I15" s="23" t="str">
        <f>IF(DATA!M26="","",DATA!M26)</f>
        <v/>
      </c>
      <c r="J15" s="23" t="str">
        <f>IF(DATA!N26="","",DATA!N26)</f>
        <v/>
      </c>
      <c r="K15" s="23" t="str">
        <f>IF(DATA!O26="","",DATA!O26)</f>
        <v/>
      </c>
      <c r="L15" s="23" t="str">
        <f>IF(DATA!P26="","",DATA!P26)</f>
        <v/>
      </c>
      <c r="M15" s="23" t="str">
        <f>IF(DATA!Q26="","",DATA!Q26)</f>
        <v/>
      </c>
      <c r="N15" s="23" t="str">
        <f>IF(DATA!R26="","",DATA!R26)</f>
        <v/>
      </c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14" t="str">
        <f t="shared" si="0"/>
        <v/>
      </c>
    </row>
    <row r="16" spans="1:33" ht="15.75">
      <c r="A16" s="21">
        <v>7</v>
      </c>
      <c r="B16" s="22" t="str">
        <f>IF(DATA!B27=0,"",DATA!B27)</f>
        <v>WIDYAH DWI PUSPITA WARDHANI</v>
      </c>
      <c r="C16" s="23" t="str">
        <f>IF(DATA!G27="","",DATA!G27)</f>
        <v/>
      </c>
      <c r="D16" s="23" t="str">
        <f>IF(DATA!H27="","",DATA!H27)</f>
        <v/>
      </c>
      <c r="E16" s="23" t="str">
        <f>IF(DATA!I27="","",DATA!I27)</f>
        <v/>
      </c>
      <c r="F16" s="23" t="str">
        <f>IF(DATA!J27="","",DATA!J27)</f>
        <v/>
      </c>
      <c r="G16" s="23" t="str">
        <f>IF(DATA!K27="","",DATA!K27)</f>
        <v/>
      </c>
      <c r="H16" s="23" t="str">
        <f>IF(DATA!L27="","",DATA!L27)</f>
        <v/>
      </c>
      <c r="I16" s="23" t="str">
        <f>IF(DATA!M27="","",DATA!M27)</f>
        <v/>
      </c>
      <c r="J16" s="23" t="str">
        <f>IF(DATA!N27="","",DATA!N27)</f>
        <v/>
      </c>
      <c r="K16" s="23" t="str">
        <f>IF(DATA!O27="","",DATA!O27)</f>
        <v/>
      </c>
      <c r="L16" s="23" t="str">
        <f>IF(DATA!P27="","",DATA!P27)</f>
        <v/>
      </c>
      <c r="M16" s="23" t="str">
        <f>IF(DATA!Q27="","",DATA!Q27)</f>
        <v/>
      </c>
      <c r="N16" s="23" t="str">
        <f>IF(DATA!R27="","",DATA!R27)</f>
        <v/>
      </c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14" t="str">
        <f t="shared" si="0"/>
        <v/>
      </c>
    </row>
    <row r="17" spans="1:33" ht="15.75">
      <c r="A17" s="21">
        <v>8</v>
      </c>
      <c r="B17" s="22" t="str">
        <f>IF(DATA!B28=0,"",DATA!B28)</f>
        <v>WISNU ALI KHAFID</v>
      </c>
      <c r="C17" s="23" t="str">
        <f>IF(DATA!G28="","",DATA!G28)</f>
        <v/>
      </c>
      <c r="D17" s="23" t="str">
        <f>IF(DATA!H28="","",DATA!H28)</f>
        <v/>
      </c>
      <c r="E17" s="23" t="str">
        <f>IF(DATA!I28="","",DATA!I28)</f>
        <v/>
      </c>
      <c r="F17" s="23" t="str">
        <f>IF(DATA!J28="","",DATA!J28)</f>
        <v/>
      </c>
      <c r="G17" s="23" t="str">
        <f>IF(DATA!K28="","",DATA!K28)</f>
        <v/>
      </c>
      <c r="H17" s="23" t="str">
        <f>IF(DATA!L28="","",DATA!L28)</f>
        <v/>
      </c>
      <c r="I17" s="23" t="str">
        <f>IF(DATA!M28="","",DATA!M28)</f>
        <v/>
      </c>
      <c r="J17" s="23" t="s">
        <v>68</v>
      </c>
      <c r="K17" s="23" t="str">
        <f>IF(DATA!O28="","",DATA!O28)</f>
        <v/>
      </c>
      <c r="L17" s="23" t="str">
        <f>IF(DATA!P28="","",DATA!P28)</f>
        <v/>
      </c>
      <c r="M17" s="23" t="str">
        <f>IF(DATA!Q28="","",DATA!Q28)</f>
        <v/>
      </c>
      <c r="N17" s="23" t="str">
        <f>IF(DATA!R28="","",DATA!R28)</f>
        <v/>
      </c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14" t="str">
        <f t="shared" si="0"/>
        <v/>
      </c>
    </row>
    <row r="18" spans="1:33" ht="15.75">
      <c r="A18" s="21">
        <v>9</v>
      </c>
      <c r="B18" s="22" t="str">
        <f>IF(DATA!B29=0,"",DATA!B29)</f>
        <v>WAHYU BAGUS JATMIKO</v>
      </c>
      <c r="C18" s="23" t="str">
        <f>IF(DATA!G29="","",DATA!G29)</f>
        <v/>
      </c>
      <c r="D18" s="23" t="str">
        <f>IF(DATA!H29="","",DATA!H29)</f>
        <v/>
      </c>
      <c r="E18" s="23" t="str">
        <f>IF(DATA!I29="","",DATA!I29)</f>
        <v/>
      </c>
      <c r="F18" s="23" t="str">
        <f>IF(DATA!J29="","",DATA!J29)</f>
        <v/>
      </c>
      <c r="G18" s="23" t="str">
        <f>IF(DATA!K29="","",DATA!K29)</f>
        <v/>
      </c>
      <c r="H18" s="23" t="str">
        <f>IF(DATA!L29="","",DATA!L29)</f>
        <v/>
      </c>
      <c r="I18" s="23" t="str">
        <f>IF(DATA!M29="","",DATA!M29)</f>
        <v/>
      </c>
      <c r="J18" s="23" t="str">
        <f>IF(DATA!N29="","",DATA!N29)</f>
        <v/>
      </c>
      <c r="K18" s="23" t="str">
        <f>IF(DATA!O29="","",DATA!O29)</f>
        <v/>
      </c>
      <c r="L18" s="23" t="str">
        <f>IF(DATA!P29="","",DATA!P29)</f>
        <v/>
      </c>
      <c r="M18" s="23" t="str">
        <f>IF(DATA!Q29="","",DATA!Q29)</f>
        <v/>
      </c>
      <c r="N18" s="23" t="str">
        <f>IF(DATA!R29="","",DATA!R29)</f>
        <v/>
      </c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14" t="str">
        <f t="shared" si="0"/>
        <v/>
      </c>
    </row>
    <row r="19" spans="1:33" ht="15.75">
      <c r="A19" s="21">
        <v>10</v>
      </c>
      <c r="B19" s="22" t="str">
        <f>IF(DATA!B30=0,"",DATA!B30)</f>
        <v/>
      </c>
      <c r="C19" s="23" t="str">
        <f>IF(DATA!G30="","",DATA!G30)</f>
        <v/>
      </c>
      <c r="D19" s="23" t="str">
        <f>IF(DATA!H30="","",DATA!H30)</f>
        <v/>
      </c>
      <c r="E19" s="23" t="str">
        <f>IF(DATA!I30="","",DATA!I30)</f>
        <v/>
      </c>
      <c r="F19" s="23" t="str">
        <f>IF(DATA!J30="","",DATA!J30)</f>
        <v/>
      </c>
      <c r="G19" s="23" t="str">
        <f>IF(DATA!K30="","",DATA!K30)</f>
        <v/>
      </c>
      <c r="H19" s="23" t="s">
        <v>68</v>
      </c>
      <c r="I19" s="23" t="str">
        <f>IF(DATA!M30="","",DATA!M30)</f>
        <v/>
      </c>
      <c r="J19" s="23" t="str">
        <f>IF(DATA!N30="","",DATA!N30)</f>
        <v/>
      </c>
      <c r="K19" s="23" t="str">
        <f>IF(DATA!O30="","",DATA!O30)</f>
        <v/>
      </c>
      <c r="L19" s="23" t="str">
        <f>IF(DATA!P30="","",DATA!P30)</f>
        <v/>
      </c>
      <c r="M19" s="23" t="str">
        <f>IF(DATA!Q30="","",DATA!Q30)</f>
        <v/>
      </c>
      <c r="N19" s="23" t="str">
        <f>IF(DATA!R30="","",DATA!R30)</f>
        <v/>
      </c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14" t="str">
        <f t="shared" si="0"/>
        <v/>
      </c>
    </row>
    <row r="20" spans="1:33" ht="15.75">
      <c r="A20" s="21">
        <v>11</v>
      </c>
      <c r="B20" s="22" t="str">
        <f>IF(DATA!B31=0,"",DATA!B31)</f>
        <v/>
      </c>
      <c r="C20" s="23" t="str">
        <f>IF(DATA!G31="","",DATA!G31)</f>
        <v/>
      </c>
      <c r="D20" s="23" t="str">
        <f>IF(DATA!H31="","",DATA!H31)</f>
        <v/>
      </c>
      <c r="E20" s="23" t="str">
        <f>IF(DATA!I31="","",DATA!I31)</f>
        <v/>
      </c>
      <c r="F20" s="23" t="str">
        <f>IF(DATA!J31="","",DATA!J31)</f>
        <v/>
      </c>
      <c r="G20" s="23" t="str">
        <f>IF(DATA!K31="","",DATA!K31)</f>
        <v/>
      </c>
      <c r="H20" s="23" t="str">
        <f>IF(DATA!L31="","",DATA!L31)</f>
        <v/>
      </c>
      <c r="I20" s="23" t="str">
        <f>IF(DATA!M31="","",DATA!M31)</f>
        <v/>
      </c>
      <c r="J20" s="23" t="str">
        <f>IF(DATA!N31="","",DATA!N31)</f>
        <v/>
      </c>
      <c r="K20" s="23" t="str">
        <f>IF(DATA!O31="","",DATA!O31)</f>
        <v/>
      </c>
      <c r="L20" s="23" t="str">
        <f>IF(DATA!P31="","",DATA!P31)</f>
        <v/>
      </c>
      <c r="M20" s="23" t="str">
        <f>IF(DATA!Q31="","",DATA!Q31)</f>
        <v/>
      </c>
      <c r="N20" s="23" t="str">
        <f>IF(DATA!R31="","",DATA!R31)</f>
        <v/>
      </c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14" t="str">
        <f t="shared" si="0"/>
        <v/>
      </c>
    </row>
    <row r="21" spans="1:33" ht="15.75">
      <c r="A21" s="21">
        <v>12</v>
      </c>
      <c r="B21" s="22" t="str">
        <f>IF(DATA!B32=0,"",DATA!B32)</f>
        <v/>
      </c>
      <c r="C21" s="23" t="str">
        <f>IF(DATA!G32="","",DATA!G32)</f>
        <v/>
      </c>
      <c r="D21" s="23" t="str">
        <f>IF(DATA!H32="","",DATA!H32)</f>
        <v/>
      </c>
      <c r="E21" s="23" t="str">
        <f>IF(DATA!I32="","",DATA!I32)</f>
        <v/>
      </c>
      <c r="F21" s="23" t="str">
        <f>IF(DATA!J32="","",DATA!J32)</f>
        <v/>
      </c>
      <c r="G21" s="23" t="str">
        <f>IF(DATA!K32="","",DATA!K32)</f>
        <v/>
      </c>
      <c r="H21" s="23" t="str">
        <f>IF(DATA!L32="","",DATA!L32)</f>
        <v/>
      </c>
      <c r="I21" s="23" t="str">
        <f>IF(DATA!M32="","",DATA!M32)</f>
        <v/>
      </c>
      <c r="J21" s="23" t="str">
        <f>IF(DATA!N32="","",DATA!N32)</f>
        <v/>
      </c>
      <c r="K21" s="23" t="str">
        <f>IF(DATA!O32="","",DATA!O32)</f>
        <v/>
      </c>
      <c r="L21" s="23" t="str">
        <f>IF(DATA!P32="","",DATA!P32)</f>
        <v/>
      </c>
      <c r="M21" s="23" t="str">
        <f>IF(DATA!Q32="","",DATA!Q32)</f>
        <v/>
      </c>
      <c r="N21" s="23" t="str">
        <f>IF(DATA!R32="","",DATA!R32)</f>
        <v/>
      </c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14" t="str">
        <f t="shared" si="0"/>
        <v/>
      </c>
    </row>
    <row r="22" spans="1:33" ht="15.75">
      <c r="A22" s="21">
        <v>13</v>
      </c>
      <c r="B22" s="22" t="str">
        <f>IF(DATA!B33=0,"",DATA!B33)</f>
        <v/>
      </c>
      <c r="C22" s="23" t="str">
        <f>IF(DATA!G33="","",DATA!G33)</f>
        <v/>
      </c>
      <c r="D22" s="23" t="str">
        <f>IF(DATA!H33="","",DATA!H33)</f>
        <v/>
      </c>
      <c r="E22" s="23" t="str">
        <f>IF(DATA!I33="","",DATA!I33)</f>
        <v/>
      </c>
      <c r="F22" s="23" t="str">
        <f>IF(DATA!J33="","",DATA!J33)</f>
        <v/>
      </c>
      <c r="G22" s="23" t="str">
        <f>IF(DATA!K33="","",DATA!K33)</f>
        <v/>
      </c>
      <c r="H22" s="23" t="str">
        <f>IF(DATA!L33="","",DATA!L33)</f>
        <v/>
      </c>
      <c r="I22" s="23" t="str">
        <f>IF(DATA!M33="","",DATA!M33)</f>
        <v/>
      </c>
      <c r="J22" s="23" t="str">
        <f>IF(DATA!N33="","",DATA!N33)</f>
        <v/>
      </c>
      <c r="K22" s="23" t="str">
        <f>IF(DATA!O33="","",DATA!O33)</f>
        <v/>
      </c>
      <c r="L22" s="23" t="str">
        <f>IF(DATA!P33="","",DATA!P33)</f>
        <v/>
      </c>
      <c r="M22" s="23" t="str">
        <f>IF(DATA!Q33="","",DATA!Q33)</f>
        <v/>
      </c>
      <c r="N22" s="23" t="str">
        <f>IF(DATA!R33="","",DATA!R33)</f>
        <v/>
      </c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14" t="str">
        <f t="shared" si="0"/>
        <v/>
      </c>
    </row>
    <row r="23" spans="1:33" ht="15.75">
      <c r="A23" s="21">
        <v>14</v>
      </c>
      <c r="B23" s="22" t="str">
        <f>IF(DATA!B34=0,"",DATA!B34)</f>
        <v/>
      </c>
      <c r="C23" s="23" t="str">
        <f>IF(DATA!G34="","",DATA!G34)</f>
        <v/>
      </c>
      <c r="D23" s="23" t="str">
        <f>IF(DATA!H34="","",DATA!H34)</f>
        <v/>
      </c>
      <c r="E23" s="23" t="str">
        <f>IF(DATA!I34="","",DATA!I34)</f>
        <v/>
      </c>
      <c r="F23" s="23" t="str">
        <f>IF(DATA!J34="","",DATA!J34)</f>
        <v/>
      </c>
      <c r="G23" s="23" t="str">
        <f>IF(DATA!K34="","",DATA!K34)</f>
        <v/>
      </c>
      <c r="H23" s="23" t="str">
        <f>IF(DATA!L34="","",DATA!L34)</f>
        <v/>
      </c>
      <c r="I23" s="23" t="str">
        <f>IF(DATA!M34="","",DATA!M34)</f>
        <v/>
      </c>
      <c r="J23" s="23" t="str">
        <f>IF(DATA!N34="","",DATA!N34)</f>
        <v/>
      </c>
      <c r="K23" s="23" t="str">
        <f>IF(DATA!O34="","",DATA!O34)</f>
        <v/>
      </c>
      <c r="L23" s="23" t="str">
        <f>IF(DATA!P34="","",DATA!P34)</f>
        <v/>
      </c>
      <c r="M23" s="23" t="str">
        <f>IF(DATA!Q34="","",DATA!Q34)</f>
        <v/>
      </c>
      <c r="N23" s="23" t="str">
        <f>IF(DATA!R34="","",DATA!R34)</f>
        <v/>
      </c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14" t="str">
        <f t="shared" si="0"/>
        <v/>
      </c>
    </row>
    <row r="24" spans="1:33" ht="15.75">
      <c r="A24" s="21">
        <v>15</v>
      </c>
      <c r="B24" s="22" t="str">
        <f>IF(DATA!B35=0,"",DATA!B35)</f>
        <v/>
      </c>
      <c r="C24" s="23" t="str">
        <f>IF(DATA!G35="","",DATA!G35)</f>
        <v/>
      </c>
      <c r="D24" s="23" t="str">
        <f>IF(DATA!H35="","",DATA!H35)</f>
        <v/>
      </c>
      <c r="E24" s="23" t="str">
        <f>IF(DATA!I35="","",DATA!I35)</f>
        <v/>
      </c>
      <c r="F24" s="23" t="str">
        <f>IF(DATA!J35="","",DATA!J35)</f>
        <v/>
      </c>
      <c r="G24" s="23" t="str">
        <f>IF(DATA!K35="","",DATA!K35)</f>
        <v/>
      </c>
      <c r="H24" s="23" t="str">
        <f>IF(DATA!L35="","",DATA!L35)</f>
        <v/>
      </c>
      <c r="I24" s="23" t="str">
        <f>IF(DATA!M35="","",DATA!M35)</f>
        <v/>
      </c>
      <c r="J24" s="23" t="str">
        <f>IF(DATA!N35="","",DATA!N35)</f>
        <v/>
      </c>
      <c r="K24" s="23" t="str">
        <f>IF(DATA!O35="","",DATA!O35)</f>
        <v/>
      </c>
      <c r="L24" s="23" t="str">
        <f>IF(DATA!P35="","",DATA!P35)</f>
        <v/>
      </c>
      <c r="M24" s="23" t="str">
        <f>IF(DATA!Q35="","",DATA!Q35)</f>
        <v/>
      </c>
      <c r="N24" s="23" t="str">
        <f>IF(DATA!R35="","",DATA!R35)</f>
        <v/>
      </c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14" t="str">
        <f t="shared" si="0"/>
        <v/>
      </c>
    </row>
    <row r="25" spans="1:33" ht="15.75">
      <c r="A25" s="21">
        <v>16</v>
      </c>
      <c r="B25" s="22" t="str">
        <f>IF(DATA!B36=0,"",DATA!B36)</f>
        <v/>
      </c>
      <c r="C25" s="23" t="str">
        <f>IF(DATA!G36="","",DATA!G36)</f>
        <v/>
      </c>
      <c r="D25" s="23" t="str">
        <f>IF(DATA!H36="","",DATA!H36)</f>
        <v/>
      </c>
      <c r="E25" s="23" t="str">
        <f>IF(DATA!I36="","",DATA!I36)</f>
        <v/>
      </c>
      <c r="F25" s="23" t="str">
        <f>IF(DATA!J36="","",DATA!J36)</f>
        <v/>
      </c>
      <c r="G25" s="23" t="str">
        <f>IF(DATA!K36="","",DATA!K36)</f>
        <v/>
      </c>
      <c r="H25" s="23" t="str">
        <f>IF(DATA!L36="","",DATA!L36)</f>
        <v/>
      </c>
      <c r="I25" s="23" t="str">
        <f>IF(DATA!M36="","",DATA!M36)</f>
        <v/>
      </c>
      <c r="J25" s="23" t="str">
        <f>IF(DATA!N36="","",DATA!N36)</f>
        <v/>
      </c>
      <c r="K25" s="23" t="str">
        <f>IF(DATA!O36="","",DATA!O36)</f>
        <v/>
      </c>
      <c r="L25" s="23" t="str">
        <f>IF(DATA!P36="","",DATA!P36)</f>
        <v/>
      </c>
      <c r="M25" s="23" t="str">
        <f>IF(DATA!Q36="","",DATA!Q36)</f>
        <v/>
      </c>
      <c r="N25" s="23" t="str">
        <f>IF(DATA!R36="","",DATA!R36)</f>
        <v/>
      </c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14" t="str">
        <f t="shared" si="0"/>
        <v/>
      </c>
    </row>
    <row r="26" spans="1:33" ht="15.75">
      <c r="A26" s="21">
        <v>17</v>
      </c>
      <c r="B26" s="22" t="str">
        <f>IF(DATA!B37=0,"",DATA!B37)</f>
        <v/>
      </c>
      <c r="C26" s="23" t="str">
        <f>IF(DATA!G37="","",DATA!G37)</f>
        <v/>
      </c>
      <c r="D26" s="23" t="str">
        <f>IF(DATA!H37="","",DATA!H37)</f>
        <v/>
      </c>
      <c r="E26" s="23" t="str">
        <f>IF(DATA!I37="","",DATA!I37)</f>
        <v/>
      </c>
      <c r="F26" s="23" t="str">
        <f>IF(DATA!J37="","",DATA!J37)</f>
        <v/>
      </c>
      <c r="G26" s="23" t="str">
        <f>IF(DATA!K37="","",DATA!K37)</f>
        <v/>
      </c>
      <c r="H26" s="23" t="str">
        <f>IF(DATA!L37="","",DATA!L37)</f>
        <v/>
      </c>
      <c r="I26" s="23" t="str">
        <f>IF(DATA!M37="","",DATA!M37)</f>
        <v/>
      </c>
      <c r="J26" s="23" t="str">
        <f>IF(DATA!N37="","",DATA!N37)</f>
        <v/>
      </c>
      <c r="K26" s="23" t="str">
        <f>IF(DATA!O37="","",DATA!O37)</f>
        <v/>
      </c>
      <c r="L26" s="23" t="str">
        <f>IF(DATA!P37="","",DATA!P37)</f>
        <v/>
      </c>
      <c r="M26" s="23" t="str">
        <f>IF(DATA!Q37="","",DATA!Q37)</f>
        <v/>
      </c>
      <c r="N26" s="23" t="str">
        <f>IF(DATA!R37="","",DATA!R37)</f>
        <v/>
      </c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14" t="str">
        <f t="shared" si="0"/>
        <v/>
      </c>
    </row>
    <row r="27" spans="1:33" ht="15.75">
      <c r="A27" s="21">
        <v>18</v>
      </c>
      <c r="B27" s="22" t="str">
        <f>IF(DATA!B38=0,"",DATA!B38)</f>
        <v/>
      </c>
      <c r="C27" s="23" t="str">
        <f>IF(DATA!G38="","",DATA!G38)</f>
        <v/>
      </c>
      <c r="D27" s="23" t="str">
        <f>IF(DATA!H38="","",DATA!H38)</f>
        <v/>
      </c>
      <c r="E27" s="23" t="str">
        <f>IF(DATA!I38="","",DATA!I38)</f>
        <v/>
      </c>
      <c r="F27" s="23" t="str">
        <f>IF(DATA!J38="","",DATA!J38)</f>
        <v/>
      </c>
      <c r="G27" s="23" t="str">
        <f>IF(DATA!K38="","",DATA!K38)</f>
        <v/>
      </c>
      <c r="H27" s="23" t="str">
        <f>IF(DATA!L38="","",DATA!L38)</f>
        <v/>
      </c>
      <c r="I27" s="23" t="str">
        <f>IF(DATA!M38="","",DATA!M38)</f>
        <v/>
      </c>
      <c r="J27" s="23" t="str">
        <f>IF(DATA!N38="","",DATA!N38)</f>
        <v/>
      </c>
      <c r="K27" s="23" t="str">
        <f>IF(DATA!O38="","",DATA!O38)</f>
        <v/>
      </c>
      <c r="L27" s="23" t="str">
        <f>IF(DATA!P38="","",DATA!P38)</f>
        <v/>
      </c>
      <c r="M27" s="23" t="str">
        <f>IF(DATA!Q38="","",DATA!Q38)</f>
        <v/>
      </c>
      <c r="N27" s="23" t="str">
        <f>IF(DATA!R38="","",DATA!R38)</f>
        <v/>
      </c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14" t="str">
        <f t="shared" si="0"/>
        <v/>
      </c>
    </row>
    <row r="28" spans="1:33" ht="15.75">
      <c r="A28" s="21">
        <v>19</v>
      </c>
      <c r="B28" s="22" t="str">
        <f>IF(DATA!B39=0,"",DATA!B39)</f>
        <v/>
      </c>
      <c r="C28" s="23" t="str">
        <f>IF(DATA!G39="","",DATA!G39)</f>
        <v/>
      </c>
      <c r="D28" s="23" t="str">
        <f>IF(DATA!H39="","",DATA!H39)</f>
        <v/>
      </c>
      <c r="E28" s="23" t="str">
        <f>IF(DATA!I39="","",DATA!I39)</f>
        <v/>
      </c>
      <c r="F28" s="23" t="str">
        <f>IF(DATA!J39="","",DATA!J39)</f>
        <v/>
      </c>
      <c r="G28" s="23" t="str">
        <f>IF(DATA!K39="","",DATA!K39)</f>
        <v/>
      </c>
      <c r="H28" s="23" t="str">
        <f>IF(DATA!L39="","",DATA!L39)</f>
        <v/>
      </c>
      <c r="I28" s="23" t="str">
        <f>IF(DATA!M39="","",DATA!M39)</f>
        <v/>
      </c>
      <c r="J28" s="23" t="str">
        <f>IF(DATA!N39="","",DATA!N39)</f>
        <v/>
      </c>
      <c r="K28" s="23" t="str">
        <f>IF(DATA!O39="","",DATA!O39)</f>
        <v/>
      </c>
      <c r="L28" s="23" t="str">
        <f>IF(DATA!P39="","",DATA!P39)</f>
        <v/>
      </c>
      <c r="M28" s="23" t="str">
        <f>IF(DATA!Q39="","",DATA!Q39)</f>
        <v/>
      </c>
      <c r="N28" s="23" t="str">
        <f>IF(DATA!R39="","",DATA!R39)</f>
        <v/>
      </c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14" t="str">
        <f t="shared" si="0"/>
        <v/>
      </c>
    </row>
    <row r="29" spans="1:33" ht="15.75">
      <c r="A29" s="21">
        <v>20</v>
      </c>
      <c r="B29" s="22" t="str">
        <f>IF(DATA!B40=0,"",DATA!B40)</f>
        <v/>
      </c>
      <c r="C29" s="23" t="str">
        <f>IF(DATA!G40="","",DATA!G40)</f>
        <v/>
      </c>
      <c r="D29" s="23" t="str">
        <f>IF(DATA!H40="","",DATA!H40)</f>
        <v/>
      </c>
      <c r="E29" s="23" t="str">
        <f>IF(DATA!I40="","",DATA!I40)</f>
        <v/>
      </c>
      <c r="F29" s="23" t="str">
        <f>IF(DATA!J40="","",DATA!J40)</f>
        <v/>
      </c>
      <c r="G29" s="23" t="str">
        <f>IF(DATA!K40="","",DATA!K40)</f>
        <v/>
      </c>
      <c r="H29" s="23" t="str">
        <f>IF(DATA!L40="","",DATA!L40)</f>
        <v/>
      </c>
      <c r="I29" s="23" t="str">
        <f>IF(DATA!M40="","",DATA!M40)</f>
        <v/>
      </c>
      <c r="J29" s="23" t="str">
        <f>IF(DATA!N40="","",DATA!N40)</f>
        <v/>
      </c>
      <c r="K29" s="23" t="str">
        <f>IF(DATA!O40="","",DATA!O40)</f>
        <v/>
      </c>
      <c r="L29" s="23" t="str">
        <f>IF(DATA!P40="","",DATA!P40)</f>
        <v/>
      </c>
      <c r="M29" s="23" t="str">
        <f>IF(DATA!Q40="","",DATA!Q40)</f>
        <v/>
      </c>
      <c r="N29" s="23" t="str">
        <f>IF(DATA!R40="","",DATA!R40)</f>
        <v/>
      </c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14" t="str">
        <f t="shared" si="0"/>
        <v/>
      </c>
    </row>
    <row r="30" spans="1:33" ht="15.75">
      <c r="A30" s="21">
        <v>21</v>
      </c>
      <c r="B30" s="22" t="str">
        <f>IF(DATA!B41=0,"",DATA!B41)</f>
        <v/>
      </c>
      <c r="C30" s="23" t="str">
        <f>IF(DATA!G41="","",DATA!G41)</f>
        <v/>
      </c>
      <c r="D30" s="23" t="str">
        <f>IF(DATA!H41="","",DATA!H41)</f>
        <v/>
      </c>
      <c r="E30" s="23" t="str">
        <f>IF(DATA!I41="","",DATA!I41)</f>
        <v/>
      </c>
      <c r="F30" s="23" t="str">
        <f>IF(DATA!J41="","",DATA!J41)</f>
        <v/>
      </c>
      <c r="G30" s="23" t="str">
        <f>IF(DATA!K41="","",DATA!K41)</f>
        <v/>
      </c>
      <c r="H30" s="23" t="str">
        <f>IF(DATA!L41="","",DATA!L41)</f>
        <v/>
      </c>
      <c r="I30" s="23" t="str">
        <f>IF(DATA!M41="","",DATA!M41)</f>
        <v/>
      </c>
      <c r="J30" s="23" t="str">
        <f>IF(DATA!N41="","",DATA!N41)</f>
        <v/>
      </c>
      <c r="K30" s="23" t="str">
        <f>IF(DATA!O41="","",DATA!O41)</f>
        <v/>
      </c>
      <c r="L30" s="23" t="str">
        <f>IF(DATA!P41="","",DATA!P41)</f>
        <v/>
      </c>
      <c r="M30" s="23" t="str">
        <f>IF(DATA!Q41="","",DATA!Q41)</f>
        <v/>
      </c>
      <c r="N30" s="23" t="str">
        <f>IF(DATA!R41="","",DATA!R41)</f>
        <v/>
      </c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14" t="str">
        <f t="shared" si="0"/>
        <v/>
      </c>
    </row>
    <row r="31" spans="1:33" ht="15.75">
      <c r="A31" s="21">
        <v>22</v>
      </c>
      <c r="B31" s="22" t="str">
        <f>IF(DATA!B42=0,"",DATA!B42)</f>
        <v/>
      </c>
      <c r="C31" s="23" t="str">
        <f>IF(DATA!G42="","",DATA!G42)</f>
        <v/>
      </c>
      <c r="D31" s="23" t="str">
        <f>IF(DATA!H42="","",DATA!H42)</f>
        <v/>
      </c>
      <c r="E31" s="23" t="str">
        <f>IF(DATA!I42="","",DATA!I42)</f>
        <v/>
      </c>
      <c r="F31" s="23" t="str">
        <f>IF(DATA!J42="","",DATA!J42)</f>
        <v/>
      </c>
      <c r="G31" s="23" t="str">
        <f>IF(DATA!K42="","",DATA!K42)</f>
        <v/>
      </c>
      <c r="H31" s="23" t="str">
        <f>IF(DATA!L42="","",DATA!L42)</f>
        <v/>
      </c>
      <c r="I31" s="23" t="str">
        <f>IF(DATA!M42="","",DATA!M42)</f>
        <v/>
      </c>
      <c r="J31" s="23" t="str">
        <f>IF(DATA!N42="","",DATA!N42)</f>
        <v/>
      </c>
      <c r="K31" s="23" t="str">
        <f>IF(DATA!O42="","",DATA!O42)</f>
        <v/>
      </c>
      <c r="L31" s="23" t="str">
        <f>IF(DATA!P42="","",DATA!P42)</f>
        <v/>
      </c>
      <c r="M31" s="23" t="str">
        <f>IF(DATA!Q42="","",DATA!Q42)</f>
        <v/>
      </c>
      <c r="N31" s="23" t="str">
        <f>IF(DATA!R42="","",DATA!R42)</f>
        <v/>
      </c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14" t="str">
        <f t="shared" si="0"/>
        <v/>
      </c>
    </row>
    <row r="32" spans="1:33" ht="15.75">
      <c r="A32" s="21">
        <v>23</v>
      </c>
      <c r="B32" s="22" t="str">
        <f>IF(DATA!B43=0,"",DATA!B43)</f>
        <v/>
      </c>
      <c r="C32" s="23" t="str">
        <f>IF(DATA!G43="","",DATA!G43)</f>
        <v/>
      </c>
      <c r="D32" s="23" t="str">
        <f>IF(DATA!H43="","",DATA!H43)</f>
        <v/>
      </c>
      <c r="E32" s="23" t="str">
        <f>IF(DATA!I43="","",DATA!I43)</f>
        <v/>
      </c>
      <c r="F32" s="23" t="str">
        <f>IF(DATA!J43="","",DATA!J43)</f>
        <v/>
      </c>
      <c r="G32" s="23" t="str">
        <f>IF(DATA!K43="","",DATA!K43)</f>
        <v/>
      </c>
      <c r="H32" s="23" t="str">
        <f>IF(DATA!L43="","",DATA!L43)</f>
        <v/>
      </c>
      <c r="I32" s="23" t="str">
        <f>IF(DATA!M43="","",DATA!M43)</f>
        <v/>
      </c>
      <c r="J32" s="23" t="str">
        <f>IF(DATA!N43="","",DATA!N43)</f>
        <v/>
      </c>
      <c r="K32" s="23" t="str">
        <f>IF(DATA!O43="","",DATA!O43)</f>
        <v/>
      </c>
      <c r="L32" s="23" t="str">
        <f>IF(DATA!P43="","",DATA!P43)</f>
        <v/>
      </c>
      <c r="M32" s="23" t="str">
        <f>IF(DATA!Q43="","",DATA!Q43)</f>
        <v/>
      </c>
      <c r="N32" s="23" t="str">
        <f>IF(DATA!R43="","",DATA!R43)</f>
        <v/>
      </c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14" t="str">
        <f t="shared" si="0"/>
        <v/>
      </c>
    </row>
    <row r="33" spans="1:33" ht="15.75">
      <c r="A33" s="21">
        <v>24</v>
      </c>
      <c r="B33" s="22" t="str">
        <f>IF(DATA!B44=0,"",DATA!B44)</f>
        <v/>
      </c>
      <c r="C33" s="23" t="str">
        <f>IF(DATA!G44="","",DATA!G44)</f>
        <v/>
      </c>
      <c r="D33" s="23" t="str">
        <f>IF(DATA!H44="","",DATA!H44)</f>
        <v/>
      </c>
      <c r="E33" s="23" t="str">
        <f>IF(DATA!I44="","",DATA!I44)</f>
        <v/>
      </c>
      <c r="F33" s="23" t="str">
        <f>IF(DATA!J44="","",DATA!J44)</f>
        <v/>
      </c>
      <c r="G33" s="23" t="str">
        <f>IF(DATA!K44="","",DATA!K44)</f>
        <v/>
      </c>
      <c r="H33" s="23" t="str">
        <f>IF(DATA!L44="","",DATA!L44)</f>
        <v/>
      </c>
      <c r="I33" s="23" t="str">
        <f>IF(DATA!M44="","",DATA!M44)</f>
        <v/>
      </c>
      <c r="J33" s="23" t="str">
        <f>IF(DATA!N44="","",DATA!N44)</f>
        <v/>
      </c>
      <c r="K33" s="23" t="str">
        <f>IF(DATA!O44="","",DATA!O44)</f>
        <v/>
      </c>
      <c r="L33" s="23" t="str">
        <f>IF(DATA!P44="","",DATA!P44)</f>
        <v/>
      </c>
      <c r="M33" s="23" t="str">
        <f>IF(DATA!Q44="","",DATA!Q44)</f>
        <v/>
      </c>
      <c r="N33" s="23" t="str">
        <f>IF(DATA!R44="","",DATA!R44)</f>
        <v/>
      </c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14" t="str">
        <f t="shared" si="0"/>
        <v/>
      </c>
    </row>
    <row r="34" spans="1:33" ht="15.75">
      <c r="A34" s="21">
        <v>25</v>
      </c>
      <c r="B34" s="22" t="str">
        <f>IF(DATA!B45=0,"",DATA!B45)</f>
        <v/>
      </c>
      <c r="C34" s="23" t="str">
        <f>IF(DATA!G45="","",DATA!G45)</f>
        <v/>
      </c>
      <c r="D34" s="23" t="str">
        <f>IF(DATA!H45="","",DATA!H45)</f>
        <v/>
      </c>
      <c r="E34" s="23" t="str">
        <f>IF(DATA!I45="","",DATA!I45)</f>
        <v/>
      </c>
      <c r="F34" s="23" t="str">
        <f>IF(DATA!J45="","",DATA!J45)</f>
        <v/>
      </c>
      <c r="G34" s="23" t="str">
        <f>IF(DATA!K45="","",DATA!K45)</f>
        <v/>
      </c>
      <c r="H34" s="23" t="str">
        <f>IF(DATA!L45="","",DATA!L45)</f>
        <v/>
      </c>
      <c r="I34" s="23" t="str">
        <f>IF(DATA!M45="","",DATA!M45)</f>
        <v/>
      </c>
      <c r="J34" s="23" t="str">
        <f>IF(DATA!N45="","",DATA!N45)</f>
        <v/>
      </c>
      <c r="K34" s="23" t="str">
        <f>IF(DATA!O45="","",DATA!O45)</f>
        <v/>
      </c>
      <c r="L34" s="23" t="str">
        <f>IF(DATA!P45="","",DATA!P45)</f>
        <v/>
      </c>
      <c r="M34" s="23" t="str">
        <f>IF(DATA!Q45="","",DATA!Q45)</f>
        <v/>
      </c>
      <c r="N34" s="23" t="str">
        <f>IF(DATA!R45="","",DATA!R45)</f>
        <v/>
      </c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14" t="str">
        <f t="shared" si="0"/>
        <v/>
      </c>
    </row>
    <row r="35" spans="1:33" ht="15.75">
      <c r="A35" s="21">
        <v>26</v>
      </c>
      <c r="B35" s="22" t="str">
        <f>IF(DATA!B46=0,"",DATA!B46)</f>
        <v/>
      </c>
      <c r="C35" s="23" t="str">
        <f>IF(DATA!G46="","",DATA!G46)</f>
        <v/>
      </c>
      <c r="D35" s="23" t="str">
        <f>IF(DATA!H46="","",DATA!H46)</f>
        <v/>
      </c>
      <c r="E35" s="23" t="str">
        <f>IF(DATA!I46="","",DATA!I46)</f>
        <v/>
      </c>
      <c r="F35" s="23" t="str">
        <f>IF(DATA!J46="","",DATA!J46)</f>
        <v/>
      </c>
      <c r="G35" s="23" t="str">
        <f>IF(DATA!K46="","",DATA!K46)</f>
        <v/>
      </c>
      <c r="H35" s="23" t="str">
        <f>IF(DATA!L46="","",DATA!L46)</f>
        <v/>
      </c>
      <c r="I35" s="23" t="str">
        <f>IF(DATA!M46="","",DATA!M46)</f>
        <v/>
      </c>
      <c r="J35" s="23" t="str">
        <f>IF(DATA!N46="","",DATA!N46)</f>
        <v/>
      </c>
      <c r="K35" s="23" t="str">
        <f>IF(DATA!O46="","",DATA!O46)</f>
        <v/>
      </c>
      <c r="L35" s="23" t="str">
        <f>IF(DATA!P46="","",DATA!P46)</f>
        <v/>
      </c>
      <c r="M35" s="23" t="str">
        <f>IF(DATA!Q46="","",DATA!Q46)</f>
        <v/>
      </c>
      <c r="N35" s="23" t="str">
        <f>IF(DATA!R46="","",DATA!R46)</f>
        <v/>
      </c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14" t="str">
        <f t="shared" si="0"/>
        <v/>
      </c>
    </row>
    <row r="36" spans="1:33" ht="15.75">
      <c r="A36" s="21">
        <v>27</v>
      </c>
      <c r="B36" s="22" t="str">
        <f>IF(DATA!B47=0,"",DATA!B47)</f>
        <v/>
      </c>
      <c r="C36" s="23" t="str">
        <f>IF(DATA!G47="","",DATA!G47)</f>
        <v/>
      </c>
      <c r="D36" s="23" t="str">
        <f>IF(DATA!H47="","",DATA!H47)</f>
        <v/>
      </c>
      <c r="E36" s="23" t="str">
        <f>IF(DATA!I47="","",DATA!I47)</f>
        <v/>
      </c>
      <c r="F36" s="23" t="str">
        <f>IF(DATA!J47="","",DATA!J47)</f>
        <v/>
      </c>
      <c r="G36" s="23" t="str">
        <f>IF(DATA!K47="","",DATA!K47)</f>
        <v/>
      </c>
      <c r="H36" s="23" t="str">
        <f>IF(DATA!L47="","",DATA!L47)</f>
        <v/>
      </c>
      <c r="I36" s="23" t="str">
        <f>IF(DATA!M47="","",DATA!M47)</f>
        <v/>
      </c>
      <c r="J36" s="23" t="str">
        <f>IF(DATA!N47="","",DATA!N47)</f>
        <v/>
      </c>
      <c r="K36" s="23" t="str">
        <f>IF(DATA!O47="","",DATA!O47)</f>
        <v/>
      </c>
      <c r="L36" s="23" t="str">
        <f>IF(DATA!P47="","",DATA!P47)</f>
        <v/>
      </c>
      <c r="M36" s="23" t="str">
        <f>IF(DATA!Q47="","",DATA!Q47)</f>
        <v/>
      </c>
      <c r="N36" s="23" t="str">
        <f>IF(DATA!R47="","",DATA!R47)</f>
        <v/>
      </c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14" t="str">
        <f t="shared" si="0"/>
        <v/>
      </c>
    </row>
    <row r="37" spans="1:33" ht="15.75">
      <c r="A37" s="21">
        <v>28</v>
      </c>
      <c r="B37" s="22" t="str">
        <f>IF(DATA!B48=0,"",DATA!B48)</f>
        <v/>
      </c>
      <c r="C37" s="23" t="str">
        <f>IF(DATA!G48="","",DATA!G48)</f>
        <v/>
      </c>
      <c r="D37" s="23" t="str">
        <f>IF(DATA!H48="","",DATA!H48)</f>
        <v/>
      </c>
      <c r="E37" s="23" t="str">
        <f>IF(DATA!I48="","",DATA!I48)</f>
        <v/>
      </c>
      <c r="F37" s="23" t="str">
        <f>IF(DATA!J48="","",DATA!J48)</f>
        <v/>
      </c>
      <c r="G37" s="23" t="str">
        <f>IF(DATA!K48="","",DATA!K48)</f>
        <v/>
      </c>
      <c r="H37" s="23" t="str">
        <f>IF(DATA!L48="","",DATA!L48)</f>
        <v/>
      </c>
      <c r="I37" s="23" t="str">
        <f>IF(DATA!M48="","",DATA!M48)</f>
        <v/>
      </c>
      <c r="J37" s="23" t="str">
        <f>IF(DATA!N48="","",DATA!N48)</f>
        <v/>
      </c>
      <c r="K37" s="23" t="str">
        <f>IF(DATA!O48="","",DATA!O48)</f>
        <v/>
      </c>
      <c r="L37" s="23" t="str">
        <f>IF(DATA!P48="","",DATA!P48)</f>
        <v/>
      </c>
      <c r="M37" s="23" t="str">
        <f>IF(DATA!Q48="","",DATA!Q48)</f>
        <v/>
      </c>
      <c r="N37" s="23" t="str">
        <f>IF(DATA!R48="","",DATA!R48)</f>
        <v/>
      </c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14" t="str">
        <f t="shared" si="0"/>
        <v/>
      </c>
    </row>
    <row r="38" spans="1:33" ht="15.75">
      <c r="A38" s="21">
        <v>29</v>
      </c>
      <c r="B38" s="22" t="str">
        <f>IF(DATA!B49=0,"",DATA!B49)</f>
        <v/>
      </c>
      <c r="C38" s="23" t="str">
        <f>IF(DATA!G49="","",DATA!G49)</f>
        <v/>
      </c>
      <c r="D38" s="23" t="str">
        <f>IF(DATA!H49="","",DATA!H49)</f>
        <v/>
      </c>
      <c r="E38" s="23" t="str">
        <f>IF(DATA!I49="","",DATA!I49)</f>
        <v/>
      </c>
      <c r="F38" s="23" t="str">
        <f>IF(DATA!J49="","",DATA!J49)</f>
        <v/>
      </c>
      <c r="G38" s="23" t="str">
        <f>IF(DATA!K49="","",DATA!K49)</f>
        <v/>
      </c>
      <c r="H38" s="23" t="str">
        <f>IF(DATA!L49="","",DATA!L49)</f>
        <v/>
      </c>
      <c r="I38" s="23" t="str">
        <f>IF(DATA!M49="","",DATA!M49)</f>
        <v/>
      </c>
      <c r="J38" s="23" t="str">
        <f>IF(DATA!N49="","",DATA!N49)</f>
        <v/>
      </c>
      <c r="K38" s="23" t="str">
        <f>IF(DATA!O49="","",DATA!O49)</f>
        <v/>
      </c>
      <c r="L38" s="23" t="str">
        <f>IF(DATA!P49="","",DATA!P49)</f>
        <v/>
      </c>
      <c r="M38" s="23" t="str">
        <f>IF(DATA!Q49="","",DATA!Q49)</f>
        <v/>
      </c>
      <c r="N38" s="23" t="str">
        <f>IF(DATA!R49="","",DATA!R49)</f>
        <v/>
      </c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14" t="str">
        <f t="shared" si="0"/>
        <v/>
      </c>
    </row>
    <row r="39" spans="1:33" ht="15.75">
      <c r="A39" s="21">
        <v>30</v>
      </c>
      <c r="B39" s="22" t="str">
        <f>IF(DATA!B50=0,"",DATA!B50)</f>
        <v/>
      </c>
      <c r="C39" s="23" t="str">
        <f>IF(DATA!G50="","",DATA!G50)</f>
        <v/>
      </c>
      <c r="D39" s="23" t="str">
        <f>IF(DATA!H50="","",DATA!H50)</f>
        <v/>
      </c>
      <c r="E39" s="23" t="str">
        <f>IF(DATA!I50="","",DATA!I50)</f>
        <v/>
      </c>
      <c r="F39" s="23" t="str">
        <f>IF(DATA!J50="","",DATA!J50)</f>
        <v/>
      </c>
      <c r="G39" s="23" t="str">
        <f>IF(DATA!K50="","",DATA!K50)</f>
        <v/>
      </c>
      <c r="H39" s="23" t="str">
        <f>IF(DATA!L50="","",DATA!L50)</f>
        <v/>
      </c>
      <c r="I39" s="23" t="str">
        <f>IF(DATA!M50="","",DATA!M50)</f>
        <v/>
      </c>
      <c r="J39" s="23" t="str">
        <f>IF(DATA!N50="","",DATA!N50)</f>
        <v/>
      </c>
      <c r="K39" s="23" t="str">
        <f>IF(DATA!O50="","",DATA!O50)</f>
        <v/>
      </c>
      <c r="L39" s="23" t="str">
        <f>IF(DATA!P50="","",DATA!P50)</f>
        <v/>
      </c>
      <c r="M39" s="23" t="str">
        <f>IF(DATA!Q50="","",DATA!Q50)</f>
        <v/>
      </c>
      <c r="N39" s="23" t="str">
        <f>IF(DATA!R50="","",DATA!R50)</f>
        <v/>
      </c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14" t="str">
        <f t="shared" si="0"/>
        <v/>
      </c>
    </row>
    <row r="40" spans="1:33" ht="15.75">
      <c r="A40" s="21">
        <v>31</v>
      </c>
      <c r="B40" s="22" t="str">
        <f>IF(DATA!B51=0,"",DATA!B51)</f>
        <v/>
      </c>
      <c r="C40" s="23" t="str">
        <f>IF(DATA!G51="","",DATA!G51)</f>
        <v/>
      </c>
      <c r="D40" s="23" t="str">
        <f>IF(DATA!H51="","",DATA!H51)</f>
        <v/>
      </c>
      <c r="E40" s="23" t="str">
        <f>IF(DATA!I51="","",DATA!I51)</f>
        <v/>
      </c>
      <c r="F40" s="23" t="str">
        <f>IF(DATA!J51="","",DATA!J51)</f>
        <v/>
      </c>
      <c r="G40" s="23" t="str">
        <f>IF(DATA!K51="","",DATA!K51)</f>
        <v/>
      </c>
      <c r="H40" s="23" t="str">
        <f>IF(DATA!L51="","",DATA!L51)</f>
        <v/>
      </c>
      <c r="I40" s="23" t="str">
        <f>IF(DATA!M51="","",DATA!M51)</f>
        <v/>
      </c>
      <c r="J40" s="23" t="str">
        <f>IF(DATA!N51="","",DATA!N51)</f>
        <v/>
      </c>
      <c r="K40" s="23" t="str">
        <f>IF(DATA!O51="","",DATA!O51)</f>
        <v/>
      </c>
      <c r="L40" s="23" t="str">
        <f>IF(DATA!P51="","",DATA!P51)</f>
        <v/>
      </c>
      <c r="M40" s="23" t="str">
        <f>IF(DATA!Q51="","",DATA!Q51)</f>
        <v/>
      </c>
      <c r="N40" s="23" t="str">
        <f>IF(DATA!R51="","",DATA!R51)</f>
        <v/>
      </c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14" t="str">
        <f t="shared" si="0"/>
        <v/>
      </c>
    </row>
    <row r="41" spans="1:33" ht="15.75">
      <c r="A41" s="21">
        <v>32</v>
      </c>
      <c r="B41" s="22" t="str">
        <f>IF(DATA!B52=0,"",DATA!B52)</f>
        <v/>
      </c>
      <c r="C41" s="23" t="str">
        <f>IF(DATA!G52="","",DATA!G52)</f>
        <v/>
      </c>
      <c r="D41" s="23" t="str">
        <f>IF(DATA!H52="","",DATA!H52)</f>
        <v/>
      </c>
      <c r="E41" s="23" t="str">
        <f>IF(DATA!I52="","",DATA!I52)</f>
        <v/>
      </c>
      <c r="F41" s="23" t="str">
        <f>IF(DATA!J52="","",DATA!J52)</f>
        <v/>
      </c>
      <c r="G41" s="23" t="str">
        <f>IF(DATA!K52="","",DATA!K52)</f>
        <v/>
      </c>
      <c r="H41" s="23" t="str">
        <f>IF(DATA!L52="","",DATA!L52)</f>
        <v/>
      </c>
      <c r="I41" s="23" t="str">
        <f>IF(DATA!M52="","",DATA!M52)</f>
        <v/>
      </c>
      <c r="J41" s="23" t="str">
        <f>IF(DATA!N52="","",DATA!N52)</f>
        <v/>
      </c>
      <c r="K41" s="23" t="str">
        <f>IF(DATA!O52="","",DATA!O52)</f>
        <v/>
      </c>
      <c r="L41" s="23" t="str">
        <f>IF(DATA!P52="","",DATA!P52)</f>
        <v/>
      </c>
      <c r="M41" s="23" t="str">
        <f>IF(DATA!Q52="","",DATA!Q52)</f>
        <v/>
      </c>
      <c r="N41" s="23" t="str">
        <f>IF(DATA!R52="","",DATA!R52)</f>
        <v/>
      </c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14" t="str">
        <f t="shared" ref="AG41:AG49" si="1">IF(SUM(C41:AF41)=0,"",SUM(C41:AF41))</f>
        <v/>
      </c>
    </row>
    <row r="42" spans="1:33" ht="15.75">
      <c r="A42" s="21">
        <v>33</v>
      </c>
      <c r="B42" s="22" t="str">
        <f>IF(DATA!B53=0,"",DATA!B53)</f>
        <v/>
      </c>
      <c r="C42" s="23" t="str">
        <f>IF(DATA!G53="","",DATA!G53)</f>
        <v/>
      </c>
      <c r="D42" s="23" t="str">
        <f>IF(DATA!H53="","",DATA!H53)</f>
        <v/>
      </c>
      <c r="E42" s="23" t="str">
        <f>IF(DATA!I53="","",DATA!I53)</f>
        <v/>
      </c>
      <c r="F42" s="23" t="str">
        <f>IF(DATA!J53="","",DATA!J53)</f>
        <v/>
      </c>
      <c r="G42" s="23" t="str">
        <f>IF(DATA!K53="","",DATA!K53)</f>
        <v/>
      </c>
      <c r="H42" s="23" t="str">
        <f>IF(DATA!L53="","",DATA!L53)</f>
        <v/>
      </c>
      <c r="I42" s="23" t="str">
        <f>IF(DATA!M53="","",DATA!M53)</f>
        <v/>
      </c>
      <c r="J42" s="23" t="str">
        <f>IF(DATA!N53="","",DATA!N53)</f>
        <v/>
      </c>
      <c r="K42" s="23" t="str">
        <f>IF(DATA!O53="","",DATA!O53)</f>
        <v/>
      </c>
      <c r="L42" s="23" t="str">
        <f>IF(DATA!P53="","",DATA!P53)</f>
        <v/>
      </c>
      <c r="M42" s="23" t="str">
        <f>IF(DATA!Q53="","",DATA!Q53)</f>
        <v/>
      </c>
      <c r="N42" s="23" t="str">
        <f>IF(DATA!R53="","",DATA!R53)</f>
        <v/>
      </c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14" t="str">
        <f t="shared" si="1"/>
        <v/>
      </c>
    </row>
    <row r="43" spans="1:33" ht="15.75">
      <c r="A43" s="21">
        <v>34</v>
      </c>
      <c r="B43" s="22" t="str">
        <f>IF(DATA!B54=0,"",DATA!B54)</f>
        <v/>
      </c>
      <c r="C43" s="23" t="str">
        <f>IF(DATA!G54="","",DATA!G54)</f>
        <v/>
      </c>
      <c r="D43" s="23" t="str">
        <f>IF(DATA!H54="","",DATA!H54)</f>
        <v/>
      </c>
      <c r="E43" s="23" t="str">
        <f>IF(DATA!I54="","",DATA!I54)</f>
        <v/>
      </c>
      <c r="F43" s="23" t="str">
        <f>IF(DATA!J54="","",DATA!J54)</f>
        <v/>
      </c>
      <c r="G43" s="23" t="str">
        <f>IF(DATA!K54="","",DATA!K54)</f>
        <v/>
      </c>
      <c r="H43" s="23" t="str">
        <f>IF(DATA!L54="","",DATA!L54)</f>
        <v/>
      </c>
      <c r="I43" s="23" t="str">
        <f>IF(DATA!M54="","",DATA!M54)</f>
        <v/>
      </c>
      <c r="J43" s="23" t="str">
        <f>IF(DATA!N54="","",DATA!N54)</f>
        <v/>
      </c>
      <c r="K43" s="23" t="str">
        <f>IF(DATA!O54="","",DATA!O54)</f>
        <v/>
      </c>
      <c r="L43" s="23" t="str">
        <f>IF(DATA!P54="","",DATA!P54)</f>
        <v/>
      </c>
      <c r="M43" s="23" t="str">
        <f>IF(DATA!Q54="","",DATA!Q54)</f>
        <v/>
      </c>
      <c r="N43" s="23" t="str">
        <f>IF(DATA!R54="","",DATA!R54)</f>
        <v/>
      </c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14" t="str">
        <f t="shared" si="1"/>
        <v/>
      </c>
    </row>
    <row r="44" spans="1:33" ht="15.75">
      <c r="A44" s="21">
        <v>35</v>
      </c>
      <c r="B44" s="22" t="str">
        <f>IF(DATA!B55=0,"",DATA!B55)</f>
        <v/>
      </c>
      <c r="C44" s="23" t="str">
        <f>IF(DATA!G55="","",DATA!G55)</f>
        <v/>
      </c>
      <c r="D44" s="23" t="str">
        <f>IF(DATA!H55="","",DATA!H55)</f>
        <v/>
      </c>
      <c r="E44" s="23" t="str">
        <f>IF(DATA!I55="","",DATA!I55)</f>
        <v/>
      </c>
      <c r="F44" s="23" t="str">
        <f>IF(DATA!J55="","",DATA!J55)</f>
        <v/>
      </c>
      <c r="G44" s="23" t="str">
        <f>IF(DATA!K55="","",DATA!K55)</f>
        <v/>
      </c>
      <c r="H44" s="23" t="str">
        <f>IF(DATA!L55="","",DATA!L55)</f>
        <v/>
      </c>
      <c r="I44" s="23" t="str">
        <f>IF(DATA!M55="","",DATA!M55)</f>
        <v/>
      </c>
      <c r="J44" s="23" t="str">
        <f>IF(DATA!N55="","",DATA!N55)</f>
        <v/>
      </c>
      <c r="K44" s="23" t="str">
        <f>IF(DATA!O55="","",DATA!O55)</f>
        <v/>
      </c>
      <c r="L44" s="23" t="str">
        <f>IF(DATA!P55="","",DATA!P55)</f>
        <v/>
      </c>
      <c r="M44" s="23" t="str">
        <f>IF(DATA!Q55="","",DATA!Q55)</f>
        <v/>
      </c>
      <c r="N44" s="23" t="str">
        <f>IF(DATA!R55="","",DATA!R55)</f>
        <v/>
      </c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14" t="str">
        <f t="shared" si="1"/>
        <v/>
      </c>
    </row>
    <row r="45" spans="1:33" ht="15.75">
      <c r="A45" s="21">
        <v>36</v>
      </c>
      <c r="B45" s="22" t="str">
        <f>IF(DATA!B56=0,"",DATA!B56)</f>
        <v/>
      </c>
      <c r="C45" s="23" t="str">
        <f>IF(DATA!G56="","",DATA!G56)</f>
        <v/>
      </c>
      <c r="D45" s="23" t="str">
        <f>IF(DATA!H56="","",DATA!H56)</f>
        <v/>
      </c>
      <c r="E45" s="23" t="str">
        <f>IF(DATA!I56="","",DATA!I56)</f>
        <v/>
      </c>
      <c r="F45" s="23" t="str">
        <f>IF(DATA!J56="","",DATA!J56)</f>
        <v/>
      </c>
      <c r="G45" s="23" t="str">
        <f>IF(DATA!K56="","",DATA!K56)</f>
        <v/>
      </c>
      <c r="H45" s="23" t="str">
        <f>IF(DATA!L56="","",DATA!L56)</f>
        <v/>
      </c>
      <c r="I45" s="23" t="str">
        <f>IF(DATA!M56="","",DATA!M56)</f>
        <v/>
      </c>
      <c r="J45" s="23" t="str">
        <f>IF(DATA!N56="","",DATA!N56)</f>
        <v/>
      </c>
      <c r="K45" s="23" t="str">
        <f>IF(DATA!O56="","",DATA!O56)</f>
        <v/>
      </c>
      <c r="L45" s="23" t="str">
        <f>IF(DATA!P56="","",DATA!P56)</f>
        <v/>
      </c>
      <c r="M45" s="23" t="str">
        <f>IF(DATA!Q56="","",DATA!Q56)</f>
        <v/>
      </c>
      <c r="N45" s="23" t="str">
        <f>IF(DATA!R56="","",DATA!R56)</f>
        <v/>
      </c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14" t="str">
        <f t="shared" si="1"/>
        <v/>
      </c>
    </row>
    <row r="46" spans="1:33" ht="15.75">
      <c r="A46" s="21">
        <v>37</v>
      </c>
      <c r="B46" s="22" t="str">
        <f>IF(DATA!B57=0,"",DATA!B57)</f>
        <v/>
      </c>
      <c r="C46" s="23" t="str">
        <f>IF(DATA!G57="","",DATA!G57)</f>
        <v/>
      </c>
      <c r="D46" s="23" t="str">
        <f>IF(DATA!H57="","",DATA!H57)</f>
        <v/>
      </c>
      <c r="E46" s="23" t="str">
        <f>IF(DATA!I57="","",DATA!I57)</f>
        <v/>
      </c>
      <c r="F46" s="23" t="str">
        <f>IF(DATA!J57="","",DATA!J57)</f>
        <v/>
      </c>
      <c r="G46" s="23" t="str">
        <f>IF(DATA!K57="","",DATA!K57)</f>
        <v/>
      </c>
      <c r="H46" s="23" t="str">
        <f>IF(DATA!L57="","",DATA!L57)</f>
        <v/>
      </c>
      <c r="I46" s="23" t="str">
        <f>IF(DATA!M57="","",DATA!M57)</f>
        <v/>
      </c>
      <c r="J46" s="23" t="str">
        <f>IF(DATA!N57="","",DATA!N57)</f>
        <v/>
      </c>
      <c r="K46" s="23" t="str">
        <f>IF(DATA!O57="","",DATA!O57)</f>
        <v/>
      </c>
      <c r="L46" s="23" t="str">
        <f>IF(DATA!P57="","",DATA!P57)</f>
        <v/>
      </c>
      <c r="M46" s="23" t="str">
        <f>IF(DATA!Q57="","",DATA!Q57)</f>
        <v/>
      </c>
      <c r="N46" s="23" t="str">
        <f>IF(DATA!R57="","",DATA!R57)</f>
        <v/>
      </c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14" t="str">
        <f t="shared" si="1"/>
        <v/>
      </c>
    </row>
    <row r="47" spans="1:33" ht="15.75">
      <c r="A47" s="21">
        <v>38</v>
      </c>
      <c r="B47" s="22" t="str">
        <f>IF(DATA!B58=0,"",DATA!B58)</f>
        <v/>
      </c>
      <c r="C47" s="23" t="str">
        <f>IF(DATA!G58="","",DATA!G58)</f>
        <v/>
      </c>
      <c r="D47" s="23" t="str">
        <f>IF(DATA!H58="","",DATA!H58)</f>
        <v/>
      </c>
      <c r="E47" s="23" t="str">
        <f>IF(DATA!I58="","",DATA!I58)</f>
        <v/>
      </c>
      <c r="F47" s="23" t="str">
        <f>IF(DATA!J58="","",DATA!J58)</f>
        <v/>
      </c>
      <c r="G47" s="23" t="str">
        <f>IF(DATA!K58="","",DATA!K58)</f>
        <v/>
      </c>
      <c r="H47" s="23" t="str">
        <f>IF(DATA!L58="","",DATA!L58)</f>
        <v/>
      </c>
      <c r="I47" s="23" t="str">
        <f>IF(DATA!M58="","",DATA!M58)</f>
        <v/>
      </c>
      <c r="J47" s="23" t="str">
        <f>IF(DATA!N58="","",DATA!N58)</f>
        <v/>
      </c>
      <c r="K47" s="23" t="str">
        <f>IF(DATA!O58="","",DATA!O58)</f>
        <v/>
      </c>
      <c r="L47" s="23" t="str">
        <f>IF(DATA!P58="","",DATA!P58)</f>
        <v/>
      </c>
      <c r="M47" s="23" t="str">
        <f>IF(DATA!Q58="","",DATA!Q58)</f>
        <v/>
      </c>
      <c r="N47" s="23" t="str">
        <f>IF(DATA!R58="","",DATA!R58)</f>
        <v/>
      </c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14" t="str">
        <f t="shared" si="1"/>
        <v/>
      </c>
    </row>
    <row r="48" spans="1:33" ht="15.75">
      <c r="A48" s="21">
        <v>39</v>
      </c>
      <c r="B48" s="22" t="str">
        <f>IF(DATA!B59=0,"",DATA!B59)</f>
        <v/>
      </c>
      <c r="C48" s="23" t="str">
        <f>IF(DATA!G59="","",DATA!G59)</f>
        <v/>
      </c>
      <c r="D48" s="23" t="str">
        <f>IF(DATA!H59="","",DATA!H59)</f>
        <v/>
      </c>
      <c r="E48" s="23" t="str">
        <f>IF(DATA!I59="","",DATA!I59)</f>
        <v/>
      </c>
      <c r="F48" s="23" t="str">
        <f>IF(DATA!J59="","",DATA!J59)</f>
        <v/>
      </c>
      <c r="G48" s="23" t="str">
        <f>IF(DATA!K59="","",DATA!K59)</f>
        <v/>
      </c>
      <c r="H48" s="23" t="str">
        <f>IF(DATA!L59="","",DATA!L59)</f>
        <v/>
      </c>
      <c r="I48" s="23" t="str">
        <f>IF(DATA!M59="","",DATA!M59)</f>
        <v/>
      </c>
      <c r="J48" s="23" t="str">
        <f>IF(DATA!N59="","",DATA!N59)</f>
        <v/>
      </c>
      <c r="K48" s="23" t="str">
        <f>IF(DATA!O59="","",DATA!O59)</f>
        <v/>
      </c>
      <c r="L48" s="23" t="str">
        <f>IF(DATA!P59="","",DATA!P59)</f>
        <v/>
      </c>
      <c r="M48" s="23" t="str">
        <f>IF(DATA!Q59="","",DATA!Q59)</f>
        <v/>
      </c>
      <c r="N48" s="23" t="str">
        <f>IF(DATA!R59="","",DATA!R59)</f>
        <v/>
      </c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14" t="str">
        <f t="shared" si="1"/>
        <v/>
      </c>
    </row>
    <row r="49" spans="1:36" ht="15.75">
      <c r="A49" s="21">
        <v>40</v>
      </c>
      <c r="B49" s="22" t="str">
        <f>IF(DATA!B60=0,"",DATA!B60)</f>
        <v/>
      </c>
      <c r="C49" s="23" t="str">
        <f>IF(DATA!G60="","",DATA!G60)</f>
        <v/>
      </c>
      <c r="D49" s="23" t="str">
        <f>IF(DATA!H60="","",DATA!H60)</f>
        <v/>
      </c>
      <c r="E49" s="23" t="str">
        <f>IF(DATA!I60="","",DATA!I60)</f>
        <v/>
      </c>
      <c r="F49" s="23" t="str">
        <f>IF(DATA!J60="","",DATA!J60)</f>
        <v/>
      </c>
      <c r="G49" s="23" t="str">
        <f>IF(DATA!K60="","",DATA!K60)</f>
        <v/>
      </c>
      <c r="H49" s="23" t="str">
        <f>IF(DATA!L60="","",DATA!L60)</f>
        <v/>
      </c>
      <c r="I49" s="23" t="str">
        <f>IF(DATA!M60="","",DATA!M60)</f>
        <v/>
      </c>
      <c r="J49" s="23" t="str">
        <f>IF(DATA!N60="","",DATA!N60)</f>
        <v/>
      </c>
      <c r="K49" s="23" t="str">
        <f>IF(DATA!O60="","",DATA!O60)</f>
        <v/>
      </c>
      <c r="L49" s="23" t="str">
        <f>IF(DATA!P60="","",DATA!P60)</f>
        <v/>
      </c>
      <c r="M49" s="23" t="str">
        <f>IF(DATA!Q60="","",DATA!Q60)</f>
        <v/>
      </c>
      <c r="N49" s="23" t="str">
        <f>IF(DATA!R60="","",DATA!R60)</f>
        <v/>
      </c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14" t="str">
        <f t="shared" si="1"/>
        <v/>
      </c>
    </row>
    <row r="50" spans="1:36">
      <c r="A50" s="187" t="s">
        <v>69</v>
      </c>
      <c r="B50" s="187"/>
      <c r="C50" s="25" t="str">
        <f>IF(SUM(C10:C39)=0,"",SUM(C10:C49))</f>
        <v/>
      </c>
      <c r="D50" s="25" t="str">
        <f t="shared" ref="D50:AF50" si="2">IF(SUM(D10:D39)=0,"",SUM(D10:D49))</f>
        <v/>
      </c>
      <c r="E50" s="25" t="str">
        <f t="shared" si="2"/>
        <v/>
      </c>
      <c r="F50" s="25" t="str">
        <f t="shared" si="2"/>
        <v/>
      </c>
      <c r="G50" s="25" t="str">
        <f t="shared" si="2"/>
        <v/>
      </c>
      <c r="H50" s="25" t="str">
        <f t="shared" si="2"/>
        <v/>
      </c>
      <c r="I50" s="25" t="str">
        <f t="shared" si="2"/>
        <v/>
      </c>
      <c r="J50" s="25" t="str">
        <f t="shared" si="2"/>
        <v/>
      </c>
      <c r="K50" s="25" t="str">
        <f t="shared" si="2"/>
        <v/>
      </c>
      <c r="L50" s="25" t="str">
        <f t="shared" si="2"/>
        <v/>
      </c>
      <c r="M50" s="25" t="str">
        <f t="shared" si="2"/>
        <v/>
      </c>
      <c r="N50" s="25" t="str">
        <f t="shared" si="2"/>
        <v/>
      </c>
      <c r="O50" s="25" t="str">
        <f t="shared" si="2"/>
        <v/>
      </c>
      <c r="P50" s="25" t="str">
        <f t="shared" si="2"/>
        <v/>
      </c>
      <c r="Q50" s="25" t="str">
        <f t="shared" si="2"/>
        <v/>
      </c>
      <c r="R50" s="25" t="str">
        <f t="shared" si="2"/>
        <v/>
      </c>
      <c r="S50" s="25" t="str">
        <f t="shared" si="2"/>
        <v/>
      </c>
      <c r="T50" s="25" t="str">
        <f t="shared" si="2"/>
        <v/>
      </c>
      <c r="U50" s="25" t="str">
        <f t="shared" si="2"/>
        <v/>
      </c>
      <c r="V50" s="25" t="str">
        <f t="shared" si="2"/>
        <v/>
      </c>
      <c r="W50" s="25" t="str">
        <f t="shared" si="2"/>
        <v/>
      </c>
      <c r="X50" s="25" t="str">
        <f t="shared" si="2"/>
        <v/>
      </c>
      <c r="Y50" s="25" t="str">
        <f t="shared" si="2"/>
        <v/>
      </c>
      <c r="Z50" s="25" t="str">
        <f t="shared" si="2"/>
        <v/>
      </c>
      <c r="AA50" s="25" t="str">
        <f t="shared" si="2"/>
        <v/>
      </c>
      <c r="AB50" s="25" t="str">
        <f t="shared" si="2"/>
        <v/>
      </c>
      <c r="AC50" s="25" t="str">
        <f t="shared" si="2"/>
        <v/>
      </c>
      <c r="AD50" s="25" t="str">
        <f t="shared" si="2"/>
        <v/>
      </c>
      <c r="AE50" s="25" t="str">
        <f t="shared" si="2"/>
        <v/>
      </c>
      <c r="AF50" s="25" t="str">
        <f t="shared" si="2"/>
        <v/>
      </c>
      <c r="AG50" s="198" t="e">
        <f>((TINV(0.05,AD4-2))/SQRT((AD4-2)+(TINV(0.05,AD4-2))^2))</f>
        <v>#NUM!</v>
      </c>
    </row>
    <row r="51" spans="1:36">
      <c r="A51" s="191" t="s">
        <v>70</v>
      </c>
      <c r="B51" s="192"/>
      <c r="C51" s="26" t="str">
        <f>IFERROR(CORREL(C10:C49,$AG$10:$AG$49),"")</f>
        <v/>
      </c>
      <c r="D51" s="26" t="str">
        <f t="shared" ref="D51:AF51" si="3">IFERROR(CORREL(D10:D49,$AG$10:$AG$49),"")</f>
        <v/>
      </c>
      <c r="E51" s="26" t="str">
        <f t="shared" si="3"/>
        <v/>
      </c>
      <c r="F51" s="26" t="str">
        <f t="shared" si="3"/>
        <v/>
      </c>
      <c r="G51" s="26" t="str">
        <f t="shared" si="3"/>
        <v/>
      </c>
      <c r="H51" s="26" t="str">
        <f t="shared" si="3"/>
        <v/>
      </c>
      <c r="I51" s="26" t="str">
        <f t="shared" si="3"/>
        <v/>
      </c>
      <c r="J51" s="26" t="str">
        <f t="shared" si="3"/>
        <v/>
      </c>
      <c r="K51" s="26" t="str">
        <f t="shared" si="3"/>
        <v/>
      </c>
      <c r="L51" s="26" t="str">
        <f t="shared" si="3"/>
        <v/>
      </c>
      <c r="M51" s="26" t="str">
        <f t="shared" si="3"/>
        <v/>
      </c>
      <c r="N51" s="26" t="str">
        <f t="shared" si="3"/>
        <v/>
      </c>
      <c r="O51" s="26" t="str">
        <f t="shared" si="3"/>
        <v/>
      </c>
      <c r="P51" s="26" t="str">
        <f t="shared" si="3"/>
        <v/>
      </c>
      <c r="Q51" s="26" t="str">
        <f t="shared" si="3"/>
        <v/>
      </c>
      <c r="R51" s="26" t="str">
        <f t="shared" si="3"/>
        <v/>
      </c>
      <c r="S51" s="26" t="str">
        <f t="shared" si="3"/>
        <v/>
      </c>
      <c r="T51" s="26" t="str">
        <f t="shared" si="3"/>
        <v/>
      </c>
      <c r="U51" s="26" t="str">
        <f t="shared" si="3"/>
        <v/>
      </c>
      <c r="V51" s="26" t="str">
        <f t="shared" si="3"/>
        <v/>
      </c>
      <c r="W51" s="26" t="str">
        <f t="shared" si="3"/>
        <v/>
      </c>
      <c r="X51" s="26" t="str">
        <f t="shared" si="3"/>
        <v/>
      </c>
      <c r="Y51" s="26" t="str">
        <f t="shared" si="3"/>
        <v/>
      </c>
      <c r="Z51" s="26" t="str">
        <f t="shared" si="3"/>
        <v/>
      </c>
      <c r="AA51" s="26" t="str">
        <f t="shared" si="3"/>
        <v/>
      </c>
      <c r="AB51" s="26" t="str">
        <f t="shared" si="3"/>
        <v/>
      </c>
      <c r="AC51" s="26" t="str">
        <f t="shared" si="3"/>
        <v/>
      </c>
      <c r="AD51" s="26" t="str">
        <f t="shared" si="3"/>
        <v/>
      </c>
      <c r="AE51" s="26" t="str">
        <f t="shared" si="3"/>
        <v/>
      </c>
      <c r="AF51" s="26" t="str">
        <f t="shared" si="3"/>
        <v/>
      </c>
      <c r="AG51" s="199"/>
    </row>
    <row r="52" spans="1:36">
      <c r="A52" s="193" t="s">
        <v>71</v>
      </c>
      <c r="B52" s="194"/>
      <c r="C52" s="25" t="str">
        <f>IF(C51="","",IF(C51&lt;$AG$50,"TV","V"))</f>
        <v/>
      </c>
      <c r="D52" s="25" t="str">
        <f t="shared" ref="D52:AF52" si="4">IF(D51="","",IF(D51&lt;$AG$50,"TV","V"))</f>
        <v/>
      </c>
      <c r="E52" s="25" t="str">
        <f t="shared" si="4"/>
        <v/>
      </c>
      <c r="F52" s="25" t="str">
        <f t="shared" si="4"/>
        <v/>
      </c>
      <c r="G52" s="25" t="str">
        <f t="shared" si="4"/>
        <v/>
      </c>
      <c r="H52" s="25" t="str">
        <f t="shared" si="4"/>
        <v/>
      </c>
      <c r="I52" s="25" t="str">
        <f t="shared" si="4"/>
        <v/>
      </c>
      <c r="J52" s="25" t="str">
        <f t="shared" si="4"/>
        <v/>
      </c>
      <c r="K52" s="25" t="str">
        <f t="shared" si="4"/>
        <v/>
      </c>
      <c r="L52" s="25" t="str">
        <f t="shared" si="4"/>
        <v/>
      </c>
      <c r="M52" s="25" t="str">
        <f t="shared" si="4"/>
        <v/>
      </c>
      <c r="N52" s="25" t="str">
        <f t="shared" si="4"/>
        <v/>
      </c>
      <c r="O52" s="25" t="str">
        <f t="shared" si="4"/>
        <v/>
      </c>
      <c r="P52" s="25" t="str">
        <f t="shared" si="4"/>
        <v/>
      </c>
      <c r="Q52" s="25" t="str">
        <f t="shared" si="4"/>
        <v/>
      </c>
      <c r="R52" s="25" t="str">
        <f t="shared" si="4"/>
        <v/>
      </c>
      <c r="S52" s="25" t="str">
        <f t="shared" si="4"/>
        <v/>
      </c>
      <c r="T52" s="25" t="str">
        <f t="shared" si="4"/>
        <v/>
      </c>
      <c r="U52" s="25" t="str">
        <f t="shared" si="4"/>
        <v/>
      </c>
      <c r="V52" s="25" t="str">
        <f t="shared" si="4"/>
        <v/>
      </c>
      <c r="W52" s="25" t="str">
        <f t="shared" si="4"/>
        <v/>
      </c>
      <c r="X52" s="25" t="str">
        <f t="shared" si="4"/>
        <v/>
      </c>
      <c r="Y52" s="25" t="str">
        <f t="shared" si="4"/>
        <v/>
      </c>
      <c r="Z52" s="25" t="str">
        <f t="shared" si="4"/>
        <v/>
      </c>
      <c r="AA52" s="25" t="str">
        <f t="shared" si="4"/>
        <v/>
      </c>
      <c r="AB52" s="25" t="str">
        <f t="shared" si="4"/>
        <v/>
      </c>
      <c r="AC52" s="25" t="str">
        <f t="shared" si="4"/>
        <v/>
      </c>
      <c r="AD52" s="25" t="str">
        <f t="shared" si="4"/>
        <v/>
      </c>
      <c r="AE52" s="25" t="str">
        <f t="shared" si="4"/>
        <v/>
      </c>
      <c r="AF52" s="25" t="str">
        <f t="shared" si="4"/>
        <v/>
      </c>
      <c r="AG52" s="200"/>
    </row>
    <row r="53" spans="1:36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</row>
    <row r="54" spans="1:36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</row>
    <row r="55" spans="1:36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87" t="s">
        <v>72</v>
      </c>
      <c r="AE55" s="187"/>
      <c r="AF55" s="187"/>
      <c r="AG55" s="187"/>
    </row>
    <row r="56" spans="1:36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</row>
    <row r="57" spans="1:36">
      <c r="A57" s="190" t="s">
        <v>26</v>
      </c>
      <c r="B57" s="190" t="s">
        <v>47</v>
      </c>
      <c r="C57" s="190" t="s">
        <v>67</v>
      </c>
      <c r="D57" s="190"/>
      <c r="E57" s="190"/>
      <c r="F57" s="190"/>
      <c r="G57" s="190"/>
      <c r="H57" s="190"/>
      <c r="I57" s="190"/>
      <c r="J57" s="190"/>
      <c r="K57" s="190"/>
      <c r="L57" s="190"/>
      <c r="M57" s="190"/>
      <c r="N57" s="190"/>
      <c r="O57" s="190"/>
      <c r="P57" s="190"/>
      <c r="Q57" s="190"/>
      <c r="R57" s="190"/>
      <c r="S57" s="190"/>
      <c r="T57" s="190"/>
      <c r="U57" s="190"/>
      <c r="V57" s="190"/>
      <c r="W57" s="190"/>
      <c r="X57" s="190"/>
      <c r="Y57" s="190"/>
      <c r="Z57" s="190"/>
      <c r="AA57" s="190"/>
      <c r="AB57" s="190"/>
      <c r="AC57" s="190"/>
      <c r="AD57" s="190"/>
      <c r="AE57" s="190"/>
      <c r="AF57" s="190"/>
      <c r="AG57" s="190" t="s">
        <v>35</v>
      </c>
      <c r="AH57" s="11"/>
      <c r="AI57" s="11"/>
      <c r="AJ57" s="11"/>
    </row>
    <row r="58" spans="1:36">
      <c r="A58" s="190"/>
      <c r="B58" s="190"/>
      <c r="C58" s="27">
        <v>1</v>
      </c>
      <c r="D58" s="27">
        <v>2</v>
      </c>
      <c r="E58" s="27">
        <v>3</v>
      </c>
      <c r="F58" s="27">
        <v>4</v>
      </c>
      <c r="G58" s="27">
        <v>5</v>
      </c>
      <c r="H58" s="27">
        <v>6</v>
      </c>
      <c r="I58" s="27">
        <v>7</v>
      </c>
      <c r="J58" s="27">
        <v>8</v>
      </c>
      <c r="K58" s="27">
        <v>9</v>
      </c>
      <c r="L58" s="27">
        <v>10</v>
      </c>
      <c r="M58" s="27">
        <v>11</v>
      </c>
      <c r="N58" s="27">
        <v>12</v>
      </c>
      <c r="O58" s="27">
        <v>13</v>
      </c>
      <c r="P58" s="27">
        <v>14</v>
      </c>
      <c r="Q58" s="27">
        <v>15</v>
      </c>
      <c r="R58" s="27">
        <v>16</v>
      </c>
      <c r="S58" s="27">
        <v>17</v>
      </c>
      <c r="T58" s="27">
        <v>18</v>
      </c>
      <c r="U58" s="27">
        <v>19</v>
      </c>
      <c r="V58" s="27">
        <v>20</v>
      </c>
      <c r="W58" s="27">
        <v>21</v>
      </c>
      <c r="X58" s="27">
        <v>22</v>
      </c>
      <c r="Y58" s="27">
        <v>23</v>
      </c>
      <c r="Z58" s="27">
        <v>24</v>
      </c>
      <c r="AA58" s="27">
        <v>25</v>
      </c>
      <c r="AB58" s="27">
        <v>26</v>
      </c>
      <c r="AC58" s="27">
        <v>27</v>
      </c>
      <c r="AD58" s="27">
        <v>28</v>
      </c>
      <c r="AE58" s="27">
        <v>29</v>
      </c>
      <c r="AF58" s="27">
        <v>30</v>
      </c>
      <c r="AG58" s="190"/>
      <c r="AH58" s="11"/>
      <c r="AI58" s="11"/>
      <c r="AJ58" s="11"/>
    </row>
    <row r="59" spans="1:36">
      <c r="A59" s="190"/>
      <c r="B59" s="190"/>
      <c r="C59" s="27" t="str">
        <f>IF(C$9="","",C$9)</f>
        <v/>
      </c>
      <c r="D59" s="27" t="str">
        <f t="shared" ref="D59:AF59" si="5">IF(D$9="","",D$9)</f>
        <v/>
      </c>
      <c r="E59" s="27" t="str">
        <f t="shared" si="5"/>
        <v/>
      </c>
      <c r="F59" s="27" t="str">
        <f t="shared" si="5"/>
        <v/>
      </c>
      <c r="G59" s="27" t="str">
        <f t="shared" si="5"/>
        <v/>
      </c>
      <c r="H59" s="27" t="str">
        <f t="shared" si="5"/>
        <v/>
      </c>
      <c r="I59" s="27" t="str">
        <f t="shared" si="5"/>
        <v/>
      </c>
      <c r="J59" s="27" t="str">
        <f t="shared" si="5"/>
        <v/>
      </c>
      <c r="K59" s="27" t="str">
        <f t="shared" si="5"/>
        <v/>
      </c>
      <c r="L59" s="27" t="str">
        <f t="shared" si="5"/>
        <v/>
      </c>
      <c r="M59" s="27" t="str">
        <f t="shared" si="5"/>
        <v/>
      </c>
      <c r="N59" s="27" t="str">
        <f t="shared" si="5"/>
        <v/>
      </c>
      <c r="O59" s="27" t="str">
        <f t="shared" si="5"/>
        <v/>
      </c>
      <c r="P59" s="27" t="str">
        <f t="shared" si="5"/>
        <v/>
      </c>
      <c r="Q59" s="27" t="str">
        <f t="shared" si="5"/>
        <v/>
      </c>
      <c r="R59" s="27" t="str">
        <f t="shared" si="5"/>
        <v/>
      </c>
      <c r="S59" s="27" t="str">
        <f t="shared" si="5"/>
        <v/>
      </c>
      <c r="T59" s="27" t="str">
        <f t="shared" si="5"/>
        <v/>
      </c>
      <c r="U59" s="27" t="str">
        <f t="shared" si="5"/>
        <v/>
      </c>
      <c r="V59" s="27" t="str">
        <f t="shared" si="5"/>
        <v/>
      </c>
      <c r="W59" s="27" t="str">
        <f t="shared" si="5"/>
        <v/>
      </c>
      <c r="X59" s="27" t="str">
        <f t="shared" si="5"/>
        <v/>
      </c>
      <c r="Y59" s="27" t="str">
        <f t="shared" si="5"/>
        <v/>
      </c>
      <c r="Z59" s="27" t="str">
        <f t="shared" si="5"/>
        <v/>
      </c>
      <c r="AA59" s="27" t="str">
        <f t="shared" si="5"/>
        <v/>
      </c>
      <c r="AB59" s="27" t="str">
        <f t="shared" si="5"/>
        <v/>
      </c>
      <c r="AC59" s="27" t="str">
        <f t="shared" si="5"/>
        <v/>
      </c>
      <c r="AD59" s="27" t="str">
        <f t="shared" si="5"/>
        <v/>
      </c>
      <c r="AE59" s="27" t="str">
        <f t="shared" si="5"/>
        <v/>
      </c>
      <c r="AF59" s="27" t="str">
        <f t="shared" si="5"/>
        <v/>
      </c>
      <c r="AG59" s="190"/>
      <c r="AH59" s="11"/>
      <c r="AI59" s="11"/>
      <c r="AJ59" s="32" t="s">
        <v>73</v>
      </c>
    </row>
    <row r="60" spans="1:36">
      <c r="A60" s="14">
        <v>1</v>
      </c>
      <c r="B60" s="28" t="str">
        <f>IF(B10="","",B10)</f>
        <v>ZADI TAQWAKA</v>
      </c>
      <c r="C60" s="14" t="str">
        <f>IF(C10="","",C10)</f>
        <v/>
      </c>
      <c r="D60" s="14" t="str">
        <f t="shared" ref="D60:AF60" si="6">IF(D10="","",D10)</f>
        <v/>
      </c>
      <c r="E60" s="14" t="str">
        <f t="shared" si="6"/>
        <v/>
      </c>
      <c r="F60" s="14" t="str">
        <f t="shared" si="6"/>
        <v/>
      </c>
      <c r="G60" s="14" t="str">
        <f t="shared" si="6"/>
        <v/>
      </c>
      <c r="H60" s="14" t="str">
        <f t="shared" si="6"/>
        <v/>
      </c>
      <c r="I60" s="14" t="str">
        <f t="shared" si="6"/>
        <v/>
      </c>
      <c r="J60" s="14" t="str">
        <f t="shared" si="6"/>
        <v/>
      </c>
      <c r="K60" s="14" t="str">
        <f t="shared" si="6"/>
        <v/>
      </c>
      <c r="L60" s="14" t="str">
        <f t="shared" si="6"/>
        <v/>
      </c>
      <c r="M60" s="14" t="str">
        <f t="shared" si="6"/>
        <v/>
      </c>
      <c r="N60" s="14" t="str">
        <f t="shared" si="6"/>
        <v/>
      </c>
      <c r="O60" s="14" t="str">
        <f t="shared" si="6"/>
        <v/>
      </c>
      <c r="P60" s="14" t="str">
        <f t="shared" si="6"/>
        <v/>
      </c>
      <c r="Q60" s="14" t="str">
        <f t="shared" si="6"/>
        <v/>
      </c>
      <c r="R60" s="14" t="str">
        <f t="shared" si="6"/>
        <v/>
      </c>
      <c r="S60" s="14" t="str">
        <f t="shared" si="6"/>
        <v/>
      </c>
      <c r="T60" s="14" t="str">
        <f t="shared" si="6"/>
        <v/>
      </c>
      <c r="U60" s="14" t="str">
        <f t="shared" si="6"/>
        <v/>
      </c>
      <c r="V60" s="14" t="str">
        <f t="shared" si="6"/>
        <v/>
      </c>
      <c r="W60" s="14" t="str">
        <f t="shared" si="6"/>
        <v/>
      </c>
      <c r="X60" s="14" t="str">
        <f t="shared" si="6"/>
        <v/>
      </c>
      <c r="Y60" s="14" t="str">
        <f t="shared" si="6"/>
        <v/>
      </c>
      <c r="Z60" s="14" t="str">
        <f t="shared" si="6"/>
        <v/>
      </c>
      <c r="AA60" s="14" t="str">
        <f t="shared" si="6"/>
        <v/>
      </c>
      <c r="AB60" s="14" t="str">
        <f t="shared" si="6"/>
        <v/>
      </c>
      <c r="AC60" s="14" t="str">
        <f t="shared" si="6"/>
        <v/>
      </c>
      <c r="AD60" s="14" t="str">
        <f t="shared" si="6"/>
        <v/>
      </c>
      <c r="AE60" s="14" t="str">
        <f t="shared" si="6"/>
        <v/>
      </c>
      <c r="AF60" s="14" t="str">
        <f t="shared" si="6"/>
        <v/>
      </c>
      <c r="AG60" s="14" t="str">
        <f t="shared" ref="AG60:AG90" si="7">IF(SUM(C60:AF60)=0,"",SUM(C60:AF60))</f>
        <v/>
      </c>
      <c r="AH60" s="11"/>
      <c r="AI60" s="11">
        <f>0+(AG60&amp;100-A60)</f>
        <v>99</v>
      </c>
      <c r="AJ60" s="11" t="str">
        <f>IF(AI60&lt;100,"",AI60)</f>
        <v/>
      </c>
    </row>
    <row r="61" spans="1:36">
      <c r="A61" s="14">
        <v>2</v>
      </c>
      <c r="B61" s="28" t="str">
        <f t="shared" ref="B61:AF69" si="8">IF(B11="","",B11)</f>
        <v>TRIANI KRISTANTINA</v>
      </c>
      <c r="C61" s="14" t="str">
        <f t="shared" si="8"/>
        <v/>
      </c>
      <c r="D61" s="14" t="str">
        <f t="shared" si="8"/>
        <v/>
      </c>
      <c r="E61" s="14" t="str">
        <f t="shared" si="8"/>
        <v/>
      </c>
      <c r="F61" s="14" t="str">
        <f t="shared" si="8"/>
        <v/>
      </c>
      <c r="G61" s="14" t="str">
        <f t="shared" si="8"/>
        <v/>
      </c>
      <c r="H61" s="14" t="str">
        <f t="shared" si="8"/>
        <v/>
      </c>
      <c r="I61" s="14" t="str">
        <f t="shared" si="8"/>
        <v/>
      </c>
      <c r="J61" s="14" t="str">
        <f t="shared" si="8"/>
        <v/>
      </c>
      <c r="K61" s="14" t="str">
        <f t="shared" si="8"/>
        <v/>
      </c>
      <c r="L61" s="14" t="str">
        <f t="shared" si="8"/>
        <v/>
      </c>
      <c r="M61" s="14" t="str">
        <f t="shared" si="8"/>
        <v/>
      </c>
      <c r="N61" s="14" t="str">
        <f t="shared" si="8"/>
        <v/>
      </c>
      <c r="O61" s="14" t="str">
        <f t="shared" si="8"/>
        <v/>
      </c>
      <c r="P61" s="14" t="str">
        <f t="shared" si="8"/>
        <v/>
      </c>
      <c r="Q61" s="14" t="str">
        <f t="shared" si="8"/>
        <v/>
      </c>
      <c r="R61" s="14" t="str">
        <f t="shared" si="8"/>
        <v/>
      </c>
      <c r="S61" s="14" t="str">
        <f t="shared" si="8"/>
        <v/>
      </c>
      <c r="T61" s="14" t="str">
        <f t="shared" si="8"/>
        <v/>
      </c>
      <c r="U61" s="14" t="str">
        <f t="shared" si="8"/>
        <v/>
      </c>
      <c r="V61" s="14" t="str">
        <f t="shared" si="8"/>
        <v/>
      </c>
      <c r="W61" s="14" t="str">
        <f t="shared" si="8"/>
        <v/>
      </c>
      <c r="X61" s="14" t="str">
        <f t="shared" si="8"/>
        <v/>
      </c>
      <c r="Y61" s="14" t="str">
        <f t="shared" si="8"/>
        <v/>
      </c>
      <c r="Z61" s="14" t="str">
        <f t="shared" si="8"/>
        <v/>
      </c>
      <c r="AA61" s="14" t="str">
        <f t="shared" si="8"/>
        <v/>
      </c>
      <c r="AB61" s="14" t="str">
        <f t="shared" si="8"/>
        <v/>
      </c>
      <c r="AC61" s="14" t="str">
        <f t="shared" si="8"/>
        <v/>
      </c>
      <c r="AD61" s="14" t="str">
        <f t="shared" si="8"/>
        <v/>
      </c>
      <c r="AE61" s="14" t="str">
        <f t="shared" si="8"/>
        <v/>
      </c>
      <c r="AF61" s="14" t="str">
        <f t="shared" si="8"/>
        <v/>
      </c>
      <c r="AG61" s="14" t="str">
        <f t="shared" si="7"/>
        <v/>
      </c>
      <c r="AH61" s="11"/>
      <c r="AI61" s="11">
        <f t="shared" ref="AI61:AI99" si="9">0+(AG61&amp;100-A61)</f>
        <v>98</v>
      </c>
      <c r="AJ61" s="11" t="str">
        <f t="shared" ref="AJ61:AJ99" si="10">IF(AI61&lt;100,"",AI61)</f>
        <v/>
      </c>
    </row>
    <row r="62" spans="1:36">
      <c r="A62" s="14">
        <v>3</v>
      </c>
      <c r="B62" s="28" t="str">
        <f t="shared" si="8"/>
        <v>TEDY TRI SEPTIAN</v>
      </c>
      <c r="C62" s="14" t="str">
        <f t="shared" si="8"/>
        <v/>
      </c>
      <c r="D62" s="14" t="str">
        <f t="shared" si="8"/>
        <v/>
      </c>
      <c r="E62" s="14" t="str">
        <f t="shared" si="8"/>
        <v/>
      </c>
      <c r="F62" s="14" t="str">
        <f t="shared" si="8"/>
        <v/>
      </c>
      <c r="G62" s="14" t="str">
        <f t="shared" si="8"/>
        <v/>
      </c>
      <c r="H62" s="14" t="str">
        <f t="shared" si="8"/>
        <v/>
      </c>
      <c r="I62" s="14" t="str">
        <f t="shared" si="8"/>
        <v/>
      </c>
      <c r="J62" s="14" t="str">
        <f t="shared" si="8"/>
        <v/>
      </c>
      <c r="K62" s="14" t="str">
        <f t="shared" si="8"/>
        <v/>
      </c>
      <c r="L62" s="14" t="str">
        <f t="shared" si="8"/>
        <v/>
      </c>
      <c r="M62" s="14" t="str">
        <f t="shared" si="8"/>
        <v/>
      </c>
      <c r="N62" s="14" t="str">
        <f t="shared" si="8"/>
        <v/>
      </c>
      <c r="O62" s="14" t="str">
        <f t="shared" si="8"/>
        <v/>
      </c>
      <c r="P62" s="14" t="str">
        <f t="shared" si="8"/>
        <v/>
      </c>
      <c r="Q62" s="14" t="str">
        <f t="shared" si="8"/>
        <v/>
      </c>
      <c r="R62" s="14" t="str">
        <f t="shared" si="8"/>
        <v/>
      </c>
      <c r="S62" s="14" t="str">
        <f t="shared" si="8"/>
        <v/>
      </c>
      <c r="T62" s="14" t="str">
        <f t="shared" si="8"/>
        <v/>
      </c>
      <c r="U62" s="14" t="str">
        <f t="shared" si="8"/>
        <v/>
      </c>
      <c r="V62" s="14" t="str">
        <f t="shared" si="8"/>
        <v/>
      </c>
      <c r="W62" s="14" t="str">
        <f t="shared" si="8"/>
        <v/>
      </c>
      <c r="X62" s="14" t="str">
        <f t="shared" si="8"/>
        <v/>
      </c>
      <c r="Y62" s="14" t="str">
        <f t="shared" si="8"/>
        <v/>
      </c>
      <c r="Z62" s="14" t="str">
        <f t="shared" si="8"/>
        <v/>
      </c>
      <c r="AA62" s="14" t="str">
        <f t="shared" si="8"/>
        <v/>
      </c>
      <c r="AB62" s="14" t="str">
        <f t="shared" si="8"/>
        <v/>
      </c>
      <c r="AC62" s="14" t="str">
        <f t="shared" si="8"/>
        <v/>
      </c>
      <c r="AD62" s="14" t="str">
        <f t="shared" si="8"/>
        <v/>
      </c>
      <c r="AE62" s="14" t="str">
        <f t="shared" si="8"/>
        <v/>
      </c>
      <c r="AF62" s="14" t="str">
        <f t="shared" si="8"/>
        <v/>
      </c>
      <c r="AG62" s="14" t="str">
        <f t="shared" si="7"/>
        <v/>
      </c>
      <c r="AH62" s="11"/>
      <c r="AI62" s="11">
        <f t="shared" si="9"/>
        <v>97</v>
      </c>
      <c r="AJ62" s="11" t="str">
        <f t="shared" si="10"/>
        <v/>
      </c>
    </row>
    <row r="63" spans="1:36">
      <c r="A63" s="14">
        <v>4</v>
      </c>
      <c r="B63" s="28" t="str">
        <f t="shared" si="8"/>
        <v>TIARA DWI NUR FITRIA</v>
      </c>
      <c r="C63" s="14" t="str">
        <f t="shared" si="8"/>
        <v/>
      </c>
      <c r="D63" s="14" t="str">
        <f t="shared" si="8"/>
        <v/>
      </c>
      <c r="E63" s="14" t="str">
        <f t="shared" si="8"/>
        <v/>
      </c>
      <c r="F63" s="14" t="str">
        <f t="shared" si="8"/>
        <v/>
      </c>
      <c r="G63" s="14" t="str">
        <f t="shared" si="8"/>
        <v/>
      </c>
      <c r="H63" s="14" t="str">
        <f t="shared" si="8"/>
        <v/>
      </c>
      <c r="I63" s="14" t="str">
        <f t="shared" si="8"/>
        <v/>
      </c>
      <c r="J63" s="14" t="str">
        <f t="shared" si="8"/>
        <v/>
      </c>
      <c r="K63" s="14" t="str">
        <f t="shared" si="8"/>
        <v/>
      </c>
      <c r="L63" s="14" t="str">
        <f t="shared" si="8"/>
        <v/>
      </c>
      <c r="M63" s="14" t="str">
        <f t="shared" si="8"/>
        <v/>
      </c>
      <c r="N63" s="14" t="str">
        <f t="shared" si="8"/>
        <v/>
      </c>
      <c r="O63" s="14" t="str">
        <f t="shared" si="8"/>
        <v/>
      </c>
      <c r="P63" s="14" t="str">
        <f t="shared" si="8"/>
        <v/>
      </c>
      <c r="Q63" s="14" t="str">
        <f t="shared" si="8"/>
        <v/>
      </c>
      <c r="R63" s="14" t="str">
        <f t="shared" si="8"/>
        <v/>
      </c>
      <c r="S63" s="14" t="str">
        <f t="shared" si="8"/>
        <v/>
      </c>
      <c r="T63" s="14" t="str">
        <f t="shared" si="8"/>
        <v/>
      </c>
      <c r="U63" s="14" t="str">
        <f t="shared" si="8"/>
        <v/>
      </c>
      <c r="V63" s="14" t="str">
        <f t="shared" si="8"/>
        <v/>
      </c>
      <c r="W63" s="14" t="str">
        <f t="shared" si="8"/>
        <v/>
      </c>
      <c r="X63" s="14" t="str">
        <f t="shared" si="8"/>
        <v/>
      </c>
      <c r="Y63" s="14" t="str">
        <f t="shared" si="8"/>
        <v/>
      </c>
      <c r="Z63" s="14" t="str">
        <f t="shared" si="8"/>
        <v/>
      </c>
      <c r="AA63" s="14" t="str">
        <f t="shared" si="8"/>
        <v/>
      </c>
      <c r="AB63" s="14" t="str">
        <f t="shared" si="8"/>
        <v/>
      </c>
      <c r="AC63" s="14" t="str">
        <f t="shared" si="8"/>
        <v/>
      </c>
      <c r="AD63" s="14" t="str">
        <f t="shared" si="8"/>
        <v/>
      </c>
      <c r="AE63" s="14" t="str">
        <f t="shared" si="8"/>
        <v/>
      </c>
      <c r="AF63" s="14" t="str">
        <f t="shared" si="8"/>
        <v/>
      </c>
      <c r="AG63" s="14" t="str">
        <f t="shared" si="7"/>
        <v/>
      </c>
      <c r="AH63" s="11"/>
      <c r="AI63" s="11">
        <f t="shared" si="9"/>
        <v>96</v>
      </c>
      <c r="AJ63" s="11" t="str">
        <f t="shared" si="10"/>
        <v/>
      </c>
    </row>
    <row r="64" spans="1:36">
      <c r="A64" s="14">
        <v>5</v>
      </c>
      <c r="B64" s="28" t="str">
        <f t="shared" si="8"/>
        <v>TRIANI PUJI RAHAYU</v>
      </c>
      <c r="C64" s="14" t="str">
        <f t="shared" si="8"/>
        <v/>
      </c>
      <c r="D64" s="14" t="str">
        <f t="shared" si="8"/>
        <v/>
      </c>
      <c r="E64" s="14" t="str">
        <f t="shared" si="8"/>
        <v/>
      </c>
      <c r="F64" s="14" t="str">
        <f t="shared" si="8"/>
        <v/>
      </c>
      <c r="G64" s="14" t="str">
        <f t="shared" si="8"/>
        <v/>
      </c>
      <c r="H64" s="14" t="str">
        <f t="shared" si="8"/>
        <v/>
      </c>
      <c r="I64" s="14" t="str">
        <f t="shared" si="8"/>
        <v/>
      </c>
      <c r="J64" s="14" t="str">
        <f t="shared" si="8"/>
        <v/>
      </c>
      <c r="K64" s="14" t="str">
        <f t="shared" si="8"/>
        <v/>
      </c>
      <c r="L64" s="14" t="str">
        <f t="shared" si="8"/>
        <v/>
      </c>
      <c r="M64" s="14" t="str">
        <f t="shared" si="8"/>
        <v/>
      </c>
      <c r="N64" s="14" t="str">
        <f t="shared" si="8"/>
        <v/>
      </c>
      <c r="O64" s="14" t="str">
        <f t="shared" si="8"/>
        <v/>
      </c>
      <c r="P64" s="14" t="str">
        <f t="shared" si="8"/>
        <v/>
      </c>
      <c r="Q64" s="14" t="str">
        <f t="shared" si="8"/>
        <v/>
      </c>
      <c r="R64" s="14" t="str">
        <f t="shared" si="8"/>
        <v/>
      </c>
      <c r="S64" s="14" t="str">
        <f t="shared" si="8"/>
        <v/>
      </c>
      <c r="T64" s="14" t="str">
        <f t="shared" si="8"/>
        <v/>
      </c>
      <c r="U64" s="14" t="str">
        <f t="shared" si="8"/>
        <v/>
      </c>
      <c r="V64" s="14" t="str">
        <f t="shared" si="8"/>
        <v/>
      </c>
      <c r="W64" s="14" t="str">
        <f t="shared" si="8"/>
        <v/>
      </c>
      <c r="X64" s="14" t="str">
        <f t="shared" si="8"/>
        <v/>
      </c>
      <c r="Y64" s="14" t="str">
        <f t="shared" si="8"/>
        <v/>
      </c>
      <c r="Z64" s="14" t="str">
        <f t="shared" si="8"/>
        <v/>
      </c>
      <c r="AA64" s="14" t="str">
        <f t="shared" si="8"/>
        <v/>
      </c>
      <c r="AB64" s="14" t="str">
        <f t="shared" si="8"/>
        <v/>
      </c>
      <c r="AC64" s="14" t="str">
        <f t="shared" si="8"/>
        <v/>
      </c>
      <c r="AD64" s="14" t="str">
        <f t="shared" si="8"/>
        <v/>
      </c>
      <c r="AE64" s="14" t="str">
        <f t="shared" si="8"/>
        <v/>
      </c>
      <c r="AF64" s="14" t="str">
        <f t="shared" si="8"/>
        <v/>
      </c>
      <c r="AG64" s="14" t="str">
        <f t="shared" si="7"/>
        <v/>
      </c>
      <c r="AH64" s="11"/>
      <c r="AI64" s="11">
        <f t="shared" si="9"/>
        <v>95</v>
      </c>
      <c r="AJ64" s="11" t="str">
        <f t="shared" si="10"/>
        <v/>
      </c>
    </row>
    <row r="65" spans="1:36">
      <c r="A65" s="14">
        <v>6</v>
      </c>
      <c r="B65" s="28" t="str">
        <f t="shared" si="8"/>
        <v>YOGA APRILIANTO</v>
      </c>
      <c r="C65" s="14" t="str">
        <f t="shared" si="8"/>
        <v/>
      </c>
      <c r="D65" s="14" t="str">
        <f t="shared" si="8"/>
        <v/>
      </c>
      <c r="E65" s="14" t="str">
        <f t="shared" si="8"/>
        <v/>
      </c>
      <c r="F65" s="14" t="str">
        <f t="shared" si="8"/>
        <v/>
      </c>
      <c r="G65" s="14" t="str">
        <f t="shared" si="8"/>
        <v/>
      </c>
      <c r="H65" s="14" t="str">
        <f t="shared" si="8"/>
        <v/>
      </c>
      <c r="I65" s="14" t="str">
        <f t="shared" si="8"/>
        <v/>
      </c>
      <c r="J65" s="14" t="str">
        <f t="shared" si="8"/>
        <v/>
      </c>
      <c r="K65" s="14" t="str">
        <f t="shared" si="8"/>
        <v/>
      </c>
      <c r="L65" s="14" t="str">
        <f t="shared" si="8"/>
        <v/>
      </c>
      <c r="M65" s="14" t="str">
        <f t="shared" si="8"/>
        <v/>
      </c>
      <c r="N65" s="14" t="str">
        <f t="shared" si="8"/>
        <v/>
      </c>
      <c r="O65" s="14" t="str">
        <f t="shared" si="8"/>
        <v/>
      </c>
      <c r="P65" s="14" t="str">
        <f t="shared" si="8"/>
        <v/>
      </c>
      <c r="Q65" s="14" t="str">
        <f t="shared" si="8"/>
        <v/>
      </c>
      <c r="R65" s="14" t="str">
        <f t="shared" si="8"/>
        <v/>
      </c>
      <c r="S65" s="14" t="str">
        <f t="shared" si="8"/>
        <v/>
      </c>
      <c r="T65" s="14" t="str">
        <f t="shared" si="8"/>
        <v/>
      </c>
      <c r="U65" s="14" t="str">
        <f t="shared" si="8"/>
        <v/>
      </c>
      <c r="V65" s="14" t="str">
        <f t="shared" si="8"/>
        <v/>
      </c>
      <c r="W65" s="14" t="str">
        <f t="shared" si="8"/>
        <v/>
      </c>
      <c r="X65" s="14" t="str">
        <f t="shared" si="8"/>
        <v/>
      </c>
      <c r="Y65" s="14" t="str">
        <f t="shared" si="8"/>
        <v/>
      </c>
      <c r="Z65" s="14" t="str">
        <f t="shared" si="8"/>
        <v/>
      </c>
      <c r="AA65" s="14" t="str">
        <f t="shared" si="8"/>
        <v/>
      </c>
      <c r="AB65" s="14" t="str">
        <f t="shared" si="8"/>
        <v/>
      </c>
      <c r="AC65" s="14" t="str">
        <f t="shared" si="8"/>
        <v/>
      </c>
      <c r="AD65" s="14" t="str">
        <f t="shared" si="8"/>
        <v/>
      </c>
      <c r="AE65" s="14" t="str">
        <f t="shared" si="8"/>
        <v/>
      </c>
      <c r="AF65" s="14" t="str">
        <f t="shared" si="8"/>
        <v/>
      </c>
      <c r="AG65" s="14" t="str">
        <f t="shared" si="7"/>
        <v/>
      </c>
      <c r="AH65" s="11"/>
      <c r="AI65" s="11">
        <f t="shared" si="9"/>
        <v>94</v>
      </c>
      <c r="AJ65" s="11" t="str">
        <f t="shared" si="10"/>
        <v/>
      </c>
    </row>
    <row r="66" spans="1:36">
      <c r="A66" s="14">
        <v>7</v>
      </c>
      <c r="B66" s="28" t="str">
        <f t="shared" si="8"/>
        <v>WIDYAH DWI PUSPITA WARDHANI</v>
      </c>
      <c r="C66" s="14" t="str">
        <f t="shared" si="8"/>
        <v/>
      </c>
      <c r="D66" s="14" t="str">
        <f t="shared" si="8"/>
        <v/>
      </c>
      <c r="E66" s="14" t="str">
        <f t="shared" si="8"/>
        <v/>
      </c>
      <c r="F66" s="14" t="str">
        <f t="shared" si="8"/>
        <v/>
      </c>
      <c r="G66" s="14" t="str">
        <f t="shared" si="8"/>
        <v/>
      </c>
      <c r="H66" s="14" t="str">
        <f t="shared" si="8"/>
        <v/>
      </c>
      <c r="I66" s="14" t="str">
        <f t="shared" si="8"/>
        <v/>
      </c>
      <c r="J66" s="14" t="str">
        <f t="shared" si="8"/>
        <v/>
      </c>
      <c r="K66" s="14" t="str">
        <f t="shared" si="8"/>
        <v/>
      </c>
      <c r="L66" s="14" t="str">
        <f t="shared" si="8"/>
        <v/>
      </c>
      <c r="M66" s="14" t="str">
        <f t="shared" si="8"/>
        <v/>
      </c>
      <c r="N66" s="14" t="str">
        <f t="shared" si="8"/>
        <v/>
      </c>
      <c r="O66" s="14" t="str">
        <f t="shared" si="8"/>
        <v/>
      </c>
      <c r="P66" s="14" t="str">
        <f t="shared" si="8"/>
        <v/>
      </c>
      <c r="Q66" s="14" t="str">
        <f t="shared" si="8"/>
        <v/>
      </c>
      <c r="R66" s="14" t="str">
        <f t="shared" si="8"/>
        <v/>
      </c>
      <c r="S66" s="14" t="str">
        <f t="shared" si="8"/>
        <v/>
      </c>
      <c r="T66" s="14" t="str">
        <f t="shared" si="8"/>
        <v/>
      </c>
      <c r="U66" s="14" t="str">
        <f t="shared" si="8"/>
        <v/>
      </c>
      <c r="V66" s="14" t="str">
        <f t="shared" si="8"/>
        <v/>
      </c>
      <c r="W66" s="14" t="str">
        <f t="shared" si="8"/>
        <v/>
      </c>
      <c r="X66" s="14" t="str">
        <f t="shared" si="8"/>
        <v/>
      </c>
      <c r="Y66" s="14" t="str">
        <f t="shared" si="8"/>
        <v/>
      </c>
      <c r="Z66" s="14" t="str">
        <f t="shared" si="8"/>
        <v/>
      </c>
      <c r="AA66" s="14" t="str">
        <f t="shared" si="8"/>
        <v/>
      </c>
      <c r="AB66" s="14" t="str">
        <f t="shared" si="8"/>
        <v/>
      </c>
      <c r="AC66" s="14" t="str">
        <f t="shared" si="8"/>
        <v/>
      </c>
      <c r="AD66" s="14" t="str">
        <f t="shared" si="8"/>
        <v/>
      </c>
      <c r="AE66" s="14" t="str">
        <f t="shared" si="8"/>
        <v/>
      </c>
      <c r="AF66" s="14" t="str">
        <f t="shared" si="8"/>
        <v/>
      </c>
      <c r="AG66" s="14" t="str">
        <f t="shared" si="7"/>
        <v/>
      </c>
      <c r="AH66" s="11"/>
      <c r="AI66" s="11">
        <f t="shared" si="9"/>
        <v>93</v>
      </c>
      <c r="AJ66" s="11" t="str">
        <f t="shared" si="10"/>
        <v/>
      </c>
    </row>
    <row r="67" spans="1:36">
      <c r="A67" s="14">
        <v>8</v>
      </c>
      <c r="B67" s="28" t="str">
        <f t="shared" si="8"/>
        <v>WISNU ALI KHAFID</v>
      </c>
      <c r="C67" s="14" t="str">
        <f t="shared" si="8"/>
        <v/>
      </c>
      <c r="D67" s="14" t="str">
        <f t="shared" si="8"/>
        <v/>
      </c>
      <c r="E67" s="14" t="str">
        <f t="shared" si="8"/>
        <v/>
      </c>
      <c r="F67" s="14" t="str">
        <f t="shared" si="8"/>
        <v/>
      </c>
      <c r="G67" s="14" t="str">
        <f t="shared" si="8"/>
        <v/>
      </c>
      <c r="H67" s="14" t="str">
        <f t="shared" si="8"/>
        <v/>
      </c>
      <c r="I67" s="14" t="str">
        <f t="shared" si="8"/>
        <v/>
      </c>
      <c r="J67" s="14" t="str">
        <f t="shared" si="8"/>
        <v/>
      </c>
      <c r="K67" s="14" t="str">
        <f t="shared" si="8"/>
        <v/>
      </c>
      <c r="L67" s="14" t="str">
        <f t="shared" si="8"/>
        <v/>
      </c>
      <c r="M67" s="14" t="str">
        <f t="shared" si="8"/>
        <v/>
      </c>
      <c r="N67" s="14" t="str">
        <f t="shared" si="8"/>
        <v/>
      </c>
      <c r="O67" s="14" t="str">
        <f t="shared" si="8"/>
        <v/>
      </c>
      <c r="P67" s="14" t="str">
        <f t="shared" si="8"/>
        <v/>
      </c>
      <c r="Q67" s="14" t="str">
        <f t="shared" si="8"/>
        <v/>
      </c>
      <c r="R67" s="14" t="str">
        <f t="shared" si="8"/>
        <v/>
      </c>
      <c r="S67" s="14" t="str">
        <f t="shared" si="8"/>
        <v/>
      </c>
      <c r="T67" s="14" t="str">
        <f t="shared" si="8"/>
        <v/>
      </c>
      <c r="U67" s="14" t="str">
        <f t="shared" si="8"/>
        <v/>
      </c>
      <c r="V67" s="14" t="str">
        <f t="shared" si="8"/>
        <v/>
      </c>
      <c r="W67" s="14" t="str">
        <f t="shared" si="8"/>
        <v/>
      </c>
      <c r="X67" s="14" t="str">
        <f t="shared" si="8"/>
        <v/>
      </c>
      <c r="Y67" s="14" t="str">
        <f t="shared" si="8"/>
        <v/>
      </c>
      <c r="Z67" s="14" t="str">
        <f t="shared" si="8"/>
        <v/>
      </c>
      <c r="AA67" s="14" t="str">
        <f t="shared" si="8"/>
        <v/>
      </c>
      <c r="AB67" s="14" t="str">
        <f t="shared" si="8"/>
        <v/>
      </c>
      <c r="AC67" s="14" t="str">
        <f t="shared" si="8"/>
        <v/>
      </c>
      <c r="AD67" s="14" t="str">
        <f t="shared" si="8"/>
        <v/>
      </c>
      <c r="AE67" s="14" t="str">
        <f t="shared" si="8"/>
        <v/>
      </c>
      <c r="AF67" s="14" t="str">
        <f t="shared" si="8"/>
        <v/>
      </c>
      <c r="AG67" s="14" t="str">
        <f t="shared" si="7"/>
        <v/>
      </c>
      <c r="AH67" s="11"/>
      <c r="AI67" s="11">
        <f t="shared" si="9"/>
        <v>92</v>
      </c>
      <c r="AJ67" s="11" t="str">
        <f t="shared" si="10"/>
        <v/>
      </c>
    </row>
    <row r="68" spans="1:36">
      <c r="A68" s="14">
        <v>9</v>
      </c>
      <c r="B68" s="28" t="str">
        <f t="shared" si="8"/>
        <v>WAHYU BAGUS JATMIKO</v>
      </c>
      <c r="C68" s="14" t="str">
        <f t="shared" si="8"/>
        <v/>
      </c>
      <c r="D68" s="14" t="str">
        <f t="shared" si="8"/>
        <v/>
      </c>
      <c r="E68" s="14" t="str">
        <f t="shared" si="8"/>
        <v/>
      </c>
      <c r="F68" s="14" t="str">
        <f t="shared" si="8"/>
        <v/>
      </c>
      <c r="G68" s="14" t="str">
        <f t="shared" si="8"/>
        <v/>
      </c>
      <c r="H68" s="14" t="str">
        <f t="shared" si="8"/>
        <v/>
      </c>
      <c r="I68" s="14" t="str">
        <f t="shared" si="8"/>
        <v/>
      </c>
      <c r="J68" s="14" t="str">
        <f t="shared" si="8"/>
        <v/>
      </c>
      <c r="K68" s="14" t="str">
        <f t="shared" si="8"/>
        <v/>
      </c>
      <c r="L68" s="14" t="str">
        <f t="shared" si="8"/>
        <v/>
      </c>
      <c r="M68" s="14" t="str">
        <f t="shared" si="8"/>
        <v/>
      </c>
      <c r="N68" s="14" t="str">
        <f t="shared" si="8"/>
        <v/>
      </c>
      <c r="O68" s="14" t="str">
        <f t="shared" si="8"/>
        <v/>
      </c>
      <c r="P68" s="14" t="str">
        <f t="shared" si="8"/>
        <v/>
      </c>
      <c r="Q68" s="14" t="str">
        <f t="shared" si="8"/>
        <v/>
      </c>
      <c r="R68" s="14" t="str">
        <f t="shared" si="8"/>
        <v/>
      </c>
      <c r="S68" s="14" t="str">
        <f t="shared" si="8"/>
        <v/>
      </c>
      <c r="T68" s="14" t="str">
        <f t="shared" si="8"/>
        <v/>
      </c>
      <c r="U68" s="14" t="str">
        <f t="shared" si="8"/>
        <v/>
      </c>
      <c r="V68" s="14" t="str">
        <f t="shared" si="8"/>
        <v/>
      </c>
      <c r="W68" s="14" t="str">
        <f t="shared" si="8"/>
        <v/>
      </c>
      <c r="X68" s="14" t="str">
        <f t="shared" si="8"/>
        <v/>
      </c>
      <c r="Y68" s="14" t="str">
        <f t="shared" si="8"/>
        <v/>
      </c>
      <c r="Z68" s="14" t="str">
        <f t="shared" si="8"/>
        <v/>
      </c>
      <c r="AA68" s="14" t="str">
        <f t="shared" si="8"/>
        <v/>
      </c>
      <c r="AB68" s="14" t="str">
        <f t="shared" si="8"/>
        <v/>
      </c>
      <c r="AC68" s="14" t="str">
        <f t="shared" si="8"/>
        <v/>
      </c>
      <c r="AD68" s="14" t="str">
        <f t="shared" si="8"/>
        <v/>
      </c>
      <c r="AE68" s="14" t="str">
        <f t="shared" si="8"/>
        <v/>
      </c>
      <c r="AF68" s="14" t="str">
        <f t="shared" si="8"/>
        <v/>
      </c>
      <c r="AG68" s="14" t="str">
        <f t="shared" si="7"/>
        <v/>
      </c>
      <c r="AH68" s="11"/>
      <c r="AI68" s="11">
        <f t="shared" si="9"/>
        <v>91</v>
      </c>
      <c r="AJ68" s="11" t="str">
        <f t="shared" si="10"/>
        <v/>
      </c>
    </row>
    <row r="69" spans="1:36">
      <c r="A69" s="14">
        <v>10</v>
      </c>
      <c r="B69" s="28" t="str">
        <f t="shared" si="8"/>
        <v/>
      </c>
      <c r="C69" s="14" t="str">
        <f t="shared" si="8"/>
        <v/>
      </c>
      <c r="D69" s="14" t="str">
        <f t="shared" si="8"/>
        <v/>
      </c>
      <c r="E69" s="14" t="str">
        <f t="shared" si="8"/>
        <v/>
      </c>
      <c r="F69" s="14" t="str">
        <f t="shared" si="8"/>
        <v/>
      </c>
      <c r="G69" s="14" t="str">
        <f t="shared" si="8"/>
        <v/>
      </c>
      <c r="H69" s="14" t="str">
        <f t="shared" si="8"/>
        <v/>
      </c>
      <c r="I69" s="14" t="str">
        <f t="shared" ref="I69:AF69" si="11">IF(I19="","",I19)</f>
        <v/>
      </c>
      <c r="J69" s="14" t="str">
        <f t="shared" si="11"/>
        <v/>
      </c>
      <c r="K69" s="14" t="str">
        <f t="shared" si="11"/>
        <v/>
      </c>
      <c r="L69" s="14" t="str">
        <f t="shared" si="11"/>
        <v/>
      </c>
      <c r="M69" s="14" t="str">
        <f t="shared" si="11"/>
        <v/>
      </c>
      <c r="N69" s="14" t="str">
        <f t="shared" si="11"/>
        <v/>
      </c>
      <c r="O69" s="14" t="str">
        <f t="shared" si="11"/>
        <v/>
      </c>
      <c r="P69" s="14" t="str">
        <f t="shared" si="11"/>
        <v/>
      </c>
      <c r="Q69" s="14" t="str">
        <f t="shared" si="11"/>
        <v/>
      </c>
      <c r="R69" s="14" t="str">
        <f t="shared" si="11"/>
        <v/>
      </c>
      <c r="S69" s="14" t="str">
        <f t="shared" si="11"/>
        <v/>
      </c>
      <c r="T69" s="14" t="str">
        <f t="shared" si="11"/>
        <v/>
      </c>
      <c r="U69" s="14" t="str">
        <f t="shared" si="11"/>
        <v/>
      </c>
      <c r="V69" s="14" t="str">
        <f t="shared" si="11"/>
        <v/>
      </c>
      <c r="W69" s="14" t="str">
        <f t="shared" si="11"/>
        <v/>
      </c>
      <c r="X69" s="14" t="str">
        <f t="shared" si="11"/>
        <v/>
      </c>
      <c r="Y69" s="14" t="str">
        <f t="shared" si="11"/>
        <v/>
      </c>
      <c r="Z69" s="14" t="str">
        <f t="shared" si="11"/>
        <v/>
      </c>
      <c r="AA69" s="14" t="str">
        <f t="shared" si="11"/>
        <v/>
      </c>
      <c r="AB69" s="14" t="str">
        <f t="shared" si="11"/>
        <v/>
      </c>
      <c r="AC69" s="14" t="str">
        <f t="shared" si="11"/>
        <v/>
      </c>
      <c r="AD69" s="14" t="str">
        <f t="shared" si="11"/>
        <v/>
      </c>
      <c r="AE69" s="14" t="str">
        <f t="shared" si="11"/>
        <v/>
      </c>
      <c r="AF69" s="14" t="str">
        <f t="shared" si="11"/>
        <v/>
      </c>
      <c r="AG69" s="14" t="str">
        <f t="shared" si="7"/>
        <v/>
      </c>
      <c r="AH69" s="11"/>
      <c r="AI69" s="11">
        <f t="shared" si="9"/>
        <v>90</v>
      </c>
      <c r="AJ69" s="11" t="str">
        <f t="shared" si="10"/>
        <v/>
      </c>
    </row>
    <row r="70" spans="1:36">
      <c r="A70" s="14">
        <v>11</v>
      </c>
      <c r="B70" s="28" t="str">
        <f t="shared" ref="B70:AF78" si="12">IF(B20="","",B20)</f>
        <v/>
      </c>
      <c r="C70" s="14" t="str">
        <f t="shared" si="12"/>
        <v/>
      </c>
      <c r="D70" s="14" t="str">
        <f t="shared" si="12"/>
        <v/>
      </c>
      <c r="E70" s="14" t="str">
        <f t="shared" si="12"/>
        <v/>
      </c>
      <c r="F70" s="14" t="str">
        <f t="shared" si="12"/>
        <v/>
      </c>
      <c r="G70" s="14" t="str">
        <f t="shared" si="12"/>
        <v/>
      </c>
      <c r="H70" s="14" t="str">
        <f t="shared" si="12"/>
        <v/>
      </c>
      <c r="I70" s="14" t="str">
        <f t="shared" si="12"/>
        <v/>
      </c>
      <c r="J70" s="14" t="str">
        <f t="shared" si="12"/>
        <v/>
      </c>
      <c r="K70" s="14" t="str">
        <f t="shared" si="12"/>
        <v/>
      </c>
      <c r="L70" s="14" t="str">
        <f t="shared" si="12"/>
        <v/>
      </c>
      <c r="M70" s="14" t="str">
        <f t="shared" si="12"/>
        <v/>
      </c>
      <c r="N70" s="14" t="str">
        <f t="shared" si="12"/>
        <v/>
      </c>
      <c r="O70" s="14" t="str">
        <f t="shared" si="12"/>
        <v/>
      </c>
      <c r="P70" s="14" t="str">
        <f t="shared" si="12"/>
        <v/>
      </c>
      <c r="Q70" s="14" t="str">
        <f t="shared" si="12"/>
        <v/>
      </c>
      <c r="R70" s="14" t="str">
        <f t="shared" si="12"/>
        <v/>
      </c>
      <c r="S70" s="14" t="str">
        <f t="shared" si="12"/>
        <v/>
      </c>
      <c r="T70" s="14" t="str">
        <f t="shared" si="12"/>
        <v/>
      </c>
      <c r="U70" s="14" t="str">
        <f t="shared" si="12"/>
        <v/>
      </c>
      <c r="V70" s="14" t="str">
        <f t="shared" si="12"/>
        <v/>
      </c>
      <c r="W70" s="14" t="str">
        <f t="shared" si="12"/>
        <v/>
      </c>
      <c r="X70" s="14" t="str">
        <f t="shared" si="12"/>
        <v/>
      </c>
      <c r="Y70" s="14" t="str">
        <f t="shared" si="12"/>
        <v/>
      </c>
      <c r="Z70" s="14" t="str">
        <f t="shared" si="12"/>
        <v/>
      </c>
      <c r="AA70" s="14" t="str">
        <f t="shared" si="12"/>
        <v/>
      </c>
      <c r="AB70" s="14" t="str">
        <f t="shared" si="12"/>
        <v/>
      </c>
      <c r="AC70" s="14" t="str">
        <f t="shared" si="12"/>
        <v/>
      </c>
      <c r="AD70" s="14" t="str">
        <f t="shared" si="12"/>
        <v/>
      </c>
      <c r="AE70" s="14" t="str">
        <f t="shared" si="12"/>
        <v/>
      </c>
      <c r="AF70" s="14" t="str">
        <f t="shared" si="12"/>
        <v/>
      </c>
      <c r="AG70" s="14" t="str">
        <f t="shared" si="7"/>
        <v/>
      </c>
      <c r="AH70" s="11"/>
      <c r="AI70" s="11">
        <f t="shared" si="9"/>
        <v>89</v>
      </c>
      <c r="AJ70" s="11" t="str">
        <f t="shared" si="10"/>
        <v/>
      </c>
    </row>
    <row r="71" spans="1:36">
      <c r="A71" s="14">
        <v>12</v>
      </c>
      <c r="B71" s="28" t="str">
        <f t="shared" si="12"/>
        <v/>
      </c>
      <c r="C71" s="14" t="str">
        <f t="shared" si="12"/>
        <v/>
      </c>
      <c r="D71" s="14" t="str">
        <f t="shared" si="12"/>
        <v/>
      </c>
      <c r="E71" s="14" t="str">
        <f t="shared" si="12"/>
        <v/>
      </c>
      <c r="F71" s="14" t="str">
        <f t="shared" si="12"/>
        <v/>
      </c>
      <c r="G71" s="14" t="str">
        <f t="shared" si="12"/>
        <v/>
      </c>
      <c r="H71" s="14" t="str">
        <f t="shared" si="12"/>
        <v/>
      </c>
      <c r="I71" s="14" t="str">
        <f t="shared" si="12"/>
        <v/>
      </c>
      <c r="J71" s="14" t="str">
        <f t="shared" si="12"/>
        <v/>
      </c>
      <c r="K71" s="14" t="str">
        <f t="shared" si="12"/>
        <v/>
      </c>
      <c r="L71" s="14" t="str">
        <f t="shared" si="12"/>
        <v/>
      </c>
      <c r="M71" s="14" t="str">
        <f t="shared" si="12"/>
        <v/>
      </c>
      <c r="N71" s="14" t="str">
        <f t="shared" si="12"/>
        <v/>
      </c>
      <c r="O71" s="14" t="str">
        <f t="shared" si="12"/>
        <v/>
      </c>
      <c r="P71" s="14" t="str">
        <f t="shared" si="12"/>
        <v/>
      </c>
      <c r="Q71" s="14" t="str">
        <f t="shared" si="12"/>
        <v/>
      </c>
      <c r="R71" s="14" t="str">
        <f t="shared" si="12"/>
        <v/>
      </c>
      <c r="S71" s="14" t="str">
        <f t="shared" si="12"/>
        <v/>
      </c>
      <c r="T71" s="14" t="str">
        <f t="shared" si="12"/>
        <v/>
      </c>
      <c r="U71" s="14" t="str">
        <f t="shared" si="12"/>
        <v/>
      </c>
      <c r="V71" s="14" t="str">
        <f t="shared" si="12"/>
        <v/>
      </c>
      <c r="W71" s="14" t="str">
        <f t="shared" si="12"/>
        <v/>
      </c>
      <c r="X71" s="14" t="str">
        <f t="shared" si="12"/>
        <v/>
      </c>
      <c r="Y71" s="14" t="str">
        <f t="shared" si="12"/>
        <v/>
      </c>
      <c r="Z71" s="14" t="str">
        <f t="shared" si="12"/>
        <v/>
      </c>
      <c r="AA71" s="14" t="str">
        <f t="shared" si="12"/>
        <v/>
      </c>
      <c r="AB71" s="14" t="str">
        <f t="shared" si="12"/>
        <v/>
      </c>
      <c r="AC71" s="14" t="str">
        <f t="shared" si="12"/>
        <v/>
      </c>
      <c r="AD71" s="14" t="str">
        <f t="shared" si="12"/>
        <v/>
      </c>
      <c r="AE71" s="14" t="str">
        <f t="shared" si="12"/>
        <v/>
      </c>
      <c r="AF71" s="14" t="str">
        <f t="shared" si="12"/>
        <v/>
      </c>
      <c r="AG71" s="14" t="str">
        <f t="shared" si="7"/>
        <v/>
      </c>
      <c r="AH71" s="11"/>
      <c r="AI71" s="11">
        <f t="shared" si="9"/>
        <v>88</v>
      </c>
      <c r="AJ71" s="11" t="str">
        <f t="shared" si="10"/>
        <v/>
      </c>
    </row>
    <row r="72" spans="1:36">
      <c r="A72" s="14">
        <v>13</v>
      </c>
      <c r="B72" s="28" t="str">
        <f t="shared" si="12"/>
        <v/>
      </c>
      <c r="C72" s="14" t="str">
        <f t="shared" si="12"/>
        <v/>
      </c>
      <c r="D72" s="14" t="str">
        <f t="shared" si="12"/>
        <v/>
      </c>
      <c r="E72" s="14" t="str">
        <f t="shared" si="12"/>
        <v/>
      </c>
      <c r="F72" s="14" t="str">
        <f t="shared" si="12"/>
        <v/>
      </c>
      <c r="G72" s="14" t="str">
        <f t="shared" si="12"/>
        <v/>
      </c>
      <c r="H72" s="14" t="str">
        <f t="shared" si="12"/>
        <v/>
      </c>
      <c r="I72" s="14" t="str">
        <f t="shared" si="12"/>
        <v/>
      </c>
      <c r="J72" s="14" t="str">
        <f t="shared" si="12"/>
        <v/>
      </c>
      <c r="K72" s="14" t="str">
        <f t="shared" si="12"/>
        <v/>
      </c>
      <c r="L72" s="14" t="str">
        <f t="shared" si="12"/>
        <v/>
      </c>
      <c r="M72" s="14" t="str">
        <f t="shared" si="12"/>
        <v/>
      </c>
      <c r="N72" s="14" t="str">
        <f t="shared" si="12"/>
        <v/>
      </c>
      <c r="O72" s="14" t="str">
        <f t="shared" si="12"/>
        <v/>
      </c>
      <c r="P72" s="14" t="str">
        <f t="shared" si="12"/>
        <v/>
      </c>
      <c r="Q72" s="14" t="str">
        <f t="shared" si="12"/>
        <v/>
      </c>
      <c r="R72" s="14" t="str">
        <f t="shared" si="12"/>
        <v/>
      </c>
      <c r="S72" s="14" t="str">
        <f t="shared" si="12"/>
        <v/>
      </c>
      <c r="T72" s="14" t="str">
        <f t="shared" si="12"/>
        <v/>
      </c>
      <c r="U72" s="14" t="str">
        <f t="shared" si="12"/>
        <v/>
      </c>
      <c r="V72" s="14" t="str">
        <f t="shared" si="12"/>
        <v/>
      </c>
      <c r="W72" s="14" t="str">
        <f t="shared" si="12"/>
        <v/>
      </c>
      <c r="X72" s="14" t="str">
        <f t="shared" si="12"/>
        <v/>
      </c>
      <c r="Y72" s="14" t="str">
        <f t="shared" si="12"/>
        <v/>
      </c>
      <c r="Z72" s="14" t="str">
        <f t="shared" si="12"/>
        <v/>
      </c>
      <c r="AA72" s="14" t="str">
        <f t="shared" si="12"/>
        <v/>
      </c>
      <c r="AB72" s="14" t="str">
        <f t="shared" si="12"/>
        <v/>
      </c>
      <c r="AC72" s="14" t="str">
        <f t="shared" si="12"/>
        <v/>
      </c>
      <c r="AD72" s="14" t="str">
        <f t="shared" si="12"/>
        <v/>
      </c>
      <c r="AE72" s="14" t="str">
        <f t="shared" si="12"/>
        <v/>
      </c>
      <c r="AF72" s="14" t="str">
        <f t="shared" si="12"/>
        <v/>
      </c>
      <c r="AG72" s="14" t="str">
        <f t="shared" si="7"/>
        <v/>
      </c>
      <c r="AH72" s="11"/>
      <c r="AI72" s="11">
        <f t="shared" si="9"/>
        <v>87</v>
      </c>
      <c r="AJ72" s="11" t="str">
        <f t="shared" si="10"/>
        <v/>
      </c>
    </row>
    <row r="73" spans="1:36">
      <c r="A73" s="14">
        <v>14</v>
      </c>
      <c r="B73" s="28" t="str">
        <f t="shared" si="12"/>
        <v/>
      </c>
      <c r="C73" s="14" t="str">
        <f t="shared" si="12"/>
        <v/>
      </c>
      <c r="D73" s="14" t="str">
        <f t="shared" si="12"/>
        <v/>
      </c>
      <c r="E73" s="14" t="str">
        <f t="shared" si="12"/>
        <v/>
      </c>
      <c r="F73" s="14" t="str">
        <f t="shared" si="12"/>
        <v/>
      </c>
      <c r="G73" s="14" t="str">
        <f t="shared" si="12"/>
        <v/>
      </c>
      <c r="H73" s="14" t="str">
        <f t="shared" si="12"/>
        <v/>
      </c>
      <c r="I73" s="14" t="str">
        <f t="shared" si="12"/>
        <v/>
      </c>
      <c r="J73" s="14" t="str">
        <f t="shared" si="12"/>
        <v/>
      </c>
      <c r="K73" s="14" t="str">
        <f t="shared" si="12"/>
        <v/>
      </c>
      <c r="L73" s="14" t="str">
        <f t="shared" si="12"/>
        <v/>
      </c>
      <c r="M73" s="14" t="str">
        <f t="shared" si="12"/>
        <v/>
      </c>
      <c r="N73" s="14" t="str">
        <f t="shared" si="12"/>
        <v/>
      </c>
      <c r="O73" s="14" t="str">
        <f t="shared" si="12"/>
        <v/>
      </c>
      <c r="P73" s="14" t="str">
        <f t="shared" si="12"/>
        <v/>
      </c>
      <c r="Q73" s="14" t="str">
        <f t="shared" si="12"/>
        <v/>
      </c>
      <c r="R73" s="14" t="str">
        <f t="shared" si="12"/>
        <v/>
      </c>
      <c r="S73" s="14" t="str">
        <f t="shared" si="12"/>
        <v/>
      </c>
      <c r="T73" s="14" t="str">
        <f t="shared" si="12"/>
        <v/>
      </c>
      <c r="U73" s="14" t="str">
        <f t="shared" si="12"/>
        <v/>
      </c>
      <c r="V73" s="14" t="str">
        <f t="shared" si="12"/>
        <v/>
      </c>
      <c r="W73" s="14" t="str">
        <f t="shared" si="12"/>
        <v/>
      </c>
      <c r="X73" s="14" t="str">
        <f t="shared" si="12"/>
        <v/>
      </c>
      <c r="Y73" s="14" t="str">
        <f t="shared" si="12"/>
        <v/>
      </c>
      <c r="Z73" s="14" t="str">
        <f t="shared" si="12"/>
        <v/>
      </c>
      <c r="AA73" s="14" t="str">
        <f t="shared" si="12"/>
        <v/>
      </c>
      <c r="AB73" s="14" t="str">
        <f t="shared" si="12"/>
        <v/>
      </c>
      <c r="AC73" s="14" t="str">
        <f t="shared" si="12"/>
        <v/>
      </c>
      <c r="AD73" s="14" t="str">
        <f t="shared" si="12"/>
        <v/>
      </c>
      <c r="AE73" s="14" t="str">
        <f t="shared" si="12"/>
        <v/>
      </c>
      <c r="AF73" s="14" t="str">
        <f t="shared" si="12"/>
        <v/>
      </c>
      <c r="AG73" s="14" t="str">
        <f t="shared" si="7"/>
        <v/>
      </c>
      <c r="AH73" s="11"/>
      <c r="AI73" s="11">
        <f t="shared" si="9"/>
        <v>86</v>
      </c>
      <c r="AJ73" s="11" t="str">
        <f t="shared" si="10"/>
        <v/>
      </c>
    </row>
    <row r="74" spans="1:36">
      <c r="A74" s="14">
        <v>15</v>
      </c>
      <c r="B74" s="28" t="str">
        <f t="shared" si="12"/>
        <v/>
      </c>
      <c r="C74" s="14" t="str">
        <f t="shared" si="12"/>
        <v/>
      </c>
      <c r="D74" s="14" t="str">
        <f t="shared" si="12"/>
        <v/>
      </c>
      <c r="E74" s="14" t="str">
        <f t="shared" si="12"/>
        <v/>
      </c>
      <c r="F74" s="14" t="str">
        <f t="shared" si="12"/>
        <v/>
      </c>
      <c r="G74" s="14" t="str">
        <f t="shared" si="12"/>
        <v/>
      </c>
      <c r="H74" s="14" t="str">
        <f t="shared" si="12"/>
        <v/>
      </c>
      <c r="I74" s="14" t="str">
        <f t="shared" si="12"/>
        <v/>
      </c>
      <c r="J74" s="14" t="str">
        <f t="shared" si="12"/>
        <v/>
      </c>
      <c r="K74" s="14" t="str">
        <f t="shared" si="12"/>
        <v/>
      </c>
      <c r="L74" s="14" t="str">
        <f t="shared" si="12"/>
        <v/>
      </c>
      <c r="M74" s="14" t="str">
        <f t="shared" si="12"/>
        <v/>
      </c>
      <c r="N74" s="14" t="str">
        <f t="shared" si="12"/>
        <v/>
      </c>
      <c r="O74" s="14" t="str">
        <f t="shared" si="12"/>
        <v/>
      </c>
      <c r="P74" s="14" t="str">
        <f t="shared" si="12"/>
        <v/>
      </c>
      <c r="Q74" s="14" t="str">
        <f t="shared" si="12"/>
        <v/>
      </c>
      <c r="R74" s="14" t="str">
        <f t="shared" si="12"/>
        <v/>
      </c>
      <c r="S74" s="14" t="str">
        <f t="shared" si="12"/>
        <v/>
      </c>
      <c r="T74" s="14" t="str">
        <f t="shared" si="12"/>
        <v/>
      </c>
      <c r="U74" s="14" t="str">
        <f t="shared" si="12"/>
        <v/>
      </c>
      <c r="V74" s="14" t="str">
        <f t="shared" si="12"/>
        <v/>
      </c>
      <c r="W74" s="14" t="str">
        <f t="shared" si="12"/>
        <v/>
      </c>
      <c r="X74" s="14" t="str">
        <f t="shared" si="12"/>
        <v/>
      </c>
      <c r="Y74" s="14" t="str">
        <f t="shared" si="12"/>
        <v/>
      </c>
      <c r="Z74" s="14" t="str">
        <f t="shared" si="12"/>
        <v/>
      </c>
      <c r="AA74" s="14" t="str">
        <f t="shared" si="12"/>
        <v/>
      </c>
      <c r="AB74" s="14" t="str">
        <f t="shared" si="12"/>
        <v/>
      </c>
      <c r="AC74" s="14" t="str">
        <f t="shared" si="12"/>
        <v/>
      </c>
      <c r="AD74" s="14" t="str">
        <f t="shared" si="12"/>
        <v/>
      </c>
      <c r="AE74" s="14" t="str">
        <f t="shared" si="12"/>
        <v/>
      </c>
      <c r="AF74" s="14" t="str">
        <f t="shared" si="12"/>
        <v/>
      </c>
      <c r="AG74" s="14" t="str">
        <f t="shared" si="7"/>
        <v/>
      </c>
      <c r="AH74" s="11"/>
      <c r="AI74" s="11">
        <f t="shared" si="9"/>
        <v>85</v>
      </c>
      <c r="AJ74" s="11" t="str">
        <f t="shared" si="10"/>
        <v/>
      </c>
    </row>
    <row r="75" spans="1:36">
      <c r="A75" s="14">
        <v>16</v>
      </c>
      <c r="B75" s="28" t="str">
        <f t="shared" si="12"/>
        <v/>
      </c>
      <c r="C75" s="14" t="str">
        <f t="shared" si="12"/>
        <v/>
      </c>
      <c r="D75" s="14" t="str">
        <f t="shared" si="12"/>
        <v/>
      </c>
      <c r="E75" s="14" t="str">
        <f t="shared" si="12"/>
        <v/>
      </c>
      <c r="F75" s="14" t="str">
        <f t="shared" si="12"/>
        <v/>
      </c>
      <c r="G75" s="14" t="str">
        <f t="shared" si="12"/>
        <v/>
      </c>
      <c r="H75" s="14" t="str">
        <f t="shared" si="12"/>
        <v/>
      </c>
      <c r="I75" s="14" t="str">
        <f t="shared" si="12"/>
        <v/>
      </c>
      <c r="J75" s="14" t="str">
        <f t="shared" si="12"/>
        <v/>
      </c>
      <c r="K75" s="14" t="str">
        <f t="shared" si="12"/>
        <v/>
      </c>
      <c r="L75" s="14" t="str">
        <f t="shared" si="12"/>
        <v/>
      </c>
      <c r="M75" s="14" t="str">
        <f t="shared" si="12"/>
        <v/>
      </c>
      <c r="N75" s="14" t="str">
        <f t="shared" si="12"/>
        <v/>
      </c>
      <c r="O75" s="14" t="str">
        <f t="shared" si="12"/>
        <v/>
      </c>
      <c r="P75" s="14" t="str">
        <f t="shared" si="12"/>
        <v/>
      </c>
      <c r="Q75" s="14" t="str">
        <f t="shared" si="12"/>
        <v/>
      </c>
      <c r="R75" s="14" t="str">
        <f t="shared" si="12"/>
        <v/>
      </c>
      <c r="S75" s="14" t="str">
        <f t="shared" si="12"/>
        <v/>
      </c>
      <c r="T75" s="14" t="str">
        <f t="shared" si="12"/>
        <v/>
      </c>
      <c r="U75" s="14" t="str">
        <f t="shared" si="12"/>
        <v/>
      </c>
      <c r="V75" s="14" t="str">
        <f t="shared" si="12"/>
        <v/>
      </c>
      <c r="W75" s="14" t="str">
        <f t="shared" si="12"/>
        <v/>
      </c>
      <c r="X75" s="14" t="str">
        <f t="shared" si="12"/>
        <v/>
      </c>
      <c r="Y75" s="14" t="str">
        <f t="shared" si="12"/>
        <v/>
      </c>
      <c r="Z75" s="14" t="str">
        <f t="shared" si="12"/>
        <v/>
      </c>
      <c r="AA75" s="14" t="str">
        <f t="shared" si="12"/>
        <v/>
      </c>
      <c r="AB75" s="14" t="str">
        <f t="shared" si="12"/>
        <v/>
      </c>
      <c r="AC75" s="14" t="str">
        <f t="shared" si="12"/>
        <v/>
      </c>
      <c r="AD75" s="14" t="str">
        <f t="shared" si="12"/>
        <v/>
      </c>
      <c r="AE75" s="14" t="str">
        <f t="shared" si="12"/>
        <v/>
      </c>
      <c r="AF75" s="14" t="str">
        <f t="shared" si="12"/>
        <v/>
      </c>
      <c r="AG75" s="14" t="str">
        <f t="shared" si="7"/>
        <v/>
      </c>
      <c r="AH75" s="11"/>
      <c r="AI75" s="11">
        <f t="shared" si="9"/>
        <v>84</v>
      </c>
      <c r="AJ75" s="11" t="str">
        <f t="shared" si="10"/>
        <v/>
      </c>
    </row>
    <row r="76" spans="1:36">
      <c r="A76" s="14">
        <v>17</v>
      </c>
      <c r="B76" s="28" t="str">
        <f t="shared" si="12"/>
        <v/>
      </c>
      <c r="C76" s="14" t="str">
        <f t="shared" si="12"/>
        <v/>
      </c>
      <c r="D76" s="14" t="str">
        <f t="shared" si="12"/>
        <v/>
      </c>
      <c r="E76" s="14" t="str">
        <f t="shared" si="12"/>
        <v/>
      </c>
      <c r="F76" s="14" t="str">
        <f t="shared" si="12"/>
        <v/>
      </c>
      <c r="G76" s="14" t="str">
        <f t="shared" si="12"/>
        <v/>
      </c>
      <c r="H76" s="14" t="str">
        <f t="shared" si="12"/>
        <v/>
      </c>
      <c r="I76" s="14" t="str">
        <f t="shared" si="12"/>
        <v/>
      </c>
      <c r="J76" s="14" t="str">
        <f t="shared" si="12"/>
        <v/>
      </c>
      <c r="K76" s="14" t="str">
        <f t="shared" si="12"/>
        <v/>
      </c>
      <c r="L76" s="14" t="str">
        <f t="shared" si="12"/>
        <v/>
      </c>
      <c r="M76" s="14" t="str">
        <f t="shared" si="12"/>
        <v/>
      </c>
      <c r="N76" s="14" t="str">
        <f t="shared" si="12"/>
        <v/>
      </c>
      <c r="O76" s="14" t="str">
        <f t="shared" si="12"/>
        <v/>
      </c>
      <c r="P76" s="14" t="str">
        <f t="shared" si="12"/>
        <v/>
      </c>
      <c r="Q76" s="14" t="str">
        <f t="shared" si="12"/>
        <v/>
      </c>
      <c r="R76" s="14" t="str">
        <f t="shared" si="12"/>
        <v/>
      </c>
      <c r="S76" s="14" t="str">
        <f t="shared" si="12"/>
        <v/>
      </c>
      <c r="T76" s="14" t="str">
        <f t="shared" si="12"/>
        <v/>
      </c>
      <c r="U76" s="14" t="str">
        <f t="shared" si="12"/>
        <v/>
      </c>
      <c r="V76" s="14" t="str">
        <f t="shared" si="12"/>
        <v/>
      </c>
      <c r="W76" s="14" t="str">
        <f t="shared" si="12"/>
        <v/>
      </c>
      <c r="X76" s="14" t="str">
        <f t="shared" si="12"/>
        <v/>
      </c>
      <c r="Y76" s="14" t="str">
        <f t="shared" si="12"/>
        <v/>
      </c>
      <c r="Z76" s="14" t="str">
        <f t="shared" si="12"/>
        <v/>
      </c>
      <c r="AA76" s="14" t="str">
        <f t="shared" si="12"/>
        <v/>
      </c>
      <c r="AB76" s="14" t="str">
        <f t="shared" si="12"/>
        <v/>
      </c>
      <c r="AC76" s="14" t="str">
        <f t="shared" si="12"/>
        <v/>
      </c>
      <c r="AD76" s="14" t="str">
        <f t="shared" si="12"/>
        <v/>
      </c>
      <c r="AE76" s="14" t="str">
        <f t="shared" si="12"/>
        <v/>
      </c>
      <c r="AF76" s="14" t="str">
        <f t="shared" si="12"/>
        <v/>
      </c>
      <c r="AG76" s="14" t="str">
        <f t="shared" si="7"/>
        <v/>
      </c>
      <c r="AH76" s="11"/>
      <c r="AI76" s="11">
        <f t="shared" si="9"/>
        <v>83</v>
      </c>
      <c r="AJ76" s="11" t="str">
        <f t="shared" si="10"/>
        <v/>
      </c>
    </row>
    <row r="77" spans="1:36">
      <c r="A77" s="14">
        <v>18</v>
      </c>
      <c r="B77" s="28" t="str">
        <f t="shared" si="12"/>
        <v/>
      </c>
      <c r="C77" s="14" t="str">
        <f t="shared" si="12"/>
        <v/>
      </c>
      <c r="D77" s="14" t="str">
        <f t="shared" si="12"/>
        <v/>
      </c>
      <c r="E77" s="14" t="str">
        <f t="shared" si="12"/>
        <v/>
      </c>
      <c r="F77" s="14" t="str">
        <f t="shared" si="12"/>
        <v/>
      </c>
      <c r="G77" s="14" t="str">
        <f t="shared" si="12"/>
        <v/>
      </c>
      <c r="H77" s="14" t="str">
        <f t="shared" si="12"/>
        <v/>
      </c>
      <c r="I77" s="14" t="str">
        <f t="shared" si="12"/>
        <v/>
      </c>
      <c r="J77" s="14" t="str">
        <f t="shared" si="12"/>
        <v/>
      </c>
      <c r="K77" s="14" t="str">
        <f t="shared" si="12"/>
        <v/>
      </c>
      <c r="L77" s="14" t="str">
        <f t="shared" si="12"/>
        <v/>
      </c>
      <c r="M77" s="14" t="str">
        <f t="shared" si="12"/>
        <v/>
      </c>
      <c r="N77" s="14" t="str">
        <f t="shared" si="12"/>
        <v/>
      </c>
      <c r="O77" s="14" t="str">
        <f t="shared" si="12"/>
        <v/>
      </c>
      <c r="P77" s="14" t="str">
        <f t="shared" si="12"/>
        <v/>
      </c>
      <c r="Q77" s="14" t="str">
        <f t="shared" si="12"/>
        <v/>
      </c>
      <c r="R77" s="14" t="str">
        <f t="shared" si="12"/>
        <v/>
      </c>
      <c r="S77" s="14" t="str">
        <f t="shared" si="12"/>
        <v/>
      </c>
      <c r="T77" s="14" t="str">
        <f t="shared" si="12"/>
        <v/>
      </c>
      <c r="U77" s="14" t="str">
        <f t="shared" si="12"/>
        <v/>
      </c>
      <c r="V77" s="14" t="str">
        <f t="shared" si="12"/>
        <v/>
      </c>
      <c r="W77" s="14" t="str">
        <f t="shared" si="12"/>
        <v/>
      </c>
      <c r="X77" s="14" t="str">
        <f t="shared" si="12"/>
        <v/>
      </c>
      <c r="Y77" s="14" t="str">
        <f t="shared" si="12"/>
        <v/>
      </c>
      <c r="Z77" s="14" t="str">
        <f t="shared" si="12"/>
        <v/>
      </c>
      <c r="AA77" s="14" t="str">
        <f t="shared" si="12"/>
        <v/>
      </c>
      <c r="AB77" s="14" t="str">
        <f t="shared" si="12"/>
        <v/>
      </c>
      <c r="AC77" s="14" t="str">
        <f t="shared" si="12"/>
        <v/>
      </c>
      <c r="AD77" s="14" t="str">
        <f t="shared" si="12"/>
        <v/>
      </c>
      <c r="AE77" s="14" t="str">
        <f t="shared" si="12"/>
        <v/>
      </c>
      <c r="AF77" s="14" t="str">
        <f t="shared" si="12"/>
        <v/>
      </c>
      <c r="AG77" s="14" t="str">
        <f t="shared" si="7"/>
        <v/>
      </c>
      <c r="AH77" s="11"/>
      <c r="AI77" s="11">
        <f t="shared" si="9"/>
        <v>82</v>
      </c>
      <c r="AJ77" s="11" t="str">
        <f t="shared" si="10"/>
        <v/>
      </c>
    </row>
    <row r="78" spans="1:36">
      <c r="A78" s="14">
        <v>19</v>
      </c>
      <c r="B78" s="28" t="str">
        <f t="shared" si="12"/>
        <v/>
      </c>
      <c r="C78" s="14" t="str">
        <f t="shared" si="12"/>
        <v/>
      </c>
      <c r="D78" s="14" t="str">
        <f t="shared" si="12"/>
        <v/>
      </c>
      <c r="E78" s="14" t="str">
        <f t="shared" si="12"/>
        <v/>
      </c>
      <c r="F78" s="14" t="str">
        <f t="shared" si="12"/>
        <v/>
      </c>
      <c r="G78" s="14" t="str">
        <f t="shared" si="12"/>
        <v/>
      </c>
      <c r="H78" s="14" t="str">
        <f t="shared" si="12"/>
        <v/>
      </c>
      <c r="I78" s="14" t="str">
        <f t="shared" ref="I78:AF78" si="13">IF(I28="","",I28)</f>
        <v/>
      </c>
      <c r="J78" s="14" t="str">
        <f t="shared" si="13"/>
        <v/>
      </c>
      <c r="K78" s="14" t="str">
        <f t="shared" si="13"/>
        <v/>
      </c>
      <c r="L78" s="14" t="str">
        <f t="shared" si="13"/>
        <v/>
      </c>
      <c r="M78" s="14" t="str">
        <f t="shared" si="13"/>
        <v/>
      </c>
      <c r="N78" s="14" t="str">
        <f t="shared" si="13"/>
        <v/>
      </c>
      <c r="O78" s="14" t="str">
        <f t="shared" si="13"/>
        <v/>
      </c>
      <c r="P78" s="14" t="str">
        <f t="shared" si="13"/>
        <v/>
      </c>
      <c r="Q78" s="14" t="str">
        <f t="shared" si="13"/>
        <v/>
      </c>
      <c r="R78" s="14" t="str">
        <f t="shared" si="13"/>
        <v/>
      </c>
      <c r="S78" s="14" t="str">
        <f t="shared" si="13"/>
        <v/>
      </c>
      <c r="T78" s="14" t="str">
        <f t="shared" si="13"/>
        <v/>
      </c>
      <c r="U78" s="14" t="str">
        <f t="shared" si="13"/>
        <v/>
      </c>
      <c r="V78" s="14" t="str">
        <f t="shared" si="13"/>
        <v/>
      </c>
      <c r="W78" s="14" t="str">
        <f t="shared" si="13"/>
        <v/>
      </c>
      <c r="X78" s="14" t="str">
        <f t="shared" si="13"/>
        <v/>
      </c>
      <c r="Y78" s="14" t="str">
        <f t="shared" si="13"/>
        <v/>
      </c>
      <c r="Z78" s="14" t="str">
        <f t="shared" si="13"/>
        <v/>
      </c>
      <c r="AA78" s="14" t="str">
        <f t="shared" si="13"/>
        <v/>
      </c>
      <c r="AB78" s="14" t="str">
        <f t="shared" si="13"/>
        <v/>
      </c>
      <c r="AC78" s="14" t="str">
        <f t="shared" si="13"/>
        <v/>
      </c>
      <c r="AD78" s="14" t="str">
        <f t="shared" si="13"/>
        <v/>
      </c>
      <c r="AE78" s="14" t="str">
        <f t="shared" si="13"/>
        <v/>
      </c>
      <c r="AF78" s="14" t="str">
        <f t="shared" si="13"/>
        <v/>
      </c>
      <c r="AG78" s="14" t="str">
        <f t="shared" si="7"/>
        <v/>
      </c>
      <c r="AH78" s="11"/>
      <c r="AI78" s="11">
        <f t="shared" si="9"/>
        <v>81</v>
      </c>
      <c r="AJ78" s="11" t="str">
        <f t="shared" si="10"/>
        <v/>
      </c>
    </row>
    <row r="79" spans="1:36">
      <c r="A79" s="14">
        <v>20</v>
      </c>
      <c r="B79" s="28" t="str">
        <f t="shared" ref="B79:AF87" si="14">IF(B29="","",B29)</f>
        <v/>
      </c>
      <c r="C79" s="14" t="str">
        <f t="shared" si="14"/>
        <v/>
      </c>
      <c r="D79" s="14" t="str">
        <f t="shared" si="14"/>
        <v/>
      </c>
      <c r="E79" s="14" t="str">
        <f t="shared" si="14"/>
        <v/>
      </c>
      <c r="F79" s="14" t="str">
        <f t="shared" si="14"/>
        <v/>
      </c>
      <c r="G79" s="14" t="str">
        <f t="shared" si="14"/>
        <v/>
      </c>
      <c r="H79" s="14" t="str">
        <f t="shared" si="14"/>
        <v/>
      </c>
      <c r="I79" s="14" t="str">
        <f t="shared" si="14"/>
        <v/>
      </c>
      <c r="J79" s="14" t="str">
        <f t="shared" si="14"/>
        <v/>
      </c>
      <c r="K79" s="14" t="str">
        <f t="shared" si="14"/>
        <v/>
      </c>
      <c r="L79" s="14" t="str">
        <f t="shared" si="14"/>
        <v/>
      </c>
      <c r="M79" s="14" t="str">
        <f t="shared" si="14"/>
        <v/>
      </c>
      <c r="N79" s="14" t="str">
        <f t="shared" si="14"/>
        <v/>
      </c>
      <c r="O79" s="14" t="str">
        <f t="shared" si="14"/>
        <v/>
      </c>
      <c r="P79" s="14" t="str">
        <f t="shared" si="14"/>
        <v/>
      </c>
      <c r="Q79" s="14" t="str">
        <f t="shared" si="14"/>
        <v/>
      </c>
      <c r="R79" s="14" t="str">
        <f t="shared" si="14"/>
        <v/>
      </c>
      <c r="S79" s="14" t="str">
        <f t="shared" si="14"/>
        <v/>
      </c>
      <c r="T79" s="14" t="str">
        <f t="shared" si="14"/>
        <v/>
      </c>
      <c r="U79" s="14" t="str">
        <f t="shared" si="14"/>
        <v/>
      </c>
      <c r="V79" s="14" t="str">
        <f t="shared" si="14"/>
        <v/>
      </c>
      <c r="W79" s="14" t="str">
        <f t="shared" si="14"/>
        <v/>
      </c>
      <c r="X79" s="14" t="str">
        <f t="shared" si="14"/>
        <v/>
      </c>
      <c r="Y79" s="14" t="str">
        <f t="shared" si="14"/>
        <v/>
      </c>
      <c r="Z79" s="14" t="str">
        <f t="shared" si="14"/>
        <v/>
      </c>
      <c r="AA79" s="14" t="str">
        <f t="shared" si="14"/>
        <v/>
      </c>
      <c r="AB79" s="14" t="str">
        <f t="shared" si="14"/>
        <v/>
      </c>
      <c r="AC79" s="14" t="str">
        <f t="shared" si="14"/>
        <v/>
      </c>
      <c r="AD79" s="14" t="str">
        <f t="shared" si="14"/>
        <v/>
      </c>
      <c r="AE79" s="14" t="str">
        <f t="shared" si="14"/>
        <v/>
      </c>
      <c r="AF79" s="14" t="str">
        <f t="shared" si="14"/>
        <v/>
      </c>
      <c r="AG79" s="14" t="str">
        <f t="shared" si="7"/>
        <v/>
      </c>
      <c r="AH79" s="11"/>
      <c r="AI79" s="11">
        <f t="shared" si="9"/>
        <v>80</v>
      </c>
      <c r="AJ79" s="11" t="str">
        <f t="shared" si="10"/>
        <v/>
      </c>
    </row>
    <row r="80" spans="1:36">
      <c r="A80" s="14">
        <v>21</v>
      </c>
      <c r="B80" s="28" t="str">
        <f t="shared" si="14"/>
        <v/>
      </c>
      <c r="C80" s="14" t="str">
        <f t="shared" si="14"/>
        <v/>
      </c>
      <c r="D80" s="14" t="str">
        <f t="shared" si="14"/>
        <v/>
      </c>
      <c r="E80" s="14" t="str">
        <f t="shared" si="14"/>
        <v/>
      </c>
      <c r="F80" s="14" t="str">
        <f t="shared" si="14"/>
        <v/>
      </c>
      <c r="G80" s="14" t="str">
        <f t="shared" si="14"/>
        <v/>
      </c>
      <c r="H80" s="14" t="str">
        <f t="shared" si="14"/>
        <v/>
      </c>
      <c r="I80" s="14" t="str">
        <f t="shared" si="14"/>
        <v/>
      </c>
      <c r="J80" s="14" t="str">
        <f t="shared" si="14"/>
        <v/>
      </c>
      <c r="K80" s="14" t="str">
        <f t="shared" si="14"/>
        <v/>
      </c>
      <c r="L80" s="14" t="str">
        <f t="shared" si="14"/>
        <v/>
      </c>
      <c r="M80" s="14" t="str">
        <f t="shared" si="14"/>
        <v/>
      </c>
      <c r="N80" s="14" t="str">
        <f t="shared" si="14"/>
        <v/>
      </c>
      <c r="O80" s="14" t="str">
        <f t="shared" si="14"/>
        <v/>
      </c>
      <c r="P80" s="14" t="str">
        <f t="shared" si="14"/>
        <v/>
      </c>
      <c r="Q80" s="14" t="str">
        <f t="shared" si="14"/>
        <v/>
      </c>
      <c r="R80" s="14" t="str">
        <f t="shared" si="14"/>
        <v/>
      </c>
      <c r="S80" s="14" t="str">
        <f t="shared" si="14"/>
        <v/>
      </c>
      <c r="T80" s="14" t="str">
        <f t="shared" si="14"/>
        <v/>
      </c>
      <c r="U80" s="14" t="str">
        <f t="shared" si="14"/>
        <v/>
      </c>
      <c r="V80" s="14" t="str">
        <f t="shared" si="14"/>
        <v/>
      </c>
      <c r="W80" s="14" t="str">
        <f t="shared" si="14"/>
        <v/>
      </c>
      <c r="X80" s="14" t="str">
        <f t="shared" si="14"/>
        <v/>
      </c>
      <c r="Y80" s="14" t="str">
        <f t="shared" si="14"/>
        <v/>
      </c>
      <c r="Z80" s="14" t="str">
        <f t="shared" si="14"/>
        <v/>
      </c>
      <c r="AA80" s="14" t="str">
        <f t="shared" si="14"/>
        <v/>
      </c>
      <c r="AB80" s="14" t="str">
        <f t="shared" si="14"/>
        <v/>
      </c>
      <c r="AC80" s="14" t="str">
        <f t="shared" si="14"/>
        <v/>
      </c>
      <c r="AD80" s="14" t="str">
        <f t="shared" si="14"/>
        <v/>
      </c>
      <c r="AE80" s="14" t="str">
        <f t="shared" si="14"/>
        <v/>
      </c>
      <c r="AF80" s="14" t="str">
        <f t="shared" si="14"/>
        <v/>
      </c>
      <c r="AG80" s="14" t="str">
        <f t="shared" si="7"/>
        <v/>
      </c>
      <c r="AH80" s="11"/>
      <c r="AI80" s="11">
        <f t="shared" si="9"/>
        <v>79</v>
      </c>
      <c r="AJ80" s="11" t="str">
        <f t="shared" si="10"/>
        <v/>
      </c>
    </row>
    <row r="81" spans="1:36">
      <c r="A81" s="14">
        <v>22</v>
      </c>
      <c r="B81" s="28" t="str">
        <f t="shared" si="14"/>
        <v/>
      </c>
      <c r="C81" s="14" t="str">
        <f t="shared" si="14"/>
        <v/>
      </c>
      <c r="D81" s="14" t="str">
        <f t="shared" si="14"/>
        <v/>
      </c>
      <c r="E81" s="14" t="str">
        <f t="shared" si="14"/>
        <v/>
      </c>
      <c r="F81" s="14" t="str">
        <f t="shared" si="14"/>
        <v/>
      </c>
      <c r="G81" s="14" t="str">
        <f t="shared" si="14"/>
        <v/>
      </c>
      <c r="H81" s="14" t="str">
        <f t="shared" si="14"/>
        <v/>
      </c>
      <c r="I81" s="14" t="str">
        <f t="shared" si="14"/>
        <v/>
      </c>
      <c r="J81" s="14" t="str">
        <f t="shared" si="14"/>
        <v/>
      </c>
      <c r="K81" s="14" t="str">
        <f t="shared" si="14"/>
        <v/>
      </c>
      <c r="L81" s="14" t="str">
        <f t="shared" si="14"/>
        <v/>
      </c>
      <c r="M81" s="14" t="str">
        <f t="shared" si="14"/>
        <v/>
      </c>
      <c r="N81" s="14" t="str">
        <f t="shared" si="14"/>
        <v/>
      </c>
      <c r="O81" s="14" t="str">
        <f t="shared" si="14"/>
        <v/>
      </c>
      <c r="P81" s="14" t="str">
        <f t="shared" si="14"/>
        <v/>
      </c>
      <c r="Q81" s="14" t="str">
        <f t="shared" si="14"/>
        <v/>
      </c>
      <c r="R81" s="14" t="str">
        <f t="shared" si="14"/>
        <v/>
      </c>
      <c r="S81" s="14" t="str">
        <f t="shared" si="14"/>
        <v/>
      </c>
      <c r="T81" s="14" t="str">
        <f t="shared" si="14"/>
        <v/>
      </c>
      <c r="U81" s="14" t="str">
        <f t="shared" si="14"/>
        <v/>
      </c>
      <c r="V81" s="14" t="str">
        <f t="shared" si="14"/>
        <v/>
      </c>
      <c r="W81" s="14" t="str">
        <f t="shared" si="14"/>
        <v/>
      </c>
      <c r="X81" s="14" t="str">
        <f t="shared" si="14"/>
        <v/>
      </c>
      <c r="Y81" s="14" t="str">
        <f t="shared" si="14"/>
        <v/>
      </c>
      <c r="Z81" s="14" t="str">
        <f t="shared" si="14"/>
        <v/>
      </c>
      <c r="AA81" s="14" t="str">
        <f t="shared" si="14"/>
        <v/>
      </c>
      <c r="AB81" s="14" t="str">
        <f t="shared" si="14"/>
        <v/>
      </c>
      <c r="AC81" s="14" t="str">
        <f t="shared" si="14"/>
        <v/>
      </c>
      <c r="AD81" s="14" t="str">
        <f t="shared" si="14"/>
        <v/>
      </c>
      <c r="AE81" s="14" t="str">
        <f t="shared" si="14"/>
        <v/>
      </c>
      <c r="AF81" s="14" t="str">
        <f t="shared" si="14"/>
        <v/>
      </c>
      <c r="AG81" s="14" t="str">
        <f t="shared" si="7"/>
        <v/>
      </c>
      <c r="AH81" s="11"/>
      <c r="AI81" s="11">
        <f t="shared" si="9"/>
        <v>78</v>
      </c>
      <c r="AJ81" s="11" t="str">
        <f t="shared" si="10"/>
        <v/>
      </c>
    </row>
    <row r="82" spans="1:36">
      <c r="A82" s="14">
        <v>23</v>
      </c>
      <c r="B82" s="28" t="str">
        <f t="shared" si="14"/>
        <v/>
      </c>
      <c r="C82" s="14" t="str">
        <f t="shared" si="14"/>
        <v/>
      </c>
      <c r="D82" s="14" t="str">
        <f t="shared" si="14"/>
        <v/>
      </c>
      <c r="E82" s="14" t="str">
        <f t="shared" si="14"/>
        <v/>
      </c>
      <c r="F82" s="14" t="str">
        <f t="shared" si="14"/>
        <v/>
      </c>
      <c r="G82" s="14" t="str">
        <f t="shared" si="14"/>
        <v/>
      </c>
      <c r="H82" s="14" t="str">
        <f t="shared" si="14"/>
        <v/>
      </c>
      <c r="I82" s="14" t="str">
        <f t="shared" si="14"/>
        <v/>
      </c>
      <c r="J82" s="14" t="str">
        <f t="shared" si="14"/>
        <v/>
      </c>
      <c r="K82" s="14" t="str">
        <f t="shared" si="14"/>
        <v/>
      </c>
      <c r="L82" s="14" t="str">
        <f t="shared" si="14"/>
        <v/>
      </c>
      <c r="M82" s="14" t="str">
        <f t="shared" si="14"/>
        <v/>
      </c>
      <c r="N82" s="14" t="str">
        <f t="shared" si="14"/>
        <v/>
      </c>
      <c r="O82" s="14" t="str">
        <f t="shared" si="14"/>
        <v/>
      </c>
      <c r="P82" s="14" t="str">
        <f t="shared" si="14"/>
        <v/>
      </c>
      <c r="Q82" s="14" t="str">
        <f t="shared" si="14"/>
        <v/>
      </c>
      <c r="R82" s="14" t="str">
        <f t="shared" si="14"/>
        <v/>
      </c>
      <c r="S82" s="14" t="str">
        <f t="shared" si="14"/>
        <v/>
      </c>
      <c r="T82" s="14" t="str">
        <f t="shared" si="14"/>
        <v/>
      </c>
      <c r="U82" s="14" t="str">
        <f t="shared" si="14"/>
        <v/>
      </c>
      <c r="V82" s="14" t="str">
        <f t="shared" si="14"/>
        <v/>
      </c>
      <c r="W82" s="14" t="str">
        <f t="shared" si="14"/>
        <v/>
      </c>
      <c r="X82" s="14" t="str">
        <f t="shared" si="14"/>
        <v/>
      </c>
      <c r="Y82" s="14" t="str">
        <f t="shared" si="14"/>
        <v/>
      </c>
      <c r="Z82" s="14" t="str">
        <f t="shared" si="14"/>
        <v/>
      </c>
      <c r="AA82" s="14" t="str">
        <f t="shared" si="14"/>
        <v/>
      </c>
      <c r="AB82" s="14" t="str">
        <f t="shared" si="14"/>
        <v/>
      </c>
      <c r="AC82" s="14" t="str">
        <f t="shared" si="14"/>
        <v/>
      </c>
      <c r="AD82" s="14" t="str">
        <f t="shared" si="14"/>
        <v/>
      </c>
      <c r="AE82" s="14" t="str">
        <f t="shared" si="14"/>
        <v/>
      </c>
      <c r="AF82" s="14" t="str">
        <f t="shared" si="14"/>
        <v/>
      </c>
      <c r="AG82" s="14" t="str">
        <f t="shared" si="7"/>
        <v/>
      </c>
      <c r="AH82" s="11"/>
      <c r="AI82" s="11">
        <f t="shared" si="9"/>
        <v>77</v>
      </c>
      <c r="AJ82" s="11" t="str">
        <f t="shared" si="10"/>
        <v/>
      </c>
    </row>
    <row r="83" spans="1:36">
      <c r="A83" s="14">
        <v>24</v>
      </c>
      <c r="B83" s="28" t="str">
        <f t="shared" si="14"/>
        <v/>
      </c>
      <c r="C83" s="14" t="str">
        <f t="shared" si="14"/>
        <v/>
      </c>
      <c r="D83" s="14" t="str">
        <f t="shared" si="14"/>
        <v/>
      </c>
      <c r="E83" s="14" t="str">
        <f t="shared" si="14"/>
        <v/>
      </c>
      <c r="F83" s="14" t="str">
        <f t="shared" si="14"/>
        <v/>
      </c>
      <c r="G83" s="14" t="str">
        <f t="shared" si="14"/>
        <v/>
      </c>
      <c r="H83" s="14" t="str">
        <f t="shared" si="14"/>
        <v/>
      </c>
      <c r="I83" s="14" t="str">
        <f t="shared" si="14"/>
        <v/>
      </c>
      <c r="J83" s="14" t="str">
        <f t="shared" si="14"/>
        <v/>
      </c>
      <c r="K83" s="14" t="str">
        <f t="shared" si="14"/>
        <v/>
      </c>
      <c r="L83" s="14" t="str">
        <f t="shared" si="14"/>
        <v/>
      </c>
      <c r="M83" s="14" t="str">
        <f t="shared" si="14"/>
        <v/>
      </c>
      <c r="N83" s="14" t="str">
        <f t="shared" si="14"/>
        <v/>
      </c>
      <c r="O83" s="14" t="str">
        <f t="shared" si="14"/>
        <v/>
      </c>
      <c r="P83" s="14" t="str">
        <f t="shared" si="14"/>
        <v/>
      </c>
      <c r="Q83" s="14" t="str">
        <f t="shared" si="14"/>
        <v/>
      </c>
      <c r="R83" s="14" t="str">
        <f t="shared" si="14"/>
        <v/>
      </c>
      <c r="S83" s="14" t="str">
        <f t="shared" si="14"/>
        <v/>
      </c>
      <c r="T83" s="14" t="str">
        <f t="shared" si="14"/>
        <v/>
      </c>
      <c r="U83" s="14" t="str">
        <f t="shared" si="14"/>
        <v/>
      </c>
      <c r="V83" s="14" t="str">
        <f t="shared" si="14"/>
        <v/>
      </c>
      <c r="W83" s="14" t="str">
        <f t="shared" si="14"/>
        <v/>
      </c>
      <c r="X83" s="14" t="str">
        <f t="shared" si="14"/>
        <v/>
      </c>
      <c r="Y83" s="14" t="str">
        <f t="shared" si="14"/>
        <v/>
      </c>
      <c r="Z83" s="14" t="str">
        <f t="shared" si="14"/>
        <v/>
      </c>
      <c r="AA83" s="14" t="str">
        <f t="shared" si="14"/>
        <v/>
      </c>
      <c r="AB83" s="14" t="str">
        <f t="shared" si="14"/>
        <v/>
      </c>
      <c r="AC83" s="14" t="str">
        <f t="shared" si="14"/>
        <v/>
      </c>
      <c r="AD83" s="14" t="str">
        <f t="shared" si="14"/>
        <v/>
      </c>
      <c r="AE83" s="14" t="str">
        <f t="shared" si="14"/>
        <v/>
      </c>
      <c r="AF83" s="14" t="str">
        <f t="shared" si="14"/>
        <v/>
      </c>
      <c r="AG83" s="14" t="str">
        <f t="shared" si="7"/>
        <v/>
      </c>
      <c r="AH83" s="11"/>
      <c r="AI83" s="11">
        <f t="shared" si="9"/>
        <v>76</v>
      </c>
      <c r="AJ83" s="11" t="str">
        <f t="shared" si="10"/>
        <v/>
      </c>
    </row>
    <row r="84" spans="1:36">
      <c r="A84" s="14">
        <v>25</v>
      </c>
      <c r="B84" s="28" t="str">
        <f t="shared" si="14"/>
        <v/>
      </c>
      <c r="C84" s="14" t="str">
        <f t="shared" si="14"/>
        <v/>
      </c>
      <c r="D84" s="14" t="str">
        <f t="shared" si="14"/>
        <v/>
      </c>
      <c r="E84" s="14" t="str">
        <f t="shared" si="14"/>
        <v/>
      </c>
      <c r="F84" s="14" t="str">
        <f t="shared" si="14"/>
        <v/>
      </c>
      <c r="G84" s="14" t="str">
        <f t="shared" si="14"/>
        <v/>
      </c>
      <c r="H84" s="14" t="str">
        <f t="shared" si="14"/>
        <v/>
      </c>
      <c r="I84" s="14" t="str">
        <f t="shared" si="14"/>
        <v/>
      </c>
      <c r="J84" s="14" t="str">
        <f t="shared" si="14"/>
        <v/>
      </c>
      <c r="K84" s="14" t="str">
        <f t="shared" si="14"/>
        <v/>
      </c>
      <c r="L84" s="14" t="str">
        <f t="shared" si="14"/>
        <v/>
      </c>
      <c r="M84" s="14" t="str">
        <f t="shared" si="14"/>
        <v/>
      </c>
      <c r="N84" s="14" t="str">
        <f t="shared" si="14"/>
        <v/>
      </c>
      <c r="O84" s="14" t="str">
        <f t="shared" si="14"/>
        <v/>
      </c>
      <c r="P84" s="14" t="str">
        <f t="shared" si="14"/>
        <v/>
      </c>
      <c r="Q84" s="14" t="str">
        <f t="shared" si="14"/>
        <v/>
      </c>
      <c r="R84" s="14" t="str">
        <f t="shared" si="14"/>
        <v/>
      </c>
      <c r="S84" s="14" t="str">
        <f t="shared" si="14"/>
        <v/>
      </c>
      <c r="T84" s="14" t="str">
        <f t="shared" si="14"/>
        <v/>
      </c>
      <c r="U84" s="14" t="str">
        <f t="shared" si="14"/>
        <v/>
      </c>
      <c r="V84" s="14" t="str">
        <f t="shared" si="14"/>
        <v/>
      </c>
      <c r="W84" s="14" t="str">
        <f t="shared" si="14"/>
        <v/>
      </c>
      <c r="X84" s="14" t="str">
        <f t="shared" si="14"/>
        <v/>
      </c>
      <c r="Y84" s="14" t="str">
        <f t="shared" si="14"/>
        <v/>
      </c>
      <c r="Z84" s="14" t="str">
        <f t="shared" si="14"/>
        <v/>
      </c>
      <c r="AA84" s="14" t="str">
        <f t="shared" si="14"/>
        <v/>
      </c>
      <c r="AB84" s="14" t="str">
        <f t="shared" si="14"/>
        <v/>
      </c>
      <c r="AC84" s="14" t="str">
        <f t="shared" si="14"/>
        <v/>
      </c>
      <c r="AD84" s="14" t="str">
        <f t="shared" si="14"/>
        <v/>
      </c>
      <c r="AE84" s="14" t="str">
        <f t="shared" si="14"/>
        <v/>
      </c>
      <c r="AF84" s="14" t="str">
        <f t="shared" si="14"/>
        <v/>
      </c>
      <c r="AG84" s="14" t="str">
        <f t="shared" si="7"/>
        <v/>
      </c>
      <c r="AH84" s="11"/>
      <c r="AI84" s="11">
        <f t="shared" si="9"/>
        <v>75</v>
      </c>
      <c r="AJ84" s="11" t="str">
        <f t="shared" si="10"/>
        <v/>
      </c>
    </row>
    <row r="85" spans="1:36">
      <c r="A85" s="14">
        <v>26</v>
      </c>
      <c r="B85" s="28" t="str">
        <f t="shared" si="14"/>
        <v/>
      </c>
      <c r="C85" s="14" t="str">
        <f t="shared" si="14"/>
        <v/>
      </c>
      <c r="D85" s="14" t="str">
        <f t="shared" si="14"/>
        <v/>
      </c>
      <c r="E85" s="14" t="str">
        <f t="shared" si="14"/>
        <v/>
      </c>
      <c r="F85" s="14" t="str">
        <f t="shared" si="14"/>
        <v/>
      </c>
      <c r="G85" s="14" t="str">
        <f t="shared" si="14"/>
        <v/>
      </c>
      <c r="H85" s="14" t="str">
        <f t="shared" si="14"/>
        <v/>
      </c>
      <c r="I85" s="14" t="str">
        <f t="shared" si="14"/>
        <v/>
      </c>
      <c r="J85" s="14" t="str">
        <f t="shared" si="14"/>
        <v/>
      </c>
      <c r="K85" s="14" t="str">
        <f t="shared" si="14"/>
        <v/>
      </c>
      <c r="L85" s="14" t="str">
        <f t="shared" si="14"/>
        <v/>
      </c>
      <c r="M85" s="14" t="str">
        <f t="shared" si="14"/>
        <v/>
      </c>
      <c r="N85" s="14" t="str">
        <f t="shared" si="14"/>
        <v/>
      </c>
      <c r="O85" s="14" t="str">
        <f t="shared" si="14"/>
        <v/>
      </c>
      <c r="P85" s="14" t="str">
        <f t="shared" si="14"/>
        <v/>
      </c>
      <c r="Q85" s="14" t="str">
        <f t="shared" si="14"/>
        <v/>
      </c>
      <c r="R85" s="14" t="str">
        <f t="shared" si="14"/>
        <v/>
      </c>
      <c r="S85" s="14" t="str">
        <f t="shared" si="14"/>
        <v/>
      </c>
      <c r="T85" s="14" t="str">
        <f t="shared" si="14"/>
        <v/>
      </c>
      <c r="U85" s="14" t="str">
        <f t="shared" si="14"/>
        <v/>
      </c>
      <c r="V85" s="14" t="str">
        <f t="shared" si="14"/>
        <v/>
      </c>
      <c r="W85" s="14" t="str">
        <f t="shared" si="14"/>
        <v/>
      </c>
      <c r="X85" s="14" t="str">
        <f t="shared" si="14"/>
        <v/>
      </c>
      <c r="Y85" s="14" t="str">
        <f t="shared" si="14"/>
        <v/>
      </c>
      <c r="Z85" s="14" t="str">
        <f t="shared" si="14"/>
        <v/>
      </c>
      <c r="AA85" s="14" t="str">
        <f t="shared" si="14"/>
        <v/>
      </c>
      <c r="AB85" s="14" t="str">
        <f t="shared" si="14"/>
        <v/>
      </c>
      <c r="AC85" s="14" t="str">
        <f t="shared" si="14"/>
        <v/>
      </c>
      <c r="AD85" s="14" t="str">
        <f t="shared" si="14"/>
        <v/>
      </c>
      <c r="AE85" s="14" t="str">
        <f t="shared" si="14"/>
        <v/>
      </c>
      <c r="AF85" s="14" t="str">
        <f t="shared" si="14"/>
        <v/>
      </c>
      <c r="AG85" s="14" t="str">
        <f t="shared" si="7"/>
        <v/>
      </c>
      <c r="AH85" s="11"/>
      <c r="AI85" s="11">
        <f t="shared" si="9"/>
        <v>74</v>
      </c>
      <c r="AJ85" s="11" t="str">
        <f t="shared" si="10"/>
        <v/>
      </c>
    </row>
    <row r="86" spans="1:36">
      <c r="A86" s="14">
        <v>27</v>
      </c>
      <c r="B86" s="28" t="str">
        <f t="shared" si="14"/>
        <v/>
      </c>
      <c r="C86" s="14" t="str">
        <f t="shared" si="14"/>
        <v/>
      </c>
      <c r="D86" s="14" t="str">
        <f t="shared" si="14"/>
        <v/>
      </c>
      <c r="E86" s="14" t="str">
        <f t="shared" si="14"/>
        <v/>
      </c>
      <c r="F86" s="14" t="str">
        <f t="shared" si="14"/>
        <v/>
      </c>
      <c r="G86" s="14" t="str">
        <f t="shared" si="14"/>
        <v/>
      </c>
      <c r="H86" s="14" t="str">
        <f t="shared" si="14"/>
        <v/>
      </c>
      <c r="I86" s="14" t="str">
        <f t="shared" si="14"/>
        <v/>
      </c>
      <c r="J86" s="14" t="str">
        <f t="shared" si="14"/>
        <v/>
      </c>
      <c r="K86" s="14" t="str">
        <f t="shared" si="14"/>
        <v/>
      </c>
      <c r="L86" s="14" t="str">
        <f t="shared" si="14"/>
        <v/>
      </c>
      <c r="M86" s="14" t="str">
        <f t="shared" si="14"/>
        <v/>
      </c>
      <c r="N86" s="14" t="str">
        <f t="shared" si="14"/>
        <v/>
      </c>
      <c r="O86" s="14" t="str">
        <f t="shared" si="14"/>
        <v/>
      </c>
      <c r="P86" s="14" t="str">
        <f t="shared" si="14"/>
        <v/>
      </c>
      <c r="Q86" s="14" t="str">
        <f t="shared" si="14"/>
        <v/>
      </c>
      <c r="R86" s="14" t="str">
        <f t="shared" si="14"/>
        <v/>
      </c>
      <c r="S86" s="14" t="str">
        <f t="shared" si="14"/>
        <v/>
      </c>
      <c r="T86" s="14" t="str">
        <f t="shared" si="14"/>
        <v/>
      </c>
      <c r="U86" s="14" t="str">
        <f t="shared" si="14"/>
        <v/>
      </c>
      <c r="V86" s="14" t="str">
        <f t="shared" si="14"/>
        <v/>
      </c>
      <c r="W86" s="14" t="str">
        <f t="shared" si="14"/>
        <v/>
      </c>
      <c r="X86" s="14" t="str">
        <f t="shared" si="14"/>
        <v/>
      </c>
      <c r="Y86" s="14" t="str">
        <f t="shared" si="14"/>
        <v/>
      </c>
      <c r="Z86" s="14" t="str">
        <f t="shared" si="14"/>
        <v/>
      </c>
      <c r="AA86" s="14" t="str">
        <f t="shared" si="14"/>
        <v/>
      </c>
      <c r="AB86" s="14" t="str">
        <f t="shared" si="14"/>
        <v/>
      </c>
      <c r="AC86" s="14" t="str">
        <f t="shared" si="14"/>
        <v/>
      </c>
      <c r="AD86" s="14" t="str">
        <f t="shared" si="14"/>
        <v/>
      </c>
      <c r="AE86" s="14" t="str">
        <f t="shared" si="14"/>
        <v/>
      </c>
      <c r="AF86" s="14" t="str">
        <f t="shared" si="14"/>
        <v/>
      </c>
      <c r="AG86" s="14" t="str">
        <f t="shared" si="7"/>
        <v/>
      </c>
      <c r="AH86" s="11"/>
      <c r="AI86" s="11">
        <f t="shared" si="9"/>
        <v>73</v>
      </c>
      <c r="AJ86" s="11" t="str">
        <f t="shared" si="10"/>
        <v/>
      </c>
    </row>
    <row r="87" spans="1:36">
      <c r="A87" s="14">
        <v>28</v>
      </c>
      <c r="B87" s="28" t="str">
        <f t="shared" si="14"/>
        <v/>
      </c>
      <c r="C87" s="14" t="str">
        <f t="shared" si="14"/>
        <v/>
      </c>
      <c r="D87" s="14" t="str">
        <f t="shared" si="14"/>
        <v/>
      </c>
      <c r="E87" s="14" t="str">
        <f t="shared" si="14"/>
        <v/>
      </c>
      <c r="F87" s="14" t="str">
        <f t="shared" si="14"/>
        <v/>
      </c>
      <c r="G87" s="14" t="str">
        <f t="shared" si="14"/>
        <v/>
      </c>
      <c r="H87" s="14" t="str">
        <f t="shared" si="14"/>
        <v/>
      </c>
      <c r="I87" s="14" t="str">
        <f t="shared" ref="I87:AF87" si="15">IF(I37="","",I37)</f>
        <v/>
      </c>
      <c r="J87" s="14" t="str">
        <f t="shared" si="15"/>
        <v/>
      </c>
      <c r="K87" s="14" t="str">
        <f t="shared" si="15"/>
        <v/>
      </c>
      <c r="L87" s="14" t="str">
        <f t="shared" si="15"/>
        <v/>
      </c>
      <c r="M87" s="14" t="str">
        <f t="shared" si="15"/>
        <v/>
      </c>
      <c r="N87" s="14" t="str">
        <f t="shared" si="15"/>
        <v/>
      </c>
      <c r="O87" s="14" t="str">
        <f t="shared" si="15"/>
        <v/>
      </c>
      <c r="P87" s="14" t="str">
        <f t="shared" si="15"/>
        <v/>
      </c>
      <c r="Q87" s="14" t="str">
        <f t="shared" si="15"/>
        <v/>
      </c>
      <c r="R87" s="14" t="str">
        <f t="shared" si="15"/>
        <v/>
      </c>
      <c r="S87" s="14" t="str">
        <f t="shared" si="15"/>
        <v/>
      </c>
      <c r="T87" s="14" t="str">
        <f t="shared" si="15"/>
        <v/>
      </c>
      <c r="U87" s="14" t="str">
        <f t="shared" si="15"/>
        <v/>
      </c>
      <c r="V87" s="14" t="str">
        <f t="shared" si="15"/>
        <v/>
      </c>
      <c r="W87" s="14" t="str">
        <f t="shared" si="15"/>
        <v/>
      </c>
      <c r="X87" s="14" t="str">
        <f t="shared" si="15"/>
        <v/>
      </c>
      <c r="Y87" s="14" t="str">
        <f t="shared" si="15"/>
        <v/>
      </c>
      <c r="Z87" s="14" t="str">
        <f t="shared" si="15"/>
        <v/>
      </c>
      <c r="AA87" s="14" t="str">
        <f t="shared" si="15"/>
        <v/>
      </c>
      <c r="AB87" s="14" t="str">
        <f t="shared" si="15"/>
        <v/>
      </c>
      <c r="AC87" s="14" t="str">
        <f t="shared" si="15"/>
        <v/>
      </c>
      <c r="AD87" s="14" t="str">
        <f t="shared" si="15"/>
        <v/>
      </c>
      <c r="AE87" s="14" t="str">
        <f t="shared" si="15"/>
        <v/>
      </c>
      <c r="AF87" s="14" t="str">
        <f t="shared" si="15"/>
        <v/>
      </c>
      <c r="AG87" s="14" t="str">
        <f t="shared" si="7"/>
        <v/>
      </c>
      <c r="AH87" s="11"/>
      <c r="AI87" s="11">
        <f t="shared" si="9"/>
        <v>72</v>
      </c>
      <c r="AJ87" s="11" t="str">
        <f t="shared" si="10"/>
        <v/>
      </c>
    </row>
    <row r="88" spans="1:36">
      <c r="A88" s="14">
        <v>29</v>
      </c>
      <c r="B88" s="28" t="str">
        <f t="shared" ref="B88:AF96" si="16">IF(B38="","",B38)</f>
        <v/>
      </c>
      <c r="C88" s="14" t="str">
        <f t="shared" si="16"/>
        <v/>
      </c>
      <c r="D88" s="14" t="str">
        <f t="shared" si="16"/>
        <v/>
      </c>
      <c r="E88" s="14" t="str">
        <f t="shared" si="16"/>
        <v/>
      </c>
      <c r="F88" s="14" t="str">
        <f t="shared" si="16"/>
        <v/>
      </c>
      <c r="G88" s="14" t="str">
        <f t="shared" si="16"/>
        <v/>
      </c>
      <c r="H88" s="14" t="str">
        <f t="shared" si="16"/>
        <v/>
      </c>
      <c r="I88" s="14" t="str">
        <f t="shared" si="16"/>
        <v/>
      </c>
      <c r="J88" s="14" t="str">
        <f t="shared" si="16"/>
        <v/>
      </c>
      <c r="K88" s="14" t="str">
        <f t="shared" si="16"/>
        <v/>
      </c>
      <c r="L88" s="14" t="str">
        <f t="shared" si="16"/>
        <v/>
      </c>
      <c r="M88" s="14" t="str">
        <f t="shared" si="16"/>
        <v/>
      </c>
      <c r="N88" s="14" t="str">
        <f t="shared" si="16"/>
        <v/>
      </c>
      <c r="O88" s="14" t="str">
        <f t="shared" si="16"/>
        <v/>
      </c>
      <c r="P88" s="14" t="str">
        <f t="shared" si="16"/>
        <v/>
      </c>
      <c r="Q88" s="14" t="str">
        <f t="shared" si="16"/>
        <v/>
      </c>
      <c r="R88" s="14" t="str">
        <f t="shared" si="16"/>
        <v/>
      </c>
      <c r="S88" s="14" t="str">
        <f t="shared" si="16"/>
        <v/>
      </c>
      <c r="T88" s="14" t="str">
        <f t="shared" si="16"/>
        <v/>
      </c>
      <c r="U88" s="14" t="str">
        <f t="shared" si="16"/>
        <v/>
      </c>
      <c r="V88" s="14" t="str">
        <f t="shared" si="16"/>
        <v/>
      </c>
      <c r="W88" s="14" t="str">
        <f t="shared" si="16"/>
        <v/>
      </c>
      <c r="X88" s="14" t="str">
        <f t="shared" si="16"/>
        <v/>
      </c>
      <c r="Y88" s="14" t="str">
        <f t="shared" si="16"/>
        <v/>
      </c>
      <c r="Z88" s="14" t="str">
        <f t="shared" si="16"/>
        <v/>
      </c>
      <c r="AA88" s="14" t="str">
        <f t="shared" si="16"/>
        <v/>
      </c>
      <c r="AB88" s="14" t="str">
        <f t="shared" si="16"/>
        <v/>
      </c>
      <c r="AC88" s="14" t="str">
        <f t="shared" si="16"/>
        <v/>
      </c>
      <c r="AD88" s="14" t="str">
        <f t="shared" si="16"/>
        <v/>
      </c>
      <c r="AE88" s="14" t="str">
        <f t="shared" si="16"/>
        <v/>
      </c>
      <c r="AF88" s="14" t="str">
        <f t="shared" si="16"/>
        <v/>
      </c>
      <c r="AG88" s="14" t="str">
        <f t="shared" si="7"/>
        <v/>
      </c>
      <c r="AH88" s="11"/>
      <c r="AI88" s="11">
        <f t="shared" si="9"/>
        <v>71</v>
      </c>
      <c r="AJ88" s="11" t="str">
        <f t="shared" si="10"/>
        <v/>
      </c>
    </row>
    <row r="89" spans="1:36">
      <c r="A89" s="14">
        <v>30</v>
      </c>
      <c r="B89" s="28" t="str">
        <f t="shared" si="16"/>
        <v/>
      </c>
      <c r="C89" s="14" t="str">
        <f t="shared" si="16"/>
        <v/>
      </c>
      <c r="D89" s="14" t="str">
        <f t="shared" si="16"/>
        <v/>
      </c>
      <c r="E89" s="14" t="str">
        <f t="shared" si="16"/>
        <v/>
      </c>
      <c r="F89" s="14" t="str">
        <f t="shared" si="16"/>
        <v/>
      </c>
      <c r="G89" s="14" t="str">
        <f t="shared" si="16"/>
        <v/>
      </c>
      <c r="H89" s="14" t="str">
        <f t="shared" si="16"/>
        <v/>
      </c>
      <c r="I89" s="14" t="str">
        <f t="shared" si="16"/>
        <v/>
      </c>
      <c r="J89" s="14" t="str">
        <f t="shared" si="16"/>
        <v/>
      </c>
      <c r="K89" s="14" t="str">
        <f t="shared" si="16"/>
        <v/>
      </c>
      <c r="L89" s="14" t="str">
        <f t="shared" si="16"/>
        <v/>
      </c>
      <c r="M89" s="14" t="str">
        <f t="shared" si="16"/>
        <v/>
      </c>
      <c r="N89" s="14" t="str">
        <f t="shared" si="16"/>
        <v/>
      </c>
      <c r="O89" s="14" t="str">
        <f t="shared" si="16"/>
        <v/>
      </c>
      <c r="P89" s="14" t="str">
        <f t="shared" si="16"/>
        <v/>
      </c>
      <c r="Q89" s="14" t="str">
        <f t="shared" si="16"/>
        <v/>
      </c>
      <c r="R89" s="14" t="str">
        <f t="shared" si="16"/>
        <v/>
      </c>
      <c r="S89" s="14" t="str">
        <f t="shared" si="16"/>
        <v/>
      </c>
      <c r="T89" s="14" t="str">
        <f t="shared" si="16"/>
        <v/>
      </c>
      <c r="U89" s="14" t="str">
        <f t="shared" si="16"/>
        <v/>
      </c>
      <c r="V89" s="14" t="str">
        <f t="shared" si="16"/>
        <v/>
      </c>
      <c r="W89" s="14" t="str">
        <f t="shared" si="16"/>
        <v/>
      </c>
      <c r="X89" s="14" t="str">
        <f t="shared" si="16"/>
        <v/>
      </c>
      <c r="Y89" s="14" t="str">
        <f t="shared" si="16"/>
        <v/>
      </c>
      <c r="Z89" s="14" t="str">
        <f t="shared" si="16"/>
        <v/>
      </c>
      <c r="AA89" s="14" t="str">
        <f t="shared" si="16"/>
        <v/>
      </c>
      <c r="AB89" s="14" t="str">
        <f t="shared" si="16"/>
        <v/>
      </c>
      <c r="AC89" s="14" t="str">
        <f t="shared" si="16"/>
        <v/>
      </c>
      <c r="AD89" s="14" t="str">
        <f t="shared" si="16"/>
        <v/>
      </c>
      <c r="AE89" s="14" t="str">
        <f t="shared" si="16"/>
        <v/>
      </c>
      <c r="AF89" s="14" t="str">
        <f t="shared" si="16"/>
        <v/>
      </c>
      <c r="AG89" s="14" t="str">
        <f t="shared" si="7"/>
        <v/>
      </c>
      <c r="AH89" s="11"/>
      <c r="AI89" s="11">
        <f t="shared" si="9"/>
        <v>70</v>
      </c>
      <c r="AJ89" s="11" t="str">
        <f t="shared" si="10"/>
        <v/>
      </c>
    </row>
    <row r="90" spans="1:36">
      <c r="A90" s="14">
        <v>31</v>
      </c>
      <c r="B90" s="28" t="str">
        <f t="shared" si="16"/>
        <v/>
      </c>
      <c r="C90" s="14" t="str">
        <f t="shared" si="16"/>
        <v/>
      </c>
      <c r="D90" s="14" t="str">
        <f t="shared" si="16"/>
        <v/>
      </c>
      <c r="E90" s="14" t="str">
        <f t="shared" si="16"/>
        <v/>
      </c>
      <c r="F90" s="14" t="str">
        <f t="shared" si="16"/>
        <v/>
      </c>
      <c r="G90" s="14" t="str">
        <f t="shared" si="16"/>
        <v/>
      </c>
      <c r="H90" s="14" t="str">
        <f t="shared" si="16"/>
        <v/>
      </c>
      <c r="I90" s="14" t="str">
        <f t="shared" si="16"/>
        <v/>
      </c>
      <c r="J90" s="14" t="str">
        <f t="shared" si="16"/>
        <v/>
      </c>
      <c r="K90" s="14" t="str">
        <f t="shared" si="16"/>
        <v/>
      </c>
      <c r="L90" s="14" t="str">
        <f t="shared" si="16"/>
        <v/>
      </c>
      <c r="M90" s="14" t="str">
        <f t="shared" si="16"/>
        <v/>
      </c>
      <c r="N90" s="14" t="str">
        <f t="shared" si="16"/>
        <v/>
      </c>
      <c r="O90" s="14" t="str">
        <f t="shared" si="16"/>
        <v/>
      </c>
      <c r="P90" s="14" t="str">
        <f t="shared" si="16"/>
        <v/>
      </c>
      <c r="Q90" s="14" t="str">
        <f t="shared" si="16"/>
        <v/>
      </c>
      <c r="R90" s="14" t="str">
        <f t="shared" si="16"/>
        <v/>
      </c>
      <c r="S90" s="14" t="str">
        <f t="shared" si="16"/>
        <v/>
      </c>
      <c r="T90" s="14" t="str">
        <f t="shared" si="16"/>
        <v/>
      </c>
      <c r="U90" s="14" t="str">
        <f t="shared" si="16"/>
        <v/>
      </c>
      <c r="V90" s="14" t="str">
        <f t="shared" si="16"/>
        <v/>
      </c>
      <c r="W90" s="14" t="str">
        <f t="shared" si="16"/>
        <v/>
      </c>
      <c r="X90" s="14" t="str">
        <f t="shared" si="16"/>
        <v/>
      </c>
      <c r="Y90" s="14" t="str">
        <f t="shared" si="16"/>
        <v/>
      </c>
      <c r="Z90" s="14" t="str">
        <f t="shared" si="16"/>
        <v/>
      </c>
      <c r="AA90" s="14" t="str">
        <f t="shared" si="16"/>
        <v/>
      </c>
      <c r="AB90" s="14" t="str">
        <f t="shared" si="16"/>
        <v/>
      </c>
      <c r="AC90" s="14" t="str">
        <f t="shared" si="16"/>
        <v/>
      </c>
      <c r="AD90" s="14" t="str">
        <f t="shared" si="16"/>
        <v/>
      </c>
      <c r="AE90" s="14" t="str">
        <f t="shared" si="16"/>
        <v/>
      </c>
      <c r="AF90" s="14" t="str">
        <f t="shared" si="16"/>
        <v/>
      </c>
      <c r="AG90" s="14" t="str">
        <f t="shared" si="7"/>
        <v/>
      </c>
      <c r="AH90" s="11"/>
      <c r="AI90" s="11">
        <f t="shared" si="9"/>
        <v>69</v>
      </c>
      <c r="AJ90" s="11" t="str">
        <f t="shared" si="10"/>
        <v/>
      </c>
    </row>
    <row r="91" spans="1:36">
      <c r="A91" s="14">
        <v>32</v>
      </c>
      <c r="B91" s="28" t="str">
        <f t="shared" si="16"/>
        <v/>
      </c>
      <c r="C91" s="14" t="str">
        <f t="shared" si="16"/>
        <v/>
      </c>
      <c r="D91" s="14" t="str">
        <f t="shared" si="16"/>
        <v/>
      </c>
      <c r="E91" s="14" t="str">
        <f t="shared" si="16"/>
        <v/>
      </c>
      <c r="F91" s="14" t="str">
        <f t="shared" si="16"/>
        <v/>
      </c>
      <c r="G91" s="14" t="str">
        <f t="shared" si="16"/>
        <v/>
      </c>
      <c r="H91" s="14" t="str">
        <f t="shared" si="16"/>
        <v/>
      </c>
      <c r="I91" s="14" t="str">
        <f t="shared" si="16"/>
        <v/>
      </c>
      <c r="J91" s="14" t="str">
        <f t="shared" si="16"/>
        <v/>
      </c>
      <c r="K91" s="14" t="str">
        <f t="shared" si="16"/>
        <v/>
      </c>
      <c r="L91" s="14" t="str">
        <f t="shared" si="16"/>
        <v/>
      </c>
      <c r="M91" s="14" t="str">
        <f t="shared" si="16"/>
        <v/>
      </c>
      <c r="N91" s="14" t="str">
        <f t="shared" si="16"/>
        <v/>
      </c>
      <c r="O91" s="14" t="str">
        <f t="shared" si="16"/>
        <v/>
      </c>
      <c r="P91" s="14" t="str">
        <f t="shared" si="16"/>
        <v/>
      </c>
      <c r="Q91" s="14" t="str">
        <f t="shared" si="16"/>
        <v/>
      </c>
      <c r="R91" s="14" t="str">
        <f t="shared" si="16"/>
        <v/>
      </c>
      <c r="S91" s="14" t="str">
        <f t="shared" si="16"/>
        <v/>
      </c>
      <c r="T91" s="14" t="str">
        <f t="shared" si="16"/>
        <v/>
      </c>
      <c r="U91" s="14" t="str">
        <f t="shared" si="16"/>
        <v/>
      </c>
      <c r="V91" s="14" t="str">
        <f t="shared" si="16"/>
        <v/>
      </c>
      <c r="W91" s="14" t="str">
        <f t="shared" si="16"/>
        <v/>
      </c>
      <c r="X91" s="14" t="str">
        <f t="shared" si="16"/>
        <v/>
      </c>
      <c r="Y91" s="14" t="str">
        <f t="shared" si="16"/>
        <v/>
      </c>
      <c r="Z91" s="14" t="str">
        <f t="shared" si="16"/>
        <v/>
      </c>
      <c r="AA91" s="14" t="str">
        <f t="shared" si="16"/>
        <v/>
      </c>
      <c r="AB91" s="14" t="str">
        <f t="shared" si="16"/>
        <v/>
      </c>
      <c r="AC91" s="14" t="str">
        <f t="shared" si="16"/>
        <v/>
      </c>
      <c r="AD91" s="14" t="str">
        <f t="shared" si="16"/>
        <v/>
      </c>
      <c r="AE91" s="14" t="str">
        <f t="shared" si="16"/>
        <v/>
      </c>
      <c r="AF91" s="14" t="str">
        <f t="shared" si="16"/>
        <v/>
      </c>
      <c r="AG91" s="14" t="str">
        <f t="shared" ref="AG91:AG99" si="17">IF(SUM(C91:AF91)=0,"",SUM(C91:AF91))</f>
        <v/>
      </c>
      <c r="AH91" s="11"/>
      <c r="AI91" s="11">
        <f t="shared" si="9"/>
        <v>68</v>
      </c>
      <c r="AJ91" s="11" t="str">
        <f t="shared" si="10"/>
        <v/>
      </c>
    </row>
    <row r="92" spans="1:36">
      <c r="A92" s="14">
        <v>33</v>
      </c>
      <c r="B92" s="28" t="str">
        <f t="shared" si="16"/>
        <v/>
      </c>
      <c r="C92" s="14" t="str">
        <f t="shared" si="16"/>
        <v/>
      </c>
      <c r="D92" s="14" t="str">
        <f t="shared" si="16"/>
        <v/>
      </c>
      <c r="E92" s="14" t="str">
        <f t="shared" si="16"/>
        <v/>
      </c>
      <c r="F92" s="14" t="str">
        <f t="shared" si="16"/>
        <v/>
      </c>
      <c r="G92" s="14" t="str">
        <f t="shared" si="16"/>
        <v/>
      </c>
      <c r="H92" s="14" t="str">
        <f t="shared" si="16"/>
        <v/>
      </c>
      <c r="I92" s="14" t="str">
        <f t="shared" si="16"/>
        <v/>
      </c>
      <c r="J92" s="14" t="str">
        <f t="shared" si="16"/>
        <v/>
      </c>
      <c r="K92" s="14" t="str">
        <f t="shared" si="16"/>
        <v/>
      </c>
      <c r="L92" s="14" t="str">
        <f t="shared" si="16"/>
        <v/>
      </c>
      <c r="M92" s="14" t="str">
        <f t="shared" si="16"/>
        <v/>
      </c>
      <c r="N92" s="14" t="str">
        <f t="shared" si="16"/>
        <v/>
      </c>
      <c r="O92" s="14" t="str">
        <f t="shared" si="16"/>
        <v/>
      </c>
      <c r="P92" s="14" t="str">
        <f t="shared" si="16"/>
        <v/>
      </c>
      <c r="Q92" s="14" t="str">
        <f t="shared" si="16"/>
        <v/>
      </c>
      <c r="R92" s="14" t="str">
        <f t="shared" si="16"/>
        <v/>
      </c>
      <c r="S92" s="14" t="str">
        <f t="shared" si="16"/>
        <v/>
      </c>
      <c r="T92" s="14" t="str">
        <f t="shared" si="16"/>
        <v/>
      </c>
      <c r="U92" s="14" t="str">
        <f t="shared" si="16"/>
        <v/>
      </c>
      <c r="V92" s="14" t="str">
        <f t="shared" si="16"/>
        <v/>
      </c>
      <c r="W92" s="14" t="str">
        <f t="shared" si="16"/>
        <v/>
      </c>
      <c r="X92" s="14" t="str">
        <f t="shared" si="16"/>
        <v/>
      </c>
      <c r="Y92" s="14" t="str">
        <f t="shared" si="16"/>
        <v/>
      </c>
      <c r="Z92" s="14" t="str">
        <f t="shared" si="16"/>
        <v/>
      </c>
      <c r="AA92" s="14" t="str">
        <f t="shared" si="16"/>
        <v/>
      </c>
      <c r="AB92" s="14" t="str">
        <f t="shared" si="16"/>
        <v/>
      </c>
      <c r="AC92" s="14" t="str">
        <f t="shared" si="16"/>
        <v/>
      </c>
      <c r="AD92" s="14" t="str">
        <f t="shared" si="16"/>
        <v/>
      </c>
      <c r="AE92" s="14" t="str">
        <f t="shared" si="16"/>
        <v/>
      </c>
      <c r="AF92" s="14" t="str">
        <f t="shared" si="16"/>
        <v/>
      </c>
      <c r="AG92" s="14" t="str">
        <f t="shared" si="17"/>
        <v/>
      </c>
      <c r="AH92" s="11"/>
      <c r="AI92" s="11">
        <f t="shared" si="9"/>
        <v>67</v>
      </c>
      <c r="AJ92" s="11" t="str">
        <f t="shared" si="10"/>
        <v/>
      </c>
    </row>
    <row r="93" spans="1:36">
      <c r="A93" s="14">
        <v>34</v>
      </c>
      <c r="B93" s="28" t="str">
        <f t="shared" si="16"/>
        <v/>
      </c>
      <c r="C93" s="14" t="str">
        <f t="shared" si="16"/>
        <v/>
      </c>
      <c r="D93" s="14" t="str">
        <f t="shared" si="16"/>
        <v/>
      </c>
      <c r="E93" s="14" t="str">
        <f t="shared" si="16"/>
        <v/>
      </c>
      <c r="F93" s="14" t="str">
        <f t="shared" si="16"/>
        <v/>
      </c>
      <c r="G93" s="14" t="str">
        <f t="shared" si="16"/>
        <v/>
      </c>
      <c r="H93" s="14" t="str">
        <f t="shared" si="16"/>
        <v/>
      </c>
      <c r="I93" s="14" t="str">
        <f t="shared" si="16"/>
        <v/>
      </c>
      <c r="J93" s="14" t="str">
        <f t="shared" si="16"/>
        <v/>
      </c>
      <c r="K93" s="14" t="str">
        <f t="shared" si="16"/>
        <v/>
      </c>
      <c r="L93" s="14" t="str">
        <f t="shared" si="16"/>
        <v/>
      </c>
      <c r="M93" s="14" t="str">
        <f t="shared" si="16"/>
        <v/>
      </c>
      <c r="N93" s="14" t="str">
        <f t="shared" si="16"/>
        <v/>
      </c>
      <c r="O93" s="14" t="str">
        <f t="shared" si="16"/>
        <v/>
      </c>
      <c r="P93" s="14" t="str">
        <f t="shared" si="16"/>
        <v/>
      </c>
      <c r="Q93" s="14" t="str">
        <f t="shared" si="16"/>
        <v/>
      </c>
      <c r="R93" s="14" t="str">
        <f t="shared" si="16"/>
        <v/>
      </c>
      <c r="S93" s="14" t="str">
        <f t="shared" si="16"/>
        <v/>
      </c>
      <c r="T93" s="14" t="str">
        <f t="shared" si="16"/>
        <v/>
      </c>
      <c r="U93" s="14" t="str">
        <f t="shared" si="16"/>
        <v/>
      </c>
      <c r="V93" s="14" t="str">
        <f t="shared" si="16"/>
        <v/>
      </c>
      <c r="W93" s="14" t="str">
        <f t="shared" si="16"/>
        <v/>
      </c>
      <c r="X93" s="14" t="str">
        <f t="shared" si="16"/>
        <v/>
      </c>
      <c r="Y93" s="14" t="str">
        <f t="shared" si="16"/>
        <v/>
      </c>
      <c r="Z93" s="14" t="str">
        <f t="shared" si="16"/>
        <v/>
      </c>
      <c r="AA93" s="14" t="str">
        <f t="shared" si="16"/>
        <v/>
      </c>
      <c r="AB93" s="14" t="str">
        <f t="shared" si="16"/>
        <v/>
      </c>
      <c r="AC93" s="14" t="str">
        <f t="shared" si="16"/>
        <v/>
      </c>
      <c r="AD93" s="14" t="str">
        <f t="shared" si="16"/>
        <v/>
      </c>
      <c r="AE93" s="14" t="str">
        <f t="shared" si="16"/>
        <v/>
      </c>
      <c r="AF93" s="14" t="str">
        <f t="shared" si="16"/>
        <v/>
      </c>
      <c r="AG93" s="14" t="str">
        <f t="shared" si="17"/>
        <v/>
      </c>
      <c r="AH93" s="11"/>
      <c r="AI93" s="11">
        <f t="shared" si="9"/>
        <v>66</v>
      </c>
      <c r="AJ93" s="11" t="str">
        <f t="shared" si="10"/>
        <v/>
      </c>
    </row>
    <row r="94" spans="1:36">
      <c r="A94" s="14">
        <v>35</v>
      </c>
      <c r="B94" s="28" t="str">
        <f t="shared" si="16"/>
        <v/>
      </c>
      <c r="C94" s="14" t="str">
        <f t="shared" si="16"/>
        <v/>
      </c>
      <c r="D94" s="14" t="str">
        <f t="shared" si="16"/>
        <v/>
      </c>
      <c r="E94" s="14" t="str">
        <f t="shared" si="16"/>
        <v/>
      </c>
      <c r="F94" s="14" t="str">
        <f t="shared" si="16"/>
        <v/>
      </c>
      <c r="G94" s="14" t="str">
        <f t="shared" si="16"/>
        <v/>
      </c>
      <c r="H94" s="14" t="str">
        <f t="shared" si="16"/>
        <v/>
      </c>
      <c r="I94" s="14" t="str">
        <f t="shared" si="16"/>
        <v/>
      </c>
      <c r="J94" s="14" t="str">
        <f t="shared" si="16"/>
        <v/>
      </c>
      <c r="K94" s="14" t="str">
        <f t="shared" si="16"/>
        <v/>
      </c>
      <c r="L94" s="14" t="str">
        <f t="shared" si="16"/>
        <v/>
      </c>
      <c r="M94" s="14" t="str">
        <f t="shared" si="16"/>
        <v/>
      </c>
      <c r="N94" s="14" t="str">
        <f t="shared" si="16"/>
        <v/>
      </c>
      <c r="O94" s="14" t="str">
        <f t="shared" si="16"/>
        <v/>
      </c>
      <c r="P94" s="14" t="str">
        <f t="shared" si="16"/>
        <v/>
      </c>
      <c r="Q94" s="14" t="str">
        <f t="shared" si="16"/>
        <v/>
      </c>
      <c r="R94" s="14" t="str">
        <f t="shared" si="16"/>
        <v/>
      </c>
      <c r="S94" s="14" t="str">
        <f t="shared" si="16"/>
        <v/>
      </c>
      <c r="T94" s="14" t="str">
        <f t="shared" si="16"/>
        <v/>
      </c>
      <c r="U94" s="14" t="str">
        <f t="shared" si="16"/>
        <v/>
      </c>
      <c r="V94" s="14" t="str">
        <f t="shared" si="16"/>
        <v/>
      </c>
      <c r="W94" s="14" t="str">
        <f t="shared" si="16"/>
        <v/>
      </c>
      <c r="X94" s="14" t="str">
        <f t="shared" si="16"/>
        <v/>
      </c>
      <c r="Y94" s="14" t="str">
        <f t="shared" si="16"/>
        <v/>
      </c>
      <c r="Z94" s="14" t="str">
        <f t="shared" si="16"/>
        <v/>
      </c>
      <c r="AA94" s="14" t="str">
        <f t="shared" si="16"/>
        <v/>
      </c>
      <c r="AB94" s="14" t="str">
        <f t="shared" si="16"/>
        <v/>
      </c>
      <c r="AC94" s="14" t="str">
        <f t="shared" si="16"/>
        <v/>
      </c>
      <c r="AD94" s="14" t="str">
        <f t="shared" si="16"/>
        <v/>
      </c>
      <c r="AE94" s="14" t="str">
        <f t="shared" si="16"/>
        <v/>
      </c>
      <c r="AF94" s="14" t="str">
        <f t="shared" si="16"/>
        <v/>
      </c>
      <c r="AG94" s="14" t="str">
        <f t="shared" si="17"/>
        <v/>
      </c>
      <c r="AH94" s="11"/>
      <c r="AI94" s="11">
        <f t="shared" si="9"/>
        <v>65</v>
      </c>
      <c r="AJ94" s="11" t="str">
        <f t="shared" si="10"/>
        <v/>
      </c>
    </row>
    <row r="95" spans="1:36">
      <c r="A95" s="14">
        <v>36</v>
      </c>
      <c r="B95" s="28" t="str">
        <f t="shared" si="16"/>
        <v/>
      </c>
      <c r="C95" s="14" t="str">
        <f t="shared" si="16"/>
        <v/>
      </c>
      <c r="D95" s="14" t="str">
        <f t="shared" si="16"/>
        <v/>
      </c>
      <c r="E95" s="14" t="str">
        <f t="shared" si="16"/>
        <v/>
      </c>
      <c r="F95" s="14" t="str">
        <f t="shared" si="16"/>
        <v/>
      </c>
      <c r="G95" s="14" t="str">
        <f t="shared" si="16"/>
        <v/>
      </c>
      <c r="H95" s="14" t="str">
        <f t="shared" si="16"/>
        <v/>
      </c>
      <c r="I95" s="14" t="str">
        <f t="shared" si="16"/>
        <v/>
      </c>
      <c r="J95" s="14" t="str">
        <f t="shared" si="16"/>
        <v/>
      </c>
      <c r="K95" s="14" t="str">
        <f t="shared" si="16"/>
        <v/>
      </c>
      <c r="L95" s="14" t="str">
        <f t="shared" si="16"/>
        <v/>
      </c>
      <c r="M95" s="14" t="str">
        <f t="shared" si="16"/>
        <v/>
      </c>
      <c r="N95" s="14" t="str">
        <f t="shared" si="16"/>
        <v/>
      </c>
      <c r="O95" s="14" t="str">
        <f t="shared" si="16"/>
        <v/>
      </c>
      <c r="P95" s="14" t="str">
        <f t="shared" si="16"/>
        <v/>
      </c>
      <c r="Q95" s="14" t="str">
        <f t="shared" si="16"/>
        <v/>
      </c>
      <c r="R95" s="14" t="str">
        <f t="shared" si="16"/>
        <v/>
      </c>
      <c r="S95" s="14" t="str">
        <f t="shared" si="16"/>
        <v/>
      </c>
      <c r="T95" s="14" t="str">
        <f t="shared" si="16"/>
        <v/>
      </c>
      <c r="U95" s="14" t="str">
        <f t="shared" si="16"/>
        <v/>
      </c>
      <c r="V95" s="14" t="str">
        <f t="shared" si="16"/>
        <v/>
      </c>
      <c r="W95" s="14" t="str">
        <f t="shared" si="16"/>
        <v/>
      </c>
      <c r="X95" s="14" t="str">
        <f t="shared" si="16"/>
        <v/>
      </c>
      <c r="Y95" s="14" t="str">
        <f t="shared" si="16"/>
        <v/>
      </c>
      <c r="Z95" s="14" t="str">
        <f t="shared" si="16"/>
        <v/>
      </c>
      <c r="AA95" s="14" t="str">
        <f t="shared" si="16"/>
        <v/>
      </c>
      <c r="AB95" s="14" t="str">
        <f t="shared" si="16"/>
        <v/>
      </c>
      <c r="AC95" s="14" t="str">
        <f t="shared" si="16"/>
        <v/>
      </c>
      <c r="AD95" s="14" t="str">
        <f t="shared" si="16"/>
        <v/>
      </c>
      <c r="AE95" s="14" t="str">
        <f t="shared" si="16"/>
        <v/>
      </c>
      <c r="AF95" s="14" t="str">
        <f t="shared" si="16"/>
        <v/>
      </c>
      <c r="AG95" s="14" t="str">
        <f t="shared" si="17"/>
        <v/>
      </c>
      <c r="AH95" s="11"/>
      <c r="AI95" s="11">
        <f t="shared" si="9"/>
        <v>64</v>
      </c>
      <c r="AJ95" s="11" t="str">
        <f t="shared" si="10"/>
        <v/>
      </c>
    </row>
    <row r="96" spans="1:36">
      <c r="A96" s="14">
        <v>37</v>
      </c>
      <c r="B96" s="28" t="str">
        <f t="shared" si="16"/>
        <v/>
      </c>
      <c r="C96" s="14" t="str">
        <f t="shared" si="16"/>
        <v/>
      </c>
      <c r="D96" s="14" t="str">
        <f t="shared" si="16"/>
        <v/>
      </c>
      <c r="E96" s="14" t="str">
        <f t="shared" si="16"/>
        <v/>
      </c>
      <c r="F96" s="14" t="str">
        <f t="shared" si="16"/>
        <v/>
      </c>
      <c r="G96" s="14" t="str">
        <f t="shared" si="16"/>
        <v/>
      </c>
      <c r="H96" s="14" t="str">
        <f t="shared" si="16"/>
        <v/>
      </c>
      <c r="I96" s="14" t="str">
        <f t="shared" ref="I96:AF96" si="18">IF(I46="","",I46)</f>
        <v/>
      </c>
      <c r="J96" s="14" t="str">
        <f t="shared" si="18"/>
        <v/>
      </c>
      <c r="K96" s="14" t="str">
        <f t="shared" si="18"/>
        <v/>
      </c>
      <c r="L96" s="14" t="str">
        <f t="shared" si="18"/>
        <v/>
      </c>
      <c r="M96" s="14" t="str">
        <f t="shared" si="18"/>
        <v/>
      </c>
      <c r="N96" s="14" t="str">
        <f t="shared" si="18"/>
        <v/>
      </c>
      <c r="O96" s="14" t="str">
        <f t="shared" si="18"/>
        <v/>
      </c>
      <c r="P96" s="14" t="str">
        <f t="shared" si="18"/>
        <v/>
      </c>
      <c r="Q96" s="14" t="str">
        <f t="shared" si="18"/>
        <v/>
      </c>
      <c r="R96" s="14" t="str">
        <f t="shared" si="18"/>
        <v/>
      </c>
      <c r="S96" s="14" t="str">
        <f t="shared" si="18"/>
        <v/>
      </c>
      <c r="T96" s="14" t="str">
        <f t="shared" si="18"/>
        <v/>
      </c>
      <c r="U96" s="14" t="str">
        <f t="shared" si="18"/>
        <v/>
      </c>
      <c r="V96" s="14" t="str">
        <f t="shared" si="18"/>
        <v/>
      </c>
      <c r="W96" s="14" t="str">
        <f t="shared" si="18"/>
        <v/>
      </c>
      <c r="X96" s="14" t="str">
        <f t="shared" si="18"/>
        <v/>
      </c>
      <c r="Y96" s="14" t="str">
        <f t="shared" si="18"/>
        <v/>
      </c>
      <c r="Z96" s="14" t="str">
        <f t="shared" si="18"/>
        <v/>
      </c>
      <c r="AA96" s="14" t="str">
        <f t="shared" si="18"/>
        <v/>
      </c>
      <c r="AB96" s="14" t="str">
        <f t="shared" si="18"/>
        <v/>
      </c>
      <c r="AC96" s="14" t="str">
        <f t="shared" si="18"/>
        <v/>
      </c>
      <c r="AD96" s="14" t="str">
        <f t="shared" si="18"/>
        <v/>
      </c>
      <c r="AE96" s="14" t="str">
        <f t="shared" si="18"/>
        <v/>
      </c>
      <c r="AF96" s="14" t="str">
        <f t="shared" si="18"/>
        <v/>
      </c>
      <c r="AG96" s="14" t="str">
        <f t="shared" si="17"/>
        <v/>
      </c>
      <c r="AH96" s="11"/>
      <c r="AI96" s="11">
        <f t="shared" si="9"/>
        <v>63</v>
      </c>
      <c r="AJ96" s="11" t="str">
        <f t="shared" si="10"/>
        <v/>
      </c>
    </row>
    <row r="97" spans="1:36">
      <c r="A97" s="14">
        <v>38</v>
      </c>
      <c r="B97" s="28" t="str">
        <f t="shared" ref="B97:AF99" si="19">IF(B47="","",B47)</f>
        <v/>
      </c>
      <c r="C97" s="14" t="str">
        <f t="shared" si="19"/>
        <v/>
      </c>
      <c r="D97" s="14" t="str">
        <f t="shared" si="19"/>
        <v/>
      </c>
      <c r="E97" s="14" t="str">
        <f t="shared" si="19"/>
        <v/>
      </c>
      <c r="F97" s="14" t="str">
        <f t="shared" si="19"/>
        <v/>
      </c>
      <c r="G97" s="14" t="str">
        <f t="shared" si="19"/>
        <v/>
      </c>
      <c r="H97" s="14" t="str">
        <f t="shared" si="19"/>
        <v/>
      </c>
      <c r="I97" s="14" t="str">
        <f t="shared" si="19"/>
        <v/>
      </c>
      <c r="J97" s="14" t="str">
        <f t="shared" si="19"/>
        <v/>
      </c>
      <c r="K97" s="14" t="str">
        <f t="shared" si="19"/>
        <v/>
      </c>
      <c r="L97" s="14" t="str">
        <f t="shared" si="19"/>
        <v/>
      </c>
      <c r="M97" s="14" t="str">
        <f t="shared" si="19"/>
        <v/>
      </c>
      <c r="N97" s="14" t="str">
        <f t="shared" si="19"/>
        <v/>
      </c>
      <c r="O97" s="14" t="str">
        <f t="shared" si="19"/>
        <v/>
      </c>
      <c r="P97" s="14" t="str">
        <f t="shared" si="19"/>
        <v/>
      </c>
      <c r="Q97" s="14" t="str">
        <f t="shared" si="19"/>
        <v/>
      </c>
      <c r="R97" s="14" t="str">
        <f t="shared" si="19"/>
        <v/>
      </c>
      <c r="S97" s="14" t="str">
        <f t="shared" si="19"/>
        <v/>
      </c>
      <c r="T97" s="14" t="str">
        <f t="shared" si="19"/>
        <v/>
      </c>
      <c r="U97" s="14" t="str">
        <f t="shared" si="19"/>
        <v/>
      </c>
      <c r="V97" s="14" t="str">
        <f t="shared" si="19"/>
        <v/>
      </c>
      <c r="W97" s="14" t="str">
        <f t="shared" si="19"/>
        <v/>
      </c>
      <c r="X97" s="14" t="str">
        <f t="shared" si="19"/>
        <v/>
      </c>
      <c r="Y97" s="14" t="str">
        <f t="shared" si="19"/>
        <v/>
      </c>
      <c r="Z97" s="14" t="str">
        <f t="shared" si="19"/>
        <v/>
      </c>
      <c r="AA97" s="14" t="str">
        <f t="shared" si="19"/>
        <v/>
      </c>
      <c r="AB97" s="14" t="str">
        <f t="shared" si="19"/>
        <v/>
      </c>
      <c r="AC97" s="14" t="str">
        <f t="shared" si="19"/>
        <v/>
      </c>
      <c r="AD97" s="14" t="str">
        <f t="shared" si="19"/>
        <v/>
      </c>
      <c r="AE97" s="14" t="str">
        <f t="shared" si="19"/>
        <v/>
      </c>
      <c r="AF97" s="14" t="str">
        <f t="shared" si="19"/>
        <v/>
      </c>
      <c r="AG97" s="14" t="str">
        <f t="shared" si="17"/>
        <v/>
      </c>
      <c r="AH97" s="11"/>
      <c r="AI97" s="11">
        <f t="shared" si="9"/>
        <v>62</v>
      </c>
      <c r="AJ97" s="11" t="str">
        <f t="shared" si="10"/>
        <v/>
      </c>
    </row>
    <row r="98" spans="1:36">
      <c r="A98" s="14">
        <v>39</v>
      </c>
      <c r="B98" s="28" t="str">
        <f t="shared" si="19"/>
        <v/>
      </c>
      <c r="C98" s="14" t="str">
        <f t="shared" si="19"/>
        <v/>
      </c>
      <c r="D98" s="14" t="str">
        <f t="shared" si="19"/>
        <v/>
      </c>
      <c r="E98" s="14" t="str">
        <f t="shared" si="19"/>
        <v/>
      </c>
      <c r="F98" s="14" t="str">
        <f t="shared" si="19"/>
        <v/>
      </c>
      <c r="G98" s="14" t="str">
        <f t="shared" si="19"/>
        <v/>
      </c>
      <c r="H98" s="14" t="str">
        <f t="shared" si="19"/>
        <v/>
      </c>
      <c r="I98" s="14" t="str">
        <f t="shared" si="19"/>
        <v/>
      </c>
      <c r="J98" s="14" t="str">
        <f t="shared" si="19"/>
        <v/>
      </c>
      <c r="K98" s="14" t="str">
        <f t="shared" si="19"/>
        <v/>
      </c>
      <c r="L98" s="14" t="str">
        <f t="shared" si="19"/>
        <v/>
      </c>
      <c r="M98" s="14" t="str">
        <f t="shared" si="19"/>
        <v/>
      </c>
      <c r="N98" s="14" t="str">
        <f t="shared" si="19"/>
        <v/>
      </c>
      <c r="O98" s="14" t="str">
        <f t="shared" si="19"/>
        <v/>
      </c>
      <c r="P98" s="14" t="str">
        <f t="shared" si="19"/>
        <v/>
      </c>
      <c r="Q98" s="14" t="str">
        <f t="shared" si="19"/>
        <v/>
      </c>
      <c r="R98" s="14" t="str">
        <f t="shared" si="19"/>
        <v/>
      </c>
      <c r="S98" s="14" t="str">
        <f t="shared" si="19"/>
        <v/>
      </c>
      <c r="T98" s="14" t="str">
        <f t="shared" si="19"/>
        <v/>
      </c>
      <c r="U98" s="14" t="str">
        <f t="shared" si="19"/>
        <v/>
      </c>
      <c r="V98" s="14" t="str">
        <f t="shared" si="19"/>
        <v/>
      </c>
      <c r="W98" s="14" t="str">
        <f t="shared" si="19"/>
        <v/>
      </c>
      <c r="X98" s="14" t="str">
        <f t="shared" si="19"/>
        <v/>
      </c>
      <c r="Y98" s="14" t="str">
        <f t="shared" si="19"/>
        <v/>
      </c>
      <c r="Z98" s="14" t="str">
        <f t="shared" si="19"/>
        <v/>
      </c>
      <c r="AA98" s="14" t="str">
        <f t="shared" si="19"/>
        <v/>
      </c>
      <c r="AB98" s="14" t="str">
        <f t="shared" si="19"/>
        <v/>
      </c>
      <c r="AC98" s="14" t="str">
        <f t="shared" si="19"/>
        <v/>
      </c>
      <c r="AD98" s="14" t="str">
        <f t="shared" si="19"/>
        <v/>
      </c>
      <c r="AE98" s="14" t="str">
        <f t="shared" si="19"/>
        <v/>
      </c>
      <c r="AF98" s="14" t="str">
        <f t="shared" si="19"/>
        <v/>
      </c>
      <c r="AG98" s="14" t="str">
        <f t="shared" si="17"/>
        <v/>
      </c>
      <c r="AH98" s="11"/>
      <c r="AI98" s="11">
        <f t="shared" si="9"/>
        <v>61</v>
      </c>
      <c r="AJ98" s="11" t="str">
        <f t="shared" si="10"/>
        <v/>
      </c>
    </row>
    <row r="99" spans="1:36">
      <c r="A99" s="14">
        <v>40</v>
      </c>
      <c r="B99" s="28" t="str">
        <f t="shared" si="19"/>
        <v/>
      </c>
      <c r="C99" s="14" t="str">
        <f t="shared" si="19"/>
        <v/>
      </c>
      <c r="D99" s="14" t="str">
        <f t="shared" si="19"/>
        <v/>
      </c>
      <c r="E99" s="14" t="str">
        <f t="shared" si="19"/>
        <v/>
      </c>
      <c r="F99" s="14" t="str">
        <f t="shared" si="19"/>
        <v/>
      </c>
      <c r="G99" s="14" t="str">
        <f t="shared" si="19"/>
        <v/>
      </c>
      <c r="H99" s="14" t="str">
        <f t="shared" si="19"/>
        <v/>
      </c>
      <c r="I99" s="14" t="str">
        <f t="shared" si="19"/>
        <v/>
      </c>
      <c r="J99" s="14" t="str">
        <f t="shared" si="19"/>
        <v/>
      </c>
      <c r="K99" s="14" t="str">
        <f t="shared" si="19"/>
        <v/>
      </c>
      <c r="L99" s="14" t="str">
        <f t="shared" si="19"/>
        <v/>
      </c>
      <c r="M99" s="14" t="str">
        <f t="shared" si="19"/>
        <v/>
      </c>
      <c r="N99" s="14" t="str">
        <f t="shared" si="19"/>
        <v/>
      </c>
      <c r="O99" s="14" t="str">
        <f t="shared" si="19"/>
        <v/>
      </c>
      <c r="P99" s="14" t="str">
        <f t="shared" si="19"/>
        <v/>
      </c>
      <c r="Q99" s="14" t="str">
        <f t="shared" si="19"/>
        <v/>
      </c>
      <c r="R99" s="14" t="str">
        <f t="shared" si="19"/>
        <v/>
      </c>
      <c r="S99" s="14" t="str">
        <f t="shared" si="19"/>
        <v/>
      </c>
      <c r="T99" s="14" t="str">
        <f t="shared" si="19"/>
        <v/>
      </c>
      <c r="U99" s="14" t="str">
        <f t="shared" si="19"/>
        <v/>
      </c>
      <c r="V99" s="14" t="str">
        <f t="shared" si="19"/>
        <v/>
      </c>
      <c r="W99" s="14" t="str">
        <f t="shared" si="19"/>
        <v/>
      </c>
      <c r="X99" s="14" t="str">
        <f t="shared" si="19"/>
        <v/>
      </c>
      <c r="Y99" s="14" t="str">
        <f t="shared" si="19"/>
        <v/>
      </c>
      <c r="Z99" s="14" t="str">
        <f t="shared" si="19"/>
        <v/>
      </c>
      <c r="AA99" s="14" t="str">
        <f t="shared" si="19"/>
        <v/>
      </c>
      <c r="AB99" s="14" t="str">
        <f t="shared" si="19"/>
        <v/>
      </c>
      <c r="AC99" s="14" t="str">
        <f t="shared" si="19"/>
        <v/>
      </c>
      <c r="AD99" s="14" t="str">
        <f t="shared" si="19"/>
        <v/>
      </c>
      <c r="AE99" s="14" t="str">
        <f t="shared" si="19"/>
        <v/>
      </c>
      <c r="AF99" s="14" t="str">
        <f t="shared" si="19"/>
        <v/>
      </c>
      <c r="AG99" s="14" t="str">
        <f t="shared" si="17"/>
        <v/>
      </c>
      <c r="AH99" s="11"/>
      <c r="AI99" s="11">
        <f t="shared" si="9"/>
        <v>60</v>
      </c>
      <c r="AJ99" s="11" t="str">
        <f t="shared" si="10"/>
        <v/>
      </c>
    </row>
    <row r="100" spans="1:36">
      <c r="A100" s="187" t="s">
        <v>17</v>
      </c>
      <c r="B100" s="187"/>
      <c r="C100" s="25" t="str">
        <f>IF(SUM(C60:C99)=0,"",SUM(C60:C99))</f>
        <v/>
      </c>
      <c r="D100" s="25" t="str">
        <f t="shared" ref="D100:AF100" si="20">IF(SUM(D60:D99)=0,"",SUM(D60:D99))</f>
        <v/>
      </c>
      <c r="E100" s="25" t="str">
        <f t="shared" si="20"/>
        <v/>
      </c>
      <c r="F100" s="25" t="str">
        <f t="shared" si="20"/>
        <v/>
      </c>
      <c r="G100" s="25" t="str">
        <f t="shared" si="20"/>
        <v/>
      </c>
      <c r="H100" s="25" t="str">
        <f t="shared" si="20"/>
        <v/>
      </c>
      <c r="I100" s="25" t="str">
        <f t="shared" si="20"/>
        <v/>
      </c>
      <c r="J100" s="25" t="str">
        <f t="shared" si="20"/>
        <v/>
      </c>
      <c r="K100" s="25" t="str">
        <f t="shared" si="20"/>
        <v/>
      </c>
      <c r="L100" s="25" t="str">
        <f t="shared" si="20"/>
        <v/>
      </c>
      <c r="M100" s="25" t="str">
        <f t="shared" si="20"/>
        <v/>
      </c>
      <c r="N100" s="25" t="str">
        <f t="shared" si="20"/>
        <v/>
      </c>
      <c r="O100" s="25" t="str">
        <f t="shared" si="20"/>
        <v/>
      </c>
      <c r="P100" s="25" t="str">
        <f t="shared" si="20"/>
        <v/>
      </c>
      <c r="Q100" s="25" t="str">
        <f t="shared" si="20"/>
        <v/>
      </c>
      <c r="R100" s="25" t="str">
        <f t="shared" si="20"/>
        <v/>
      </c>
      <c r="S100" s="25" t="str">
        <f t="shared" si="20"/>
        <v/>
      </c>
      <c r="T100" s="25" t="str">
        <f t="shared" si="20"/>
        <v/>
      </c>
      <c r="U100" s="25" t="str">
        <f t="shared" si="20"/>
        <v/>
      </c>
      <c r="V100" s="25" t="str">
        <f t="shared" si="20"/>
        <v/>
      </c>
      <c r="W100" s="25" t="str">
        <f t="shared" si="20"/>
        <v/>
      </c>
      <c r="X100" s="25" t="str">
        <f t="shared" si="20"/>
        <v/>
      </c>
      <c r="Y100" s="25" t="str">
        <f t="shared" si="20"/>
        <v/>
      </c>
      <c r="Z100" s="25" t="str">
        <f t="shared" si="20"/>
        <v/>
      </c>
      <c r="AA100" s="25" t="str">
        <f t="shared" si="20"/>
        <v/>
      </c>
      <c r="AB100" s="25" t="str">
        <f t="shared" si="20"/>
        <v/>
      </c>
      <c r="AC100" s="25" t="str">
        <f t="shared" si="20"/>
        <v/>
      </c>
      <c r="AD100" s="25" t="str">
        <f t="shared" si="20"/>
        <v/>
      </c>
      <c r="AE100" s="25" t="str">
        <f t="shared" si="20"/>
        <v/>
      </c>
      <c r="AF100" s="25" t="str">
        <f t="shared" si="20"/>
        <v/>
      </c>
      <c r="AG100" s="198"/>
      <c r="AH100" s="11"/>
      <c r="AI100" s="11"/>
      <c r="AJ100" s="11"/>
    </row>
    <row r="101" spans="1:36">
      <c r="A101" s="191" t="s">
        <v>72</v>
      </c>
      <c r="B101" s="192"/>
      <c r="C101" s="26" t="str">
        <f t="shared" ref="C101:AF101" ca="1" si="21">IFERROR(C100/($AD$5*C9),"")</f>
        <v/>
      </c>
      <c r="D101" s="26" t="str">
        <f t="shared" ca="1" si="21"/>
        <v/>
      </c>
      <c r="E101" s="26" t="str">
        <f t="shared" ca="1" si="21"/>
        <v/>
      </c>
      <c r="F101" s="26" t="str">
        <f t="shared" ca="1" si="21"/>
        <v/>
      </c>
      <c r="G101" s="26" t="str">
        <f t="shared" ca="1" si="21"/>
        <v/>
      </c>
      <c r="H101" s="26" t="str">
        <f t="shared" ca="1" si="21"/>
        <v/>
      </c>
      <c r="I101" s="26" t="str">
        <f t="shared" ca="1" si="21"/>
        <v/>
      </c>
      <c r="J101" s="26" t="str">
        <f t="shared" ca="1" si="21"/>
        <v/>
      </c>
      <c r="K101" s="26" t="str">
        <f t="shared" ca="1" si="21"/>
        <v/>
      </c>
      <c r="L101" s="26" t="str">
        <f t="shared" ca="1" si="21"/>
        <v/>
      </c>
      <c r="M101" s="26" t="str">
        <f t="shared" ca="1" si="21"/>
        <v/>
      </c>
      <c r="N101" s="26" t="str">
        <f t="shared" ca="1" si="21"/>
        <v/>
      </c>
      <c r="O101" s="26" t="str">
        <f t="shared" ca="1" si="21"/>
        <v/>
      </c>
      <c r="P101" s="26" t="str">
        <f t="shared" ca="1" si="21"/>
        <v/>
      </c>
      <c r="Q101" s="26" t="str">
        <f t="shared" ca="1" si="21"/>
        <v/>
      </c>
      <c r="R101" s="26" t="str">
        <f t="shared" ca="1" si="21"/>
        <v/>
      </c>
      <c r="S101" s="26" t="str">
        <f t="shared" ca="1" si="21"/>
        <v/>
      </c>
      <c r="T101" s="26" t="str">
        <f t="shared" ca="1" si="21"/>
        <v/>
      </c>
      <c r="U101" s="26" t="str">
        <f t="shared" ca="1" si="21"/>
        <v/>
      </c>
      <c r="V101" s="26" t="str">
        <f t="shared" ca="1" si="21"/>
        <v/>
      </c>
      <c r="W101" s="26" t="str">
        <f t="shared" ca="1" si="21"/>
        <v/>
      </c>
      <c r="X101" s="26" t="str">
        <f t="shared" ca="1" si="21"/>
        <v/>
      </c>
      <c r="Y101" s="26" t="str">
        <f t="shared" ca="1" si="21"/>
        <v/>
      </c>
      <c r="Z101" s="26" t="str">
        <f t="shared" ca="1" si="21"/>
        <v/>
      </c>
      <c r="AA101" s="26" t="str">
        <f t="shared" ca="1" si="21"/>
        <v/>
      </c>
      <c r="AB101" s="26" t="str">
        <f t="shared" ca="1" si="21"/>
        <v/>
      </c>
      <c r="AC101" s="26" t="str">
        <f t="shared" ca="1" si="21"/>
        <v/>
      </c>
      <c r="AD101" s="26" t="str">
        <f t="shared" ca="1" si="21"/>
        <v/>
      </c>
      <c r="AE101" s="26" t="str">
        <f t="shared" ca="1" si="21"/>
        <v/>
      </c>
      <c r="AF101" s="26" t="str">
        <f t="shared" ca="1" si="21"/>
        <v/>
      </c>
      <c r="AG101" s="199"/>
      <c r="AH101" s="11"/>
      <c r="AI101" s="11"/>
      <c r="AJ101" s="11"/>
    </row>
    <row r="102" spans="1:36">
      <c r="A102" s="193" t="s">
        <v>74</v>
      </c>
      <c r="B102" s="194"/>
      <c r="C102" s="25" t="str">
        <f ca="1">IF(C101="","",IF(C101&lt;0.31,"Su",IF(C101&lt;0.71,"Se","M")))</f>
        <v/>
      </c>
      <c r="D102" s="25" t="str">
        <f t="shared" ref="D102:AF102" ca="1" si="22">IF(D101="","",IF(D101&lt;0.31,"Su",IF(D101&lt;0.71,"Se","M")))</f>
        <v/>
      </c>
      <c r="E102" s="25" t="str">
        <f t="shared" ca="1" si="22"/>
        <v/>
      </c>
      <c r="F102" s="25" t="str">
        <f t="shared" ca="1" si="22"/>
        <v/>
      </c>
      <c r="G102" s="25" t="str">
        <f t="shared" ca="1" si="22"/>
        <v/>
      </c>
      <c r="H102" s="25" t="str">
        <f t="shared" ca="1" si="22"/>
        <v/>
      </c>
      <c r="I102" s="25" t="str">
        <f t="shared" ca="1" si="22"/>
        <v/>
      </c>
      <c r="J102" s="25" t="str">
        <f t="shared" ca="1" si="22"/>
        <v/>
      </c>
      <c r="K102" s="25" t="str">
        <f t="shared" ca="1" si="22"/>
        <v/>
      </c>
      <c r="L102" s="25" t="str">
        <f t="shared" ca="1" si="22"/>
        <v/>
      </c>
      <c r="M102" s="25" t="str">
        <f t="shared" ca="1" si="22"/>
        <v/>
      </c>
      <c r="N102" s="25" t="str">
        <f t="shared" ca="1" si="22"/>
        <v/>
      </c>
      <c r="O102" s="25" t="str">
        <f t="shared" ca="1" si="22"/>
        <v/>
      </c>
      <c r="P102" s="25" t="str">
        <f t="shared" ca="1" si="22"/>
        <v/>
      </c>
      <c r="Q102" s="25" t="str">
        <f t="shared" ca="1" si="22"/>
        <v/>
      </c>
      <c r="R102" s="25" t="str">
        <f t="shared" ca="1" si="22"/>
        <v/>
      </c>
      <c r="S102" s="25" t="str">
        <f t="shared" ca="1" si="22"/>
        <v/>
      </c>
      <c r="T102" s="25" t="str">
        <f t="shared" ca="1" si="22"/>
        <v/>
      </c>
      <c r="U102" s="25" t="str">
        <f t="shared" ca="1" si="22"/>
        <v/>
      </c>
      <c r="V102" s="25" t="str">
        <f t="shared" ca="1" si="22"/>
        <v/>
      </c>
      <c r="W102" s="25" t="str">
        <f t="shared" ca="1" si="22"/>
        <v/>
      </c>
      <c r="X102" s="25" t="str">
        <f t="shared" ca="1" si="22"/>
        <v/>
      </c>
      <c r="Y102" s="25" t="str">
        <f t="shared" ca="1" si="22"/>
        <v/>
      </c>
      <c r="Z102" s="25" t="str">
        <f t="shared" ca="1" si="22"/>
        <v/>
      </c>
      <c r="AA102" s="25" t="str">
        <f t="shared" ca="1" si="22"/>
        <v/>
      </c>
      <c r="AB102" s="25" t="str">
        <f t="shared" ca="1" si="22"/>
        <v/>
      </c>
      <c r="AC102" s="25" t="str">
        <f t="shared" ca="1" si="22"/>
        <v/>
      </c>
      <c r="AD102" s="25" t="str">
        <f t="shared" ca="1" si="22"/>
        <v/>
      </c>
      <c r="AE102" s="25" t="str">
        <f t="shared" ca="1" si="22"/>
        <v/>
      </c>
      <c r="AF102" s="25" t="str">
        <f t="shared" ca="1" si="22"/>
        <v/>
      </c>
      <c r="AG102" s="200"/>
      <c r="AH102" s="11"/>
      <c r="AI102" s="11"/>
      <c r="AJ102" s="11"/>
    </row>
    <row r="103" spans="1:36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</row>
    <row r="104" spans="1:36">
      <c r="A104" s="11"/>
      <c r="B104" s="197" t="s">
        <v>75</v>
      </c>
      <c r="C104" s="195" t="s">
        <v>76</v>
      </c>
      <c r="D104" s="195"/>
      <c r="E104" s="195"/>
      <c r="F104" s="195"/>
      <c r="G104" s="195"/>
      <c r="H104" s="11"/>
      <c r="I104" s="11"/>
      <c r="J104" s="11"/>
      <c r="K104" s="11" t="s">
        <v>77</v>
      </c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</row>
    <row r="105" spans="1:36">
      <c r="A105" s="11"/>
      <c r="B105" s="197"/>
      <c r="C105" s="196" t="s">
        <v>78</v>
      </c>
      <c r="D105" s="196"/>
      <c r="E105" s="196"/>
      <c r="F105" s="196"/>
      <c r="G105" s="196"/>
      <c r="H105" s="11"/>
      <c r="I105" s="11"/>
      <c r="J105" s="11"/>
      <c r="K105" s="11" t="s">
        <v>79</v>
      </c>
      <c r="L105" s="11"/>
      <c r="M105" s="11" t="s">
        <v>80</v>
      </c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</row>
    <row r="106" spans="1:36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 t="s">
        <v>81</v>
      </c>
      <c r="L106" s="11"/>
      <c r="M106" s="11" t="s">
        <v>82</v>
      </c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</row>
    <row r="107" spans="1:36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 t="s">
        <v>83</v>
      </c>
      <c r="L107" s="11"/>
      <c r="M107" s="11" t="s">
        <v>84</v>
      </c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</row>
    <row r="108" spans="1:36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</row>
    <row r="109" spans="1:36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</row>
    <row r="110" spans="1:36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87" t="s">
        <v>85</v>
      </c>
      <c r="AE110" s="187"/>
      <c r="AF110" s="187"/>
      <c r="AG110" s="187"/>
      <c r="AH110" s="11"/>
      <c r="AI110" s="11"/>
      <c r="AJ110" s="11"/>
    </row>
    <row r="111" spans="1:36" ht="18.75">
      <c r="A111" s="33" t="s">
        <v>86</v>
      </c>
      <c r="B111" s="11"/>
      <c r="C111" s="11" t="s">
        <v>87</v>
      </c>
      <c r="D111" s="11"/>
      <c r="E111" s="11"/>
      <c r="F111" s="11"/>
      <c r="G111" s="17"/>
      <c r="H111" s="11"/>
      <c r="I111" s="11"/>
      <c r="J111" s="32" t="s">
        <v>23</v>
      </c>
      <c r="K111" s="34">
        <f ca="1">27%*AD5</f>
        <v>2.4300000000000002</v>
      </c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35">
        <f ca="1">K111+0.5</f>
        <v>2.93</v>
      </c>
      <c r="AJ111" s="11"/>
    </row>
    <row r="112" spans="1:36">
      <c r="A112" s="190" t="s">
        <v>26</v>
      </c>
      <c r="B112" s="190" t="s">
        <v>47</v>
      </c>
      <c r="C112" s="190" t="s">
        <v>67</v>
      </c>
      <c r="D112" s="190"/>
      <c r="E112" s="190"/>
      <c r="F112" s="190"/>
      <c r="G112" s="190"/>
      <c r="H112" s="190"/>
      <c r="I112" s="190"/>
      <c r="J112" s="190"/>
      <c r="K112" s="190"/>
      <c r="L112" s="190"/>
      <c r="M112" s="190"/>
      <c r="N112" s="190"/>
      <c r="O112" s="190"/>
      <c r="P112" s="190"/>
      <c r="Q112" s="190"/>
      <c r="R112" s="190"/>
      <c r="S112" s="190"/>
      <c r="T112" s="190"/>
      <c r="U112" s="190"/>
      <c r="V112" s="190"/>
      <c r="W112" s="190"/>
      <c r="X112" s="190"/>
      <c r="Y112" s="190"/>
      <c r="Z112" s="190"/>
      <c r="AA112" s="190"/>
      <c r="AB112" s="190"/>
      <c r="AC112" s="190"/>
      <c r="AD112" s="190"/>
      <c r="AE112" s="190"/>
      <c r="AF112" s="190"/>
      <c r="AG112" s="190" t="s">
        <v>35</v>
      </c>
      <c r="AH112" s="11"/>
      <c r="AI112" s="11"/>
      <c r="AJ112" s="11"/>
    </row>
    <row r="113" spans="1:36">
      <c r="A113" s="190"/>
      <c r="B113" s="190"/>
      <c r="C113" s="27">
        <v>1</v>
      </c>
      <c r="D113" s="27">
        <v>2</v>
      </c>
      <c r="E113" s="27">
        <v>3</v>
      </c>
      <c r="F113" s="27">
        <v>4</v>
      </c>
      <c r="G113" s="27">
        <v>5</v>
      </c>
      <c r="H113" s="27">
        <v>6</v>
      </c>
      <c r="I113" s="27">
        <v>7</v>
      </c>
      <c r="J113" s="27">
        <v>8</v>
      </c>
      <c r="K113" s="27">
        <v>9</v>
      </c>
      <c r="L113" s="27">
        <v>10</v>
      </c>
      <c r="M113" s="27">
        <v>11</v>
      </c>
      <c r="N113" s="27">
        <v>12</v>
      </c>
      <c r="O113" s="27">
        <v>13</v>
      </c>
      <c r="P113" s="27">
        <v>14</v>
      </c>
      <c r="Q113" s="27">
        <v>15</v>
      </c>
      <c r="R113" s="27">
        <v>16</v>
      </c>
      <c r="S113" s="27">
        <v>17</v>
      </c>
      <c r="T113" s="27">
        <v>18</v>
      </c>
      <c r="U113" s="27">
        <v>19</v>
      </c>
      <c r="V113" s="27">
        <v>20</v>
      </c>
      <c r="W113" s="27">
        <v>21</v>
      </c>
      <c r="X113" s="27">
        <v>22</v>
      </c>
      <c r="Y113" s="27">
        <v>23</v>
      </c>
      <c r="Z113" s="27">
        <v>24</v>
      </c>
      <c r="AA113" s="27">
        <v>25</v>
      </c>
      <c r="AB113" s="27">
        <v>26</v>
      </c>
      <c r="AC113" s="27">
        <v>27</v>
      </c>
      <c r="AD113" s="27">
        <v>28</v>
      </c>
      <c r="AE113" s="27">
        <v>29</v>
      </c>
      <c r="AF113" s="27">
        <v>30</v>
      </c>
      <c r="AG113" s="190"/>
      <c r="AH113" s="11"/>
      <c r="AI113" s="11"/>
      <c r="AJ113" s="11"/>
    </row>
    <row r="114" spans="1:36">
      <c r="A114" s="190"/>
      <c r="B114" s="190"/>
      <c r="C114" s="27" t="str">
        <f>IF(C$9="","",C$9)</f>
        <v/>
      </c>
      <c r="D114" s="27" t="str">
        <f t="shared" ref="D114:AF114" si="23">IF(D$9="","",D$9)</f>
        <v/>
      </c>
      <c r="E114" s="27" t="str">
        <f t="shared" si="23"/>
        <v/>
      </c>
      <c r="F114" s="27" t="str">
        <f t="shared" si="23"/>
        <v/>
      </c>
      <c r="G114" s="27" t="str">
        <f t="shared" si="23"/>
        <v/>
      </c>
      <c r="H114" s="27" t="str">
        <f t="shared" si="23"/>
        <v/>
      </c>
      <c r="I114" s="27" t="str">
        <f t="shared" si="23"/>
        <v/>
      </c>
      <c r="J114" s="27" t="str">
        <f t="shared" si="23"/>
        <v/>
      </c>
      <c r="K114" s="27" t="str">
        <f t="shared" si="23"/>
        <v/>
      </c>
      <c r="L114" s="27" t="str">
        <f t="shared" si="23"/>
        <v/>
      </c>
      <c r="M114" s="27" t="str">
        <f t="shared" si="23"/>
        <v/>
      </c>
      <c r="N114" s="27" t="str">
        <f t="shared" si="23"/>
        <v/>
      </c>
      <c r="O114" s="27" t="str">
        <f t="shared" si="23"/>
        <v/>
      </c>
      <c r="P114" s="27" t="str">
        <f t="shared" si="23"/>
        <v/>
      </c>
      <c r="Q114" s="27" t="str">
        <f t="shared" si="23"/>
        <v/>
      </c>
      <c r="R114" s="27" t="str">
        <f t="shared" si="23"/>
        <v/>
      </c>
      <c r="S114" s="27" t="str">
        <f t="shared" si="23"/>
        <v/>
      </c>
      <c r="T114" s="27" t="str">
        <f t="shared" si="23"/>
        <v/>
      </c>
      <c r="U114" s="27" t="str">
        <f t="shared" si="23"/>
        <v/>
      </c>
      <c r="V114" s="27" t="str">
        <f t="shared" si="23"/>
        <v/>
      </c>
      <c r="W114" s="27" t="str">
        <f t="shared" si="23"/>
        <v/>
      </c>
      <c r="X114" s="27" t="str">
        <f t="shared" si="23"/>
        <v/>
      </c>
      <c r="Y114" s="27" t="str">
        <f t="shared" si="23"/>
        <v/>
      </c>
      <c r="Z114" s="27" t="str">
        <f t="shared" si="23"/>
        <v/>
      </c>
      <c r="AA114" s="27" t="str">
        <f t="shared" si="23"/>
        <v/>
      </c>
      <c r="AB114" s="27" t="str">
        <f t="shared" si="23"/>
        <v/>
      </c>
      <c r="AC114" s="27" t="str">
        <f t="shared" si="23"/>
        <v/>
      </c>
      <c r="AD114" s="27" t="str">
        <f t="shared" si="23"/>
        <v/>
      </c>
      <c r="AE114" s="27" t="str">
        <f t="shared" si="23"/>
        <v/>
      </c>
      <c r="AF114" s="27" t="str">
        <f t="shared" si="23"/>
        <v/>
      </c>
      <c r="AG114" s="190"/>
      <c r="AH114" s="11"/>
      <c r="AI114" s="11"/>
      <c r="AJ114" s="11"/>
    </row>
    <row r="115" spans="1:36">
      <c r="A115" s="14">
        <v>1</v>
      </c>
      <c r="B115" s="28" t="str">
        <f ca="1">IFERROR(IF($A115&gt;$AI$111,"",OFFSET(B$59,$AI115,0)),"")</f>
        <v/>
      </c>
      <c r="C115" s="14" t="str">
        <f t="shared" ref="C115:AG123" ca="1" si="24">IFERROR(IF($A115&gt;$AI$111,"",OFFSET(C$59,$AI115,0)),"")</f>
        <v/>
      </c>
      <c r="D115" s="14" t="str">
        <f t="shared" ca="1" si="24"/>
        <v/>
      </c>
      <c r="E115" s="14" t="str">
        <f t="shared" ca="1" si="24"/>
        <v/>
      </c>
      <c r="F115" s="14" t="str">
        <f t="shared" ca="1" si="24"/>
        <v/>
      </c>
      <c r="G115" s="14" t="str">
        <f ca="1">IFERROR(IF($A115&gt;$AI$111,"",OFFSET(G$59,$AI115,0)),"")</f>
        <v/>
      </c>
      <c r="H115" s="14" t="str">
        <f t="shared" ca="1" si="24"/>
        <v/>
      </c>
      <c r="I115" s="14" t="str">
        <f t="shared" ca="1" si="24"/>
        <v/>
      </c>
      <c r="J115" s="14" t="str">
        <f t="shared" ca="1" si="24"/>
        <v/>
      </c>
      <c r="K115" s="14" t="str">
        <f t="shared" ca="1" si="24"/>
        <v/>
      </c>
      <c r="L115" s="14" t="str">
        <f t="shared" ca="1" si="24"/>
        <v/>
      </c>
      <c r="M115" s="14" t="str">
        <f t="shared" ca="1" si="24"/>
        <v/>
      </c>
      <c r="N115" s="14" t="str">
        <f t="shared" ca="1" si="24"/>
        <v/>
      </c>
      <c r="O115" s="14" t="str">
        <f t="shared" ca="1" si="24"/>
        <v/>
      </c>
      <c r="P115" s="14" t="str">
        <f t="shared" ca="1" si="24"/>
        <v/>
      </c>
      <c r="Q115" s="14" t="str">
        <f t="shared" ca="1" si="24"/>
        <v/>
      </c>
      <c r="R115" s="14" t="str">
        <f t="shared" ca="1" si="24"/>
        <v/>
      </c>
      <c r="S115" s="14" t="str">
        <f t="shared" ca="1" si="24"/>
        <v/>
      </c>
      <c r="T115" s="14" t="str">
        <f t="shared" ca="1" si="24"/>
        <v/>
      </c>
      <c r="U115" s="14" t="str">
        <f t="shared" ca="1" si="24"/>
        <v/>
      </c>
      <c r="V115" s="14" t="str">
        <f t="shared" ca="1" si="24"/>
        <v/>
      </c>
      <c r="W115" s="14" t="str">
        <f t="shared" ca="1" si="24"/>
        <v/>
      </c>
      <c r="X115" s="14" t="str">
        <f t="shared" ca="1" si="24"/>
        <v/>
      </c>
      <c r="Y115" s="14" t="str">
        <f t="shared" ca="1" si="24"/>
        <v/>
      </c>
      <c r="Z115" s="14" t="str">
        <f t="shared" ca="1" si="24"/>
        <v/>
      </c>
      <c r="AA115" s="14" t="str">
        <f t="shared" ca="1" si="24"/>
        <v/>
      </c>
      <c r="AB115" s="14" t="str">
        <f t="shared" ca="1" si="24"/>
        <v/>
      </c>
      <c r="AC115" s="14" t="str">
        <f t="shared" ca="1" si="24"/>
        <v/>
      </c>
      <c r="AD115" s="14" t="str">
        <f t="shared" ca="1" si="24"/>
        <v/>
      </c>
      <c r="AE115" s="14" t="str">
        <f t="shared" ca="1" si="24"/>
        <v/>
      </c>
      <c r="AF115" s="14" t="str">
        <f t="shared" ca="1" si="24"/>
        <v/>
      </c>
      <c r="AG115" s="14" t="str">
        <f t="shared" ca="1" si="24"/>
        <v/>
      </c>
      <c r="AH115" s="11"/>
      <c r="AI115" s="11" t="str">
        <f>IFERROR(MATCH(LARGE(AJ$60:AJ$99,A115),AJ$60:AJ$99,0),"")</f>
        <v/>
      </c>
      <c r="AJ115" s="11"/>
    </row>
    <row r="116" spans="1:36">
      <c r="A116" s="14">
        <v>2</v>
      </c>
      <c r="B116" s="28" t="str">
        <f t="shared" ref="B116:Q125" ca="1" si="25">IFERROR(IF($A116&gt;$AI$111,"",OFFSET(B$59,$AI116,0)),"")</f>
        <v/>
      </c>
      <c r="C116" s="14" t="str">
        <f t="shared" ca="1" si="24"/>
        <v/>
      </c>
      <c r="D116" s="14" t="str">
        <f t="shared" ca="1" si="24"/>
        <v/>
      </c>
      <c r="E116" s="14" t="str">
        <f t="shared" ca="1" si="24"/>
        <v/>
      </c>
      <c r="F116" s="14" t="str">
        <f t="shared" ca="1" si="24"/>
        <v/>
      </c>
      <c r="G116" s="14" t="str">
        <f t="shared" ca="1" si="24"/>
        <v/>
      </c>
      <c r="H116" s="14" t="str">
        <f t="shared" ca="1" si="24"/>
        <v/>
      </c>
      <c r="I116" s="14" t="str">
        <f t="shared" ca="1" si="24"/>
        <v/>
      </c>
      <c r="J116" s="14" t="str">
        <f t="shared" ca="1" si="24"/>
        <v/>
      </c>
      <c r="K116" s="14" t="str">
        <f t="shared" ca="1" si="24"/>
        <v/>
      </c>
      <c r="L116" s="14" t="str">
        <f t="shared" ca="1" si="24"/>
        <v/>
      </c>
      <c r="M116" s="14" t="str">
        <f t="shared" ca="1" si="24"/>
        <v/>
      </c>
      <c r="N116" s="14" t="str">
        <f t="shared" ca="1" si="24"/>
        <v/>
      </c>
      <c r="O116" s="14" t="str">
        <f t="shared" ca="1" si="24"/>
        <v/>
      </c>
      <c r="P116" s="14" t="str">
        <f t="shared" ca="1" si="24"/>
        <v/>
      </c>
      <c r="Q116" s="14" t="str">
        <f t="shared" ca="1" si="24"/>
        <v/>
      </c>
      <c r="R116" s="14" t="str">
        <f t="shared" ca="1" si="24"/>
        <v/>
      </c>
      <c r="S116" s="14" t="str">
        <f t="shared" ca="1" si="24"/>
        <v/>
      </c>
      <c r="T116" s="14" t="str">
        <f t="shared" ca="1" si="24"/>
        <v/>
      </c>
      <c r="U116" s="14" t="str">
        <f t="shared" ca="1" si="24"/>
        <v/>
      </c>
      <c r="V116" s="14" t="str">
        <f t="shared" ca="1" si="24"/>
        <v/>
      </c>
      <c r="W116" s="14" t="str">
        <f t="shared" ca="1" si="24"/>
        <v/>
      </c>
      <c r="X116" s="14" t="str">
        <f t="shared" ca="1" si="24"/>
        <v/>
      </c>
      <c r="Y116" s="14" t="str">
        <f t="shared" ca="1" si="24"/>
        <v/>
      </c>
      <c r="Z116" s="14" t="str">
        <f t="shared" ca="1" si="24"/>
        <v/>
      </c>
      <c r="AA116" s="14" t="str">
        <f t="shared" ca="1" si="24"/>
        <v/>
      </c>
      <c r="AB116" s="14" t="str">
        <f t="shared" ca="1" si="24"/>
        <v/>
      </c>
      <c r="AC116" s="14" t="str">
        <f t="shared" ca="1" si="24"/>
        <v/>
      </c>
      <c r="AD116" s="14" t="str">
        <f t="shared" ca="1" si="24"/>
        <v/>
      </c>
      <c r="AE116" s="14" t="str">
        <f t="shared" ca="1" si="24"/>
        <v/>
      </c>
      <c r="AF116" s="14" t="str">
        <f t="shared" ca="1" si="24"/>
        <v/>
      </c>
      <c r="AG116" s="14" t="str">
        <f t="shared" ca="1" si="24"/>
        <v/>
      </c>
      <c r="AH116" s="11"/>
      <c r="AI116" s="11" t="str">
        <f t="shared" ref="AI116:AI125" si="26">IFERROR(MATCH(LARGE(AJ$60:AJ$99,A116),AJ$60:AJ$99,0),"")</f>
        <v/>
      </c>
      <c r="AJ116" s="11"/>
    </row>
    <row r="117" spans="1:36">
      <c r="A117" s="14">
        <v>3</v>
      </c>
      <c r="B117" s="28" t="str">
        <f t="shared" ca="1" si="25"/>
        <v/>
      </c>
      <c r="C117" s="14" t="str">
        <f t="shared" ca="1" si="24"/>
        <v/>
      </c>
      <c r="D117" s="14" t="str">
        <f t="shared" ca="1" si="24"/>
        <v/>
      </c>
      <c r="E117" s="14" t="str">
        <f t="shared" ca="1" si="24"/>
        <v/>
      </c>
      <c r="F117" s="14" t="str">
        <f t="shared" ca="1" si="24"/>
        <v/>
      </c>
      <c r="G117" s="14" t="str">
        <f t="shared" ca="1" si="24"/>
        <v/>
      </c>
      <c r="H117" s="14" t="str">
        <f t="shared" ca="1" si="24"/>
        <v/>
      </c>
      <c r="I117" s="14" t="str">
        <f t="shared" ca="1" si="24"/>
        <v/>
      </c>
      <c r="J117" s="14" t="str">
        <f t="shared" ca="1" si="24"/>
        <v/>
      </c>
      <c r="K117" s="14" t="str">
        <f t="shared" ca="1" si="24"/>
        <v/>
      </c>
      <c r="L117" s="14" t="str">
        <f t="shared" ca="1" si="24"/>
        <v/>
      </c>
      <c r="M117" s="14" t="str">
        <f t="shared" ca="1" si="24"/>
        <v/>
      </c>
      <c r="N117" s="14" t="str">
        <f t="shared" ca="1" si="24"/>
        <v/>
      </c>
      <c r="O117" s="14" t="str">
        <f t="shared" ca="1" si="24"/>
        <v/>
      </c>
      <c r="P117" s="14" t="str">
        <f t="shared" ca="1" si="24"/>
        <v/>
      </c>
      <c r="Q117" s="14" t="str">
        <f t="shared" ca="1" si="24"/>
        <v/>
      </c>
      <c r="R117" s="14" t="str">
        <f t="shared" ca="1" si="24"/>
        <v/>
      </c>
      <c r="S117" s="14" t="str">
        <f t="shared" ca="1" si="24"/>
        <v/>
      </c>
      <c r="T117" s="14" t="str">
        <f t="shared" ca="1" si="24"/>
        <v/>
      </c>
      <c r="U117" s="14" t="str">
        <f t="shared" ca="1" si="24"/>
        <v/>
      </c>
      <c r="V117" s="14" t="str">
        <f t="shared" ca="1" si="24"/>
        <v/>
      </c>
      <c r="W117" s="14" t="str">
        <f t="shared" ca="1" si="24"/>
        <v/>
      </c>
      <c r="X117" s="14" t="str">
        <f t="shared" ca="1" si="24"/>
        <v/>
      </c>
      <c r="Y117" s="14" t="str">
        <f t="shared" ca="1" si="24"/>
        <v/>
      </c>
      <c r="Z117" s="14" t="str">
        <f t="shared" ca="1" si="24"/>
        <v/>
      </c>
      <c r="AA117" s="14" t="str">
        <f t="shared" ca="1" si="24"/>
        <v/>
      </c>
      <c r="AB117" s="14" t="str">
        <f t="shared" ca="1" si="24"/>
        <v/>
      </c>
      <c r="AC117" s="14" t="str">
        <f t="shared" ca="1" si="24"/>
        <v/>
      </c>
      <c r="AD117" s="14" t="str">
        <f t="shared" ca="1" si="24"/>
        <v/>
      </c>
      <c r="AE117" s="14" t="str">
        <f t="shared" ca="1" si="24"/>
        <v/>
      </c>
      <c r="AF117" s="14" t="str">
        <f t="shared" ca="1" si="24"/>
        <v/>
      </c>
      <c r="AG117" s="14" t="str">
        <f t="shared" ca="1" si="24"/>
        <v/>
      </c>
      <c r="AH117" s="11"/>
      <c r="AI117" s="11" t="str">
        <f t="shared" si="26"/>
        <v/>
      </c>
      <c r="AJ117" s="11"/>
    </row>
    <row r="118" spans="1:36">
      <c r="A118" s="14">
        <v>4</v>
      </c>
      <c r="B118" s="28" t="str">
        <f t="shared" ca="1" si="25"/>
        <v/>
      </c>
      <c r="C118" s="14" t="str">
        <f t="shared" ca="1" si="24"/>
        <v/>
      </c>
      <c r="D118" s="14" t="str">
        <f t="shared" ca="1" si="24"/>
        <v/>
      </c>
      <c r="E118" s="14" t="str">
        <f t="shared" ca="1" si="24"/>
        <v/>
      </c>
      <c r="F118" s="14" t="str">
        <f t="shared" ca="1" si="24"/>
        <v/>
      </c>
      <c r="G118" s="14" t="str">
        <f t="shared" ca="1" si="24"/>
        <v/>
      </c>
      <c r="H118" s="14" t="str">
        <f t="shared" ca="1" si="24"/>
        <v/>
      </c>
      <c r="I118" s="14" t="str">
        <f t="shared" ca="1" si="24"/>
        <v/>
      </c>
      <c r="J118" s="14" t="str">
        <f t="shared" ca="1" si="24"/>
        <v/>
      </c>
      <c r="K118" s="14" t="str">
        <f t="shared" ca="1" si="24"/>
        <v/>
      </c>
      <c r="L118" s="14" t="str">
        <f t="shared" ca="1" si="24"/>
        <v/>
      </c>
      <c r="M118" s="14" t="str">
        <f t="shared" ca="1" si="24"/>
        <v/>
      </c>
      <c r="N118" s="14" t="str">
        <f t="shared" ca="1" si="24"/>
        <v/>
      </c>
      <c r="O118" s="14" t="str">
        <f t="shared" ca="1" si="24"/>
        <v/>
      </c>
      <c r="P118" s="14" t="str">
        <f t="shared" ca="1" si="24"/>
        <v/>
      </c>
      <c r="Q118" s="14" t="str">
        <f t="shared" ca="1" si="24"/>
        <v/>
      </c>
      <c r="R118" s="14" t="str">
        <f t="shared" ca="1" si="24"/>
        <v/>
      </c>
      <c r="S118" s="14" t="str">
        <f t="shared" ca="1" si="24"/>
        <v/>
      </c>
      <c r="T118" s="14" t="str">
        <f t="shared" ca="1" si="24"/>
        <v/>
      </c>
      <c r="U118" s="14" t="str">
        <f t="shared" ca="1" si="24"/>
        <v/>
      </c>
      <c r="V118" s="14" t="str">
        <f t="shared" ca="1" si="24"/>
        <v/>
      </c>
      <c r="W118" s="14" t="str">
        <f t="shared" ca="1" si="24"/>
        <v/>
      </c>
      <c r="X118" s="14" t="str">
        <f t="shared" ca="1" si="24"/>
        <v/>
      </c>
      <c r="Y118" s="14" t="str">
        <f t="shared" ca="1" si="24"/>
        <v/>
      </c>
      <c r="Z118" s="14" t="str">
        <f t="shared" ca="1" si="24"/>
        <v/>
      </c>
      <c r="AA118" s="14" t="str">
        <f t="shared" ca="1" si="24"/>
        <v/>
      </c>
      <c r="AB118" s="14" t="str">
        <f t="shared" ca="1" si="24"/>
        <v/>
      </c>
      <c r="AC118" s="14" t="str">
        <f t="shared" ca="1" si="24"/>
        <v/>
      </c>
      <c r="AD118" s="14" t="str">
        <f t="shared" ca="1" si="24"/>
        <v/>
      </c>
      <c r="AE118" s="14" t="str">
        <f t="shared" ca="1" si="24"/>
        <v/>
      </c>
      <c r="AF118" s="14" t="str">
        <f t="shared" ca="1" si="24"/>
        <v/>
      </c>
      <c r="AG118" s="14" t="str">
        <f t="shared" ca="1" si="24"/>
        <v/>
      </c>
      <c r="AH118" s="11"/>
      <c r="AI118" s="11" t="str">
        <f t="shared" si="26"/>
        <v/>
      </c>
      <c r="AJ118" s="11"/>
    </row>
    <row r="119" spans="1:36">
      <c r="A119" s="14">
        <v>5</v>
      </c>
      <c r="B119" s="28" t="str">
        <f t="shared" ca="1" si="25"/>
        <v/>
      </c>
      <c r="C119" s="14" t="str">
        <f t="shared" ca="1" si="24"/>
        <v/>
      </c>
      <c r="D119" s="14" t="str">
        <f t="shared" ca="1" si="24"/>
        <v/>
      </c>
      <c r="E119" s="14" t="str">
        <f t="shared" ca="1" si="24"/>
        <v/>
      </c>
      <c r="F119" s="14" t="str">
        <f t="shared" ca="1" si="24"/>
        <v/>
      </c>
      <c r="G119" s="14" t="str">
        <f t="shared" ca="1" si="24"/>
        <v/>
      </c>
      <c r="H119" s="14" t="str">
        <f t="shared" ca="1" si="24"/>
        <v/>
      </c>
      <c r="I119" s="14" t="str">
        <f t="shared" ca="1" si="24"/>
        <v/>
      </c>
      <c r="J119" s="14" t="str">
        <f t="shared" ca="1" si="24"/>
        <v/>
      </c>
      <c r="K119" s="14" t="str">
        <f t="shared" ca="1" si="24"/>
        <v/>
      </c>
      <c r="L119" s="14" t="str">
        <f t="shared" ca="1" si="24"/>
        <v/>
      </c>
      <c r="M119" s="14" t="str">
        <f t="shared" ca="1" si="24"/>
        <v/>
      </c>
      <c r="N119" s="14" t="str">
        <f t="shared" ca="1" si="24"/>
        <v/>
      </c>
      <c r="O119" s="14" t="str">
        <f t="shared" ca="1" si="24"/>
        <v/>
      </c>
      <c r="P119" s="14" t="str">
        <f t="shared" ca="1" si="24"/>
        <v/>
      </c>
      <c r="Q119" s="14" t="str">
        <f t="shared" ca="1" si="24"/>
        <v/>
      </c>
      <c r="R119" s="14" t="str">
        <f t="shared" ca="1" si="24"/>
        <v/>
      </c>
      <c r="S119" s="14" t="str">
        <f t="shared" ca="1" si="24"/>
        <v/>
      </c>
      <c r="T119" s="14" t="str">
        <f t="shared" ca="1" si="24"/>
        <v/>
      </c>
      <c r="U119" s="14" t="str">
        <f t="shared" ca="1" si="24"/>
        <v/>
      </c>
      <c r="V119" s="14" t="str">
        <f t="shared" ca="1" si="24"/>
        <v/>
      </c>
      <c r="W119" s="14" t="str">
        <f t="shared" ca="1" si="24"/>
        <v/>
      </c>
      <c r="X119" s="14" t="str">
        <f t="shared" ca="1" si="24"/>
        <v/>
      </c>
      <c r="Y119" s="14" t="str">
        <f t="shared" ca="1" si="24"/>
        <v/>
      </c>
      <c r="Z119" s="14" t="str">
        <f t="shared" ca="1" si="24"/>
        <v/>
      </c>
      <c r="AA119" s="14" t="str">
        <f t="shared" ca="1" si="24"/>
        <v/>
      </c>
      <c r="AB119" s="14" t="str">
        <f t="shared" ca="1" si="24"/>
        <v/>
      </c>
      <c r="AC119" s="14" t="str">
        <f t="shared" ca="1" si="24"/>
        <v/>
      </c>
      <c r="AD119" s="14" t="str">
        <f t="shared" ca="1" si="24"/>
        <v/>
      </c>
      <c r="AE119" s="14" t="str">
        <f t="shared" ca="1" si="24"/>
        <v/>
      </c>
      <c r="AF119" s="14" t="str">
        <f t="shared" ca="1" si="24"/>
        <v/>
      </c>
      <c r="AG119" s="14" t="str">
        <f t="shared" ca="1" si="24"/>
        <v/>
      </c>
      <c r="AH119" s="11"/>
      <c r="AI119" s="11" t="str">
        <f t="shared" si="26"/>
        <v/>
      </c>
      <c r="AJ119" s="11"/>
    </row>
    <row r="120" spans="1:36">
      <c r="A120" s="14">
        <v>6</v>
      </c>
      <c r="B120" s="28" t="str">
        <f t="shared" ca="1" si="25"/>
        <v/>
      </c>
      <c r="C120" s="14" t="str">
        <f t="shared" ca="1" si="24"/>
        <v/>
      </c>
      <c r="D120" s="14" t="str">
        <f t="shared" ca="1" si="24"/>
        <v/>
      </c>
      <c r="E120" s="14" t="str">
        <f t="shared" ca="1" si="24"/>
        <v/>
      </c>
      <c r="F120" s="14" t="str">
        <f t="shared" ca="1" si="24"/>
        <v/>
      </c>
      <c r="G120" s="14" t="str">
        <f t="shared" ca="1" si="24"/>
        <v/>
      </c>
      <c r="H120" s="14" t="str">
        <f t="shared" ca="1" si="24"/>
        <v/>
      </c>
      <c r="I120" s="14" t="str">
        <f t="shared" ca="1" si="24"/>
        <v/>
      </c>
      <c r="J120" s="14" t="str">
        <f t="shared" ca="1" si="24"/>
        <v/>
      </c>
      <c r="K120" s="14" t="str">
        <f t="shared" ca="1" si="24"/>
        <v/>
      </c>
      <c r="L120" s="14" t="str">
        <f t="shared" ca="1" si="24"/>
        <v/>
      </c>
      <c r="M120" s="14" t="str">
        <f t="shared" ca="1" si="24"/>
        <v/>
      </c>
      <c r="N120" s="14" t="str">
        <f t="shared" ca="1" si="24"/>
        <v/>
      </c>
      <c r="O120" s="14" t="str">
        <f t="shared" ca="1" si="24"/>
        <v/>
      </c>
      <c r="P120" s="14" t="str">
        <f t="shared" ca="1" si="24"/>
        <v/>
      </c>
      <c r="Q120" s="14" t="str">
        <f t="shared" ca="1" si="24"/>
        <v/>
      </c>
      <c r="R120" s="14" t="str">
        <f t="shared" ca="1" si="24"/>
        <v/>
      </c>
      <c r="S120" s="14" t="str">
        <f t="shared" ca="1" si="24"/>
        <v/>
      </c>
      <c r="T120" s="14" t="str">
        <f t="shared" ca="1" si="24"/>
        <v/>
      </c>
      <c r="U120" s="14" t="str">
        <f t="shared" ca="1" si="24"/>
        <v/>
      </c>
      <c r="V120" s="14" t="str">
        <f t="shared" ca="1" si="24"/>
        <v/>
      </c>
      <c r="W120" s="14" t="str">
        <f t="shared" ca="1" si="24"/>
        <v/>
      </c>
      <c r="X120" s="14" t="str">
        <f t="shared" ca="1" si="24"/>
        <v/>
      </c>
      <c r="Y120" s="14" t="str">
        <f t="shared" ca="1" si="24"/>
        <v/>
      </c>
      <c r="Z120" s="14" t="str">
        <f t="shared" ca="1" si="24"/>
        <v/>
      </c>
      <c r="AA120" s="14" t="str">
        <f t="shared" ca="1" si="24"/>
        <v/>
      </c>
      <c r="AB120" s="14" t="str">
        <f t="shared" ca="1" si="24"/>
        <v/>
      </c>
      <c r="AC120" s="14" t="str">
        <f t="shared" ca="1" si="24"/>
        <v/>
      </c>
      <c r="AD120" s="14" t="str">
        <f t="shared" ca="1" si="24"/>
        <v/>
      </c>
      <c r="AE120" s="14" t="str">
        <f t="shared" ca="1" si="24"/>
        <v/>
      </c>
      <c r="AF120" s="14" t="str">
        <f t="shared" ca="1" si="24"/>
        <v/>
      </c>
      <c r="AG120" s="14" t="str">
        <f t="shared" ca="1" si="24"/>
        <v/>
      </c>
      <c r="AH120" s="11"/>
      <c r="AI120" s="11" t="str">
        <f t="shared" si="26"/>
        <v/>
      </c>
      <c r="AJ120" s="11"/>
    </row>
    <row r="121" spans="1:36">
      <c r="A121" s="14">
        <v>7</v>
      </c>
      <c r="B121" s="28" t="str">
        <f t="shared" ca="1" si="25"/>
        <v/>
      </c>
      <c r="C121" s="14" t="str">
        <f t="shared" ca="1" si="24"/>
        <v/>
      </c>
      <c r="D121" s="14" t="str">
        <f t="shared" ca="1" si="24"/>
        <v/>
      </c>
      <c r="E121" s="14" t="str">
        <f t="shared" ca="1" si="24"/>
        <v/>
      </c>
      <c r="F121" s="14" t="str">
        <f t="shared" ca="1" si="24"/>
        <v/>
      </c>
      <c r="G121" s="14" t="str">
        <f t="shared" ca="1" si="24"/>
        <v/>
      </c>
      <c r="H121" s="14" t="str">
        <f t="shared" ca="1" si="24"/>
        <v/>
      </c>
      <c r="I121" s="14" t="str">
        <f t="shared" ca="1" si="24"/>
        <v/>
      </c>
      <c r="J121" s="14" t="str">
        <f t="shared" ca="1" si="24"/>
        <v/>
      </c>
      <c r="K121" s="14" t="str">
        <f t="shared" ca="1" si="24"/>
        <v/>
      </c>
      <c r="L121" s="14" t="str">
        <f t="shared" ca="1" si="24"/>
        <v/>
      </c>
      <c r="M121" s="14" t="str">
        <f t="shared" ca="1" si="24"/>
        <v/>
      </c>
      <c r="N121" s="14" t="str">
        <f t="shared" ca="1" si="24"/>
        <v/>
      </c>
      <c r="O121" s="14" t="str">
        <f t="shared" ca="1" si="24"/>
        <v/>
      </c>
      <c r="P121" s="14" t="str">
        <f t="shared" ca="1" si="24"/>
        <v/>
      </c>
      <c r="Q121" s="14" t="str">
        <f t="shared" ca="1" si="24"/>
        <v/>
      </c>
      <c r="R121" s="14" t="str">
        <f t="shared" ca="1" si="24"/>
        <v/>
      </c>
      <c r="S121" s="14" t="str">
        <f t="shared" ca="1" si="24"/>
        <v/>
      </c>
      <c r="T121" s="14" t="str">
        <f t="shared" ca="1" si="24"/>
        <v/>
      </c>
      <c r="U121" s="14" t="str">
        <f t="shared" ca="1" si="24"/>
        <v/>
      </c>
      <c r="V121" s="14" t="str">
        <f t="shared" ca="1" si="24"/>
        <v/>
      </c>
      <c r="W121" s="14" t="str">
        <f t="shared" ca="1" si="24"/>
        <v/>
      </c>
      <c r="X121" s="14" t="str">
        <f t="shared" ca="1" si="24"/>
        <v/>
      </c>
      <c r="Y121" s="14" t="str">
        <f t="shared" ca="1" si="24"/>
        <v/>
      </c>
      <c r="Z121" s="14" t="str">
        <f t="shared" ca="1" si="24"/>
        <v/>
      </c>
      <c r="AA121" s="14" t="str">
        <f t="shared" ca="1" si="24"/>
        <v/>
      </c>
      <c r="AB121" s="14" t="str">
        <f t="shared" ca="1" si="24"/>
        <v/>
      </c>
      <c r="AC121" s="14" t="str">
        <f t="shared" ca="1" si="24"/>
        <v/>
      </c>
      <c r="AD121" s="14" t="str">
        <f t="shared" ca="1" si="24"/>
        <v/>
      </c>
      <c r="AE121" s="14" t="str">
        <f t="shared" ca="1" si="24"/>
        <v/>
      </c>
      <c r="AF121" s="14" t="str">
        <f t="shared" ca="1" si="24"/>
        <v/>
      </c>
      <c r="AG121" s="14" t="str">
        <f t="shared" ca="1" si="24"/>
        <v/>
      </c>
      <c r="AH121" s="11"/>
      <c r="AI121" s="11" t="str">
        <f t="shared" si="26"/>
        <v/>
      </c>
      <c r="AJ121" s="11"/>
    </row>
    <row r="122" spans="1:36">
      <c r="A122" s="14">
        <v>8</v>
      </c>
      <c r="B122" s="28" t="str">
        <f t="shared" ca="1" si="25"/>
        <v/>
      </c>
      <c r="C122" s="14" t="str">
        <f t="shared" ca="1" si="24"/>
        <v/>
      </c>
      <c r="D122" s="14" t="str">
        <f t="shared" ca="1" si="24"/>
        <v/>
      </c>
      <c r="E122" s="14" t="str">
        <f t="shared" ca="1" si="24"/>
        <v/>
      </c>
      <c r="F122" s="14" t="str">
        <f t="shared" ca="1" si="24"/>
        <v/>
      </c>
      <c r="G122" s="14" t="str">
        <f t="shared" ca="1" si="24"/>
        <v/>
      </c>
      <c r="H122" s="14" t="str">
        <f t="shared" ca="1" si="24"/>
        <v/>
      </c>
      <c r="I122" s="14" t="str">
        <f t="shared" ca="1" si="24"/>
        <v/>
      </c>
      <c r="J122" s="14" t="str">
        <f t="shared" ca="1" si="24"/>
        <v/>
      </c>
      <c r="K122" s="14" t="str">
        <f t="shared" ca="1" si="24"/>
        <v/>
      </c>
      <c r="L122" s="14" t="str">
        <f t="shared" ca="1" si="24"/>
        <v/>
      </c>
      <c r="M122" s="14" t="str">
        <f t="shared" ca="1" si="24"/>
        <v/>
      </c>
      <c r="N122" s="14" t="str">
        <f t="shared" ca="1" si="24"/>
        <v/>
      </c>
      <c r="O122" s="14" t="str">
        <f t="shared" ca="1" si="24"/>
        <v/>
      </c>
      <c r="P122" s="14" t="str">
        <f t="shared" ca="1" si="24"/>
        <v/>
      </c>
      <c r="Q122" s="14" t="str">
        <f t="shared" ca="1" si="24"/>
        <v/>
      </c>
      <c r="R122" s="14" t="str">
        <f t="shared" ca="1" si="24"/>
        <v/>
      </c>
      <c r="S122" s="14" t="str">
        <f t="shared" ca="1" si="24"/>
        <v/>
      </c>
      <c r="T122" s="14" t="str">
        <f t="shared" ca="1" si="24"/>
        <v/>
      </c>
      <c r="U122" s="14" t="str">
        <f t="shared" ca="1" si="24"/>
        <v/>
      </c>
      <c r="V122" s="14" t="str">
        <f t="shared" ca="1" si="24"/>
        <v/>
      </c>
      <c r="W122" s="14" t="str">
        <f t="shared" ca="1" si="24"/>
        <v/>
      </c>
      <c r="X122" s="14" t="str">
        <f t="shared" ca="1" si="24"/>
        <v/>
      </c>
      <c r="Y122" s="14" t="str">
        <f t="shared" ca="1" si="24"/>
        <v/>
      </c>
      <c r="Z122" s="14" t="str">
        <f t="shared" ca="1" si="24"/>
        <v/>
      </c>
      <c r="AA122" s="14" t="str">
        <f t="shared" ca="1" si="24"/>
        <v/>
      </c>
      <c r="AB122" s="14" t="str">
        <f t="shared" ca="1" si="24"/>
        <v/>
      </c>
      <c r="AC122" s="14" t="str">
        <f t="shared" ca="1" si="24"/>
        <v/>
      </c>
      <c r="AD122" s="14" t="str">
        <f t="shared" ca="1" si="24"/>
        <v/>
      </c>
      <c r="AE122" s="14" t="str">
        <f t="shared" ca="1" si="24"/>
        <v/>
      </c>
      <c r="AF122" s="14" t="str">
        <f t="shared" ca="1" si="24"/>
        <v/>
      </c>
      <c r="AG122" s="14" t="str">
        <f t="shared" ca="1" si="24"/>
        <v/>
      </c>
      <c r="AH122" s="11"/>
      <c r="AI122" s="11" t="str">
        <f t="shared" si="26"/>
        <v/>
      </c>
      <c r="AJ122" s="11"/>
    </row>
    <row r="123" spans="1:36">
      <c r="A123" s="14">
        <v>9</v>
      </c>
      <c r="B123" s="28" t="str">
        <f t="shared" ca="1" si="25"/>
        <v/>
      </c>
      <c r="C123" s="14" t="str">
        <f t="shared" ca="1" si="24"/>
        <v/>
      </c>
      <c r="D123" s="14" t="str">
        <f t="shared" ca="1" si="24"/>
        <v/>
      </c>
      <c r="E123" s="14" t="str">
        <f t="shared" ca="1" si="24"/>
        <v/>
      </c>
      <c r="F123" s="14" t="str">
        <f t="shared" ca="1" si="24"/>
        <v/>
      </c>
      <c r="G123" s="14" t="str">
        <f t="shared" ca="1" si="24"/>
        <v/>
      </c>
      <c r="H123" s="14" t="str">
        <f t="shared" ca="1" si="24"/>
        <v/>
      </c>
      <c r="I123" s="14" t="str">
        <f t="shared" ca="1" si="24"/>
        <v/>
      </c>
      <c r="J123" s="14" t="str">
        <f t="shared" ref="J123:Y125" ca="1" si="27">IFERROR(IF($A123&gt;$AI$111,"",OFFSET(J$59,$AI123,0)),"")</f>
        <v/>
      </c>
      <c r="K123" s="14" t="str">
        <f t="shared" ca="1" si="27"/>
        <v/>
      </c>
      <c r="L123" s="14" t="str">
        <f t="shared" ca="1" si="27"/>
        <v/>
      </c>
      <c r="M123" s="14" t="str">
        <f t="shared" ca="1" si="27"/>
        <v/>
      </c>
      <c r="N123" s="14" t="str">
        <f t="shared" ca="1" si="27"/>
        <v/>
      </c>
      <c r="O123" s="14" t="str">
        <f t="shared" ca="1" si="27"/>
        <v/>
      </c>
      <c r="P123" s="14" t="str">
        <f t="shared" ca="1" si="27"/>
        <v/>
      </c>
      <c r="Q123" s="14" t="str">
        <f t="shared" ca="1" si="27"/>
        <v/>
      </c>
      <c r="R123" s="14" t="str">
        <f t="shared" ca="1" si="27"/>
        <v/>
      </c>
      <c r="S123" s="14" t="str">
        <f t="shared" ca="1" si="27"/>
        <v/>
      </c>
      <c r="T123" s="14" t="str">
        <f t="shared" ca="1" si="27"/>
        <v/>
      </c>
      <c r="U123" s="14" t="str">
        <f t="shared" ca="1" si="27"/>
        <v/>
      </c>
      <c r="V123" s="14" t="str">
        <f t="shared" ca="1" si="27"/>
        <v/>
      </c>
      <c r="W123" s="14" t="str">
        <f t="shared" ca="1" si="27"/>
        <v/>
      </c>
      <c r="X123" s="14" t="str">
        <f t="shared" ca="1" si="27"/>
        <v/>
      </c>
      <c r="Y123" s="14" t="str">
        <f t="shared" ca="1" si="27"/>
        <v/>
      </c>
      <c r="Z123" s="14" t="str">
        <f t="shared" ref="Z123:AG125" ca="1" si="28">IFERROR(IF($A123&gt;$AI$111,"",OFFSET(Z$59,$AI123,0)),"")</f>
        <v/>
      </c>
      <c r="AA123" s="14" t="str">
        <f t="shared" ca="1" si="28"/>
        <v/>
      </c>
      <c r="AB123" s="14" t="str">
        <f t="shared" ca="1" si="28"/>
        <v/>
      </c>
      <c r="AC123" s="14" t="str">
        <f t="shared" ca="1" si="28"/>
        <v/>
      </c>
      <c r="AD123" s="14" t="str">
        <f t="shared" ca="1" si="28"/>
        <v/>
      </c>
      <c r="AE123" s="14" t="str">
        <f t="shared" ca="1" si="28"/>
        <v/>
      </c>
      <c r="AF123" s="14" t="str">
        <f t="shared" ca="1" si="28"/>
        <v/>
      </c>
      <c r="AG123" s="14" t="str">
        <f t="shared" ca="1" si="28"/>
        <v/>
      </c>
      <c r="AH123" s="11"/>
      <c r="AI123" s="11" t="str">
        <f t="shared" si="26"/>
        <v/>
      </c>
      <c r="AJ123" s="11"/>
    </row>
    <row r="124" spans="1:36">
      <c r="A124" s="14">
        <v>10</v>
      </c>
      <c r="B124" s="28" t="str">
        <f t="shared" ca="1" si="25"/>
        <v/>
      </c>
      <c r="C124" s="14" t="str">
        <f t="shared" ca="1" si="25"/>
        <v/>
      </c>
      <c r="D124" s="14" t="str">
        <f t="shared" ca="1" si="25"/>
        <v/>
      </c>
      <c r="E124" s="14" t="str">
        <f t="shared" ca="1" si="25"/>
        <v/>
      </c>
      <c r="F124" s="14" t="str">
        <f t="shared" ca="1" si="25"/>
        <v/>
      </c>
      <c r="G124" s="14" t="str">
        <f t="shared" ca="1" si="25"/>
        <v/>
      </c>
      <c r="H124" s="14" t="str">
        <f t="shared" ca="1" si="25"/>
        <v/>
      </c>
      <c r="I124" s="14" t="str">
        <f t="shared" ca="1" si="25"/>
        <v/>
      </c>
      <c r="J124" s="14" t="str">
        <f t="shared" ca="1" si="25"/>
        <v/>
      </c>
      <c r="K124" s="14" t="str">
        <f t="shared" ca="1" si="25"/>
        <v/>
      </c>
      <c r="L124" s="14" t="str">
        <f t="shared" ca="1" si="25"/>
        <v/>
      </c>
      <c r="M124" s="14" t="str">
        <f t="shared" ca="1" si="25"/>
        <v/>
      </c>
      <c r="N124" s="14" t="str">
        <f t="shared" ca="1" si="25"/>
        <v/>
      </c>
      <c r="O124" s="14" t="str">
        <f t="shared" ca="1" si="25"/>
        <v/>
      </c>
      <c r="P124" s="14" t="str">
        <f t="shared" ca="1" si="25"/>
        <v/>
      </c>
      <c r="Q124" s="14" t="str">
        <f t="shared" ca="1" si="25"/>
        <v/>
      </c>
      <c r="R124" s="14" t="str">
        <f t="shared" ca="1" si="27"/>
        <v/>
      </c>
      <c r="S124" s="14" t="str">
        <f t="shared" ca="1" si="27"/>
        <v/>
      </c>
      <c r="T124" s="14" t="str">
        <f t="shared" ca="1" si="27"/>
        <v/>
      </c>
      <c r="U124" s="14" t="str">
        <f t="shared" ca="1" si="27"/>
        <v/>
      </c>
      <c r="V124" s="14" t="str">
        <f t="shared" ca="1" si="27"/>
        <v/>
      </c>
      <c r="W124" s="14" t="str">
        <f t="shared" ca="1" si="27"/>
        <v/>
      </c>
      <c r="X124" s="14" t="str">
        <f t="shared" ca="1" si="27"/>
        <v/>
      </c>
      <c r="Y124" s="14" t="str">
        <f t="shared" ca="1" si="27"/>
        <v/>
      </c>
      <c r="Z124" s="14" t="str">
        <f t="shared" ca="1" si="28"/>
        <v/>
      </c>
      <c r="AA124" s="14" t="str">
        <f t="shared" ca="1" si="28"/>
        <v/>
      </c>
      <c r="AB124" s="14" t="str">
        <f t="shared" ca="1" si="28"/>
        <v/>
      </c>
      <c r="AC124" s="14" t="str">
        <f t="shared" ca="1" si="28"/>
        <v/>
      </c>
      <c r="AD124" s="14" t="str">
        <f t="shared" ca="1" si="28"/>
        <v/>
      </c>
      <c r="AE124" s="14" t="str">
        <f t="shared" ca="1" si="28"/>
        <v/>
      </c>
      <c r="AF124" s="14" t="str">
        <f t="shared" ca="1" si="28"/>
        <v/>
      </c>
      <c r="AG124" s="14" t="str">
        <f t="shared" ca="1" si="28"/>
        <v/>
      </c>
      <c r="AH124" s="11"/>
      <c r="AI124" s="11" t="str">
        <f t="shared" si="26"/>
        <v/>
      </c>
      <c r="AJ124" s="11"/>
    </row>
    <row r="125" spans="1:36">
      <c r="A125" s="14">
        <v>11</v>
      </c>
      <c r="B125" s="28" t="str">
        <f t="shared" ca="1" si="25"/>
        <v/>
      </c>
      <c r="C125" s="14" t="str">
        <f t="shared" ca="1" si="25"/>
        <v/>
      </c>
      <c r="D125" s="14" t="str">
        <f t="shared" ca="1" si="25"/>
        <v/>
      </c>
      <c r="E125" s="14" t="str">
        <f t="shared" ca="1" si="25"/>
        <v/>
      </c>
      <c r="F125" s="14" t="str">
        <f t="shared" ca="1" si="25"/>
        <v/>
      </c>
      <c r="G125" s="14" t="str">
        <f t="shared" ca="1" si="25"/>
        <v/>
      </c>
      <c r="H125" s="14" t="str">
        <f t="shared" ca="1" si="25"/>
        <v/>
      </c>
      <c r="I125" s="14" t="str">
        <f t="shared" ca="1" si="25"/>
        <v/>
      </c>
      <c r="J125" s="14" t="str">
        <f t="shared" ca="1" si="25"/>
        <v/>
      </c>
      <c r="K125" s="14" t="str">
        <f t="shared" ca="1" si="25"/>
        <v/>
      </c>
      <c r="L125" s="14" t="str">
        <f t="shared" ca="1" si="25"/>
        <v/>
      </c>
      <c r="M125" s="14" t="str">
        <f t="shared" ca="1" si="25"/>
        <v/>
      </c>
      <c r="N125" s="14" t="str">
        <f t="shared" ca="1" si="25"/>
        <v/>
      </c>
      <c r="O125" s="14" t="str">
        <f t="shared" ca="1" si="25"/>
        <v/>
      </c>
      <c r="P125" s="14" t="str">
        <f t="shared" ca="1" si="25"/>
        <v/>
      </c>
      <c r="Q125" s="14" t="str">
        <f t="shared" ca="1" si="25"/>
        <v/>
      </c>
      <c r="R125" s="14" t="str">
        <f t="shared" ca="1" si="27"/>
        <v/>
      </c>
      <c r="S125" s="14" t="str">
        <f t="shared" ca="1" si="27"/>
        <v/>
      </c>
      <c r="T125" s="14" t="str">
        <f t="shared" ca="1" si="27"/>
        <v/>
      </c>
      <c r="U125" s="14" t="str">
        <f t="shared" ca="1" si="27"/>
        <v/>
      </c>
      <c r="V125" s="14" t="str">
        <f t="shared" ca="1" si="27"/>
        <v/>
      </c>
      <c r="W125" s="14" t="str">
        <f t="shared" ca="1" si="27"/>
        <v/>
      </c>
      <c r="X125" s="14" t="str">
        <f t="shared" ca="1" si="27"/>
        <v/>
      </c>
      <c r="Y125" s="14" t="str">
        <f t="shared" ca="1" si="27"/>
        <v/>
      </c>
      <c r="Z125" s="14" t="str">
        <f t="shared" ca="1" si="28"/>
        <v/>
      </c>
      <c r="AA125" s="14" t="str">
        <f t="shared" ca="1" si="28"/>
        <v/>
      </c>
      <c r="AB125" s="14" t="str">
        <f t="shared" ca="1" si="28"/>
        <v/>
      </c>
      <c r="AC125" s="14" t="str">
        <f t="shared" ca="1" si="28"/>
        <v/>
      </c>
      <c r="AD125" s="14" t="str">
        <f t="shared" ca="1" si="28"/>
        <v/>
      </c>
      <c r="AE125" s="14" t="str">
        <f t="shared" ca="1" si="28"/>
        <v/>
      </c>
      <c r="AF125" s="14" t="str">
        <f t="shared" ca="1" si="28"/>
        <v/>
      </c>
      <c r="AG125" s="14" t="str">
        <f t="shared" ca="1" si="28"/>
        <v/>
      </c>
      <c r="AH125" s="11"/>
      <c r="AI125" s="11" t="str">
        <f t="shared" si="26"/>
        <v/>
      </c>
      <c r="AJ125" s="11"/>
    </row>
    <row r="126" spans="1:36">
      <c r="A126" s="183" t="s">
        <v>38</v>
      </c>
      <c r="B126" s="184"/>
      <c r="C126" s="14" t="str">
        <f ca="1">IFERROR(AVERAGE(C115:C125),"")</f>
        <v/>
      </c>
      <c r="D126" s="14" t="str">
        <f t="shared" ref="D126:AF126" ca="1" si="29">IFERROR(AVERAGE(D115:D125),"")</f>
        <v/>
      </c>
      <c r="E126" s="14" t="str">
        <f t="shared" ca="1" si="29"/>
        <v/>
      </c>
      <c r="F126" s="14" t="str">
        <f t="shared" ca="1" si="29"/>
        <v/>
      </c>
      <c r="G126" s="14" t="str">
        <f t="shared" ca="1" si="29"/>
        <v/>
      </c>
      <c r="H126" s="14" t="str">
        <f t="shared" ca="1" si="29"/>
        <v/>
      </c>
      <c r="I126" s="14" t="str">
        <f t="shared" ca="1" si="29"/>
        <v/>
      </c>
      <c r="J126" s="14" t="str">
        <f t="shared" ca="1" si="29"/>
        <v/>
      </c>
      <c r="K126" s="14" t="str">
        <f t="shared" ca="1" si="29"/>
        <v/>
      </c>
      <c r="L126" s="14" t="str">
        <f t="shared" ca="1" si="29"/>
        <v/>
      </c>
      <c r="M126" s="14" t="str">
        <f t="shared" ca="1" si="29"/>
        <v/>
      </c>
      <c r="N126" s="14" t="str">
        <f t="shared" ca="1" si="29"/>
        <v/>
      </c>
      <c r="O126" s="14" t="str">
        <f t="shared" ca="1" si="29"/>
        <v/>
      </c>
      <c r="P126" s="14" t="str">
        <f t="shared" ca="1" si="29"/>
        <v/>
      </c>
      <c r="Q126" s="14" t="str">
        <f t="shared" ca="1" si="29"/>
        <v/>
      </c>
      <c r="R126" s="14" t="str">
        <f t="shared" ca="1" si="29"/>
        <v/>
      </c>
      <c r="S126" s="14" t="str">
        <f t="shared" ca="1" si="29"/>
        <v/>
      </c>
      <c r="T126" s="14" t="str">
        <f t="shared" ca="1" si="29"/>
        <v/>
      </c>
      <c r="U126" s="14" t="str">
        <f t="shared" ca="1" si="29"/>
        <v/>
      </c>
      <c r="V126" s="14" t="str">
        <f t="shared" ca="1" si="29"/>
        <v/>
      </c>
      <c r="W126" s="14" t="str">
        <f t="shared" ca="1" si="29"/>
        <v/>
      </c>
      <c r="X126" s="14" t="str">
        <f t="shared" ca="1" si="29"/>
        <v/>
      </c>
      <c r="Y126" s="14" t="str">
        <f t="shared" ca="1" si="29"/>
        <v/>
      </c>
      <c r="Z126" s="14" t="str">
        <f t="shared" ca="1" si="29"/>
        <v/>
      </c>
      <c r="AA126" s="14" t="str">
        <f t="shared" ca="1" si="29"/>
        <v/>
      </c>
      <c r="AB126" s="14" t="str">
        <f t="shared" ca="1" si="29"/>
        <v/>
      </c>
      <c r="AC126" s="14" t="str">
        <f t="shared" ca="1" si="29"/>
        <v/>
      </c>
      <c r="AD126" s="14" t="str">
        <f t="shared" ca="1" si="29"/>
        <v/>
      </c>
      <c r="AE126" s="14" t="str">
        <f t="shared" ca="1" si="29"/>
        <v/>
      </c>
      <c r="AF126" s="14" t="str">
        <f t="shared" ca="1" si="29"/>
        <v/>
      </c>
      <c r="AG126" s="14"/>
      <c r="AH126" s="11"/>
      <c r="AI126" s="11"/>
      <c r="AJ126" s="11"/>
    </row>
    <row r="127" spans="1:36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</row>
    <row r="128" spans="1:36" ht="18.75">
      <c r="A128" s="33" t="s">
        <v>86</v>
      </c>
      <c r="B128" s="11"/>
      <c r="C128" s="11" t="s">
        <v>87</v>
      </c>
      <c r="D128" s="11"/>
      <c r="E128" s="11"/>
      <c r="F128" s="11"/>
      <c r="G128" s="17"/>
      <c r="H128" s="11"/>
      <c r="I128" s="11"/>
      <c r="J128" s="32" t="s">
        <v>23</v>
      </c>
      <c r="K128" s="34">
        <f ca="1">27%*AD5</f>
        <v>2.4300000000000002</v>
      </c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35">
        <f ca="1">K128+0.5</f>
        <v>2.93</v>
      </c>
      <c r="AJ128" s="11"/>
    </row>
    <row r="129" spans="1:36">
      <c r="A129" s="190" t="s">
        <v>26</v>
      </c>
      <c r="B129" s="190" t="s">
        <v>47</v>
      </c>
      <c r="C129" s="190" t="s">
        <v>67</v>
      </c>
      <c r="D129" s="190"/>
      <c r="E129" s="190"/>
      <c r="F129" s="190"/>
      <c r="G129" s="190"/>
      <c r="H129" s="190"/>
      <c r="I129" s="190"/>
      <c r="J129" s="190"/>
      <c r="K129" s="190"/>
      <c r="L129" s="190"/>
      <c r="M129" s="190"/>
      <c r="N129" s="190"/>
      <c r="O129" s="190"/>
      <c r="P129" s="190"/>
      <c r="Q129" s="190"/>
      <c r="R129" s="190"/>
      <c r="S129" s="190"/>
      <c r="T129" s="190"/>
      <c r="U129" s="190"/>
      <c r="V129" s="190"/>
      <c r="W129" s="190"/>
      <c r="X129" s="190"/>
      <c r="Y129" s="190"/>
      <c r="Z129" s="190"/>
      <c r="AA129" s="190"/>
      <c r="AB129" s="190"/>
      <c r="AC129" s="190"/>
      <c r="AD129" s="190"/>
      <c r="AE129" s="190"/>
      <c r="AF129" s="190"/>
      <c r="AG129" s="190" t="s">
        <v>35</v>
      </c>
      <c r="AH129" s="11"/>
      <c r="AI129" s="11" t="s">
        <v>88</v>
      </c>
      <c r="AJ129" s="11"/>
    </row>
    <row r="130" spans="1:36">
      <c r="A130" s="190"/>
      <c r="B130" s="190"/>
      <c r="C130" s="27">
        <v>1</v>
      </c>
      <c r="D130" s="27">
        <v>2</v>
      </c>
      <c r="E130" s="27">
        <v>3</v>
      </c>
      <c r="F130" s="27">
        <v>4</v>
      </c>
      <c r="G130" s="27">
        <v>5</v>
      </c>
      <c r="H130" s="27">
        <v>6</v>
      </c>
      <c r="I130" s="27">
        <v>7</v>
      </c>
      <c r="J130" s="27">
        <v>8</v>
      </c>
      <c r="K130" s="27">
        <v>9</v>
      </c>
      <c r="L130" s="27">
        <v>10</v>
      </c>
      <c r="M130" s="27">
        <v>11</v>
      </c>
      <c r="N130" s="27">
        <v>12</v>
      </c>
      <c r="O130" s="27">
        <v>13</v>
      </c>
      <c r="P130" s="27">
        <v>14</v>
      </c>
      <c r="Q130" s="27">
        <v>15</v>
      </c>
      <c r="R130" s="27">
        <v>16</v>
      </c>
      <c r="S130" s="27">
        <v>17</v>
      </c>
      <c r="T130" s="27">
        <v>18</v>
      </c>
      <c r="U130" s="27">
        <v>19</v>
      </c>
      <c r="V130" s="27">
        <v>20</v>
      </c>
      <c r="W130" s="27">
        <v>21</v>
      </c>
      <c r="X130" s="27">
        <v>22</v>
      </c>
      <c r="Y130" s="27">
        <v>23</v>
      </c>
      <c r="Z130" s="27">
        <v>24</v>
      </c>
      <c r="AA130" s="27">
        <v>25</v>
      </c>
      <c r="AB130" s="27">
        <v>26</v>
      </c>
      <c r="AC130" s="27">
        <v>27</v>
      </c>
      <c r="AD130" s="27">
        <v>28</v>
      </c>
      <c r="AE130" s="27">
        <v>29</v>
      </c>
      <c r="AF130" s="27">
        <v>30</v>
      </c>
      <c r="AG130" s="190"/>
      <c r="AH130" s="11"/>
      <c r="AI130" s="11"/>
      <c r="AJ130" s="11"/>
    </row>
    <row r="131" spans="1:36">
      <c r="A131" s="190"/>
      <c r="B131" s="190"/>
      <c r="C131" s="27" t="str">
        <f>IF(C$9="","",C$9)</f>
        <v/>
      </c>
      <c r="D131" s="27" t="str">
        <f t="shared" ref="D131:AF131" si="30">IF(D$9="","",D$9)</f>
        <v/>
      </c>
      <c r="E131" s="27" t="str">
        <f t="shared" si="30"/>
        <v/>
      </c>
      <c r="F131" s="27" t="str">
        <f t="shared" si="30"/>
        <v/>
      </c>
      <c r="G131" s="27" t="str">
        <f t="shared" si="30"/>
        <v/>
      </c>
      <c r="H131" s="27" t="str">
        <f t="shared" si="30"/>
        <v/>
      </c>
      <c r="I131" s="27" t="str">
        <f t="shared" si="30"/>
        <v/>
      </c>
      <c r="J131" s="27" t="str">
        <f t="shared" si="30"/>
        <v/>
      </c>
      <c r="K131" s="27" t="str">
        <f t="shared" si="30"/>
        <v/>
      </c>
      <c r="L131" s="27" t="str">
        <f t="shared" si="30"/>
        <v/>
      </c>
      <c r="M131" s="27" t="str">
        <f t="shared" si="30"/>
        <v/>
      </c>
      <c r="N131" s="27" t="str">
        <f t="shared" si="30"/>
        <v/>
      </c>
      <c r="O131" s="27" t="str">
        <f t="shared" si="30"/>
        <v/>
      </c>
      <c r="P131" s="27" t="str">
        <f t="shared" si="30"/>
        <v/>
      </c>
      <c r="Q131" s="27" t="str">
        <f t="shared" si="30"/>
        <v/>
      </c>
      <c r="R131" s="27" t="str">
        <f t="shared" si="30"/>
        <v/>
      </c>
      <c r="S131" s="27" t="str">
        <f t="shared" si="30"/>
        <v/>
      </c>
      <c r="T131" s="27" t="str">
        <f t="shared" si="30"/>
        <v/>
      </c>
      <c r="U131" s="27" t="str">
        <f t="shared" si="30"/>
        <v/>
      </c>
      <c r="V131" s="27" t="str">
        <f t="shared" si="30"/>
        <v/>
      </c>
      <c r="W131" s="27" t="str">
        <f t="shared" si="30"/>
        <v/>
      </c>
      <c r="X131" s="27" t="str">
        <f t="shared" si="30"/>
        <v/>
      </c>
      <c r="Y131" s="27" t="str">
        <f t="shared" si="30"/>
        <v/>
      </c>
      <c r="Z131" s="27" t="str">
        <f t="shared" si="30"/>
        <v/>
      </c>
      <c r="AA131" s="27" t="str">
        <f t="shared" si="30"/>
        <v/>
      </c>
      <c r="AB131" s="27" t="str">
        <f t="shared" si="30"/>
        <v/>
      </c>
      <c r="AC131" s="27" t="str">
        <f t="shared" si="30"/>
        <v/>
      </c>
      <c r="AD131" s="27" t="str">
        <f t="shared" si="30"/>
        <v/>
      </c>
      <c r="AE131" s="27" t="str">
        <f t="shared" si="30"/>
        <v/>
      </c>
      <c r="AF131" s="27" t="str">
        <f t="shared" si="30"/>
        <v/>
      </c>
      <c r="AG131" s="190"/>
      <c r="AH131" s="11"/>
      <c r="AI131" s="11"/>
      <c r="AJ131" s="11"/>
    </row>
    <row r="132" spans="1:36">
      <c r="A132" s="14">
        <v>1</v>
      </c>
      <c r="B132" s="28" t="str">
        <f ca="1">IFERROR(IF($A132&gt;$AI$111,"",OFFSET(B$59,$AI132,0)),"")</f>
        <v/>
      </c>
      <c r="C132" s="14" t="str">
        <f t="shared" ref="C132:AG140" ca="1" si="31">IFERROR(IF($A132&gt;$AI$111,"",OFFSET(C$59,$AI132,0)),"")</f>
        <v/>
      </c>
      <c r="D132" s="14" t="str">
        <f t="shared" ca="1" si="31"/>
        <v/>
      </c>
      <c r="E132" s="14" t="str">
        <f t="shared" ca="1" si="31"/>
        <v/>
      </c>
      <c r="F132" s="14" t="str">
        <f t="shared" ca="1" si="31"/>
        <v/>
      </c>
      <c r="G132" s="14" t="str">
        <f t="shared" ca="1" si="31"/>
        <v/>
      </c>
      <c r="H132" s="14" t="str">
        <f t="shared" ca="1" si="31"/>
        <v/>
      </c>
      <c r="I132" s="14" t="str">
        <f t="shared" ca="1" si="31"/>
        <v/>
      </c>
      <c r="J132" s="14" t="str">
        <f t="shared" ca="1" si="31"/>
        <v/>
      </c>
      <c r="K132" s="14" t="str">
        <f t="shared" ca="1" si="31"/>
        <v/>
      </c>
      <c r="L132" s="14" t="str">
        <f t="shared" ca="1" si="31"/>
        <v/>
      </c>
      <c r="M132" s="14" t="str">
        <f t="shared" ca="1" si="31"/>
        <v/>
      </c>
      <c r="N132" s="14" t="str">
        <f t="shared" ca="1" si="31"/>
        <v/>
      </c>
      <c r="O132" s="14" t="str">
        <f t="shared" ca="1" si="31"/>
        <v/>
      </c>
      <c r="P132" s="14" t="str">
        <f t="shared" ca="1" si="31"/>
        <v/>
      </c>
      <c r="Q132" s="14" t="str">
        <f t="shared" ca="1" si="31"/>
        <v/>
      </c>
      <c r="R132" s="14" t="str">
        <f t="shared" ca="1" si="31"/>
        <v/>
      </c>
      <c r="S132" s="14" t="str">
        <f t="shared" ca="1" si="31"/>
        <v/>
      </c>
      <c r="T132" s="14" t="str">
        <f t="shared" ca="1" si="31"/>
        <v/>
      </c>
      <c r="U132" s="14" t="str">
        <f t="shared" ca="1" si="31"/>
        <v/>
      </c>
      <c r="V132" s="14" t="str">
        <f t="shared" ca="1" si="31"/>
        <v/>
      </c>
      <c r="W132" s="14" t="str">
        <f t="shared" ca="1" si="31"/>
        <v/>
      </c>
      <c r="X132" s="14" t="str">
        <f t="shared" ca="1" si="31"/>
        <v/>
      </c>
      <c r="Y132" s="14" t="str">
        <f t="shared" ca="1" si="31"/>
        <v/>
      </c>
      <c r="Z132" s="14" t="str">
        <f t="shared" ca="1" si="31"/>
        <v/>
      </c>
      <c r="AA132" s="14" t="str">
        <f t="shared" ca="1" si="31"/>
        <v/>
      </c>
      <c r="AB132" s="14" t="str">
        <f t="shared" ca="1" si="31"/>
        <v/>
      </c>
      <c r="AC132" s="14" t="str">
        <f t="shared" ca="1" si="31"/>
        <v/>
      </c>
      <c r="AD132" s="14" t="str">
        <f t="shared" ca="1" si="31"/>
        <v/>
      </c>
      <c r="AE132" s="14" t="str">
        <f t="shared" ca="1" si="31"/>
        <v/>
      </c>
      <c r="AF132" s="14" t="str">
        <f t="shared" ca="1" si="31"/>
        <v/>
      </c>
      <c r="AG132" s="14" t="str">
        <f t="shared" ca="1" si="31"/>
        <v/>
      </c>
      <c r="AH132" s="11"/>
      <c r="AI132" s="11" t="str">
        <f>IFERROR(MATCH(SMALL(AJ$60:AJ$99,A132),AJ$60:AJ$99,0),"")</f>
        <v/>
      </c>
      <c r="AJ132" s="11"/>
    </row>
    <row r="133" spans="1:36">
      <c r="A133" s="14">
        <v>2</v>
      </c>
      <c r="B133" s="28" t="str">
        <f t="shared" ref="B133:Q142" ca="1" si="32">IFERROR(IF($A133&gt;$AI$111,"",OFFSET(B$59,$AI133,0)),"")</f>
        <v/>
      </c>
      <c r="C133" s="14" t="str">
        <f t="shared" ca="1" si="31"/>
        <v/>
      </c>
      <c r="D133" s="14" t="str">
        <f t="shared" ca="1" si="31"/>
        <v/>
      </c>
      <c r="E133" s="14" t="str">
        <f t="shared" ca="1" si="31"/>
        <v/>
      </c>
      <c r="F133" s="14" t="str">
        <f t="shared" ca="1" si="31"/>
        <v/>
      </c>
      <c r="G133" s="14" t="str">
        <f t="shared" ca="1" si="31"/>
        <v/>
      </c>
      <c r="H133" s="14" t="str">
        <f t="shared" ca="1" si="31"/>
        <v/>
      </c>
      <c r="I133" s="14" t="str">
        <f t="shared" ca="1" si="31"/>
        <v/>
      </c>
      <c r="J133" s="14" t="str">
        <f t="shared" ca="1" si="31"/>
        <v/>
      </c>
      <c r="K133" s="14" t="str">
        <f t="shared" ca="1" si="31"/>
        <v/>
      </c>
      <c r="L133" s="14" t="str">
        <f t="shared" ca="1" si="31"/>
        <v/>
      </c>
      <c r="M133" s="14" t="str">
        <f t="shared" ca="1" si="31"/>
        <v/>
      </c>
      <c r="N133" s="14" t="str">
        <f t="shared" ca="1" si="31"/>
        <v/>
      </c>
      <c r="O133" s="14" t="str">
        <f t="shared" ca="1" si="31"/>
        <v/>
      </c>
      <c r="P133" s="14" t="str">
        <f t="shared" ca="1" si="31"/>
        <v/>
      </c>
      <c r="Q133" s="14" t="str">
        <f t="shared" ca="1" si="31"/>
        <v/>
      </c>
      <c r="R133" s="14" t="str">
        <f t="shared" ca="1" si="31"/>
        <v/>
      </c>
      <c r="S133" s="14" t="str">
        <f t="shared" ca="1" si="31"/>
        <v/>
      </c>
      <c r="T133" s="14" t="str">
        <f t="shared" ca="1" si="31"/>
        <v/>
      </c>
      <c r="U133" s="14" t="str">
        <f t="shared" ca="1" si="31"/>
        <v/>
      </c>
      <c r="V133" s="14" t="str">
        <f t="shared" ca="1" si="31"/>
        <v/>
      </c>
      <c r="W133" s="14" t="str">
        <f t="shared" ca="1" si="31"/>
        <v/>
      </c>
      <c r="X133" s="14" t="str">
        <f t="shared" ca="1" si="31"/>
        <v/>
      </c>
      <c r="Y133" s="14" t="str">
        <f t="shared" ca="1" si="31"/>
        <v/>
      </c>
      <c r="Z133" s="14" t="str">
        <f t="shared" ca="1" si="31"/>
        <v/>
      </c>
      <c r="AA133" s="14" t="str">
        <f t="shared" ca="1" si="31"/>
        <v/>
      </c>
      <c r="AB133" s="14" t="str">
        <f t="shared" ca="1" si="31"/>
        <v/>
      </c>
      <c r="AC133" s="14" t="str">
        <f t="shared" ca="1" si="31"/>
        <v/>
      </c>
      <c r="AD133" s="14" t="str">
        <f t="shared" ca="1" si="31"/>
        <v/>
      </c>
      <c r="AE133" s="14" t="str">
        <f t="shared" ca="1" si="31"/>
        <v/>
      </c>
      <c r="AF133" s="14" t="str">
        <f t="shared" ca="1" si="31"/>
        <v/>
      </c>
      <c r="AG133" s="14" t="str">
        <f t="shared" ca="1" si="31"/>
        <v/>
      </c>
      <c r="AH133" s="11"/>
      <c r="AI133" s="11" t="str">
        <f t="shared" ref="AI133:AI142" si="33">IFERROR(MATCH(SMALL(AJ$60:AJ$99,A133),AJ$60:AJ$99,0),"")</f>
        <v/>
      </c>
      <c r="AJ133" s="11"/>
    </row>
    <row r="134" spans="1:36">
      <c r="A134" s="14">
        <v>3</v>
      </c>
      <c r="B134" s="28" t="str">
        <f t="shared" ca="1" si="32"/>
        <v/>
      </c>
      <c r="C134" s="14" t="str">
        <f t="shared" ca="1" si="31"/>
        <v/>
      </c>
      <c r="D134" s="14" t="str">
        <f t="shared" ca="1" si="31"/>
        <v/>
      </c>
      <c r="E134" s="14" t="str">
        <f t="shared" ca="1" si="31"/>
        <v/>
      </c>
      <c r="F134" s="14" t="str">
        <f t="shared" ca="1" si="31"/>
        <v/>
      </c>
      <c r="G134" s="14" t="str">
        <f t="shared" ca="1" si="31"/>
        <v/>
      </c>
      <c r="H134" s="14" t="str">
        <f t="shared" ca="1" si="31"/>
        <v/>
      </c>
      <c r="I134" s="14" t="str">
        <f t="shared" ca="1" si="31"/>
        <v/>
      </c>
      <c r="J134" s="14" t="str">
        <f t="shared" ca="1" si="31"/>
        <v/>
      </c>
      <c r="K134" s="14" t="str">
        <f t="shared" ca="1" si="31"/>
        <v/>
      </c>
      <c r="L134" s="14" t="str">
        <f t="shared" ca="1" si="31"/>
        <v/>
      </c>
      <c r="M134" s="14" t="str">
        <f t="shared" ca="1" si="31"/>
        <v/>
      </c>
      <c r="N134" s="14" t="str">
        <f t="shared" ca="1" si="31"/>
        <v/>
      </c>
      <c r="O134" s="14" t="str">
        <f t="shared" ca="1" si="31"/>
        <v/>
      </c>
      <c r="P134" s="14" t="str">
        <f t="shared" ca="1" si="31"/>
        <v/>
      </c>
      <c r="Q134" s="14" t="str">
        <f t="shared" ca="1" si="31"/>
        <v/>
      </c>
      <c r="R134" s="14" t="str">
        <f t="shared" ca="1" si="31"/>
        <v/>
      </c>
      <c r="S134" s="14" t="str">
        <f t="shared" ca="1" si="31"/>
        <v/>
      </c>
      <c r="T134" s="14" t="str">
        <f t="shared" ca="1" si="31"/>
        <v/>
      </c>
      <c r="U134" s="14" t="str">
        <f t="shared" ca="1" si="31"/>
        <v/>
      </c>
      <c r="V134" s="14" t="str">
        <f t="shared" ca="1" si="31"/>
        <v/>
      </c>
      <c r="W134" s="14" t="str">
        <f t="shared" ca="1" si="31"/>
        <v/>
      </c>
      <c r="X134" s="14" t="str">
        <f t="shared" ca="1" si="31"/>
        <v/>
      </c>
      <c r="Y134" s="14" t="str">
        <f t="shared" ca="1" si="31"/>
        <v/>
      </c>
      <c r="Z134" s="14" t="str">
        <f t="shared" ca="1" si="31"/>
        <v/>
      </c>
      <c r="AA134" s="14" t="str">
        <f t="shared" ca="1" si="31"/>
        <v/>
      </c>
      <c r="AB134" s="14" t="str">
        <f t="shared" ca="1" si="31"/>
        <v/>
      </c>
      <c r="AC134" s="14" t="str">
        <f t="shared" ca="1" si="31"/>
        <v/>
      </c>
      <c r="AD134" s="14" t="str">
        <f t="shared" ca="1" si="31"/>
        <v/>
      </c>
      <c r="AE134" s="14" t="str">
        <f t="shared" ca="1" si="31"/>
        <v/>
      </c>
      <c r="AF134" s="14" t="str">
        <f t="shared" ca="1" si="31"/>
        <v/>
      </c>
      <c r="AG134" s="14" t="str">
        <f t="shared" ca="1" si="31"/>
        <v/>
      </c>
      <c r="AH134" s="11"/>
      <c r="AI134" s="11" t="str">
        <f t="shared" si="33"/>
        <v/>
      </c>
      <c r="AJ134" s="11"/>
    </row>
    <row r="135" spans="1:36">
      <c r="A135" s="14">
        <v>4</v>
      </c>
      <c r="B135" s="28" t="str">
        <f t="shared" ca="1" si="32"/>
        <v/>
      </c>
      <c r="C135" s="14" t="str">
        <f t="shared" ca="1" si="31"/>
        <v/>
      </c>
      <c r="D135" s="14" t="str">
        <f t="shared" ca="1" si="31"/>
        <v/>
      </c>
      <c r="E135" s="14" t="str">
        <f t="shared" ca="1" si="31"/>
        <v/>
      </c>
      <c r="F135" s="14" t="str">
        <f t="shared" ca="1" si="31"/>
        <v/>
      </c>
      <c r="G135" s="14" t="str">
        <f t="shared" ca="1" si="31"/>
        <v/>
      </c>
      <c r="H135" s="14" t="str">
        <f t="shared" ca="1" si="31"/>
        <v/>
      </c>
      <c r="I135" s="14" t="str">
        <f t="shared" ca="1" si="31"/>
        <v/>
      </c>
      <c r="J135" s="14" t="str">
        <f t="shared" ca="1" si="31"/>
        <v/>
      </c>
      <c r="K135" s="14" t="str">
        <f t="shared" ca="1" si="31"/>
        <v/>
      </c>
      <c r="L135" s="14" t="str">
        <f t="shared" ca="1" si="31"/>
        <v/>
      </c>
      <c r="M135" s="14" t="str">
        <f t="shared" ca="1" si="31"/>
        <v/>
      </c>
      <c r="N135" s="14" t="str">
        <f t="shared" ca="1" si="31"/>
        <v/>
      </c>
      <c r="O135" s="14" t="str">
        <f t="shared" ca="1" si="31"/>
        <v/>
      </c>
      <c r="P135" s="14" t="str">
        <f t="shared" ca="1" si="31"/>
        <v/>
      </c>
      <c r="Q135" s="14" t="str">
        <f t="shared" ca="1" si="31"/>
        <v/>
      </c>
      <c r="R135" s="14" t="str">
        <f t="shared" ca="1" si="31"/>
        <v/>
      </c>
      <c r="S135" s="14" t="str">
        <f t="shared" ca="1" si="31"/>
        <v/>
      </c>
      <c r="T135" s="14" t="str">
        <f t="shared" ca="1" si="31"/>
        <v/>
      </c>
      <c r="U135" s="14" t="str">
        <f t="shared" ca="1" si="31"/>
        <v/>
      </c>
      <c r="V135" s="14" t="str">
        <f t="shared" ca="1" si="31"/>
        <v/>
      </c>
      <c r="W135" s="14" t="str">
        <f t="shared" ca="1" si="31"/>
        <v/>
      </c>
      <c r="X135" s="14" t="str">
        <f t="shared" ca="1" si="31"/>
        <v/>
      </c>
      <c r="Y135" s="14" t="str">
        <f t="shared" ca="1" si="31"/>
        <v/>
      </c>
      <c r="Z135" s="14" t="str">
        <f t="shared" ca="1" si="31"/>
        <v/>
      </c>
      <c r="AA135" s="14" t="str">
        <f t="shared" ca="1" si="31"/>
        <v/>
      </c>
      <c r="AB135" s="14" t="str">
        <f t="shared" ca="1" si="31"/>
        <v/>
      </c>
      <c r="AC135" s="14" t="str">
        <f t="shared" ca="1" si="31"/>
        <v/>
      </c>
      <c r="AD135" s="14" t="str">
        <f t="shared" ca="1" si="31"/>
        <v/>
      </c>
      <c r="AE135" s="14" t="str">
        <f t="shared" ca="1" si="31"/>
        <v/>
      </c>
      <c r="AF135" s="14" t="str">
        <f t="shared" ca="1" si="31"/>
        <v/>
      </c>
      <c r="AG135" s="14" t="str">
        <f t="shared" ca="1" si="31"/>
        <v/>
      </c>
      <c r="AH135" s="11"/>
      <c r="AI135" s="11" t="str">
        <f t="shared" si="33"/>
        <v/>
      </c>
      <c r="AJ135" s="11"/>
    </row>
    <row r="136" spans="1:36">
      <c r="A136" s="14">
        <v>5</v>
      </c>
      <c r="B136" s="28" t="str">
        <f t="shared" ca="1" si="32"/>
        <v/>
      </c>
      <c r="C136" s="14" t="str">
        <f t="shared" ca="1" si="31"/>
        <v/>
      </c>
      <c r="D136" s="14" t="str">
        <f t="shared" ca="1" si="31"/>
        <v/>
      </c>
      <c r="E136" s="14" t="str">
        <f t="shared" ca="1" si="31"/>
        <v/>
      </c>
      <c r="F136" s="14" t="str">
        <f t="shared" ca="1" si="31"/>
        <v/>
      </c>
      <c r="G136" s="14" t="str">
        <f t="shared" ca="1" si="31"/>
        <v/>
      </c>
      <c r="H136" s="14" t="str">
        <f t="shared" ca="1" si="31"/>
        <v/>
      </c>
      <c r="I136" s="14" t="str">
        <f t="shared" ca="1" si="31"/>
        <v/>
      </c>
      <c r="J136" s="14" t="str">
        <f t="shared" ca="1" si="31"/>
        <v/>
      </c>
      <c r="K136" s="14" t="str">
        <f t="shared" ca="1" si="31"/>
        <v/>
      </c>
      <c r="L136" s="14" t="str">
        <f t="shared" ca="1" si="31"/>
        <v/>
      </c>
      <c r="M136" s="14" t="str">
        <f t="shared" ca="1" si="31"/>
        <v/>
      </c>
      <c r="N136" s="14" t="str">
        <f t="shared" ca="1" si="31"/>
        <v/>
      </c>
      <c r="O136" s="14" t="str">
        <f t="shared" ca="1" si="31"/>
        <v/>
      </c>
      <c r="P136" s="14" t="str">
        <f t="shared" ca="1" si="31"/>
        <v/>
      </c>
      <c r="Q136" s="14" t="str">
        <f t="shared" ca="1" si="31"/>
        <v/>
      </c>
      <c r="R136" s="14" t="str">
        <f t="shared" ca="1" si="31"/>
        <v/>
      </c>
      <c r="S136" s="14" t="str">
        <f t="shared" ca="1" si="31"/>
        <v/>
      </c>
      <c r="T136" s="14" t="str">
        <f t="shared" ca="1" si="31"/>
        <v/>
      </c>
      <c r="U136" s="14" t="str">
        <f t="shared" ca="1" si="31"/>
        <v/>
      </c>
      <c r="V136" s="14" t="str">
        <f t="shared" ca="1" si="31"/>
        <v/>
      </c>
      <c r="W136" s="14" t="str">
        <f t="shared" ca="1" si="31"/>
        <v/>
      </c>
      <c r="X136" s="14" t="str">
        <f t="shared" ca="1" si="31"/>
        <v/>
      </c>
      <c r="Y136" s="14" t="str">
        <f t="shared" ca="1" si="31"/>
        <v/>
      </c>
      <c r="Z136" s="14" t="str">
        <f t="shared" ca="1" si="31"/>
        <v/>
      </c>
      <c r="AA136" s="14" t="str">
        <f t="shared" ca="1" si="31"/>
        <v/>
      </c>
      <c r="AB136" s="14" t="str">
        <f t="shared" ca="1" si="31"/>
        <v/>
      </c>
      <c r="AC136" s="14" t="str">
        <f t="shared" ca="1" si="31"/>
        <v/>
      </c>
      <c r="AD136" s="14" t="str">
        <f t="shared" ca="1" si="31"/>
        <v/>
      </c>
      <c r="AE136" s="14" t="str">
        <f t="shared" ca="1" si="31"/>
        <v/>
      </c>
      <c r="AF136" s="14" t="str">
        <f t="shared" ca="1" si="31"/>
        <v/>
      </c>
      <c r="AG136" s="14" t="str">
        <f t="shared" ca="1" si="31"/>
        <v/>
      </c>
      <c r="AH136" s="11"/>
      <c r="AI136" s="11" t="str">
        <f t="shared" si="33"/>
        <v/>
      </c>
      <c r="AJ136" s="11"/>
    </row>
    <row r="137" spans="1:36">
      <c r="A137" s="14">
        <v>6</v>
      </c>
      <c r="B137" s="28" t="str">
        <f t="shared" ca="1" si="32"/>
        <v/>
      </c>
      <c r="C137" s="14" t="str">
        <f t="shared" ca="1" si="31"/>
        <v/>
      </c>
      <c r="D137" s="14" t="str">
        <f t="shared" ca="1" si="31"/>
        <v/>
      </c>
      <c r="E137" s="14" t="str">
        <f t="shared" ca="1" si="31"/>
        <v/>
      </c>
      <c r="F137" s="14" t="str">
        <f t="shared" ca="1" si="31"/>
        <v/>
      </c>
      <c r="G137" s="14" t="str">
        <f t="shared" ca="1" si="31"/>
        <v/>
      </c>
      <c r="H137" s="14" t="str">
        <f t="shared" ca="1" si="31"/>
        <v/>
      </c>
      <c r="I137" s="14" t="str">
        <f t="shared" ca="1" si="31"/>
        <v/>
      </c>
      <c r="J137" s="14" t="str">
        <f t="shared" ca="1" si="31"/>
        <v/>
      </c>
      <c r="K137" s="14" t="str">
        <f t="shared" ca="1" si="31"/>
        <v/>
      </c>
      <c r="L137" s="14" t="str">
        <f t="shared" ca="1" si="31"/>
        <v/>
      </c>
      <c r="M137" s="14" t="str">
        <f t="shared" ca="1" si="31"/>
        <v/>
      </c>
      <c r="N137" s="14" t="str">
        <f t="shared" ca="1" si="31"/>
        <v/>
      </c>
      <c r="O137" s="14" t="str">
        <f t="shared" ca="1" si="31"/>
        <v/>
      </c>
      <c r="P137" s="14" t="str">
        <f t="shared" ca="1" si="31"/>
        <v/>
      </c>
      <c r="Q137" s="14" t="str">
        <f t="shared" ca="1" si="31"/>
        <v/>
      </c>
      <c r="R137" s="14" t="str">
        <f t="shared" ca="1" si="31"/>
        <v/>
      </c>
      <c r="S137" s="14" t="str">
        <f t="shared" ca="1" si="31"/>
        <v/>
      </c>
      <c r="T137" s="14" t="str">
        <f t="shared" ca="1" si="31"/>
        <v/>
      </c>
      <c r="U137" s="14" t="str">
        <f t="shared" ca="1" si="31"/>
        <v/>
      </c>
      <c r="V137" s="14" t="str">
        <f t="shared" ca="1" si="31"/>
        <v/>
      </c>
      <c r="W137" s="14" t="str">
        <f t="shared" ca="1" si="31"/>
        <v/>
      </c>
      <c r="X137" s="14" t="str">
        <f t="shared" ca="1" si="31"/>
        <v/>
      </c>
      <c r="Y137" s="14" t="str">
        <f t="shared" ca="1" si="31"/>
        <v/>
      </c>
      <c r="Z137" s="14" t="str">
        <f t="shared" ca="1" si="31"/>
        <v/>
      </c>
      <c r="AA137" s="14" t="str">
        <f t="shared" ca="1" si="31"/>
        <v/>
      </c>
      <c r="AB137" s="14" t="str">
        <f t="shared" ca="1" si="31"/>
        <v/>
      </c>
      <c r="AC137" s="14" t="str">
        <f t="shared" ca="1" si="31"/>
        <v/>
      </c>
      <c r="AD137" s="14" t="str">
        <f t="shared" ca="1" si="31"/>
        <v/>
      </c>
      <c r="AE137" s="14" t="str">
        <f t="shared" ca="1" si="31"/>
        <v/>
      </c>
      <c r="AF137" s="14" t="str">
        <f t="shared" ca="1" si="31"/>
        <v/>
      </c>
      <c r="AG137" s="14" t="str">
        <f t="shared" ca="1" si="31"/>
        <v/>
      </c>
      <c r="AH137" s="11"/>
      <c r="AI137" s="11" t="str">
        <f t="shared" si="33"/>
        <v/>
      </c>
      <c r="AJ137" s="11"/>
    </row>
    <row r="138" spans="1:36">
      <c r="A138" s="14">
        <v>7</v>
      </c>
      <c r="B138" s="28" t="str">
        <f t="shared" ca="1" si="32"/>
        <v/>
      </c>
      <c r="C138" s="14" t="str">
        <f t="shared" ca="1" si="31"/>
        <v/>
      </c>
      <c r="D138" s="14" t="str">
        <f t="shared" ca="1" si="31"/>
        <v/>
      </c>
      <c r="E138" s="14" t="str">
        <f t="shared" ca="1" si="31"/>
        <v/>
      </c>
      <c r="F138" s="14" t="str">
        <f t="shared" ca="1" si="31"/>
        <v/>
      </c>
      <c r="G138" s="14" t="str">
        <f t="shared" ca="1" si="31"/>
        <v/>
      </c>
      <c r="H138" s="14" t="str">
        <f t="shared" ca="1" si="31"/>
        <v/>
      </c>
      <c r="I138" s="14" t="str">
        <f t="shared" ca="1" si="31"/>
        <v/>
      </c>
      <c r="J138" s="14" t="str">
        <f t="shared" ca="1" si="31"/>
        <v/>
      </c>
      <c r="K138" s="14" t="str">
        <f t="shared" ca="1" si="31"/>
        <v/>
      </c>
      <c r="L138" s="14" t="str">
        <f t="shared" ca="1" si="31"/>
        <v/>
      </c>
      <c r="M138" s="14" t="str">
        <f t="shared" ca="1" si="31"/>
        <v/>
      </c>
      <c r="N138" s="14" t="str">
        <f t="shared" ca="1" si="31"/>
        <v/>
      </c>
      <c r="O138" s="14" t="str">
        <f t="shared" ca="1" si="31"/>
        <v/>
      </c>
      <c r="P138" s="14" t="str">
        <f t="shared" ca="1" si="31"/>
        <v/>
      </c>
      <c r="Q138" s="14" t="str">
        <f t="shared" ca="1" si="31"/>
        <v/>
      </c>
      <c r="R138" s="14" t="str">
        <f t="shared" ca="1" si="31"/>
        <v/>
      </c>
      <c r="S138" s="14" t="str">
        <f t="shared" ca="1" si="31"/>
        <v/>
      </c>
      <c r="T138" s="14" t="str">
        <f t="shared" ca="1" si="31"/>
        <v/>
      </c>
      <c r="U138" s="14" t="str">
        <f t="shared" ca="1" si="31"/>
        <v/>
      </c>
      <c r="V138" s="14" t="str">
        <f t="shared" ca="1" si="31"/>
        <v/>
      </c>
      <c r="W138" s="14" t="str">
        <f t="shared" ca="1" si="31"/>
        <v/>
      </c>
      <c r="X138" s="14" t="str">
        <f t="shared" ca="1" si="31"/>
        <v/>
      </c>
      <c r="Y138" s="14" t="str">
        <f t="shared" ca="1" si="31"/>
        <v/>
      </c>
      <c r="Z138" s="14" t="str">
        <f t="shared" ca="1" si="31"/>
        <v/>
      </c>
      <c r="AA138" s="14" t="str">
        <f t="shared" ca="1" si="31"/>
        <v/>
      </c>
      <c r="AB138" s="14" t="str">
        <f t="shared" ca="1" si="31"/>
        <v/>
      </c>
      <c r="AC138" s="14" t="str">
        <f t="shared" ca="1" si="31"/>
        <v/>
      </c>
      <c r="AD138" s="14" t="str">
        <f t="shared" ca="1" si="31"/>
        <v/>
      </c>
      <c r="AE138" s="14" t="str">
        <f t="shared" ca="1" si="31"/>
        <v/>
      </c>
      <c r="AF138" s="14" t="str">
        <f t="shared" ca="1" si="31"/>
        <v/>
      </c>
      <c r="AG138" s="14" t="str">
        <f t="shared" ca="1" si="31"/>
        <v/>
      </c>
      <c r="AH138" s="11"/>
      <c r="AI138" s="11" t="str">
        <f t="shared" si="33"/>
        <v/>
      </c>
      <c r="AJ138" s="11"/>
    </row>
    <row r="139" spans="1:36">
      <c r="A139" s="14">
        <v>8</v>
      </c>
      <c r="B139" s="28" t="str">
        <f t="shared" ca="1" si="32"/>
        <v/>
      </c>
      <c r="C139" s="14" t="str">
        <f t="shared" ca="1" si="31"/>
        <v/>
      </c>
      <c r="D139" s="14" t="str">
        <f t="shared" ca="1" si="31"/>
        <v/>
      </c>
      <c r="E139" s="14" t="str">
        <f t="shared" ca="1" si="31"/>
        <v/>
      </c>
      <c r="F139" s="14" t="str">
        <f t="shared" ca="1" si="31"/>
        <v/>
      </c>
      <c r="G139" s="14" t="str">
        <f t="shared" ca="1" si="31"/>
        <v/>
      </c>
      <c r="H139" s="14" t="str">
        <f t="shared" ca="1" si="31"/>
        <v/>
      </c>
      <c r="I139" s="14" t="str">
        <f t="shared" ca="1" si="31"/>
        <v/>
      </c>
      <c r="J139" s="14" t="str">
        <f t="shared" ca="1" si="31"/>
        <v/>
      </c>
      <c r="K139" s="14" t="str">
        <f t="shared" ca="1" si="31"/>
        <v/>
      </c>
      <c r="L139" s="14" t="str">
        <f t="shared" ca="1" si="31"/>
        <v/>
      </c>
      <c r="M139" s="14" t="str">
        <f t="shared" ca="1" si="31"/>
        <v/>
      </c>
      <c r="N139" s="14" t="str">
        <f t="shared" ca="1" si="31"/>
        <v/>
      </c>
      <c r="O139" s="14" t="str">
        <f t="shared" ca="1" si="31"/>
        <v/>
      </c>
      <c r="P139" s="14" t="str">
        <f t="shared" ca="1" si="31"/>
        <v/>
      </c>
      <c r="Q139" s="14" t="str">
        <f t="shared" ca="1" si="31"/>
        <v/>
      </c>
      <c r="R139" s="14" t="str">
        <f t="shared" ca="1" si="31"/>
        <v/>
      </c>
      <c r="S139" s="14" t="str">
        <f t="shared" ca="1" si="31"/>
        <v/>
      </c>
      <c r="T139" s="14" t="str">
        <f t="shared" ca="1" si="31"/>
        <v/>
      </c>
      <c r="U139" s="14" t="str">
        <f t="shared" ca="1" si="31"/>
        <v/>
      </c>
      <c r="V139" s="14" t="str">
        <f t="shared" ca="1" si="31"/>
        <v/>
      </c>
      <c r="W139" s="14" t="str">
        <f t="shared" ca="1" si="31"/>
        <v/>
      </c>
      <c r="X139" s="14" t="str">
        <f t="shared" ca="1" si="31"/>
        <v/>
      </c>
      <c r="Y139" s="14" t="str">
        <f t="shared" ca="1" si="31"/>
        <v/>
      </c>
      <c r="Z139" s="14" t="str">
        <f t="shared" ca="1" si="31"/>
        <v/>
      </c>
      <c r="AA139" s="14" t="str">
        <f t="shared" ca="1" si="31"/>
        <v/>
      </c>
      <c r="AB139" s="14" t="str">
        <f t="shared" ca="1" si="31"/>
        <v/>
      </c>
      <c r="AC139" s="14" t="str">
        <f t="shared" ca="1" si="31"/>
        <v/>
      </c>
      <c r="AD139" s="14" t="str">
        <f t="shared" ca="1" si="31"/>
        <v/>
      </c>
      <c r="AE139" s="14" t="str">
        <f t="shared" ca="1" si="31"/>
        <v/>
      </c>
      <c r="AF139" s="14" t="str">
        <f t="shared" ca="1" si="31"/>
        <v/>
      </c>
      <c r="AG139" s="14" t="str">
        <f t="shared" ca="1" si="31"/>
        <v/>
      </c>
      <c r="AH139" s="11"/>
      <c r="AI139" s="11" t="str">
        <f t="shared" si="33"/>
        <v/>
      </c>
      <c r="AJ139" s="11"/>
    </row>
    <row r="140" spans="1:36">
      <c r="A140" s="14">
        <v>9</v>
      </c>
      <c r="B140" s="28" t="str">
        <f t="shared" ca="1" si="32"/>
        <v/>
      </c>
      <c r="C140" s="14" t="str">
        <f t="shared" ca="1" si="31"/>
        <v/>
      </c>
      <c r="D140" s="14" t="str">
        <f t="shared" ca="1" si="31"/>
        <v/>
      </c>
      <c r="E140" s="14" t="str">
        <f t="shared" ca="1" si="31"/>
        <v/>
      </c>
      <c r="F140" s="14" t="str">
        <f t="shared" ca="1" si="31"/>
        <v/>
      </c>
      <c r="G140" s="14" t="str">
        <f t="shared" ca="1" si="31"/>
        <v/>
      </c>
      <c r="H140" s="14" t="str">
        <f t="shared" ca="1" si="31"/>
        <v/>
      </c>
      <c r="I140" s="14" t="str">
        <f t="shared" ca="1" si="31"/>
        <v/>
      </c>
      <c r="J140" s="14" t="str">
        <f t="shared" ref="J140:Y142" ca="1" si="34">IFERROR(IF($A140&gt;$AI$111,"",OFFSET(J$59,$AI140,0)),"")</f>
        <v/>
      </c>
      <c r="K140" s="14" t="str">
        <f t="shared" ca="1" si="34"/>
        <v/>
      </c>
      <c r="L140" s="14" t="str">
        <f t="shared" ca="1" si="34"/>
        <v/>
      </c>
      <c r="M140" s="14" t="str">
        <f t="shared" ca="1" si="34"/>
        <v/>
      </c>
      <c r="N140" s="14" t="str">
        <f t="shared" ca="1" si="34"/>
        <v/>
      </c>
      <c r="O140" s="14" t="str">
        <f t="shared" ca="1" si="34"/>
        <v/>
      </c>
      <c r="P140" s="14" t="str">
        <f t="shared" ca="1" si="34"/>
        <v/>
      </c>
      <c r="Q140" s="14" t="str">
        <f t="shared" ca="1" si="34"/>
        <v/>
      </c>
      <c r="R140" s="14" t="str">
        <f t="shared" ca="1" si="34"/>
        <v/>
      </c>
      <c r="S140" s="14" t="str">
        <f t="shared" ca="1" si="34"/>
        <v/>
      </c>
      <c r="T140" s="14" t="str">
        <f t="shared" ca="1" si="34"/>
        <v/>
      </c>
      <c r="U140" s="14" t="str">
        <f t="shared" ca="1" si="34"/>
        <v/>
      </c>
      <c r="V140" s="14" t="str">
        <f t="shared" ca="1" si="34"/>
        <v/>
      </c>
      <c r="W140" s="14" t="str">
        <f t="shared" ca="1" si="34"/>
        <v/>
      </c>
      <c r="X140" s="14" t="str">
        <f t="shared" ca="1" si="34"/>
        <v/>
      </c>
      <c r="Y140" s="14" t="str">
        <f t="shared" ca="1" si="34"/>
        <v/>
      </c>
      <c r="Z140" s="14" t="str">
        <f t="shared" ref="Z140:AG142" ca="1" si="35">IFERROR(IF($A140&gt;$AI$111,"",OFFSET(Z$59,$AI140,0)),"")</f>
        <v/>
      </c>
      <c r="AA140" s="14" t="str">
        <f t="shared" ca="1" si="35"/>
        <v/>
      </c>
      <c r="AB140" s="14" t="str">
        <f t="shared" ca="1" si="35"/>
        <v/>
      </c>
      <c r="AC140" s="14" t="str">
        <f t="shared" ca="1" si="35"/>
        <v/>
      </c>
      <c r="AD140" s="14" t="str">
        <f t="shared" ca="1" si="35"/>
        <v/>
      </c>
      <c r="AE140" s="14" t="str">
        <f t="shared" ca="1" si="35"/>
        <v/>
      </c>
      <c r="AF140" s="14" t="str">
        <f t="shared" ca="1" si="35"/>
        <v/>
      </c>
      <c r="AG140" s="14" t="str">
        <f t="shared" ca="1" si="35"/>
        <v/>
      </c>
      <c r="AH140" s="11"/>
      <c r="AI140" s="11" t="str">
        <f t="shared" si="33"/>
        <v/>
      </c>
      <c r="AJ140" s="11"/>
    </row>
    <row r="141" spans="1:36">
      <c r="A141" s="14">
        <v>10</v>
      </c>
      <c r="B141" s="28" t="str">
        <f t="shared" ca="1" si="32"/>
        <v/>
      </c>
      <c r="C141" s="14" t="str">
        <f t="shared" ca="1" si="32"/>
        <v/>
      </c>
      <c r="D141" s="14" t="str">
        <f t="shared" ca="1" si="32"/>
        <v/>
      </c>
      <c r="E141" s="14" t="str">
        <f t="shared" ca="1" si="32"/>
        <v/>
      </c>
      <c r="F141" s="14" t="str">
        <f t="shared" ca="1" si="32"/>
        <v/>
      </c>
      <c r="G141" s="14" t="str">
        <f t="shared" ca="1" si="32"/>
        <v/>
      </c>
      <c r="H141" s="14" t="str">
        <f t="shared" ca="1" si="32"/>
        <v/>
      </c>
      <c r="I141" s="14" t="str">
        <f t="shared" ca="1" si="32"/>
        <v/>
      </c>
      <c r="J141" s="14" t="str">
        <f t="shared" ca="1" si="32"/>
        <v/>
      </c>
      <c r="K141" s="14" t="str">
        <f t="shared" ca="1" si="32"/>
        <v/>
      </c>
      <c r="L141" s="14" t="str">
        <f t="shared" ca="1" si="32"/>
        <v/>
      </c>
      <c r="M141" s="14" t="str">
        <f t="shared" ca="1" si="32"/>
        <v/>
      </c>
      <c r="N141" s="14" t="str">
        <f t="shared" ca="1" si="32"/>
        <v/>
      </c>
      <c r="O141" s="14" t="str">
        <f t="shared" ca="1" si="32"/>
        <v/>
      </c>
      <c r="P141" s="14" t="str">
        <f t="shared" ca="1" si="32"/>
        <v/>
      </c>
      <c r="Q141" s="14" t="str">
        <f t="shared" ca="1" si="32"/>
        <v/>
      </c>
      <c r="R141" s="14" t="str">
        <f t="shared" ca="1" si="34"/>
        <v/>
      </c>
      <c r="S141" s="14" t="str">
        <f t="shared" ca="1" si="34"/>
        <v/>
      </c>
      <c r="T141" s="14" t="str">
        <f t="shared" ca="1" si="34"/>
        <v/>
      </c>
      <c r="U141" s="14" t="str">
        <f t="shared" ca="1" si="34"/>
        <v/>
      </c>
      <c r="V141" s="14" t="str">
        <f t="shared" ca="1" si="34"/>
        <v/>
      </c>
      <c r="W141" s="14" t="str">
        <f t="shared" ca="1" si="34"/>
        <v/>
      </c>
      <c r="X141" s="14" t="str">
        <f t="shared" ca="1" si="34"/>
        <v/>
      </c>
      <c r="Y141" s="14" t="str">
        <f t="shared" ca="1" si="34"/>
        <v/>
      </c>
      <c r="Z141" s="14" t="str">
        <f t="shared" ca="1" si="35"/>
        <v/>
      </c>
      <c r="AA141" s="14" t="str">
        <f t="shared" ca="1" si="35"/>
        <v/>
      </c>
      <c r="AB141" s="14" t="str">
        <f t="shared" ca="1" si="35"/>
        <v/>
      </c>
      <c r="AC141" s="14" t="str">
        <f t="shared" ca="1" si="35"/>
        <v/>
      </c>
      <c r="AD141" s="14" t="str">
        <f t="shared" ca="1" si="35"/>
        <v/>
      </c>
      <c r="AE141" s="14" t="str">
        <f t="shared" ca="1" si="35"/>
        <v/>
      </c>
      <c r="AF141" s="14" t="str">
        <f t="shared" ca="1" si="35"/>
        <v/>
      </c>
      <c r="AG141" s="14" t="str">
        <f t="shared" ca="1" si="35"/>
        <v/>
      </c>
      <c r="AH141" s="11"/>
      <c r="AI141" s="11" t="str">
        <f t="shared" si="33"/>
        <v/>
      </c>
      <c r="AJ141" s="11"/>
    </row>
    <row r="142" spans="1:36">
      <c r="A142" s="14">
        <v>11</v>
      </c>
      <c r="B142" s="28" t="str">
        <f t="shared" ca="1" si="32"/>
        <v/>
      </c>
      <c r="C142" s="14" t="str">
        <f t="shared" ca="1" si="32"/>
        <v/>
      </c>
      <c r="D142" s="14" t="str">
        <f t="shared" ca="1" si="32"/>
        <v/>
      </c>
      <c r="E142" s="14" t="str">
        <f t="shared" ca="1" si="32"/>
        <v/>
      </c>
      <c r="F142" s="14" t="str">
        <f t="shared" ca="1" si="32"/>
        <v/>
      </c>
      <c r="G142" s="14" t="str">
        <f t="shared" ca="1" si="32"/>
        <v/>
      </c>
      <c r="H142" s="14" t="str">
        <f t="shared" ca="1" si="32"/>
        <v/>
      </c>
      <c r="I142" s="14" t="str">
        <f t="shared" ca="1" si="32"/>
        <v/>
      </c>
      <c r="J142" s="14" t="str">
        <f t="shared" ca="1" si="32"/>
        <v/>
      </c>
      <c r="K142" s="14" t="str">
        <f t="shared" ca="1" si="32"/>
        <v/>
      </c>
      <c r="L142" s="14" t="str">
        <f t="shared" ca="1" si="32"/>
        <v/>
      </c>
      <c r="M142" s="14" t="str">
        <f t="shared" ca="1" si="32"/>
        <v/>
      </c>
      <c r="N142" s="14" t="str">
        <f t="shared" ca="1" si="32"/>
        <v/>
      </c>
      <c r="O142" s="14" t="str">
        <f t="shared" ca="1" si="32"/>
        <v/>
      </c>
      <c r="P142" s="14" t="str">
        <f t="shared" ca="1" si="32"/>
        <v/>
      </c>
      <c r="Q142" s="14" t="str">
        <f t="shared" ca="1" si="32"/>
        <v/>
      </c>
      <c r="R142" s="14" t="str">
        <f t="shared" ca="1" si="34"/>
        <v/>
      </c>
      <c r="S142" s="14" t="str">
        <f t="shared" ca="1" si="34"/>
        <v/>
      </c>
      <c r="T142" s="14" t="str">
        <f t="shared" ca="1" si="34"/>
        <v/>
      </c>
      <c r="U142" s="14" t="str">
        <f t="shared" ca="1" si="34"/>
        <v/>
      </c>
      <c r="V142" s="14" t="str">
        <f t="shared" ca="1" si="34"/>
        <v/>
      </c>
      <c r="W142" s="14" t="str">
        <f t="shared" ca="1" si="34"/>
        <v/>
      </c>
      <c r="X142" s="14" t="str">
        <f t="shared" ca="1" si="34"/>
        <v/>
      </c>
      <c r="Y142" s="14" t="str">
        <f t="shared" ca="1" si="34"/>
        <v/>
      </c>
      <c r="Z142" s="14" t="str">
        <f t="shared" ca="1" si="35"/>
        <v/>
      </c>
      <c r="AA142" s="14" t="str">
        <f t="shared" ca="1" si="35"/>
        <v/>
      </c>
      <c r="AB142" s="14" t="str">
        <f t="shared" ca="1" si="35"/>
        <v/>
      </c>
      <c r="AC142" s="14" t="str">
        <f t="shared" ca="1" si="35"/>
        <v/>
      </c>
      <c r="AD142" s="14" t="str">
        <f t="shared" ca="1" si="35"/>
        <v/>
      </c>
      <c r="AE142" s="14" t="str">
        <f t="shared" ca="1" si="35"/>
        <v/>
      </c>
      <c r="AF142" s="14" t="str">
        <f t="shared" ca="1" si="35"/>
        <v/>
      </c>
      <c r="AG142" s="14" t="str">
        <f t="shared" ca="1" si="35"/>
        <v/>
      </c>
      <c r="AH142" s="11"/>
      <c r="AI142" s="11" t="str">
        <f t="shared" si="33"/>
        <v/>
      </c>
      <c r="AJ142" s="11"/>
    </row>
    <row r="143" spans="1:36">
      <c r="A143" s="183" t="s">
        <v>38</v>
      </c>
      <c r="B143" s="184"/>
      <c r="C143" s="14" t="str">
        <f ca="1">IFERROR(AVERAGE(C132:C142),"")</f>
        <v/>
      </c>
      <c r="D143" s="14" t="str">
        <f t="shared" ref="D143" ca="1" si="36">IFERROR(AVERAGE(D132:D142),"")</f>
        <v/>
      </c>
      <c r="E143" s="14" t="str">
        <f t="shared" ref="E143" ca="1" si="37">IFERROR(AVERAGE(E132:E142),"")</f>
        <v/>
      </c>
      <c r="F143" s="14" t="str">
        <f t="shared" ref="F143" ca="1" si="38">IFERROR(AVERAGE(F132:F142),"")</f>
        <v/>
      </c>
      <c r="G143" s="14" t="str">
        <f t="shared" ref="G143" ca="1" si="39">IFERROR(AVERAGE(G132:G142),"")</f>
        <v/>
      </c>
      <c r="H143" s="14" t="str">
        <f t="shared" ref="H143" ca="1" si="40">IFERROR(AVERAGE(H132:H142),"")</f>
        <v/>
      </c>
      <c r="I143" s="14" t="str">
        <f t="shared" ref="I143" ca="1" si="41">IFERROR(AVERAGE(I132:I142),"")</f>
        <v/>
      </c>
      <c r="J143" s="14" t="str">
        <f t="shared" ref="J143" ca="1" si="42">IFERROR(AVERAGE(J132:J142),"")</f>
        <v/>
      </c>
      <c r="K143" s="14" t="str">
        <f t="shared" ref="K143" ca="1" si="43">IFERROR(AVERAGE(K132:K142),"")</f>
        <v/>
      </c>
      <c r="L143" s="14" t="str">
        <f t="shared" ref="L143" ca="1" si="44">IFERROR(AVERAGE(L132:L142),"")</f>
        <v/>
      </c>
      <c r="M143" s="14" t="str">
        <f t="shared" ref="M143" ca="1" si="45">IFERROR(AVERAGE(M132:M142),"")</f>
        <v/>
      </c>
      <c r="N143" s="14" t="str">
        <f t="shared" ref="N143" ca="1" si="46">IFERROR(AVERAGE(N132:N142),"")</f>
        <v/>
      </c>
      <c r="O143" s="14" t="str">
        <f t="shared" ref="O143" ca="1" si="47">IFERROR(AVERAGE(O132:O142),"")</f>
        <v/>
      </c>
      <c r="P143" s="14" t="str">
        <f t="shared" ref="P143" ca="1" si="48">IFERROR(AVERAGE(P132:P142),"")</f>
        <v/>
      </c>
      <c r="Q143" s="14" t="str">
        <f t="shared" ref="Q143" ca="1" si="49">IFERROR(AVERAGE(Q132:Q142),"")</f>
        <v/>
      </c>
      <c r="R143" s="14" t="str">
        <f t="shared" ref="R143" ca="1" si="50">IFERROR(AVERAGE(R132:R142),"")</f>
        <v/>
      </c>
      <c r="S143" s="14" t="str">
        <f t="shared" ref="S143" ca="1" si="51">IFERROR(AVERAGE(S132:S142),"")</f>
        <v/>
      </c>
      <c r="T143" s="14" t="str">
        <f t="shared" ref="T143" ca="1" si="52">IFERROR(AVERAGE(T132:T142),"")</f>
        <v/>
      </c>
      <c r="U143" s="14" t="str">
        <f t="shared" ref="U143" ca="1" si="53">IFERROR(AVERAGE(U132:U142),"")</f>
        <v/>
      </c>
      <c r="V143" s="14" t="str">
        <f t="shared" ref="V143" ca="1" si="54">IFERROR(AVERAGE(V132:V142),"")</f>
        <v/>
      </c>
      <c r="W143" s="14" t="str">
        <f t="shared" ref="W143" ca="1" si="55">IFERROR(AVERAGE(W132:W142),"")</f>
        <v/>
      </c>
      <c r="X143" s="14" t="str">
        <f t="shared" ref="X143" ca="1" si="56">IFERROR(AVERAGE(X132:X142),"")</f>
        <v/>
      </c>
      <c r="Y143" s="14" t="str">
        <f t="shared" ref="Y143" ca="1" si="57">IFERROR(AVERAGE(Y132:Y142),"")</f>
        <v/>
      </c>
      <c r="Z143" s="14" t="str">
        <f t="shared" ref="Z143" ca="1" si="58">IFERROR(AVERAGE(Z132:Z142),"")</f>
        <v/>
      </c>
      <c r="AA143" s="14" t="str">
        <f t="shared" ref="AA143" ca="1" si="59">IFERROR(AVERAGE(AA132:AA142),"")</f>
        <v/>
      </c>
      <c r="AB143" s="14" t="str">
        <f t="shared" ref="AB143" ca="1" si="60">IFERROR(AVERAGE(AB132:AB142),"")</f>
        <v/>
      </c>
      <c r="AC143" s="14" t="str">
        <f t="shared" ref="AC143" ca="1" si="61">IFERROR(AVERAGE(AC132:AC142),"")</f>
        <v/>
      </c>
      <c r="AD143" s="14" t="str">
        <f t="shared" ref="AD143" ca="1" si="62">IFERROR(AVERAGE(AD132:AD142),"")</f>
        <v/>
      </c>
      <c r="AE143" s="14" t="s">
        <v>68</v>
      </c>
      <c r="AF143" s="14" t="str">
        <f t="shared" ref="AF143" ca="1" si="63">IFERROR(AVERAGE(AF132:AF142),"")</f>
        <v/>
      </c>
      <c r="AG143" s="14"/>
      <c r="AH143" s="11"/>
      <c r="AI143" s="11"/>
      <c r="AJ143" s="11"/>
    </row>
    <row r="144" spans="1:36">
      <c r="A144" s="11"/>
      <c r="B144" s="11"/>
      <c r="C144" s="32"/>
      <c r="D144" s="32"/>
      <c r="E144" s="32"/>
      <c r="F144" s="32"/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32"/>
      <c r="AE144" s="32"/>
      <c r="AF144" s="32"/>
      <c r="AG144" s="32"/>
      <c r="AH144" s="11"/>
      <c r="AI144" s="11"/>
      <c r="AJ144" s="11"/>
    </row>
    <row r="145" spans="1:36">
      <c r="A145" s="11"/>
      <c r="B145" s="187" t="s">
        <v>85</v>
      </c>
      <c r="C145" s="36" t="str">
        <f ca="1">IFERROR(IF((C126-C143)/C131=0,"",(C126-C143)/C131),"")</f>
        <v/>
      </c>
      <c r="D145" s="36" t="str">
        <f t="shared" ref="D145:AF145" ca="1" si="64">IFERROR(IF((D126-D143)/D131=0,"",(D126-D143)/D131),"")</f>
        <v/>
      </c>
      <c r="E145" s="36" t="str">
        <f t="shared" ca="1" si="64"/>
        <v/>
      </c>
      <c r="F145" s="36" t="str">
        <f t="shared" ca="1" si="64"/>
        <v/>
      </c>
      <c r="G145" s="36" t="str">
        <f t="shared" ca="1" si="64"/>
        <v/>
      </c>
      <c r="H145" s="36" t="str">
        <f t="shared" ca="1" si="64"/>
        <v/>
      </c>
      <c r="I145" s="36" t="str">
        <f t="shared" ca="1" si="64"/>
        <v/>
      </c>
      <c r="J145" s="36" t="str">
        <f t="shared" ca="1" si="64"/>
        <v/>
      </c>
      <c r="K145" s="36" t="str">
        <f t="shared" ca="1" si="64"/>
        <v/>
      </c>
      <c r="L145" s="36" t="str">
        <f t="shared" ca="1" si="64"/>
        <v/>
      </c>
      <c r="M145" s="36" t="str">
        <f t="shared" ca="1" si="64"/>
        <v/>
      </c>
      <c r="N145" s="36" t="str">
        <f t="shared" ca="1" si="64"/>
        <v/>
      </c>
      <c r="O145" s="36" t="str">
        <f t="shared" ca="1" si="64"/>
        <v/>
      </c>
      <c r="P145" s="36" t="str">
        <f t="shared" ca="1" si="64"/>
        <v/>
      </c>
      <c r="Q145" s="36" t="str">
        <f t="shared" ca="1" si="64"/>
        <v/>
      </c>
      <c r="R145" s="36" t="str">
        <f t="shared" ca="1" si="64"/>
        <v/>
      </c>
      <c r="S145" s="36" t="str">
        <f t="shared" ca="1" si="64"/>
        <v/>
      </c>
      <c r="T145" s="36" t="str">
        <f t="shared" ca="1" si="64"/>
        <v/>
      </c>
      <c r="U145" s="36" t="str">
        <f t="shared" ca="1" si="64"/>
        <v/>
      </c>
      <c r="V145" s="36" t="str">
        <f t="shared" ca="1" si="64"/>
        <v/>
      </c>
      <c r="W145" s="36" t="str">
        <f t="shared" ca="1" si="64"/>
        <v/>
      </c>
      <c r="X145" s="36" t="str">
        <f t="shared" ca="1" si="64"/>
        <v/>
      </c>
      <c r="Y145" s="36" t="str">
        <f t="shared" ca="1" si="64"/>
        <v/>
      </c>
      <c r="Z145" s="36" t="str">
        <f t="shared" ca="1" si="64"/>
        <v/>
      </c>
      <c r="AA145" s="36" t="str">
        <f t="shared" ca="1" si="64"/>
        <v/>
      </c>
      <c r="AB145" s="36" t="str">
        <f t="shared" ca="1" si="64"/>
        <v/>
      </c>
      <c r="AC145" s="36" t="str">
        <f t="shared" ca="1" si="64"/>
        <v/>
      </c>
      <c r="AD145" s="36" t="str">
        <f t="shared" ca="1" si="64"/>
        <v/>
      </c>
      <c r="AE145" s="36" t="str">
        <f t="shared" ca="1" si="64"/>
        <v/>
      </c>
      <c r="AF145" s="36" t="str">
        <f t="shared" ca="1" si="64"/>
        <v/>
      </c>
      <c r="AG145" s="32"/>
      <c r="AH145" s="11"/>
      <c r="AI145" s="11"/>
      <c r="AJ145" s="11"/>
    </row>
    <row r="146" spans="1:36">
      <c r="A146" s="11"/>
      <c r="B146" s="187"/>
      <c r="C146" s="24" t="str">
        <f ca="1">IF(C145="","",IF(C145&lt;0.2,"BU",IF(C145&lt;0.4,"CU",IF(C145&lt;0.7,"BA","BS"))))</f>
        <v/>
      </c>
      <c r="D146" s="24" t="s">
        <v>68</v>
      </c>
      <c r="E146" t="s">
        <v>68</v>
      </c>
      <c r="F146" t="s">
        <v>68</v>
      </c>
      <c r="G146" t="s">
        <v>68</v>
      </c>
      <c r="H146" t="s">
        <v>68</v>
      </c>
      <c r="I146" t="s">
        <v>68</v>
      </c>
      <c r="J146" t="s">
        <v>68</v>
      </c>
      <c r="K146" t="s">
        <v>68</v>
      </c>
      <c r="L146" t="s">
        <v>68</v>
      </c>
      <c r="M146" t="s">
        <v>68</v>
      </c>
      <c r="N146" t="s">
        <v>68</v>
      </c>
      <c r="O146" t="s">
        <v>68</v>
      </c>
      <c r="P146" t="s">
        <v>68</v>
      </c>
      <c r="Q146" t="s">
        <v>68</v>
      </c>
      <c r="R146" t="s">
        <v>68</v>
      </c>
      <c r="S146" t="s">
        <v>68</v>
      </c>
      <c r="T146" t="s">
        <v>68</v>
      </c>
      <c r="U146" t="s">
        <v>68</v>
      </c>
      <c r="V146" t="s">
        <v>68</v>
      </c>
      <c r="W146" t="s">
        <v>68</v>
      </c>
      <c r="X146" t="s">
        <v>68</v>
      </c>
      <c r="Y146" t="s">
        <v>68</v>
      </c>
      <c r="Z146" t="s">
        <v>68</v>
      </c>
      <c r="AA146" t="s">
        <v>68</v>
      </c>
      <c r="AB146" t="s">
        <v>68</v>
      </c>
      <c r="AC146" t="s">
        <v>68</v>
      </c>
      <c r="AD146" t="s">
        <v>68</v>
      </c>
      <c r="AE146" t="s">
        <v>68</v>
      </c>
      <c r="AF146" t="s">
        <v>68</v>
      </c>
      <c r="AG146" s="32"/>
      <c r="AH146" s="11"/>
      <c r="AI146" s="11"/>
      <c r="AJ146" s="11"/>
    </row>
    <row r="147" spans="1:36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</row>
    <row r="148" spans="1:36">
      <c r="A148" s="11"/>
      <c r="B148" s="189" t="s">
        <v>89</v>
      </c>
      <c r="C148" s="185" t="s">
        <v>90</v>
      </c>
      <c r="D148" s="185"/>
      <c r="E148" s="185"/>
      <c r="F148" s="185"/>
      <c r="G148" s="185"/>
      <c r="H148" s="185"/>
      <c r="I148" s="185"/>
      <c r="J148" s="185"/>
      <c r="K148" s="185"/>
      <c r="L148" s="185"/>
      <c r="M148" s="185"/>
      <c r="N148" s="185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</row>
    <row r="149" spans="1:36">
      <c r="A149" s="11"/>
      <c r="B149" s="189"/>
      <c r="C149" s="186" t="s">
        <v>20</v>
      </c>
      <c r="D149" s="186"/>
      <c r="E149" s="186"/>
      <c r="F149" s="186"/>
      <c r="G149" s="186"/>
      <c r="H149" s="186"/>
      <c r="I149" s="186"/>
      <c r="J149" s="186"/>
      <c r="K149" s="186"/>
      <c r="L149" s="186"/>
      <c r="M149" s="186"/>
      <c r="N149" s="186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</row>
    <row r="150" spans="1:36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</row>
    <row r="151" spans="1:36">
      <c r="A151" s="11"/>
      <c r="B151" s="11" t="s">
        <v>91</v>
      </c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</row>
    <row r="152" spans="1:36">
      <c r="A152" s="11"/>
      <c r="B152" s="32" t="s">
        <v>92</v>
      </c>
      <c r="C152" s="11" t="s">
        <v>93</v>
      </c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</row>
    <row r="153" spans="1:36">
      <c r="A153" s="11"/>
      <c r="B153" s="32" t="s">
        <v>94</v>
      </c>
      <c r="C153" s="11" t="s">
        <v>95</v>
      </c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</row>
    <row r="154" spans="1:36">
      <c r="A154" s="11"/>
      <c r="B154" s="32" t="s">
        <v>96</v>
      </c>
      <c r="C154" s="11" t="s">
        <v>97</v>
      </c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</row>
    <row r="155" spans="1:36">
      <c r="A155" s="11"/>
      <c r="B155" s="32" t="s">
        <v>98</v>
      </c>
      <c r="C155" s="11" t="s">
        <v>99</v>
      </c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</row>
    <row r="156" spans="1:36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</row>
    <row r="157" spans="1:36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</row>
    <row r="158" spans="1:36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</row>
    <row r="159" spans="1:36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</row>
    <row r="160" spans="1:36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</row>
    <row r="161" spans="1:36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</row>
    <row r="162" spans="1:36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</row>
    <row r="163" spans="1:36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</row>
    <row r="164" spans="1:36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87" t="s">
        <v>100</v>
      </c>
      <c r="AE164" s="187"/>
      <c r="AF164" s="187"/>
      <c r="AG164" s="187"/>
      <c r="AH164" s="11"/>
      <c r="AI164" s="11"/>
      <c r="AJ164" s="11"/>
    </row>
    <row r="165" spans="1:36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</row>
    <row r="166" spans="1:36">
      <c r="A166" s="187" t="s">
        <v>101</v>
      </c>
      <c r="B166" s="190" t="s">
        <v>50</v>
      </c>
      <c r="C166" s="188" t="s">
        <v>66</v>
      </c>
      <c r="D166" s="188"/>
      <c r="E166" s="188"/>
      <c r="F166" s="188"/>
      <c r="G166" s="188"/>
      <c r="H166" s="188"/>
      <c r="I166" s="188"/>
      <c r="J166" s="188"/>
      <c r="K166" s="188" t="s">
        <v>72</v>
      </c>
      <c r="L166" s="188"/>
      <c r="M166" s="188"/>
      <c r="N166" s="188"/>
      <c r="O166" s="188"/>
      <c r="P166" s="188"/>
      <c r="Q166" s="188"/>
      <c r="R166" s="188"/>
      <c r="S166" s="188" t="s">
        <v>85</v>
      </c>
      <c r="T166" s="188"/>
      <c r="U166" s="188"/>
      <c r="V166" s="188"/>
      <c r="W166" s="188"/>
      <c r="X166" s="188"/>
      <c r="Y166" s="188"/>
      <c r="Z166" s="188"/>
      <c r="AA166" s="190" t="s">
        <v>100</v>
      </c>
      <c r="AB166" s="190"/>
      <c r="AC166" s="190"/>
      <c r="AD166" s="190"/>
      <c r="AE166" s="190"/>
      <c r="AF166" s="190"/>
      <c r="AG166" s="190"/>
      <c r="AH166" s="11"/>
      <c r="AI166" s="11"/>
      <c r="AJ166" s="11"/>
    </row>
    <row r="167" spans="1:36">
      <c r="A167" s="187"/>
      <c r="B167" s="190"/>
      <c r="C167" s="188" t="s">
        <v>102</v>
      </c>
      <c r="D167" s="188"/>
      <c r="E167" s="188"/>
      <c r="F167" s="188"/>
      <c r="G167" s="188" t="s">
        <v>71</v>
      </c>
      <c r="H167" s="188"/>
      <c r="I167" s="188"/>
      <c r="J167" s="188"/>
      <c r="K167" s="188" t="s">
        <v>102</v>
      </c>
      <c r="L167" s="188"/>
      <c r="M167" s="188"/>
      <c r="N167" s="188"/>
      <c r="O167" s="188" t="s">
        <v>71</v>
      </c>
      <c r="P167" s="188"/>
      <c r="Q167" s="188"/>
      <c r="R167" s="188"/>
      <c r="S167" s="188" t="s">
        <v>102</v>
      </c>
      <c r="T167" s="188"/>
      <c r="U167" s="188"/>
      <c r="V167" s="188"/>
      <c r="W167" s="188" t="s">
        <v>71</v>
      </c>
      <c r="X167" s="188"/>
      <c r="Y167" s="188"/>
      <c r="Z167" s="188"/>
      <c r="AA167" s="190"/>
      <c r="AB167" s="190"/>
      <c r="AC167" s="190"/>
      <c r="AD167" s="190"/>
      <c r="AE167" s="190"/>
      <c r="AF167" s="190"/>
      <c r="AG167" s="190"/>
      <c r="AH167" s="11"/>
      <c r="AI167" s="11"/>
      <c r="AJ167" s="11"/>
    </row>
    <row r="168" spans="1:36">
      <c r="A168" s="14">
        <v>1</v>
      </c>
      <c r="B168" s="37" t="s">
        <v>103</v>
      </c>
      <c r="C168" s="179" t="str">
        <f>C51</f>
        <v/>
      </c>
      <c r="D168" s="180"/>
      <c r="E168" s="180"/>
      <c r="F168" s="181"/>
      <c r="G168" s="182" t="str">
        <f>IF(C168="","",IF(C168&lt;$AG$50,"TIDAK VALID","VALID"))</f>
        <v/>
      </c>
      <c r="H168" s="182"/>
      <c r="I168" s="182"/>
      <c r="J168" s="182"/>
      <c r="K168" s="206" t="str">
        <f ca="1">C101</f>
        <v/>
      </c>
      <c r="L168" s="207"/>
      <c r="M168" s="207"/>
      <c r="N168" s="208"/>
      <c r="O168" s="182" t="str">
        <f ca="1">IF(K168="","",IF(K168&lt;0.31,"SUKAR",IF(K168&lt;0.71,"SEDANG","MUDAH")))</f>
        <v/>
      </c>
      <c r="P168" s="182"/>
      <c r="Q168" s="182"/>
      <c r="R168" s="182"/>
      <c r="S168" s="206" t="str">
        <f ca="1">C145</f>
        <v/>
      </c>
      <c r="T168" s="207"/>
      <c r="U168" s="207"/>
      <c r="V168" s="208"/>
      <c r="W168" s="182" t="str">
        <f ca="1">IF(S168="","",IF(S168&lt;0.2,"BURUK",IF(S168&lt;0.4,"CUKUP",IF(S168&lt;0.7,"BAIK","BAIK SEKALI"))))</f>
        <v/>
      </c>
      <c r="X168" s="182"/>
      <c r="Y168" s="182"/>
      <c r="Z168" s="182"/>
      <c r="AA168" s="182" t="s">
        <v>68</v>
      </c>
      <c r="AB168" s="182"/>
      <c r="AC168" s="182"/>
      <c r="AD168" s="182"/>
      <c r="AE168" s="182"/>
      <c r="AF168" s="182"/>
      <c r="AG168" s="182"/>
      <c r="AH168" s="11"/>
      <c r="AI168" s="11"/>
      <c r="AJ168" s="11"/>
    </row>
    <row r="169" spans="1:36">
      <c r="A169" s="14">
        <v>2</v>
      </c>
      <c r="B169" s="37" t="s">
        <v>104</v>
      </c>
      <c r="C169" s="179" t="str">
        <f>D51</f>
        <v/>
      </c>
      <c r="D169" s="180"/>
      <c r="E169" s="180"/>
      <c r="F169" s="181"/>
      <c r="G169" s="182" t="str">
        <f t="shared" ref="G169:G197" si="65">IF(C169="","",IF(C169&lt;$AG$50,"TIDAK VALID","VALID"))</f>
        <v/>
      </c>
      <c r="H169" s="182"/>
      <c r="I169" s="182"/>
      <c r="J169" s="182"/>
      <c r="K169" s="206" t="str">
        <f ca="1">D101</f>
        <v/>
      </c>
      <c r="L169" s="207"/>
      <c r="M169" s="207"/>
      <c r="N169" s="208"/>
      <c r="O169" s="182" t="str">
        <f t="shared" ref="O169:O197" ca="1" si="66">IF(K169="","",IF(K169&lt;0.31,"SUKAR",IF(K169&lt;0.71,"SEDANG","MUDAH")))</f>
        <v/>
      </c>
      <c r="P169" s="182"/>
      <c r="Q169" s="182"/>
      <c r="R169" s="182"/>
      <c r="S169" s="206" t="str">
        <f ca="1">D145</f>
        <v/>
      </c>
      <c r="T169" s="207"/>
      <c r="U169" s="207"/>
      <c r="V169" s="208"/>
      <c r="W169" s="182" t="s">
        <v>68</v>
      </c>
      <c r="X169" s="182"/>
      <c r="Y169" s="182"/>
      <c r="Z169" s="182"/>
      <c r="AA169" s="182" t="s">
        <v>68</v>
      </c>
      <c r="AB169" s="182"/>
      <c r="AC169" s="182"/>
      <c r="AD169" s="182"/>
      <c r="AE169" s="182"/>
      <c r="AF169" s="182"/>
      <c r="AG169" s="182"/>
      <c r="AH169" s="11"/>
      <c r="AI169" s="11"/>
      <c r="AJ169" s="11"/>
    </row>
    <row r="170" spans="1:36">
      <c r="A170" s="14">
        <v>3</v>
      </c>
      <c r="B170" s="37" t="s">
        <v>105</v>
      </c>
      <c r="C170" s="179" t="str">
        <f>E51</f>
        <v/>
      </c>
      <c r="D170" s="180"/>
      <c r="E170" s="180"/>
      <c r="F170" s="181"/>
      <c r="G170" s="182" t="str">
        <f t="shared" si="65"/>
        <v/>
      </c>
      <c r="H170" s="182"/>
      <c r="I170" s="182"/>
      <c r="J170" s="182"/>
      <c r="K170" s="206" t="str">
        <f ca="1">E101</f>
        <v/>
      </c>
      <c r="L170" s="207"/>
      <c r="M170" s="207"/>
      <c r="N170" s="208"/>
      <c r="O170" s="182" t="str">
        <f t="shared" ca="1" si="66"/>
        <v/>
      </c>
      <c r="P170" s="182"/>
      <c r="Q170" s="182"/>
      <c r="R170" s="182"/>
      <c r="S170" s="206" t="str">
        <f ca="1">E145</f>
        <v/>
      </c>
      <c r="T170" s="207"/>
      <c r="U170" s="207"/>
      <c r="V170" s="208"/>
      <c r="W170" s="209" t="s">
        <v>68</v>
      </c>
      <c r="X170" s="182"/>
      <c r="Y170" s="182"/>
      <c r="Z170" s="182"/>
      <c r="AA170" s="209" t="s">
        <v>68</v>
      </c>
      <c r="AB170" s="182"/>
      <c r="AC170" s="182"/>
      <c r="AD170" s="182"/>
      <c r="AE170" s="182"/>
      <c r="AF170" s="182"/>
      <c r="AG170" s="182"/>
      <c r="AH170" s="11"/>
      <c r="AI170" s="11"/>
      <c r="AJ170" s="11"/>
    </row>
    <row r="171" spans="1:36">
      <c r="A171" s="14">
        <v>4</v>
      </c>
      <c r="B171" s="37" t="s">
        <v>106</v>
      </c>
      <c r="C171" s="179" t="str">
        <f>F51</f>
        <v/>
      </c>
      <c r="D171" s="180"/>
      <c r="E171" s="180"/>
      <c r="F171" s="181"/>
      <c r="G171" s="182" t="str">
        <f t="shared" si="65"/>
        <v/>
      </c>
      <c r="H171" s="182"/>
      <c r="I171" s="182"/>
      <c r="J171" s="182"/>
      <c r="K171" s="206" t="str">
        <f ca="1">F101</f>
        <v/>
      </c>
      <c r="L171" s="207"/>
      <c r="M171" s="207"/>
      <c r="N171" s="208"/>
      <c r="O171" s="182" t="str">
        <f t="shared" ca="1" si="66"/>
        <v/>
      </c>
      <c r="P171" s="182"/>
      <c r="Q171" s="182"/>
      <c r="R171" s="182"/>
      <c r="S171" s="206" t="str">
        <f ca="1">F145</f>
        <v/>
      </c>
      <c r="T171" s="207"/>
      <c r="U171" s="207"/>
      <c r="V171" s="208"/>
      <c r="W171" s="209" t="s">
        <v>68</v>
      </c>
      <c r="X171" s="182"/>
      <c r="Y171" s="182"/>
      <c r="Z171" s="182"/>
      <c r="AA171" s="209" t="s">
        <v>68</v>
      </c>
      <c r="AB171" s="182"/>
      <c r="AC171" s="182"/>
      <c r="AD171" s="182"/>
      <c r="AE171" s="182"/>
      <c r="AF171" s="182"/>
      <c r="AG171" s="182"/>
      <c r="AH171" s="11"/>
      <c r="AI171" s="11"/>
      <c r="AJ171" s="11"/>
    </row>
    <row r="172" spans="1:36">
      <c r="A172" s="14">
        <v>5</v>
      </c>
      <c r="B172" s="37" t="s">
        <v>107</v>
      </c>
      <c r="C172" s="179" t="str">
        <f>G51</f>
        <v/>
      </c>
      <c r="D172" s="180"/>
      <c r="E172" s="180"/>
      <c r="F172" s="181"/>
      <c r="G172" s="182" t="str">
        <f t="shared" si="65"/>
        <v/>
      </c>
      <c r="H172" s="182"/>
      <c r="I172" s="182"/>
      <c r="J172" s="182"/>
      <c r="K172" s="206" t="str">
        <f ca="1">G101</f>
        <v/>
      </c>
      <c r="L172" s="207"/>
      <c r="M172" s="207"/>
      <c r="N172" s="208"/>
      <c r="O172" s="182" t="str">
        <f t="shared" ca="1" si="66"/>
        <v/>
      </c>
      <c r="P172" s="182"/>
      <c r="Q172" s="182"/>
      <c r="R172" s="182"/>
      <c r="S172" s="206" t="str">
        <f ca="1">G145</f>
        <v/>
      </c>
      <c r="T172" s="207"/>
      <c r="U172" s="207"/>
      <c r="V172" s="208"/>
      <c r="W172" s="209" t="s">
        <v>68</v>
      </c>
      <c r="X172" s="182"/>
      <c r="Y172" s="182"/>
      <c r="Z172" s="182"/>
      <c r="AA172" s="209" t="s">
        <v>68</v>
      </c>
      <c r="AB172" s="182"/>
      <c r="AC172" s="182"/>
      <c r="AD172" s="182"/>
      <c r="AE172" s="182"/>
      <c r="AF172" s="182"/>
      <c r="AG172" s="182"/>
      <c r="AH172" s="11"/>
      <c r="AI172" s="11"/>
      <c r="AJ172" s="11"/>
    </row>
    <row r="173" spans="1:36">
      <c r="A173" s="14">
        <v>6</v>
      </c>
      <c r="B173" s="37" t="s">
        <v>108</v>
      </c>
      <c r="C173" s="179" t="str">
        <f>H51</f>
        <v/>
      </c>
      <c r="D173" s="180"/>
      <c r="E173" s="180"/>
      <c r="F173" s="181"/>
      <c r="G173" s="182" t="str">
        <f t="shared" si="65"/>
        <v/>
      </c>
      <c r="H173" s="182"/>
      <c r="I173" s="182"/>
      <c r="J173" s="182"/>
      <c r="K173" s="206" t="str">
        <f ca="1">H101</f>
        <v/>
      </c>
      <c r="L173" s="207"/>
      <c r="M173" s="207"/>
      <c r="N173" s="208"/>
      <c r="O173" s="182" t="str">
        <f t="shared" ca="1" si="66"/>
        <v/>
      </c>
      <c r="P173" s="182"/>
      <c r="Q173" s="182"/>
      <c r="R173" s="182"/>
      <c r="S173" s="206" t="str">
        <f ca="1">H145</f>
        <v/>
      </c>
      <c r="T173" s="207"/>
      <c r="U173" s="207"/>
      <c r="V173" s="208"/>
      <c r="W173" s="209" t="s">
        <v>68</v>
      </c>
      <c r="X173" s="182"/>
      <c r="Y173" s="182"/>
      <c r="Z173" s="182"/>
      <c r="AA173" s="209" t="s">
        <v>68</v>
      </c>
      <c r="AB173" s="182"/>
      <c r="AC173" s="182"/>
      <c r="AD173" s="182"/>
      <c r="AE173" s="182"/>
      <c r="AF173" s="182"/>
      <c r="AG173" s="182"/>
      <c r="AH173" s="11"/>
      <c r="AI173" s="11"/>
      <c r="AJ173" s="11"/>
    </row>
    <row r="174" spans="1:36">
      <c r="A174" s="14">
        <v>7</v>
      </c>
      <c r="B174" s="37" t="s">
        <v>109</v>
      </c>
      <c r="C174" s="179" t="str">
        <f>I51</f>
        <v/>
      </c>
      <c r="D174" s="180"/>
      <c r="E174" s="180"/>
      <c r="F174" s="181"/>
      <c r="G174" s="182" t="str">
        <f t="shared" si="65"/>
        <v/>
      </c>
      <c r="H174" s="182"/>
      <c r="I174" s="182"/>
      <c r="J174" s="182"/>
      <c r="K174" s="206" t="str">
        <f ca="1">I101</f>
        <v/>
      </c>
      <c r="L174" s="207"/>
      <c r="M174" s="207"/>
      <c r="N174" s="208"/>
      <c r="O174" s="182" t="str">
        <f t="shared" ca="1" si="66"/>
        <v/>
      </c>
      <c r="P174" s="182"/>
      <c r="Q174" s="182"/>
      <c r="R174" s="182"/>
      <c r="S174" s="206" t="str">
        <f ca="1">I145</f>
        <v/>
      </c>
      <c r="T174" s="207"/>
      <c r="U174" s="207"/>
      <c r="V174" s="208"/>
      <c r="W174" s="209" t="s">
        <v>68</v>
      </c>
      <c r="X174" s="182"/>
      <c r="Y174" s="182"/>
      <c r="Z174" s="182"/>
      <c r="AA174" s="209" t="s">
        <v>68</v>
      </c>
      <c r="AB174" s="182"/>
      <c r="AC174" s="182"/>
      <c r="AD174" s="182"/>
      <c r="AE174" s="182"/>
      <c r="AF174" s="182"/>
      <c r="AG174" s="182"/>
      <c r="AH174" s="11"/>
      <c r="AI174" s="11"/>
      <c r="AJ174" s="11"/>
    </row>
    <row r="175" spans="1:36">
      <c r="A175" s="14">
        <v>8</v>
      </c>
      <c r="B175" s="37" t="s">
        <v>110</v>
      </c>
      <c r="C175" s="179" t="str">
        <f>J51</f>
        <v/>
      </c>
      <c r="D175" s="180"/>
      <c r="E175" s="180"/>
      <c r="F175" s="181"/>
      <c r="G175" s="182" t="str">
        <f t="shared" si="65"/>
        <v/>
      </c>
      <c r="H175" s="182"/>
      <c r="I175" s="182"/>
      <c r="J175" s="182"/>
      <c r="K175" s="206" t="str">
        <f ca="1">J101</f>
        <v/>
      </c>
      <c r="L175" s="207"/>
      <c r="M175" s="207"/>
      <c r="N175" s="208"/>
      <c r="O175" s="182" t="str">
        <f t="shared" ca="1" si="66"/>
        <v/>
      </c>
      <c r="P175" s="182"/>
      <c r="Q175" s="182"/>
      <c r="R175" s="182"/>
      <c r="S175" s="206" t="str">
        <f ca="1">J145</f>
        <v/>
      </c>
      <c r="T175" s="207"/>
      <c r="U175" s="207"/>
      <c r="V175" s="208"/>
      <c r="W175" s="209" t="s">
        <v>68</v>
      </c>
      <c r="X175" s="182"/>
      <c r="Y175" s="182"/>
      <c r="Z175" s="182"/>
      <c r="AA175" s="209" t="s">
        <v>68</v>
      </c>
      <c r="AB175" s="182"/>
      <c r="AC175" s="182"/>
      <c r="AD175" s="182"/>
      <c r="AE175" s="182"/>
      <c r="AF175" s="182"/>
      <c r="AG175" s="182"/>
      <c r="AH175" s="11"/>
      <c r="AI175" s="11"/>
      <c r="AJ175" s="11"/>
    </row>
    <row r="176" spans="1:36">
      <c r="A176" s="14">
        <v>9</v>
      </c>
      <c r="B176" s="37" t="s">
        <v>111</v>
      </c>
      <c r="C176" s="179" t="str">
        <f>K51</f>
        <v/>
      </c>
      <c r="D176" s="180"/>
      <c r="E176" s="180"/>
      <c r="F176" s="181"/>
      <c r="G176" s="182" t="str">
        <f t="shared" si="65"/>
        <v/>
      </c>
      <c r="H176" s="182"/>
      <c r="I176" s="182"/>
      <c r="J176" s="182"/>
      <c r="K176" s="206" t="str">
        <f ca="1">K101</f>
        <v/>
      </c>
      <c r="L176" s="207"/>
      <c r="M176" s="207"/>
      <c r="N176" s="208"/>
      <c r="O176" s="182" t="str">
        <f t="shared" ca="1" si="66"/>
        <v/>
      </c>
      <c r="P176" s="182"/>
      <c r="Q176" s="182"/>
      <c r="R176" s="182"/>
      <c r="S176" s="206" t="str">
        <f ca="1">K145</f>
        <v/>
      </c>
      <c r="T176" s="207"/>
      <c r="U176" s="207"/>
      <c r="V176" s="208"/>
      <c r="W176" s="209" t="s">
        <v>68</v>
      </c>
      <c r="X176" s="182"/>
      <c r="Y176" s="182"/>
      <c r="Z176" s="182"/>
      <c r="AA176" s="209" t="s">
        <v>68</v>
      </c>
      <c r="AB176" s="182"/>
      <c r="AC176" s="182"/>
      <c r="AD176" s="182"/>
      <c r="AE176" s="182"/>
      <c r="AF176" s="182"/>
      <c r="AG176" s="182"/>
      <c r="AH176" s="11"/>
      <c r="AI176" s="11"/>
      <c r="AJ176" s="11"/>
    </row>
    <row r="177" spans="1:36">
      <c r="A177" s="14">
        <v>10</v>
      </c>
      <c r="B177" s="37" t="s">
        <v>112</v>
      </c>
      <c r="C177" s="179" t="str">
        <f>L51</f>
        <v/>
      </c>
      <c r="D177" s="180"/>
      <c r="E177" s="180"/>
      <c r="F177" s="181"/>
      <c r="G177" s="182" t="str">
        <f t="shared" si="65"/>
        <v/>
      </c>
      <c r="H177" s="182"/>
      <c r="I177" s="182"/>
      <c r="J177" s="182"/>
      <c r="K177" s="206" t="str">
        <f ca="1">L101</f>
        <v/>
      </c>
      <c r="L177" s="207"/>
      <c r="M177" s="207"/>
      <c r="N177" s="208"/>
      <c r="O177" s="182" t="str">
        <f t="shared" ca="1" si="66"/>
        <v/>
      </c>
      <c r="P177" s="182"/>
      <c r="Q177" s="182"/>
      <c r="R177" s="182"/>
      <c r="S177" s="206" t="str">
        <f ca="1">L145</f>
        <v/>
      </c>
      <c r="T177" s="207"/>
      <c r="U177" s="207"/>
      <c r="V177" s="208"/>
      <c r="W177" s="209" t="s">
        <v>68</v>
      </c>
      <c r="X177" s="182"/>
      <c r="Y177" s="182"/>
      <c r="Z177" s="182"/>
      <c r="AA177" s="209" t="s">
        <v>68</v>
      </c>
      <c r="AB177" s="182"/>
      <c r="AC177" s="182"/>
      <c r="AD177" s="182"/>
      <c r="AE177" s="182"/>
      <c r="AF177" s="182"/>
      <c r="AG177" s="182"/>
      <c r="AH177" s="11"/>
      <c r="AI177" s="11"/>
      <c r="AJ177" s="11"/>
    </row>
    <row r="178" spans="1:36">
      <c r="A178" s="14">
        <v>11</v>
      </c>
      <c r="B178" s="37" t="s">
        <v>113</v>
      </c>
      <c r="C178" s="179" t="str">
        <f>M51</f>
        <v/>
      </c>
      <c r="D178" s="180"/>
      <c r="E178" s="180"/>
      <c r="F178" s="181"/>
      <c r="G178" s="182" t="str">
        <f t="shared" si="65"/>
        <v/>
      </c>
      <c r="H178" s="182"/>
      <c r="I178" s="182"/>
      <c r="J178" s="182"/>
      <c r="K178" s="206" t="str">
        <f ca="1">M101</f>
        <v/>
      </c>
      <c r="L178" s="207"/>
      <c r="M178" s="207"/>
      <c r="N178" s="208"/>
      <c r="O178" s="182" t="str">
        <f t="shared" ca="1" si="66"/>
        <v/>
      </c>
      <c r="P178" s="182"/>
      <c r="Q178" s="182"/>
      <c r="R178" s="182"/>
      <c r="S178" s="206" t="str">
        <f ca="1">M145</f>
        <v/>
      </c>
      <c r="T178" s="207"/>
      <c r="U178" s="207"/>
      <c r="V178" s="208"/>
      <c r="W178" s="209" t="s">
        <v>68</v>
      </c>
      <c r="X178" s="182"/>
      <c r="Y178" s="182"/>
      <c r="Z178" s="182"/>
      <c r="AA178" s="209" t="s">
        <v>68</v>
      </c>
      <c r="AB178" s="182"/>
      <c r="AC178" s="182"/>
      <c r="AD178" s="182"/>
      <c r="AE178" s="182"/>
      <c r="AF178" s="182"/>
      <c r="AG178" s="182"/>
      <c r="AH178" s="11"/>
      <c r="AI178" s="11"/>
      <c r="AJ178" s="11"/>
    </row>
    <row r="179" spans="1:36">
      <c r="A179" s="14">
        <v>12</v>
      </c>
      <c r="B179" s="37" t="s">
        <v>114</v>
      </c>
      <c r="C179" s="179" t="str">
        <f>N51</f>
        <v/>
      </c>
      <c r="D179" s="180"/>
      <c r="E179" s="180"/>
      <c r="F179" s="181"/>
      <c r="G179" s="182" t="str">
        <f t="shared" si="65"/>
        <v/>
      </c>
      <c r="H179" s="182"/>
      <c r="I179" s="182"/>
      <c r="J179" s="182"/>
      <c r="K179" s="206" t="str">
        <f ca="1">N101</f>
        <v/>
      </c>
      <c r="L179" s="207"/>
      <c r="M179" s="207"/>
      <c r="N179" s="208"/>
      <c r="O179" s="182" t="str">
        <f t="shared" ca="1" si="66"/>
        <v/>
      </c>
      <c r="P179" s="182"/>
      <c r="Q179" s="182"/>
      <c r="R179" s="182"/>
      <c r="S179" s="206" t="str">
        <f ca="1">N145</f>
        <v/>
      </c>
      <c r="T179" s="207"/>
      <c r="U179" s="207"/>
      <c r="V179" s="208"/>
      <c r="W179" s="209" t="s">
        <v>68</v>
      </c>
      <c r="X179" s="182"/>
      <c r="Y179" s="182"/>
      <c r="Z179" s="182"/>
      <c r="AA179" s="209" t="s">
        <v>68</v>
      </c>
      <c r="AB179" s="182"/>
      <c r="AC179" s="182"/>
      <c r="AD179" s="182"/>
      <c r="AE179" s="182"/>
      <c r="AF179" s="182"/>
      <c r="AG179" s="182"/>
      <c r="AH179" s="11"/>
      <c r="AI179" s="11"/>
      <c r="AJ179" s="11"/>
    </row>
    <row r="180" spans="1:36">
      <c r="A180" s="14">
        <v>13</v>
      </c>
      <c r="B180" s="37" t="s">
        <v>115</v>
      </c>
      <c r="C180" s="179" t="str">
        <f>O51</f>
        <v/>
      </c>
      <c r="D180" s="180"/>
      <c r="E180" s="180"/>
      <c r="F180" s="181"/>
      <c r="G180" s="182" t="str">
        <f t="shared" si="65"/>
        <v/>
      </c>
      <c r="H180" s="182"/>
      <c r="I180" s="182"/>
      <c r="J180" s="182"/>
      <c r="K180" s="206" t="str">
        <f ca="1">O101</f>
        <v/>
      </c>
      <c r="L180" s="207"/>
      <c r="M180" s="207"/>
      <c r="N180" s="208"/>
      <c r="O180" s="182" t="str">
        <f t="shared" ca="1" si="66"/>
        <v/>
      </c>
      <c r="P180" s="182"/>
      <c r="Q180" s="182"/>
      <c r="R180" s="182"/>
      <c r="S180" s="206" t="str">
        <f ca="1">O145</f>
        <v/>
      </c>
      <c r="T180" s="207"/>
      <c r="U180" s="207"/>
      <c r="V180" s="208"/>
      <c r="W180" s="209" t="s">
        <v>68</v>
      </c>
      <c r="X180" s="182"/>
      <c r="Y180" s="182"/>
      <c r="Z180" s="182"/>
      <c r="AA180" s="209" t="s">
        <v>68</v>
      </c>
      <c r="AB180" s="182"/>
      <c r="AC180" s="182"/>
      <c r="AD180" s="182"/>
      <c r="AE180" s="182"/>
      <c r="AF180" s="182"/>
      <c r="AG180" s="182"/>
      <c r="AH180" s="11"/>
      <c r="AI180" s="11"/>
      <c r="AJ180" s="11"/>
    </row>
    <row r="181" spans="1:36">
      <c r="A181" s="14">
        <v>14</v>
      </c>
      <c r="B181" s="37" t="s">
        <v>116</v>
      </c>
      <c r="C181" s="179" t="str">
        <f>P51</f>
        <v/>
      </c>
      <c r="D181" s="180"/>
      <c r="E181" s="180"/>
      <c r="F181" s="181"/>
      <c r="G181" s="182" t="str">
        <f t="shared" si="65"/>
        <v/>
      </c>
      <c r="H181" s="182"/>
      <c r="I181" s="182"/>
      <c r="J181" s="182"/>
      <c r="K181" s="206" t="str">
        <f ca="1">P101</f>
        <v/>
      </c>
      <c r="L181" s="207"/>
      <c r="M181" s="207"/>
      <c r="N181" s="208"/>
      <c r="O181" s="182" t="str">
        <f t="shared" ca="1" si="66"/>
        <v/>
      </c>
      <c r="P181" s="182"/>
      <c r="Q181" s="182"/>
      <c r="R181" s="182"/>
      <c r="S181" s="206" t="str">
        <f ca="1">P145</f>
        <v/>
      </c>
      <c r="T181" s="207"/>
      <c r="U181" s="207"/>
      <c r="V181" s="208"/>
      <c r="W181" s="209" t="s">
        <v>68</v>
      </c>
      <c r="X181" s="182"/>
      <c r="Y181" s="182"/>
      <c r="Z181" s="182"/>
      <c r="AA181" s="209" t="s">
        <v>68</v>
      </c>
      <c r="AB181" s="182"/>
      <c r="AC181" s="182"/>
      <c r="AD181" s="182"/>
      <c r="AE181" s="182"/>
      <c r="AF181" s="182"/>
      <c r="AG181" s="182"/>
      <c r="AH181" s="11"/>
      <c r="AI181" s="11"/>
      <c r="AJ181" s="11"/>
    </row>
    <row r="182" spans="1:36">
      <c r="A182" s="14">
        <v>15</v>
      </c>
      <c r="B182" s="37" t="s">
        <v>117</v>
      </c>
      <c r="C182" s="179" t="str">
        <f>Q51</f>
        <v/>
      </c>
      <c r="D182" s="180"/>
      <c r="E182" s="180"/>
      <c r="F182" s="181"/>
      <c r="G182" s="182" t="str">
        <f t="shared" si="65"/>
        <v/>
      </c>
      <c r="H182" s="182"/>
      <c r="I182" s="182"/>
      <c r="J182" s="182"/>
      <c r="K182" s="206" t="str">
        <f ca="1">Q101</f>
        <v/>
      </c>
      <c r="L182" s="207"/>
      <c r="M182" s="207"/>
      <c r="N182" s="208"/>
      <c r="O182" s="182" t="str">
        <f t="shared" ca="1" si="66"/>
        <v/>
      </c>
      <c r="P182" s="182"/>
      <c r="Q182" s="182"/>
      <c r="R182" s="182"/>
      <c r="S182" s="206" t="str">
        <f ca="1">Q145</f>
        <v/>
      </c>
      <c r="T182" s="207"/>
      <c r="U182" s="207"/>
      <c r="V182" s="208"/>
      <c r="W182" s="209" t="s">
        <v>68</v>
      </c>
      <c r="X182" s="182"/>
      <c r="Y182" s="182"/>
      <c r="Z182" s="182"/>
      <c r="AA182" s="209" t="s">
        <v>68</v>
      </c>
      <c r="AB182" s="182"/>
      <c r="AC182" s="182"/>
      <c r="AD182" s="182"/>
      <c r="AE182" s="182"/>
      <c r="AF182" s="182"/>
      <c r="AG182" s="182"/>
      <c r="AH182" s="11"/>
      <c r="AI182" s="11"/>
      <c r="AJ182" s="11"/>
    </row>
    <row r="183" spans="1:36">
      <c r="A183" s="14">
        <v>16</v>
      </c>
      <c r="B183" s="37" t="s">
        <v>118</v>
      </c>
      <c r="C183" s="179" t="str">
        <f>R51</f>
        <v/>
      </c>
      <c r="D183" s="180"/>
      <c r="E183" s="180"/>
      <c r="F183" s="181"/>
      <c r="G183" s="182" t="str">
        <f t="shared" si="65"/>
        <v/>
      </c>
      <c r="H183" s="182"/>
      <c r="I183" s="182"/>
      <c r="J183" s="182"/>
      <c r="K183" s="206" t="str">
        <f ca="1">R101</f>
        <v/>
      </c>
      <c r="L183" s="207"/>
      <c r="M183" s="207"/>
      <c r="N183" s="208"/>
      <c r="O183" s="182" t="str">
        <f t="shared" ca="1" si="66"/>
        <v/>
      </c>
      <c r="P183" s="182"/>
      <c r="Q183" s="182"/>
      <c r="R183" s="182"/>
      <c r="S183" s="206" t="str">
        <f ca="1">R145</f>
        <v/>
      </c>
      <c r="T183" s="207"/>
      <c r="U183" s="207"/>
      <c r="V183" s="208"/>
      <c r="W183" s="209" t="s">
        <v>68</v>
      </c>
      <c r="X183" s="182"/>
      <c r="Y183" s="182"/>
      <c r="Z183" s="182"/>
      <c r="AA183" s="209" t="s">
        <v>68</v>
      </c>
      <c r="AB183" s="182"/>
      <c r="AC183" s="182"/>
      <c r="AD183" s="182"/>
      <c r="AE183" s="182"/>
      <c r="AF183" s="182"/>
      <c r="AG183" s="182"/>
      <c r="AH183" s="11"/>
      <c r="AI183" s="11"/>
      <c r="AJ183" s="11"/>
    </row>
    <row r="184" spans="1:36">
      <c r="A184" s="14">
        <v>17</v>
      </c>
      <c r="B184" s="37" t="s">
        <v>119</v>
      </c>
      <c r="C184" s="179" t="str">
        <f>S51</f>
        <v/>
      </c>
      <c r="D184" s="180"/>
      <c r="E184" s="180"/>
      <c r="F184" s="181"/>
      <c r="G184" s="182" t="str">
        <f t="shared" si="65"/>
        <v/>
      </c>
      <c r="H184" s="182"/>
      <c r="I184" s="182"/>
      <c r="J184" s="182"/>
      <c r="K184" s="206" t="str">
        <f ca="1">S101</f>
        <v/>
      </c>
      <c r="L184" s="207"/>
      <c r="M184" s="207"/>
      <c r="N184" s="208"/>
      <c r="O184" s="182" t="str">
        <f t="shared" ca="1" si="66"/>
        <v/>
      </c>
      <c r="P184" s="182"/>
      <c r="Q184" s="182"/>
      <c r="R184" s="182"/>
      <c r="S184" s="206" t="str">
        <f ca="1">S145</f>
        <v/>
      </c>
      <c r="T184" s="207"/>
      <c r="U184" s="207"/>
      <c r="V184" s="208"/>
      <c r="W184" s="209" t="s">
        <v>68</v>
      </c>
      <c r="X184" s="182"/>
      <c r="Y184" s="182"/>
      <c r="Z184" s="182"/>
      <c r="AA184" s="209" t="s">
        <v>68</v>
      </c>
      <c r="AB184" s="182"/>
      <c r="AC184" s="182"/>
      <c r="AD184" s="182"/>
      <c r="AE184" s="182"/>
      <c r="AF184" s="182"/>
      <c r="AG184" s="182"/>
      <c r="AH184" s="11"/>
      <c r="AI184" s="11"/>
      <c r="AJ184" s="11"/>
    </row>
    <row r="185" spans="1:36">
      <c r="A185" s="14">
        <v>18</v>
      </c>
      <c r="B185" s="37" t="s">
        <v>120</v>
      </c>
      <c r="C185" s="179" t="str">
        <f>T51</f>
        <v/>
      </c>
      <c r="D185" s="180"/>
      <c r="E185" s="180"/>
      <c r="F185" s="181"/>
      <c r="G185" s="182" t="str">
        <f t="shared" si="65"/>
        <v/>
      </c>
      <c r="H185" s="182"/>
      <c r="I185" s="182"/>
      <c r="J185" s="182"/>
      <c r="K185" s="206" t="str">
        <f ca="1">T101</f>
        <v/>
      </c>
      <c r="L185" s="207"/>
      <c r="M185" s="207"/>
      <c r="N185" s="208"/>
      <c r="O185" s="182" t="str">
        <f t="shared" ca="1" si="66"/>
        <v/>
      </c>
      <c r="P185" s="182"/>
      <c r="Q185" s="182"/>
      <c r="R185" s="182"/>
      <c r="S185" s="206" t="str">
        <f ca="1">T145</f>
        <v/>
      </c>
      <c r="T185" s="207"/>
      <c r="U185" s="207"/>
      <c r="V185" s="208"/>
      <c r="W185" s="209" t="s">
        <v>68</v>
      </c>
      <c r="X185" s="182"/>
      <c r="Y185" s="182"/>
      <c r="Z185" s="182"/>
      <c r="AA185" s="209" t="s">
        <v>68</v>
      </c>
      <c r="AB185" s="182"/>
      <c r="AC185" s="182"/>
      <c r="AD185" s="182"/>
      <c r="AE185" s="182"/>
      <c r="AF185" s="182"/>
      <c r="AG185" s="182"/>
      <c r="AH185" s="11"/>
      <c r="AI185" s="11"/>
      <c r="AJ185" s="11"/>
    </row>
    <row r="186" spans="1:36">
      <c r="A186" s="14">
        <v>19</v>
      </c>
      <c r="B186" s="37" t="s">
        <v>121</v>
      </c>
      <c r="C186" s="179" t="str">
        <f>U51</f>
        <v/>
      </c>
      <c r="D186" s="180"/>
      <c r="E186" s="180"/>
      <c r="F186" s="181"/>
      <c r="G186" s="182" t="str">
        <f t="shared" si="65"/>
        <v/>
      </c>
      <c r="H186" s="182"/>
      <c r="I186" s="182"/>
      <c r="J186" s="182"/>
      <c r="K186" s="206" t="str">
        <f ca="1">U101</f>
        <v/>
      </c>
      <c r="L186" s="207"/>
      <c r="M186" s="207"/>
      <c r="N186" s="208"/>
      <c r="O186" s="182" t="str">
        <f t="shared" ca="1" si="66"/>
        <v/>
      </c>
      <c r="P186" s="182"/>
      <c r="Q186" s="182"/>
      <c r="R186" s="182"/>
      <c r="S186" s="206" t="str">
        <f ca="1">U145</f>
        <v/>
      </c>
      <c r="T186" s="207"/>
      <c r="U186" s="207"/>
      <c r="V186" s="208"/>
      <c r="W186" s="209" t="s">
        <v>68</v>
      </c>
      <c r="X186" s="182"/>
      <c r="Y186" s="182"/>
      <c r="Z186" s="182"/>
      <c r="AA186" s="209" t="s">
        <v>68</v>
      </c>
      <c r="AB186" s="182"/>
      <c r="AC186" s="182"/>
      <c r="AD186" s="182"/>
      <c r="AE186" s="182"/>
      <c r="AF186" s="182"/>
      <c r="AG186" s="182"/>
      <c r="AH186" s="11"/>
      <c r="AI186" s="11"/>
      <c r="AJ186" s="11"/>
    </row>
    <row r="187" spans="1:36">
      <c r="A187" s="14">
        <v>20</v>
      </c>
      <c r="B187" s="37" t="s">
        <v>122</v>
      </c>
      <c r="C187" s="179" t="str">
        <f>V51</f>
        <v/>
      </c>
      <c r="D187" s="180"/>
      <c r="E187" s="180"/>
      <c r="F187" s="181"/>
      <c r="G187" s="182" t="str">
        <f t="shared" si="65"/>
        <v/>
      </c>
      <c r="H187" s="182"/>
      <c r="I187" s="182"/>
      <c r="J187" s="182"/>
      <c r="K187" s="206" t="str">
        <f ca="1">V101</f>
        <v/>
      </c>
      <c r="L187" s="207"/>
      <c r="M187" s="207"/>
      <c r="N187" s="208"/>
      <c r="O187" s="182" t="str">
        <f t="shared" ca="1" si="66"/>
        <v/>
      </c>
      <c r="P187" s="182"/>
      <c r="Q187" s="182"/>
      <c r="R187" s="182"/>
      <c r="S187" s="206" t="str">
        <f ca="1">V145</f>
        <v/>
      </c>
      <c r="T187" s="207"/>
      <c r="U187" s="207"/>
      <c r="V187" s="208"/>
      <c r="W187" s="209" t="s">
        <v>68</v>
      </c>
      <c r="X187" s="182"/>
      <c r="Y187" s="182"/>
      <c r="Z187" s="182"/>
      <c r="AA187" s="209" t="s">
        <v>68</v>
      </c>
      <c r="AB187" s="182"/>
      <c r="AC187" s="182"/>
      <c r="AD187" s="182"/>
      <c r="AE187" s="182"/>
      <c r="AF187" s="182"/>
      <c r="AG187" s="182"/>
      <c r="AH187" s="11"/>
      <c r="AI187" s="11"/>
      <c r="AJ187" s="11"/>
    </row>
    <row r="188" spans="1:36">
      <c r="A188" s="14">
        <v>21</v>
      </c>
      <c r="B188" s="37" t="s">
        <v>123</v>
      </c>
      <c r="C188" s="179" t="str">
        <f>W51</f>
        <v/>
      </c>
      <c r="D188" s="180"/>
      <c r="E188" s="180"/>
      <c r="F188" s="181"/>
      <c r="G188" s="182" t="str">
        <f t="shared" si="65"/>
        <v/>
      </c>
      <c r="H188" s="182"/>
      <c r="I188" s="182"/>
      <c r="J188" s="182"/>
      <c r="K188" s="206" t="str">
        <f ca="1">W101</f>
        <v/>
      </c>
      <c r="L188" s="207"/>
      <c r="M188" s="207"/>
      <c r="N188" s="208"/>
      <c r="O188" s="182" t="str">
        <f t="shared" ca="1" si="66"/>
        <v/>
      </c>
      <c r="P188" s="182"/>
      <c r="Q188" s="182"/>
      <c r="R188" s="182"/>
      <c r="S188" s="206" t="str">
        <f ca="1">W145</f>
        <v/>
      </c>
      <c r="T188" s="207"/>
      <c r="U188" s="207"/>
      <c r="V188" s="208"/>
      <c r="W188" s="209" t="s">
        <v>68</v>
      </c>
      <c r="X188" s="182"/>
      <c r="Y188" s="182"/>
      <c r="Z188" s="182"/>
      <c r="AA188" s="209" t="s">
        <v>68</v>
      </c>
      <c r="AB188" s="182"/>
      <c r="AC188" s="182"/>
      <c r="AD188" s="182"/>
      <c r="AE188" s="182"/>
      <c r="AF188" s="182"/>
      <c r="AG188" s="182"/>
      <c r="AH188" s="11"/>
      <c r="AI188" s="11"/>
      <c r="AJ188" s="11"/>
    </row>
    <row r="189" spans="1:36">
      <c r="A189" s="14">
        <v>22</v>
      </c>
      <c r="B189" s="37" t="s">
        <v>124</v>
      </c>
      <c r="C189" s="179" t="str">
        <f>X51</f>
        <v/>
      </c>
      <c r="D189" s="180"/>
      <c r="E189" s="180"/>
      <c r="F189" s="181"/>
      <c r="G189" s="182" t="str">
        <f t="shared" si="65"/>
        <v/>
      </c>
      <c r="H189" s="182"/>
      <c r="I189" s="182"/>
      <c r="J189" s="182"/>
      <c r="K189" s="206" t="str">
        <f ca="1">X101</f>
        <v/>
      </c>
      <c r="L189" s="207"/>
      <c r="M189" s="207"/>
      <c r="N189" s="208"/>
      <c r="O189" s="182" t="str">
        <f t="shared" ca="1" si="66"/>
        <v/>
      </c>
      <c r="P189" s="182"/>
      <c r="Q189" s="182"/>
      <c r="R189" s="182"/>
      <c r="S189" s="206" t="str">
        <f ca="1">X145</f>
        <v/>
      </c>
      <c r="T189" s="207"/>
      <c r="U189" s="207"/>
      <c r="V189" s="208"/>
      <c r="W189" s="209" t="s">
        <v>68</v>
      </c>
      <c r="X189" s="182"/>
      <c r="Y189" s="182"/>
      <c r="Z189" s="182"/>
      <c r="AA189" s="209" t="s">
        <v>68</v>
      </c>
      <c r="AB189" s="182"/>
      <c r="AC189" s="182"/>
      <c r="AD189" s="182"/>
      <c r="AE189" s="182"/>
      <c r="AF189" s="182"/>
      <c r="AG189" s="182"/>
      <c r="AH189" s="11"/>
      <c r="AI189" s="11"/>
      <c r="AJ189" s="11"/>
    </row>
    <row r="190" spans="1:36">
      <c r="A190" s="14">
        <v>23</v>
      </c>
      <c r="B190" s="37" t="s">
        <v>125</v>
      </c>
      <c r="C190" s="179" t="str">
        <f>Y51</f>
        <v/>
      </c>
      <c r="D190" s="180"/>
      <c r="E190" s="180"/>
      <c r="F190" s="181"/>
      <c r="G190" s="182" t="str">
        <f t="shared" si="65"/>
        <v/>
      </c>
      <c r="H190" s="182"/>
      <c r="I190" s="182"/>
      <c r="J190" s="182"/>
      <c r="K190" s="206" t="str">
        <f ca="1">Y101</f>
        <v/>
      </c>
      <c r="L190" s="207"/>
      <c r="M190" s="207"/>
      <c r="N190" s="208"/>
      <c r="O190" s="182" t="str">
        <f t="shared" ca="1" si="66"/>
        <v/>
      </c>
      <c r="P190" s="182"/>
      <c r="Q190" s="182"/>
      <c r="R190" s="182"/>
      <c r="S190" s="206" t="str">
        <f ca="1">Y145</f>
        <v/>
      </c>
      <c r="T190" s="207"/>
      <c r="U190" s="207"/>
      <c r="V190" s="208"/>
      <c r="W190" s="209" t="s">
        <v>68</v>
      </c>
      <c r="X190" s="182"/>
      <c r="Y190" s="182"/>
      <c r="Z190" s="182"/>
      <c r="AA190" s="209" t="s">
        <v>68</v>
      </c>
      <c r="AB190" s="182"/>
      <c r="AC190" s="182"/>
      <c r="AD190" s="182"/>
      <c r="AE190" s="182"/>
      <c r="AF190" s="182"/>
      <c r="AG190" s="182"/>
      <c r="AH190" s="11"/>
      <c r="AI190" s="11"/>
      <c r="AJ190" s="11"/>
    </row>
    <row r="191" spans="1:36">
      <c r="A191" s="14">
        <v>24</v>
      </c>
      <c r="B191" s="37" t="s">
        <v>126</v>
      </c>
      <c r="C191" s="179" t="str">
        <f>Z51</f>
        <v/>
      </c>
      <c r="D191" s="180"/>
      <c r="E191" s="180"/>
      <c r="F191" s="181"/>
      <c r="G191" s="182" t="str">
        <f t="shared" si="65"/>
        <v/>
      </c>
      <c r="H191" s="182"/>
      <c r="I191" s="182"/>
      <c r="J191" s="182"/>
      <c r="K191" s="206" t="str">
        <f ca="1">Z101</f>
        <v/>
      </c>
      <c r="L191" s="207"/>
      <c r="M191" s="207"/>
      <c r="N191" s="208"/>
      <c r="O191" s="182" t="str">
        <f t="shared" ca="1" si="66"/>
        <v/>
      </c>
      <c r="P191" s="182"/>
      <c r="Q191" s="182"/>
      <c r="R191" s="182"/>
      <c r="S191" s="206" t="str">
        <f ca="1">Z145</f>
        <v/>
      </c>
      <c r="T191" s="207"/>
      <c r="U191" s="207"/>
      <c r="V191" s="208"/>
      <c r="W191" s="209" t="s">
        <v>68</v>
      </c>
      <c r="X191" s="182"/>
      <c r="Y191" s="182"/>
      <c r="Z191" s="182"/>
      <c r="AA191" s="209" t="s">
        <v>68</v>
      </c>
      <c r="AB191" s="182"/>
      <c r="AC191" s="182"/>
      <c r="AD191" s="182"/>
      <c r="AE191" s="182"/>
      <c r="AF191" s="182"/>
      <c r="AG191" s="182"/>
      <c r="AH191" s="11"/>
      <c r="AI191" s="11"/>
      <c r="AJ191" s="11"/>
    </row>
    <row r="192" spans="1:36">
      <c r="A192" s="14">
        <v>25</v>
      </c>
      <c r="B192" s="37" t="s">
        <v>127</v>
      </c>
      <c r="C192" s="179" t="str">
        <f>AA51</f>
        <v/>
      </c>
      <c r="D192" s="180"/>
      <c r="E192" s="180"/>
      <c r="F192" s="181"/>
      <c r="G192" s="182" t="str">
        <f t="shared" si="65"/>
        <v/>
      </c>
      <c r="H192" s="182"/>
      <c r="I192" s="182"/>
      <c r="J192" s="182"/>
      <c r="K192" s="206" t="str">
        <f ca="1">AA101</f>
        <v/>
      </c>
      <c r="L192" s="207"/>
      <c r="M192" s="207"/>
      <c r="N192" s="208"/>
      <c r="O192" s="182" t="str">
        <f t="shared" ca="1" si="66"/>
        <v/>
      </c>
      <c r="P192" s="182"/>
      <c r="Q192" s="182"/>
      <c r="R192" s="182"/>
      <c r="S192" s="206" t="str">
        <f ca="1">AA145</f>
        <v/>
      </c>
      <c r="T192" s="207"/>
      <c r="U192" s="207"/>
      <c r="V192" s="208"/>
      <c r="W192" s="209" t="s">
        <v>68</v>
      </c>
      <c r="X192" s="182"/>
      <c r="Y192" s="182"/>
      <c r="Z192" s="182"/>
      <c r="AA192" s="209" t="s">
        <v>68</v>
      </c>
      <c r="AB192" s="182"/>
      <c r="AC192" s="182"/>
      <c r="AD192" s="182"/>
      <c r="AE192" s="182"/>
      <c r="AF192" s="182"/>
      <c r="AG192" s="182"/>
      <c r="AH192" s="11"/>
      <c r="AI192" s="11"/>
      <c r="AJ192" s="11"/>
    </row>
    <row r="193" spans="1:36">
      <c r="A193" s="14">
        <v>26</v>
      </c>
      <c r="B193" s="37" t="s">
        <v>128</v>
      </c>
      <c r="C193" s="179" t="str">
        <f>AB51</f>
        <v/>
      </c>
      <c r="D193" s="180"/>
      <c r="E193" s="180"/>
      <c r="F193" s="181"/>
      <c r="G193" s="182" t="str">
        <f t="shared" si="65"/>
        <v/>
      </c>
      <c r="H193" s="182"/>
      <c r="I193" s="182"/>
      <c r="J193" s="182"/>
      <c r="K193" s="206" t="str">
        <f ca="1">AB101</f>
        <v/>
      </c>
      <c r="L193" s="207"/>
      <c r="M193" s="207"/>
      <c r="N193" s="208"/>
      <c r="O193" s="182" t="str">
        <f t="shared" ca="1" si="66"/>
        <v/>
      </c>
      <c r="P193" s="182"/>
      <c r="Q193" s="182"/>
      <c r="R193" s="182"/>
      <c r="S193" s="206" t="str">
        <f ca="1">AB145</f>
        <v/>
      </c>
      <c r="T193" s="207"/>
      <c r="U193" s="207"/>
      <c r="V193" s="208"/>
      <c r="W193" s="209" t="s">
        <v>68</v>
      </c>
      <c r="X193" s="182"/>
      <c r="Y193" s="182"/>
      <c r="Z193" s="182"/>
      <c r="AA193" s="209" t="s">
        <v>68</v>
      </c>
      <c r="AB193" s="182"/>
      <c r="AC193" s="182"/>
      <c r="AD193" s="182"/>
      <c r="AE193" s="182"/>
      <c r="AF193" s="182"/>
      <c r="AG193" s="182"/>
      <c r="AH193" s="11"/>
      <c r="AI193" s="11"/>
      <c r="AJ193" s="11"/>
    </row>
    <row r="194" spans="1:36">
      <c r="A194" s="14">
        <v>27</v>
      </c>
      <c r="B194" s="37" t="s">
        <v>129</v>
      </c>
      <c r="C194" s="179" t="str">
        <f>AC51</f>
        <v/>
      </c>
      <c r="D194" s="180"/>
      <c r="E194" s="180"/>
      <c r="F194" s="181"/>
      <c r="G194" s="182" t="str">
        <f t="shared" si="65"/>
        <v/>
      </c>
      <c r="H194" s="182"/>
      <c r="I194" s="182"/>
      <c r="J194" s="182"/>
      <c r="K194" s="206" t="str">
        <f ca="1">AC101</f>
        <v/>
      </c>
      <c r="L194" s="207"/>
      <c r="M194" s="207"/>
      <c r="N194" s="208"/>
      <c r="O194" s="182" t="str">
        <f t="shared" ca="1" si="66"/>
        <v/>
      </c>
      <c r="P194" s="182"/>
      <c r="Q194" s="182"/>
      <c r="R194" s="182"/>
      <c r="S194" s="206" t="str">
        <f ca="1">AC145</f>
        <v/>
      </c>
      <c r="T194" s="207"/>
      <c r="U194" s="207"/>
      <c r="V194" s="208"/>
      <c r="W194" s="209" t="s">
        <v>68</v>
      </c>
      <c r="X194" s="182"/>
      <c r="Y194" s="182"/>
      <c r="Z194" s="182"/>
      <c r="AA194" s="209" t="s">
        <v>68</v>
      </c>
      <c r="AB194" s="182"/>
      <c r="AC194" s="182"/>
      <c r="AD194" s="182"/>
      <c r="AE194" s="182"/>
      <c r="AF194" s="182"/>
      <c r="AG194" s="182"/>
      <c r="AH194" s="11"/>
      <c r="AI194" s="11"/>
      <c r="AJ194" s="11"/>
    </row>
    <row r="195" spans="1:36">
      <c r="A195" s="14">
        <v>28</v>
      </c>
      <c r="B195" s="37" t="s">
        <v>130</v>
      </c>
      <c r="C195" s="179" t="str">
        <f>AD51</f>
        <v/>
      </c>
      <c r="D195" s="180"/>
      <c r="E195" s="180"/>
      <c r="F195" s="181"/>
      <c r="G195" s="182" t="str">
        <f t="shared" si="65"/>
        <v/>
      </c>
      <c r="H195" s="182"/>
      <c r="I195" s="182"/>
      <c r="J195" s="182"/>
      <c r="K195" s="206" t="str">
        <f ca="1">AD101</f>
        <v/>
      </c>
      <c r="L195" s="207"/>
      <c r="M195" s="207"/>
      <c r="N195" s="208"/>
      <c r="O195" s="182" t="str">
        <f t="shared" ca="1" si="66"/>
        <v/>
      </c>
      <c r="P195" s="182"/>
      <c r="Q195" s="182"/>
      <c r="R195" s="182"/>
      <c r="S195" s="206" t="str">
        <f ca="1">AD145</f>
        <v/>
      </c>
      <c r="T195" s="207"/>
      <c r="U195" s="207"/>
      <c r="V195" s="208"/>
      <c r="W195" s="209" t="s">
        <v>68</v>
      </c>
      <c r="X195" s="182"/>
      <c r="Y195" s="182"/>
      <c r="Z195" s="182"/>
      <c r="AA195" s="209" t="s">
        <v>68</v>
      </c>
      <c r="AB195" s="182"/>
      <c r="AC195" s="182"/>
      <c r="AD195" s="182"/>
      <c r="AE195" s="182"/>
      <c r="AF195" s="182"/>
      <c r="AG195" s="182"/>
      <c r="AH195" s="11"/>
      <c r="AI195" s="11"/>
      <c r="AJ195" s="11"/>
    </row>
    <row r="196" spans="1:36">
      <c r="A196" s="14">
        <v>29</v>
      </c>
      <c r="B196" s="37" t="s">
        <v>131</v>
      </c>
      <c r="C196" s="179" t="str">
        <f>AE51</f>
        <v/>
      </c>
      <c r="D196" s="180"/>
      <c r="E196" s="180"/>
      <c r="F196" s="181"/>
      <c r="G196" s="182" t="str">
        <f t="shared" si="65"/>
        <v/>
      </c>
      <c r="H196" s="182"/>
      <c r="I196" s="182"/>
      <c r="J196" s="182"/>
      <c r="K196" s="206" t="str">
        <f ca="1">AE101</f>
        <v/>
      </c>
      <c r="L196" s="207"/>
      <c r="M196" s="207"/>
      <c r="N196" s="208"/>
      <c r="O196" s="182" t="str">
        <f t="shared" ca="1" si="66"/>
        <v/>
      </c>
      <c r="P196" s="182"/>
      <c r="Q196" s="182"/>
      <c r="R196" s="182"/>
      <c r="S196" s="206" t="str">
        <f ca="1">AE145</f>
        <v/>
      </c>
      <c r="T196" s="207"/>
      <c r="U196" s="207"/>
      <c r="V196" s="208"/>
      <c r="W196" s="209" t="s">
        <v>68</v>
      </c>
      <c r="X196" s="182"/>
      <c r="Y196" s="182"/>
      <c r="Z196" s="182"/>
      <c r="AA196" s="209" t="s">
        <v>68</v>
      </c>
      <c r="AB196" s="182"/>
      <c r="AC196" s="182"/>
      <c r="AD196" s="182"/>
      <c r="AE196" s="182"/>
      <c r="AF196" s="182"/>
      <c r="AG196" s="182"/>
      <c r="AH196" s="11"/>
      <c r="AI196" s="11"/>
      <c r="AJ196" s="11"/>
    </row>
    <row r="197" spans="1:36">
      <c r="A197" s="14">
        <v>30</v>
      </c>
      <c r="B197" s="37" t="s">
        <v>132</v>
      </c>
      <c r="C197" s="179" t="str">
        <f>AF51</f>
        <v/>
      </c>
      <c r="D197" s="180"/>
      <c r="E197" s="180"/>
      <c r="F197" s="181"/>
      <c r="G197" s="182" t="str">
        <f t="shared" si="65"/>
        <v/>
      </c>
      <c r="H197" s="182"/>
      <c r="I197" s="182"/>
      <c r="J197" s="182"/>
      <c r="K197" s="206" t="str">
        <f ca="1">AF101</f>
        <v/>
      </c>
      <c r="L197" s="207"/>
      <c r="M197" s="207"/>
      <c r="N197" s="208"/>
      <c r="O197" s="182" t="str">
        <f t="shared" ca="1" si="66"/>
        <v/>
      </c>
      <c r="P197" s="182"/>
      <c r="Q197" s="182"/>
      <c r="R197" s="182"/>
      <c r="S197" s="206" t="str">
        <f ca="1">AF145</f>
        <v/>
      </c>
      <c r="T197" s="207"/>
      <c r="U197" s="207"/>
      <c r="V197" s="208"/>
      <c r="W197" s="209" t="s">
        <v>68</v>
      </c>
      <c r="X197" s="182"/>
      <c r="Y197" s="182"/>
      <c r="Z197" s="182"/>
      <c r="AA197" s="209" t="s">
        <v>68</v>
      </c>
      <c r="AB197" s="182"/>
      <c r="AC197" s="182"/>
      <c r="AD197" s="182"/>
      <c r="AE197" s="182"/>
      <c r="AF197" s="182"/>
      <c r="AG197" s="182"/>
      <c r="AH197" s="11"/>
      <c r="AI197" s="11"/>
      <c r="AJ197" s="11"/>
    </row>
    <row r="198" spans="1:36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</row>
    <row r="199" spans="1:36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</row>
    <row r="200" spans="1:36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</row>
    <row r="201" spans="1:36">
      <c r="C201" s="2" t="s">
        <v>133</v>
      </c>
      <c r="W201" s="2" t="s">
        <v>134</v>
      </c>
    </row>
    <row r="202" spans="1:36">
      <c r="C202" s="2" t="s">
        <v>135</v>
      </c>
      <c r="W202" s="2" t="s">
        <v>40</v>
      </c>
    </row>
    <row r="206" spans="1:36">
      <c r="C206" s="2" t="s">
        <v>136</v>
      </c>
      <c r="W206" s="38">
        <f>DATA!L7</f>
        <v>0</v>
      </c>
    </row>
    <row r="207" spans="1:36">
      <c r="C207" s="2" t="s">
        <v>137</v>
      </c>
      <c r="W207" s="38" t="s">
        <v>41</v>
      </c>
      <c r="X207" s="38">
        <f>DATA!L8</f>
        <v>0</v>
      </c>
    </row>
  </sheetData>
  <sheetProtection password="E8DE" sheet="1" objects="1" scenarios="1" formatCells="0" formatColumns="0" formatRows="0" insertColumns="0" insertRows="0" insertHyperlinks="0" deleteColumns="0" deleteRows="0" sort="0" autoFilter="0" pivotTables="0"/>
  <mergeCells count="261">
    <mergeCell ref="A1:AG1"/>
    <mergeCell ref="A2:AG2"/>
    <mergeCell ref="AD6:AG6"/>
    <mergeCell ref="C7:AF7"/>
    <mergeCell ref="A50:B50"/>
    <mergeCell ref="A51:B51"/>
    <mergeCell ref="A52:B52"/>
    <mergeCell ref="AD55:AG55"/>
    <mergeCell ref="C57:AF57"/>
    <mergeCell ref="A7:A9"/>
    <mergeCell ref="A57:A59"/>
    <mergeCell ref="B7:B9"/>
    <mergeCell ref="B57:B59"/>
    <mergeCell ref="AG7:AG9"/>
    <mergeCell ref="AG50:AG52"/>
    <mergeCell ref="AG57:AG59"/>
    <mergeCell ref="A100:B100"/>
    <mergeCell ref="A101:B101"/>
    <mergeCell ref="A102:B102"/>
    <mergeCell ref="C104:G104"/>
    <mergeCell ref="C105:G105"/>
    <mergeCell ref="AD110:AG110"/>
    <mergeCell ref="C112:AF112"/>
    <mergeCell ref="A126:B126"/>
    <mergeCell ref="C129:AF129"/>
    <mergeCell ref="A112:A114"/>
    <mergeCell ref="A129:A131"/>
    <mergeCell ref="B104:B105"/>
    <mergeCell ref="B112:B114"/>
    <mergeCell ref="B129:B131"/>
    <mergeCell ref="AG100:AG102"/>
    <mergeCell ref="AG112:AG114"/>
    <mergeCell ref="AG129:AG131"/>
    <mergeCell ref="A143:B143"/>
    <mergeCell ref="C148:N148"/>
    <mergeCell ref="C149:N149"/>
    <mergeCell ref="AD164:AG164"/>
    <mergeCell ref="C166:J166"/>
    <mergeCell ref="K166:R166"/>
    <mergeCell ref="S166:Z166"/>
    <mergeCell ref="C167:F167"/>
    <mergeCell ref="G167:J167"/>
    <mergeCell ref="K167:N167"/>
    <mergeCell ref="O167:R167"/>
    <mergeCell ref="S167:V167"/>
    <mergeCell ref="W167:Z167"/>
    <mergeCell ref="A166:A167"/>
    <mergeCell ref="B145:B146"/>
    <mergeCell ref="B148:B149"/>
    <mergeCell ref="B166:B167"/>
    <mergeCell ref="AA166:AG167"/>
    <mergeCell ref="C168:F168"/>
    <mergeCell ref="G168:J168"/>
    <mergeCell ref="K168:N168"/>
    <mergeCell ref="O168:R168"/>
    <mergeCell ref="S168:V168"/>
    <mergeCell ref="W168:Z168"/>
    <mergeCell ref="AA168:AG168"/>
    <mergeCell ref="C169:F169"/>
    <mergeCell ref="G169:J169"/>
    <mergeCell ref="K169:N169"/>
    <mergeCell ref="O169:R169"/>
    <mergeCell ref="S169:V169"/>
    <mergeCell ref="W169:Z169"/>
    <mergeCell ref="AA169:AG169"/>
    <mergeCell ref="C170:F170"/>
    <mergeCell ref="G170:J170"/>
    <mergeCell ref="K170:N170"/>
    <mergeCell ref="O170:R170"/>
    <mergeCell ref="S170:V170"/>
    <mergeCell ref="W170:Z170"/>
    <mergeCell ref="AA170:AG170"/>
    <mergeCell ref="C171:F171"/>
    <mergeCell ref="G171:J171"/>
    <mergeCell ref="K171:N171"/>
    <mergeCell ref="O171:R171"/>
    <mergeCell ref="S171:V171"/>
    <mergeCell ref="W171:Z171"/>
    <mergeCell ref="AA171:AG171"/>
    <mergeCell ref="C172:F172"/>
    <mergeCell ref="G172:J172"/>
    <mergeCell ref="K172:N172"/>
    <mergeCell ref="O172:R172"/>
    <mergeCell ref="S172:V172"/>
    <mergeCell ref="W172:Z172"/>
    <mergeCell ref="AA172:AG172"/>
    <mergeCell ref="C173:F173"/>
    <mergeCell ref="G173:J173"/>
    <mergeCell ref="K173:N173"/>
    <mergeCell ref="O173:R173"/>
    <mergeCell ref="S173:V173"/>
    <mergeCell ref="W173:Z173"/>
    <mergeCell ref="AA173:AG173"/>
    <mergeCell ref="C174:F174"/>
    <mergeCell ref="G174:J174"/>
    <mergeCell ref="K174:N174"/>
    <mergeCell ref="O174:R174"/>
    <mergeCell ref="S174:V174"/>
    <mergeCell ref="W174:Z174"/>
    <mergeCell ref="AA174:AG174"/>
    <mergeCell ref="C175:F175"/>
    <mergeCell ref="G175:J175"/>
    <mergeCell ref="K175:N175"/>
    <mergeCell ref="O175:R175"/>
    <mergeCell ref="S175:V175"/>
    <mergeCell ref="W175:Z175"/>
    <mergeCell ref="AA175:AG175"/>
    <mergeCell ref="C176:F176"/>
    <mergeCell ref="G176:J176"/>
    <mergeCell ref="K176:N176"/>
    <mergeCell ref="O176:R176"/>
    <mergeCell ref="S176:V176"/>
    <mergeCell ref="W176:Z176"/>
    <mergeCell ref="AA176:AG176"/>
    <mergeCell ref="C177:F177"/>
    <mergeCell ref="G177:J177"/>
    <mergeCell ref="K177:N177"/>
    <mergeCell ref="O177:R177"/>
    <mergeCell ref="S177:V177"/>
    <mergeCell ref="W177:Z177"/>
    <mergeCell ref="AA177:AG177"/>
    <mergeCell ref="C178:F178"/>
    <mergeCell ref="G178:J178"/>
    <mergeCell ref="K178:N178"/>
    <mergeCell ref="O178:R178"/>
    <mergeCell ref="S178:V178"/>
    <mergeCell ref="W178:Z178"/>
    <mergeCell ref="AA178:AG178"/>
    <mergeCell ref="C179:F179"/>
    <mergeCell ref="G179:J179"/>
    <mergeCell ref="K179:N179"/>
    <mergeCell ref="O179:R179"/>
    <mergeCell ref="S179:V179"/>
    <mergeCell ref="W179:Z179"/>
    <mergeCell ref="AA179:AG179"/>
    <mergeCell ref="C180:F180"/>
    <mergeCell ref="G180:J180"/>
    <mergeCell ref="K180:N180"/>
    <mergeCell ref="O180:R180"/>
    <mergeCell ref="S180:V180"/>
    <mergeCell ref="W180:Z180"/>
    <mergeCell ref="AA180:AG180"/>
    <mergeCell ref="C181:F181"/>
    <mergeCell ref="G181:J181"/>
    <mergeCell ref="K181:N181"/>
    <mergeCell ref="O181:R181"/>
    <mergeCell ref="S181:V181"/>
    <mergeCell ref="W181:Z181"/>
    <mergeCell ref="AA181:AG181"/>
    <mergeCell ref="C182:F182"/>
    <mergeCell ref="G182:J182"/>
    <mergeCell ref="K182:N182"/>
    <mergeCell ref="O182:R182"/>
    <mergeCell ref="S182:V182"/>
    <mergeCell ref="W182:Z182"/>
    <mergeCell ref="AA182:AG182"/>
    <mergeCell ref="C183:F183"/>
    <mergeCell ref="G183:J183"/>
    <mergeCell ref="K183:N183"/>
    <mergeCell ref="O183:R183"/>
    <mergeCell ref="S183:V183"/>
    <mergeCell ref="W183:Z183"/>
    <mergeCell ref="AA183:AG183"/>
    <mergeCell ref="C184:F184"/>
    <mergeCell ref="G184:J184"/>
    <mergeCell ref="K184:N184"/>
    <mergeCell ref="O184:R184"/>
    <mergeCell ref="S184:V184"/>
    <mergeCell ref="W184:Z184"/>
    <mergeCell ref="AA184:AG184"/>
    <mergeCell ref="C185:F185"/>
    <mergeCell ref="G185:J185"/>
    <mergeCell ref="K185:N185"/>
    <mergeCell ref="O185:R185"/>
    <mergeCell ref="S185:V185"/>
    <mergeCell ref="W185:Z185"/>
    <mergeCell ref="AA185:AG185"/>
    <mergeCell ref="C186:F186"/>
    <mergeCell ref="G186:J186"/>
    <mergeCell ref="K186:N186"/>
    <mergeCell ref="O186:R186"/>
    <mergeCell ref="S186:V186"/>
    <mergeCell ref="W186:Z186"/>
    <mergeCell ref="AA186:AG186"/>
    <mergeCell ref="C187:F187"/>
    <mergeCell ref="G187:J187"/>
    <mergeCell ref="K187:N187"/>
    <mergeCell ref="O187:R187"/>
    <mergeCell ref="S187:V187"/>
    <mergeCell ref="W187:Z187"/>
    <mergeCell ref="AA187:AG187"/>
    <mergeCell ref="C188:F188"/>
    <mergeCell ref="G188:J188"/>
    <mergeCell ref="K188:N188"/>
    <mergeCell ref="O188:R188"/>
    <mergeCell ref="S188:V188"/>
    <mergeCell ref="W188:Z188"/>
    <mergeCell ref="AA188:AG188"/>
    <mergeCell ref="C189:F189"/>
    <mergeCell ref="G189:J189"/>
    <mergeCell ref="K189:N189"/>
    <mergeCell ref="O189:R189"/>
    <mergeCell ref="S189:V189"/>
    <mergeCell ref="W189:Z189"/>
    <mergeCell ref="AA189:AG189"/>
    <mergeCell ref="C190:F190"/>
    <mergeCell ref="G190:J190"/>
    <mergeCell ref="K190:N190"/>
    <mergeCell ref="O190:R190"/>
    <mergeCell ref="S190:V190"/>
    <mergeCell ref="W190:Z190"/>
    <mergeCell ref="AA190:AG190"/>
    <mergeCell ref="C191:F191"/>
    <mergeCell ref="G191:J191"/>
    <mergeCell ref="K191:N191"/>
    <mergeCell ref="O191:R191"/>
    <mergeCell ref="S191:V191"/>
    <mergeCell ref="W191:Z191"/>
    <mergeCell ref="AA191:AG191"/>
    <mergeCell ref="C192:F192"/>
    <mergeCell ref="G192:J192"/>
    <mergeCell ref="K192:N192"/>
    <mergeCell ref="O192:R192"/>
    <mergeCell ref="S192:V192"/>
    <mergeCell ref="W192:Z192"/>
    <mergeCell ref="AA192:AG192"/>
    <mergeCell ref="C193:F193"/>
    <mergeCell ref="G193:J193"/>
    <mergeCell ref="K193:N193"/>
    <mergeCell ref="O193:R193"/>
    <mergeCell ref="S193:V193"/>
    <mergeCell ref="W193:Z193"/>
    <mergeCell ref="AA193:AG193"/>
    <mergeCell ref="C194:F194"/>
    <mergeCell ref="G194:J194"/>
    <mergeCell ref="K194:N194"/>
    <mergeCell ref="O194:R194"/>
    <mergeCell ref="S194:V194"/>
    <mergeCell ref="W194:Z194"/>
    <mergeCell ref="AA194:AG194"/>
    <mergeCell ref="C195:F195"/>
    <mergeCell ref="G195:J195"/>
    <mergeCell ref="K195:N195"/>
    <mergeCell ref="O195:R195"/>
    <mergeCell ref="S195:V195"/>
    <mergeCell ref="W195:Z195"/>
    <mergeCell ref="AA195:AG195"/>
    <mergeCell ref="C196:F196"/>
    <mergeCell ref="G196:J196"/>
    <mergeCell ref="K196:N196"/>
    <mergeCell ref="O196:R196"/>
    <mergeCell ref="S196:V196"/>
    <mergeCell ref="W196:Z196"/>
    <mergeCell ref="AA196:AG196"/>
    <mergeCell ref="C197:F197"/>
    <mergeCell ref="G197:J197"/>
    <mergeCell ref="K197:N197"/>
    <mergeCell ref="O197:R197"/>
    <mergeCell ref="S197:V197"/>
    <mergeCell ref="W197:Z197"/>
    <mergeCell ref="AA197:AG197"/>
  </mergeCells>
  <conditionalFormatting sqref="D3:D6">
    <cfRule type="cellIs" dxfId="0" priority="1" operator="equal">
      <formula>0</formula>
    </cfRule>
  </conditionalFormatting>
  <printOptions horizontalCentered="1"/>
  <pageMargins left="0.118055555555556" right="0.118055555555556" top="0.156944444444444" bottom="0.156944444444444" header="0.31458333333333299" footer="0.31458333333333299"/>
  <pageSetup paperSize="9" scale="71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BQ65"/>
  <sheetViews>
    <sheetView view="pageBreakPreview" topLeftCell="A16" zoomScale="60" zoomScaleNormal="60" workbookViewId="0">
      <selection activeCell="AH11" sqref="AH11"/>
    </sheetView>
  </sheetViews>
  <sheetFormatPr defaultColWidth="9.140625" defaultRowHeight="16.5"/>
  <cols>
    <col min="1" max="1" width="5.140625" style="1" customWidth="1"/>
    <col min="2" max="2" width="29.140625" style="1" customWidth="1"/>
    <col min="3" max="52" width="4.7109375" style="1" customWidth="1"/>
    <col min="53" max="53" width="6.42578125" style="1" customWidth="1"/>
    <col min="54" max="65" width="4.7109375" style="1" customWidth="1"/>
    <col min="66" max="66" width="7.42578125" style="2" customWidth="1"/>
    <col min="67" max="67" width="7.28515625" style="2" customWidth="1"/>
    <col min="68" max="68" width="15.7109375" style="2" customWidth="1"/>
    <col min="69" max="69" width="16.7109375" style="2" customWidth="1"/>
    <col min="70" max="16384" width="9.140625" style="2"/>
  </cols>
  <sheetData>
    <row r="1" spans="1:69" ht="18">
      <c r="A1" s="218" t="s">
        <v>138</v>
      </c>
      <c r="B1" s="218"/>
      <c r="C1" s="218"/>
      <c r="D1" s="218"/>
      <c r="E1" s="218"/>
      <c r="F1" s="218"/>
      <c r="G1" s="218"/>
      <c r="H1" s="218"/>
      <c r="I1" s="218"/>
      <c r="J1" s="218"/>
      <c r="K1" s="218"/>
      <c r="L1" s="218"/>
      <c r="M1" s="218"/>
      <c r="N1" s="218"/>
      <c r="O1" s="218"/>
      <c r="P1" s="218"/>
      <c r="Q1" s="218"/>
      <c r="R1" s="218"/>
      <c r="S1" s="218"/>
      <c r="T1" s="218"/>
      <c r="U1" s="218"/>
      <c r="V1" s="218"/>
      <c r="W1" s="218"/>
      <c r="X1" s="218"/>
      <c r="Y1" s="218"/>
      <c r="Z1" s="218"/>
      <c r="AA1" s="218"/>
      <c r="AB1" s="218"/>
      <c r="AC1" s="218"/>
      <c r="AD1" s="218"/>
      <c r="AE1" s="218"/>
      <c r="AF1" s="218"/>
      <c r="AG1" s="218"/>
      <c r="AH1" s="218"/>
      <c r="AI1" s="218"/>
      <c r="AJ1" s="218"/>
      <c r="AK1" s="218"/>
      <c r="AL1" s="218"/>
      <c r="AM1" s="218"/>
      <c r="AN1" s="218"/>
      <c r="AO1" s="218"/>
      <c r="AP1" s="218"/>
      <c r="AQ1" s="218"/>
      <c r="AR1" s="218"/>
      <c r="AS1" s="218"/>
      <c r="AT1" s="218"/>
      <c r="AU1" s="218"/>
      <c r="AV1" s="218"/>
      <c r="AW1" s="218"/>
      <c r="AX1" s="218"/>
      <c r="AY1" s="218"/>
      <c r="AZ1" s="218"/>
      <c r="BA1" s="218"/>
      <c r="BB1" s="218"/>
      <c r="BC1" s="218"/>
      <c r="BD1" s="218"/>
      <c r="BE1" s="218"/>
      <c r="BF1" s="218"/>
      <c r="BG1" s="218"/>
      <c r="BH1" s="218"/>
      <c r="BI1" s="218"/>
      <c r="BJ1" s="218"/>
      <c r="BK1" s="218"/>
      <c r="BL1" s="218"/>
      <c r="BM1" s="218"/>
      <c r="BN1" s="218"/>
      <c r="BO1" s="218"/>
      <c r="BP1" s="218"/>
      <c r="BQ1" s="218"/>
    </row>
    <row r="2" spans="1:69" ht="18">
      <c r="A2" s="218" t="s">
        <v>61</v>
      </c>
      <c r="B2" s="218"/>
      <c r="C2" s="218"/>
      <c r="D2" s="218"/>
      <c r="E2" s="218"/>
      <c r="F2" s="218"/>
      <c r="G2" s="218"/>
      <c r="H2" s="218"/>
      <c r="I2" s="218"/>
      <c r="J2" s="218"/>
      <c r="K2" s="218"/>
      <c r="L2" s="218"/>
      <c r="M2" s="218"/>
      <c r="N2" s="218"/>
      <c r="O2" s="218"/>
      <c r="P2" s="218"/>
      <c r="Q2" s="218"/>
      <c r="R2" s="218"/>
      <c r="S2" s="218"/>
      <c r="T2" s="218"/>
      <c r="U2" s="218"/>
      <c r="V2" s="218"/>
      <c r="W2" s="218"/>
      <c r="X2" s="218"/>
      <c r="Y2" s="218"/>
      <c r="Z2" s="218"/>
      <c r="AA2" s="218"/>
      <c r="AB2" s="218"/>
      <c r="AC2" s="218"/>
      <c r="AD2" s="218"/>
      <c r="AE2" s="218"/>
      <c r="AF2" s="218"/>
      <c r="AG2" s="218"/>
      <c r="AH2" s="218"/>
      <c r="AI2" s="218"/>
      <c r="AJ2" s="218"/>
      <c r="AK2" s="218"/>
      <c r="AL2" s="218"/>
      <c r="AM2" s="218"/>
      <c r="AN2" s="218"/>
      <c r="AO2" s="218"/>
      <c r="AP2" s="218"/>
      <c r="AQ2" s="218"/>
      <c r="AR2" s="218"/>
      <c r="AS2" s="218"/>
      <c r="AT2" s="218"/>
      <c r="AU2" s="218"/>
      <c r="AV2" s="218"/>
      <c r="AW2" s="218"/>
      <c r="AX2" s="218"/>
      <c r="AY2" s="218"/>
      <c r="AZ2" s="218"/>
      <c r="BA2" s="218"/>
      <c r="BB2" s="218"/>
      <c r="BC2" s="218"/>
      <c r="BD2" s="218"/>
      <c r="BE2" s="218"/>
      <c r="BF2" s="218"/>
      <c r="BG2" s="218"/>
      <c r="BH2" s="218"/>
      <c r="BI2" s="218"/>
      <c r="BJ2" s="218"/>
      <c r="BK2" s="218"/>
      <c r="BL2" s="218"/>
      <c r="BM2" s="218"/>
      <c r="BN2" s="218"/>
      <c r="BO2" s="218"/>
      <c r="BP2" s="218"/>
      <c r="BQ2" s="218"/>
    </row>
    <row r="3" spans="1:69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11"/>
      <c r="BO3" s="11"/>
      <c r="BP3" s="11"/>
      <c r="BQ3" s="11"/>
    </row>
    <row r="4" spans="1:69">
      <c r="A4" s="3" t="s">
        <v>9</v>
      </c>
      <c r="B4" s="3"/>
      <c r="C4" s="3" t="str">
        <f>":"&amp;" "&amp;DATA!C8</f>
        <v xml:space="preserve">: 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11" t="s">
        <v>139</v>
      </c>
      <c r="BI4" s="3"/>
      <c r="BJ4" s="3"/>
      <c r="BK4" s="3"/>
      <c r="BL4" s="11" t="str">
        <f ca="1">":"&amp;" "&amp;DATA!J16&amp;" "&amp;"Orang"</f>
        <v>: 9 Orang</v>
      </c>
      <c r="BM4" s="3"/>
      <c r="BN4" s="11"/>
      <c r="BO4" s="11"/>
      <c r="BP4" s="11"/>
      <c r="BQ4" s="11"/>
    </row>
    <row r="5" spans="1:69">
      <c r="A5" s="3" t="s">
        <v>2</v>
      </c>
      <c r="B5" s="3"/>
      <c r="C5" s="3" t="str">
        <f>":"&amp;" "&amp;DATA!C5</f>
        <v xml:space="preserve">: 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11" t="s">
        <v>19</v>
      </c>
      <c r="BI5" s="3"/>
      <c r="BJ5" s="3"/>
      <c r="BK5" s="3"/>
      <c r="BL5" s="11" t="str">
        <f>":"&amp;" "&amp;DATA!C15&amp;" "&amp;"Pilihan Berganda"</f>
        <v>: 40 Pilihan Berganda</v>
      </c>
      <c r="BM5" s="3"/>
      <c r="BN5" s="11"/>
      <c r="BO5" s="11"/>
      <c r="BP5" s="11"/>
      <c r="BQ5" s="11"/>
    </row>
    <row r="6" spans="1:69">
      <c r="A6" s="3" t="s">
        <v>5</v>
      </c>
      <c r="B6" s="3"/>
      <c r="C6" s="3" t="str">
        <f>":"&amp;" "&amp;DATA!C6</f>
        <v xml:space="preserve">: 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11"/>
      <c r="BI6" s="3"/>
      <c r="BJ6" s="3"/>
      <c r="BK6" s="3"/>
      <c r="BL6" s="11" t="str">
        <f>":"&amp;" "&amp;DATA!J15&amp;" "&amp;"Uraian"</f>
        <v>: 0 Uraian</v>
      </c>
      <c r="BM6" s="3"/>
      <c r="BN6" s="11"/>
      <c r="BO6" s="11"/>
      <c r="BP6" s="11"/>
      <c r="BQ6" s="11"/>
    </row>
    <row r="7" spans="1:69">
      <c r="A7" s="3" t="s">
        <v>7</v>
      </c>
      <c r="B7" s="3"/>
      <c r="C7" s="3" t="str">
        <f>":"&amp;" "&amp;DATA!C7</f>
        <v xml:space="preserve">: 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11" t="s">
        <v>22</v>
      </c>
      <c r="BI7" s="3"/>
      <c r="BJ7" s="3"/>
      <c r="BK7" s="3"/>
      <c r="BL7" s="11" t="str">
        <f>":"&amp;" "&amp;DATA!P16</f>
        <v>: 75</v>
      </c>
      <c r="BM7" s="3"/>
      <c r="BN7" s="11"/>
      <c r="BO7" s="11"/>
      <c r="BP7" s="11"/>
      <c r="BQ7" s="11"/>
    </row>
    <row r="8" spans="1:69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11"/>
      <c r="BO8" s="11"/>
      <c r="BP8" s="11"/>
      <c r="BQ8" s="11"/>
    </row>
    <row r="9" spans="1:69">
      <c r="A9" s="215" t="s">
        <v>26</v>
      </c>
      <c r="B9" s="216" t="s">
        <v>27</v>
      </c>
      <c r="C9" s="219" t="s">
        <v>12</v>
      </c>
      <c r="D9" s="220"/>
      <c r="E9" s="220"/>
      <c r="F9" s="220"/>
      <c r="G9" s="220"/>
      <c r="H9" s="220"/>
      <c r="I9" s="220"/>
      <c r="J9" s="220"/>
      <c r="K9" s="220"/>
      <c r="L9" s="220"/>
      <c r="M9" s="220"/>
      <c r="N9" s="220"/>
      <c r="O9" s="220"/>
      <c r="P9" s="220"/>
      <c r="Q9" s="220"/>
      <c r="R9" s="220"/>
      <c r="S9" s="220"/>
      <c r="T9" s="220"/>
      <c r="U9" s="220"/>
      <c r="V9" s="220"/>
      <c r="W9" s="220"/>
      <c r="X9" s="220"/>
      <c r="Y9" s="220"/>
      <c r="Z9" s="220"/>
      <c r="AA9" s="220"/>
      <c r="AB9" s="220"/>
      <c r="AC9" s="220"/>
      <c r="AD9" s="220"/>
      <c r="AE9" s="220"/>
      <c r="AF9" s="220"/>
      <c r="AG9" s="220"/>
      <c r="AH9" s="220"/>
      <c r="AI9" s="220"/>
      <c r="AJ9" s="220"/>
      <c r="AK9" s="220"/>
      <c r="AL9" s="220"/>
      <c r="AM9" s="220"/>
      <c r="AN9" s="220"/>
      <c r="AO9" s="220"/>
      <c r="AP9" s="220"/>
      <c r="AQ9" s="220"/>
      <c r="AR9" s="220"/>
      <c r="AS9" s="220"/>
      <c r="AT9" s="220"/>
      <c r="AU9" s="220"/>
      <c r="AV9" s="220"/>
      <c r="AW9" s="220"/>
      <c r="AX9" s="220"/>
      <c r="AY9" s="220"/>
      <c r="AZ9" s="220"/>
      <c r="BA9" s="221"/>
      <c r="BB9" s="219" t="s">
        <v>140</v>
      </c>
      <c r="BC9" s="220"/>
      <c r="BD9" s="220"/>
      <c r="BE9" s="220"/>
      <c r="BF9" s="220"/>
      <c r="BG9" s="220"/>
      <c r="BH9" s="220"/>
      <c r="BI9" s="220"/>
      <c r="BJ9" s="220"/>
      <c r="BK9" s="220"/>
      <c r="BL9" s="220"/>
      <c r="BM9" s="220"/>
      <c r="BN9" s="221"/>
      <c r="BO9" s="223" t="s">
        <v>29</v>
      </c>
      <c r="BP9" s="224" t="s">
        <v>141</v>
      </c>
      <c r="BQ9" s="224" t="s">
        <v>142</v>
      </c>
    </row>
    <row r="10" spans="1:69">
      <c r="A10" s="215"/>
      <c r="B10" s="217"/>
      <c r="C10" s="4">
        <v>1</v>
      </c>
      <c r="D10" s="4">
        <v>2</v>
      </c>
      <c r="E10" s="4">
        <v>3</v>
      </c>
      <c r="F10" s="4">
        <v>4</v>
      </c>
      <c r="G10" s="4">
        <v>5</v>
      </c>
      <c r="H10" s="4">
        <v>6</v>
      </c>
      <c r="I10" s="4">
        <v>7</v>
      </c>
      <c r="J10" s="4">
        <v>8</v>
      </c>
      <c r="K10" s="4">
        <v>9</v>
      </c>
      <c r="L10" s="4">
        <v>10</v>
      </c>
      <c r="M10" s="4">
        <v>11</v>
      </c>
      <c r="N10" s="4">
        <v>12</v>
      </c>
      <c r="O10" s="4">
        <v>13</v>
      </c>
      <c r="P10" s="4">
        <v>14</v>
      </c>
      <c r="Q10" s="4">
        <v>15</v>
      </c>
      <c r="R10" s="4">
        <v>16</v>
      </c>
      <c r="S10" s="4">
        <v>17</v>
      </c>
      <c r="T10" s="4">
        <v>18</v>
      </c>
      <c r="U10" s="4">
        <v>19</v>
      </c>
      <c r="V10" s="4">
        <v>20</v>
      </c>
      <c r="W10" s="4">
        <v>21</v>
      </c>
      <c r="X10" s="4">
        <v>22</v>
      </c>
      <c r="Y10" s="4">
        <v>23</v>
      </c>
      <c r="Z10" s="4">
        <v>24</v>
      </c>
      <c r="AA10" s="4">
        <v>25</v>
      </c>
      <c r="AB10" s="4">
        <v>26</v>
      </c>
      <c r="AC10" s="4">
        <v>27</v>
      </c>
      <c r="AD10" s="4">
        <v>28</v>
      </c>
      <c r="AE10" s="4">
        <v>29</v>
      </c>
      <c r="AF10" s="4">
        <v>30</v>
      </c>
      <c r="AG10" s="4">
        <v>31</v>
      </c>
      <c r="AH10" s="4">
        <v>32</v>
      </c>
      <c r="AI10" s="4">
        <v>33</v>
      </c>
      <c r="AJ10" s="4">
        <v>34</v>
      </c>
      <c r="AK10" s="4">
        <v>35</v>
      </c>
      <c r="AL10" s="4">
        <v>36</v>
      </c>
      <c r="AM10" s="4">
        <v>37</v>
      </c>
      <c r="AN10" s="4">
        <v>38</v>
      </c>
      <c r="AO10" s="4">
        <v>39</v>
      </c>
      <c r="AP10" s="4">
        <v>40</v>
      </c>
      <c r="AQ10" s="4">
        <v>41</v>
      </c>
      <c r="AR10" s="4">
        <v>42</v>
      </c>
      <c r="AS10" s="4">
        <v>43</v>
      </c>
      <c r="AT10" s="4">
        <v>44</v>
      </c>
      <c r="AU10" s="4">
        <v>45</v>
      </c>
      <c r="AV10" s="4">
        <v>46</v>
      </c>
      <c r="AW10" s="4">
        <v>47</v>
      </c>
      <c r="AX10" s="4">
        <v>48</v>
      </c>
      <c r="AY10" s="4">
        <v>49</v>
      </c>
      <c r="AZ10" s="4">
        <v>50</v>
      </c>
      <c r="BA10" s="4" t="s">
        <v>34</v>
      </c>
      <c r="BB10" s="4">
        <v>1</v>
      </c>
      <c r="BC10" s="4">
        <v>2</v>
      </c>
      <c r="BD10" s="4">
        <v>3</v>
      </c>
      <c r="BE10" s="4">
        <v>4</v>
      </c>
      <c r="BF10" s="4">
        <v>5</v>
      </c>
      <c r="BG10" s="4">
        <v>6</v>
      </c>
      <c r="BH10" s="4">
        <v>7</v>
      </c>
      <c r="BI10" s="4">
        <v>8</v>
      </c>
      <c r="BJ10" s="4">
        <v>9</v>
      </c>
      <c r="BK10" s="4">
        <v>10</v>
      </c>
      <c r="BL10" s="4">
        <v>11</v>
      </c>
      <c r="BM10" s="4">
        <v>12</v>
      </c>
      <c r="BN10" s="4" t="s">
        <v>35</v>
      </c>
      <c r="BO10" s="223"/>
      <c r="BP10" s="225"/>
      <c r="BQ10" s="225"/>
    </row>
    <row r="11" spans="1:69">
      <c r="A11" s="5">
        <v>1</v>
      </c>
      <c r="B11" s="6" t="str">
        <f>IF(DATA!B21="","",DATA!B21)</f>
        <v>ZADI TAQWAKA</v>
      </c>
      <c r="C11" s="5">
        <f ca="1">IF(PROSES_PG!E11="","",PROSES_PG!E11)</f>
        <v>0</v>
      </c>
      <c r="D11" s="5">
        <f ca="1">IF(PROSES_PG!F11="","",PROSES_PG!F11)</f>
        <v>1</v>
      </c>
      <c r="E11" s="5">
        <f ca="1">IF(PROSES_PG!G11="","",PROSES_PG!G11)</f>
        <v>1</v>
      </c>
      <c r="F11" s="5">
        <f ca="1">IF(PROSES_PG!H11="","",PROSES_PG!H11)</f>
        <v>1</v>
      </c>
      <c r="G11" s="5">
        <f ca="1">IF(PROSES_PG!I11="","",PROSES_PG!I11)</f>
        <v>1</v>
      </c>
      <c r="H11" s="5">
        <f ca="1">IF(PROSES_PG!J11="","",PROSES_PG!J11)</f>
        <v>1</v>
      </c>
      <c r="I11" s="5">
        <f ca="1">IF(PROSES_PG!K11="","",PROSES_PG!K11)</f>
        <v>1</v>
      </c>
      <c r="J11" s="5">
        <f ca="1">IF(PROSES_PG!L11="","",PROSES_PG!L11)</f>
        <v>1</v>
      </c>
      <c r="K11" s="5">
        <f ca="1">IF(PROSES_PG!M11="","",PROSES_PG!M11)</f>
        <v>1</v>
      </c>
      <c r="L11" s="5">
        <f ca="1">IF(PROSES_PG!N11="","",PROSES_PG!N11)</f>
        <v>1</v>
      </c>
      <c r="M11" s="5">
        <f ca="1">IF(PROSES_PG!O11="","",PROSES_PG!O11)</f>
        <v>1</v>
      </c>
      <c r="N11" s="5">
        <f ca="1">IF(PROSES_PG!P11="","",PROSES_PG!P11)</f>
        <v>1</v>
      </c>
      <c r="O11" s="5">
        <f ca="1">IF(PROSES_PG!Q11="","",PROSES_PG!Q11)</f>
        <v>1</v>
      </c>
      <c r="P11" s="5">
        <f ca="1">IF(PROSES_PG!R11="","",PROSES_PG!R11)</f>
        <v>0</v>
      </c>
      <c r="Q11" s="5">
        <f ca="1">IF(PROSES_PG!S11="","",PROSES_PG!S11)</f>
        <v>1</v>
      </c>
      <c r="R11" s="5">
        <f ca="1">IF(PROSES_PG!T11="","",PROSES_PG!T11)</f>
        <v>1</v>
      </c>
      <c r="S11" s="5">
        <f ca="1">IF(PROSES_PG!U11="","",PROSES_PG!U11)</f>
        <v>1</v>
      </c>
      <c r="T11" s="5">
        <f ca="1">IF(PROSES_PG!V11="","",PROSES_PG!V11)</f>
        <v>0</v>
      </c>
      <c r="U11" s="5">
        <f ca="1">IF(PROSES_PG!W11="","",PROSES_PG!W11)</f>
        <v>1</v>
      </c>
      <c r="V11" s="5">
        <f ca="1">IF(PROSES_PG!X11="","",PROSES_PG!X11)</f>
        <v>1</v>
      </c>
      <c r="W11" s="5">
        <f ca="1">IF(PROSES_PG!Y11="","",PROSES_PG!Y11)</f>
        <v>1</v>
      </c>
      <c r="X11" s="5">
        <f ca="1">IF(PROSES_PG!Z11="","",PROSES_PG!Z11)</f>
        <v>1</v>
      </c>
      <c r="Y11" s="5">
        <f ca="1">IF(PROSES_PG!AA11="","",PROSES_PG!AA11)</f>
        <v>1</v>
      </c>
      <c r="Z11" s="5">
        <f ca="1">IF(PROSES_PG!AB11="","",PROSES_PG!AB11)</f>
        <v>1</v>
      </c>
      <c r="AA11" s="5">
        <f ca="1">IF(PROSES_PG!AC11="","",PROSES_PG!AC11)</f>
        <v>1</v>
      </c>
      <c r="AB11" s="5">
        <f ca="1">IF(PROSES_PG!AD11="","",PROSES_PG!AD11)</f>
        <v>0</v>
      </c>
      <c r="AC11" s="5">
        <f ca="1">IF(PROSES_PG!AE11="","",PROSES_PG!AE11)</f>
        <v>1</v>
      </c>
      <c r="AD11" s="5">
        <f ca="1">IF(PROSES_PG!AF11="","",PROSES_PG!AF11)</f>
        <v>0</v>
      </c>
      <c r="AE11" s="5">
        <f ca="1">IF(PROSES_PG!AG11="","",PROSES_PG!AG11)</f>
        <v>0</v>
      </c>
      <c r="AF11" s="5">
        <f ca="1">IF(PROSES_PG!AH11="","",PROSES_PG!AH11)</f>
        <v>1</v>
      </c>
      <c r="AG11" s="5">
        <f ca="1">IF(PROSES_PG!AI11="","",PROSES_PG!AI11)</f>
        <v>0</v>
      </c>
      <c r="AH11" s="5">
        <f ca="1">IF(PROSES_PG!AJ11="","",PROSES_PG!AJ11)</f>
        <v>1</v>
      </c>
      <c r="AI11" s="5">
        <f ca="1">IF(PROSES_PG!AK11="","",PROSES_PG!AK11)</f>
        <v>1</v>
      </c>
      <c r="AJ11" s="5">
        <f ca="1">IF(PROSES_PG!AL11="","",PROSES_PG!AL11)</f>
        <v>1</v>
      </c>
      <c r="AK11" s="5">
        <f ca="1">IF(PROSES_PG!AM11="","",PROSES_PG!AM11)</f>
        <v>1</v>
      </c>
      <c r="AL11" s="5">
        <f ca="1">IF(PROSES_PG!AN11="","",PROSES_PG!AN11)</f>
        <v>1</v>
      </c>
      <c r="AM11" s="5">
        <f ca="1">IF(PROSES_PG!AO11="","",PROSES_PG!AO11)</f>
        <v>0</v>
      </c>
      <c r="AN11" s="5">
        <f ca="1">IF(PROSES_PG!AP11="","",PROSES_PG!AP11)</f>
        <v>1</v>
      </c>
      <c r="AO11" s="5">
        <f ca="1">IF(PROSES_PG!AQ11="","",PROSES_PG!AQ11)</f>
        <v>1</v>
      </c>
      <c r="AP11" s="5">
        <f ca="1">IF(PROSES_PG!AR11="","",PROSES_PG!AR11)</f>
        <v>1</v>
      </c>
      <c r="AQ11" s="5" t="str">
        <f ca="1">IF(PROSES_PG!AS11="","",PROSES_PG!AS11)</f>
        <v/>
      </c>
      <c r="AR11" s="5" t="str">
        <f ca="1">IF(PROSES_PG!AT11="","",PROSES_PG!AT11)</f>
        <v/>
      </c>
      <c r="AS11" s="5" t="str">
        <f ca="1">IF(PROSES_PG!AU11="","",PROSES_PG!AU11)</f>
        <v/>
      </c>
      <c r="AT11" s="5" t="str">
        <f ca="1">IF(PROSES_PG!AV11="","",PROSES_PG!AV11)</f>
        <v/>
      </c>
      <c r="AU11" s="5" t="str">
        <f ca="1">IF(PROSES_PG!AW11="","",PROSES_PG!AW11)</f>
        <v/>
      </c>
      <c r="AV11" s="5" t="str">
        <f ca="1">IF(PROSES_PG!AX11="","",PROSES_PG!AX11)</f>
        <v/>
      </c>
      <c r="AW11" s="5" t="str">
        <f ca="1">IF(PROSES_PG!AY11="","",PROSES_PG!AY11)</f>
        <v/>
      </c>
      <c r="AX11" s="5" t="str">
        <f ca="1">IF(PROSES_PG!AZ11="","",PROSES_PG!AZ11)</f>
        <v/>
      </c>
      <c r="AY11" s="5" t="str">
        <f ca="1">IF(PROSES_PG!BA11="","",PROSES_PG!BA11)</f>
        <v/>
      </c>
      <c r="AZ11" s="5" t="str">
        <f ca="1">IF(PROSES_PG!BB11="","",PROSES_PG!BB11)</f>
        <v/>
      </c>
      <c r="BA11" s="5">
        <f ca="1">IF(SUM(C11:AZ11)=0,"",SUM(C11:AZ11))</f>
        <v>32</v>
      </c>
      <c r="BB11" s="5" t="str">
        <f>IF(DATA!G21="","",DATA!G21)</f>
        <v/>
      </c>
      <c r="BC11" s="5" t="str">
        <f>IF(DATA!H21="","",DATA!H21)</f>
        <v/>
      </c>
      <c r="BD11" s="5" t="str">
        <f>IF(DATA!I21="","",DATA!I21)</f>
        <v/>
      </c>
      <c r="BE11" s="5" t="str">
        <f>IF(DATA!J21="","",DATA!J21)</f>
        <v/>
      </c>
      <c r="BF11" s="5" t="str">
        <f>IF(DATA!K21="","",DATA!K21)</f>
        <v/>
      </c>
      <c r="BG11" s="5" t="str">
        <f>IF(DATA!L21="","",DATA!L21)</f>
        <v/>
      </c>
      <c r="BH11" s="5" t="str">
        <f>IF(DATA!M21="","",DATA!M21)</f>
        <v/>
      </c>
      <c r="BI11" s="5" t="str">
        <f>IF(DATA!N21="","",DATA!N21)</f>
        <v/>
      </c>
      <c r="BJ11" s="5" t="str">
        <f>IF(DATA!O21="","",DATA!O21)</f>
        <v/>
      </c>
      <c r="BK11" s="5" t="str">
        <f>IF(DATA!P21="","",DATA!P21)</f>
        <v/>
      </c>
      <c r="BL11" s="5" t="str">
        <f>IF(DATA!Q21="","",DATA!Q21)</f>
        <v/>
      </c>
      <c r="BM11" s="5" t="str">
        <f>IF(DATA!R21="","",DATA!R21)</f>
        <v/>
      </c>
      <c r="BN11" s="14" t="str">
        <f>IF(SUM(BB11:BM11)=0,"",SUM(BB11:BM11))</f>
        <v/>
      </c>
      <c r="BO11" s="14">
        <f ca="1">IF(SUM(BA11,BN11)=0,"",SUM(BA11,BN11))</f>
        <v>32</v>
      </c>
      <c r="BP11" s="15">
        <f ca="1">IFERROR((BO11/(DATA!$C$16+DATA!$P$14))*100,"")</f>
        <v>32</v>
      </c>
      <c r="BQ11" s="14" t="str">
        <f ca="1">IF(BP11="","",IF(BP11&lt;DATA!$P$16,"TIDAK","TUNTAS"))</f>
        <v>TIDAK</v>
      </c>
    </row>
    <row r="12" spans="1:69">
      <c r="A12" s="5">
        <v>2</v>
      </c>
      <c r="B12" s="6" t="str">
        <f>IF(DATA!B22="","",DATA!B22)</f>
        <v>TRIANI KRISTANTINA</v>
      </c>
      <c r="C12" s="5">
        <v>0</v>
      </c>
      <c r="D12" s="5">
        <f ca="1">IF(PROSES_PG!F12="","",PROSES_PG!F12)</f>
        <v>1</v>
      </c>
      <c r="E12" s="5">
        <f ca="1">IF(PROSES_PG!G12="","",PROSES_PG!G12)</f>
        <v>1</v>
      </c>
      <c r="F12" s="5">
        <f ca="1">IF(PROSES_PG!H12="","",PROSES_PG!H12)</f>
        <v>1</v>
      </c>
      <c r="G12" s="5">
        <f ca="1">IF(PROSES_PG!I12="","",PROSES_PG!I12)</f>
        <v>1</v>
      </c>
      <c r="H12" s="5">
        <f ca="1">IF(PROSES_PG!J12="","",PROSES_PG!J12)</f>
        <v>1</v>
      </c>
      <c r="I12" s="5">
        <f ca="1">IF(PROSES_PG!K12="","",PROSES_PG!K12)</f>
        <v>1</v>
      </c>
      <c r="J12" s="5">
        <f ca="1">IF(PROSES_PG!L12="","",PROSES_PG!L12)</f>
        <v>0</v>
      </c>
      <c r="K12" s="5">
        <f ca="1">IF(PROSES_PG!M12="","",PROSES_PG!M12)</f>
        <v>1</v>
      </c>
      <c r="L12" s="5">
        <f ca="1">IF(PROSES_PG!N12="","",PROSES_PG!N12)</f>
        <v>1</v>
      </c>
      <c r="M12" s="5">
        <f ca="1">IF(PROSES_PG!O12="","",PROSES_PG!O12)</f>
        <v>1</v>
      </c>
      <c r="N12" s="5">
        <f ca="1">IF(PROSES_PG!P12="","",PROSES_PG!P12)</f>
        <v>1</v>
      </c>
      <c r="O12" s="5">
        <f ca="1">IF(PROSES_PG!Q12="","",PROSES_PG!Q12)</f>
        <v>1</v>
      </c>
      <c r="P12" s="5">
        <f ca="1">IF(PROSES_PG!R12="","",PROSES_PG!R12)</f>
        <v>0</v>
      </c>
      <c r="Q12" s="5">
        <f ca="1">IF(PROSES_PG!S12="","",PROSES_PG!S12)</f>
        <v>1</v>
      </c>
      <c r="R12" s="5">
        <f ca="1">IF(PROSES_PG!T12="","",PROSES_PG!T12)</f>
        <v>1</v>
      </c>
      <c r="S12" s="5">
        <f ca="1">IF(PROSES_PG!U12="","",PROSES_PG!U12)</f>
        <v>1</v>
      </c>
      <c r="T12" s="5">
        <f ca="1">IF(PROSES_PG!V12="","",PROSES_PG!V12)</f>
        <v>0</v>
      </c>
      <c r="U12" s="5">
        <f ca="1">IF(PROSES_PG!W12="","",PROSES_PG!W12)</f>
        <v>1</v>
      </c>
      <c r="V12" s="5">
        <f ca="1">IF(PROSES_PG!X12="","",PROSES_PG!X12)</f>
        <v>1</v>
      </c>
      <c r="W12" s="5">
        <f ca="1">IF(PROSES_PG!Y12="","",PROSES_PG!Y12)</f>
        <v>1</v>
      </c>
      <c r="X12" s="5">
        <f ca="1">IF(PROSES_PG!Z12="","",PROSES_PG!Z12)</f>
        <v>1</v>
      </c>
      <c r="Y12" s="5">
        <v>0</v>
      </c>
      <c r="Z12" s="5">
        <f ca="1">IF(PROSES_PG!AB12="","",PROSES_PG!AB12)</f>
        <v>1</v>
      </c>
      <c r="AA12" s="5">
        <v>0</v>
      </c>
      <c r="AB12" s="5">
        <f ca="1">IF(PROSES_PG!AD12="","",PROSES_PG!AD12)</f>
        <v>1</v>
      </c>
      <c r="AC12" s="5">
        <v>1</v>
      </c>
      <c r="AD12" s="5">
        <f ca="1">IF(PROSES_PG!AF12="","",PROSES_PG!AF12)</f>
        <v>1</v>
      </c>
      <c r="AE12" s="5">
        <f ca="1">IF(PROSES_PG!AG12="","",PROSES_PG!AG12)</f>
        <v>0</v>
      </c>
      <c r="AF12" s="5">
        <f ca="1">IF(PROSES_PG!AH12="","",PROSES_PG!AH12)</f>
        <v>1</v>
      </c>
      <c r="AG12" s="5">
        <f ca="1">IF(PROSES_PG!AI12="","",PROSES_PG!AI12)</f>
        <v>0</v>
      </c>
      <c r="AH12" s="5">
        <f ca="1">IF(PROSES_PG!AJ12="","",PROSES_PG!AJ12)</f>
        <v>0</v>
      </c>
      <c r="AI12" s="5">
        <f ca="1">IF(PROSES_PG!AK12="","",PROSES_PG!AK12)</f>
        <v>0</v>
      </c>
      <c r="AJ12" s="5">
        <f ca="1">IF(PROSES_PG!AL12="","",PROSES_PG!AL12)</f>
        <v>1</v>
      </c>
      <c r="AK12" s="5">
        <f ca="1">IF(PROSES_PG!AM12="","",PROSES_PG!AM12)</f>
        <v>1</v>
      </c>
      <c r="AL12" s="5">
        <f ca="1">IF(PROSES_PG!AN12="","",PROSES_PG!AN12)</f>
        <v>1</v>
      </c>
      <c r="AM12" s="5">
        <f ca="1">IF(PROSES_PG!AO12="","",PROSES_PG!AO12)</f>
        <v>0</v>
      </c>
      <c r="AN12" s="5">
        <f ca="1">IF(PROSES_PG!AP12="","",PROSES_PG!AP12)</f>
        <v>1</v>
      </c>
      <c r="AO12" s="5">
        <f ca="1">IF(PROSES_PG!AQ12="","",PROSES_PG!AQ12)</f>
        <v>1</v>
      </c>
      <c r="AP12" s="5">
        <v>0</v>
      </c>
      <c r="AQ12" s="5" t="str">
        <f ca="1">IF(PROSES_PG!AS12="","",PROSES_PG!AS12)</f>
        <v/>
      </c>
      <c r="AR12" s="5" t="str">
        <f ca="1">IF(PROSES_PG!AT12="","",PROSES_PG!AT12)</f>
        <v/>
      </c>
      <c r="AS12" s="5" t="str">
        <f ca="1">IF(PROSES_PG!AU12="","",PROSES_PG!AU12)</f>
        <v/>
      </c>
      <c r="AT12" s="5" t="str">
        <f ca="1">IF(PROSES_PG!AV12="","",PROSES_PG!AV12)</f>
        <v/>
      </c>
      <c r="AU12" s="5" t="str">
        <f ca="1">IF(PROSES_PG!AW12="","",PROSES_PG!AW12)</f>
        <v/>
      </c>
      <c r="AV12" s="5" t="str">
        <f ca="1">IF(PROSES_PG!AX12="","",PROSES_PG!AX12)</f>
        <v/>
      </c>
      <c r="AW12" s="5" t="str">
        <f ca="1">IF(PROSES_PG!AY12="","",PROSES_PG!AY12)</f>
        <v/>
      </c>
      <c r="AX12" s="5" t="str">
        <f ca="1">IF(PROSES_PG!AZ12="","",PROSES_PG!AZ12)</f>
        <v/>
      </c>
      <c r="AY12" s="5" t="str">
        <f ca="1">IF(PROSES_PG!BA12="","",PROSES_PG!BA12)</f>
        <v/>
      </c>
      <c r="AZ12" s="5" t="str">
        <f ca="1">IF(PROSES_PG!BB12="","",PROSES_PG!BB12)</f>
        <v/>
      </c>
      <c r="BA12" s="5">
        <f t="shared" ref="BA12:BA50" ca="1" si="0">IF(SUM(C12:AZ12)=0,"",SUM(C12:AZ12))</f>
        <v>28</v>
      </c>
      <c r="BB12" s="5" t="str">
        <f>IF(DATA!G22="","",DATA!G22)</f>
        <v/>
      </c>
      <c r="BC12" s="5" t="str">
        <f>IF(DATA!H22="","",DATA!H22)</f>
        <v/>
      </c>
      <c r="BD12" s="5" t="str">
        <f>IF(DATA!I22="","",DATA!I22)</f>
        <v/>
      </c>
      <c r="BE12" s="5" t="str">
        <f>IF(DATA!J22="","",DATA!J22)</f>
        <v/>
      </c>
      <c r="BF12" s="5" t="s">
        <v>68</v>
      </c>
      <c r="BG12" s="5" t="str">
        <f>IF(DATA!L22="","",DATA!L22)</f>
        <v/>
      </c>
      <c r="BH12" s="5" t="str">
        <f>IF(DATA!M22="","",DATA!M22)</f>
        <v/>
      </c>
      <c r="BI12" s="5" t="str">
        <f>IF(DATA!N22="","",DATA!N22)</f>
        <v/>
      </c>
      <c r="BJ12" s="5" t="str">
        <f>IF(DATA!O22="","",DATA!O22)</f>
        <v/>
      </c>
      <c r="BK12" s="5" t="str">
        <f>IF(DATA!P22="","",DATA!P22)</f>
        <v/>
      </c>
      <c r="BL12" s="5" t="str">
        <f>IF(DATA!Q22="","",DATA!Q22)</f>
        <v/>
      </c>
      <c r="BM12" s="5" t="str">
        <f>IF(DATA!R22="","",DATA!R22)</f>
        <v/>
      </c>
      <c r="BN12" s="14" t="str">
        <f t="shared" ref="BN12:BN50" si="1">IF(SUM(BB12:BM12)=0,"",SUM(BB12:BM12))</f>
        <v/>
      </c>
      <c r="BO12" s="14">
        <f t="shared" ref="BO12:BO50" ca="1" si="2">IF(SUM(BA12,BN12)=0,"",SUM(BA12,BN12))</f>
        <v>28</v>
      </c>
      <c r="BP12" s="15">
        <f ca="1">IFERROR((BO12/(DATA!$C$16+DATA!$P$14))*100,"")</f>
        <v>28.000000000000004</v>
      </c>
      <c r="BQ12" s="14" t="str">
        <f ca="1">IF(BP12="","",IF(BP12&lt;DATA!$P$16,"TIDAK","TUNTAS"))</f>
        <v>TIDAK</v>
      </c>
    </row>
    <row r="13" spans="1:69">
      <c r="A13" s="5">
        <v>3</v>
      </c>
      <c r="B13" s="6" t="str">
        <f>IF(DATA!B23="","",DATA!B23)</f>
        <v>TEDY TRI SEPTIAN</v>
      </c>
      <c r="C13" s="5">
        <f ca="1">IF(PROSES_PG!E13="","",PROSES_PG!E13)</f>
        <v>1</v>
      </c>
      <c r="D13" s="5">
        <f ca="1">IF(PROSES_PG!F13="","",PROSES_PG!F13)</f>
        <v>1</v>
      </c>
      <c r="E13" s="5">
        <f ca="1">IF(PROSES_PG!G13="","",PROSES_PG!G13)</f>
        <v>1</v>
      </c>
      <c r="F13" s="5">
        <f ca="1">IF(PROSES_PG!H13="","",PROSES_PG!H13)</f>
        <v>1</v>
      </c>
      <c r="G13" s="5">
        <f ca="1">IF(PROSES_PG!I13="","",PROSES_PG!I13)</f>
        <v>1</v>
      </c>
      <c r="H13" s="5">
        <f ca="1">IF(PROSES_PG!J13="","",PROSES_PG!J13)</f>
        <v>1</v>
      </c>
      <c r="I13" s="5" t="s">
        <v>68</v>
      </c>
      <c r="J13" s="5">
        <f ca="1">IF(PROSES_PG!L13="","",PROSES_PG!L13)</f>
        <v>1</v>
      </c>
      <c r="K13" s="5">
        <f ca="1">IF(PROSES_PG!M13="","",PROSES_PG!M13)</f>
        <v>1</v>
      </c>
      <c r="L13" s="5">
        <f ca="1">IF(PROSES_PG!N13="","",PROSES_PG!N13)</f>
        <v>1</v>
      </c>
      <c r="M13" s="5">
        <f ca="1">IF(PROSES_PG!O13="","",PROSES_PG!O13)</f>
        <v>1</v>
      </c>
      <c r="N13" s="5">
        <f ca="1">IF(PROSES_PG!P13="","",PROSES_PG!P13)</f>
        <v>1</v>
      </c>
      <c r="O13" s="5">
        <f ca="1">IF(PROSES_PG!Q13="","",PROSES_PG!Q13)</f>
        <v>1</v>
      </c>
      <c r="P13" s="5">
        <f ca="1">IF(PROSES_PG!R13="","",PROSES_PG!R13)</f>
        <v>0</v>
      </c>
      <c r="Q13" s="5">
        <f ca="1">IF(PROSES_PG!S13="","",PROSES_PG!S13)</f>
        <v>1</v>
      </c>
      <c r="R13" s="5">
        <f ca="1">IF(PROSES_PG!T13="","",PROSES_PG!T13)</f>
        <v>1</v>
      </c>
      <c r="S13" s="5">
        <f ca="1">IF(PROSES_PG!U13="","",PROSES_PG!U13)</f>
        <v>1</v>
      </c>
      <c r="T13" s="5">
        <f ca="1">IF(PROSES_PG!V13="","",PROSES_PG!V13)</f>
        <v>0</v>
      </c>
      <c r="U13" s="5">
        <f ca="1">IF(PROSES_PG!W13="","",PROSES_PG!W13)</f>
        <v>1</v>
      </c>
      <c r="V13" s="5">
        <f ca="1">IF(PROSES_PG!X13="","",PROSES_PG!X13)</f>
        <v>0</v>
      </c>
      <c r="W13" s="5">
        <f ca="1">IF(PROSES_PG!Y13="","",PROSES_PG!Y13)</f>
        <v>1</v>
      </c>
      <c r="X13" s="5">
        <f ca="1">IF(PROSES_PG!Z13="","",PROSES_PG!Z13)</f>
        <v>0</v>
      </c>
      <c r="Y13" s="5">
        <f ca="1">IF(PROSES_PG!AA13="","",PROSES_PG!AA13)</f>
        <v>1</v>
      </c>
      <c r="Z13" s="5" t="s">
        <v>68</v>
      </c>
      <c r="AA13" s="5">
        <f ca="1">IF(PROSES_PG!AC13="","",PROSES_PG!AC13)</f>
        <v>1</v>
      </c>
      <c r="AB13" s="5">
        <f ca="1">IF(PROSES_PG!AD13="","",PROSES_PG!AD13)</f>
        <v>1</v>
      </c>
      <c r="AC13" s="5">
        <f ca="1">IF(PROSES_PG!AE13="","",PROSES_PG!AE13)</f>
        <v>1</v>
      </c>
      <c r="AD13" s="5">
        <f ca="1">IF(PROSES_PG!AF13="","",PROSES_PG!AF13)</f>
        <v>1</v>
      </c>
      <c r="AE13" s="5">
        <f ca="1">IF(PROSES_PG!AG13="","",PROSES_PG!AG13)</f>
        <v>1</v>
      </c>
      <c r="AF13" s="5">
        <f ca="1">IF(PROSES_PG!AH13="","",PROSES_PG!AH13)</f>
        <v>1</v>
      </c>
      <c r="AG13" s="5">
        <f ca="1">IF(PROSES_PG!AI13="","",PROSES_PG!AI13)</f>
        <v>0</v>
      </c>
      <c r="AH13" s="5">
        <f ca="1">IF(PROSES_PG!AJ13="","",PROSES_PG!AJ13)</f>
        <v>1</v>
      </c>
      <c r="AI13" s="5">
        <f ca="1">IF(PROSES_PG!AK13="","",PROSES_PG!AK13)</f>
        <v>0</v>
      </c>
      <c r="AJ13" s="5">
        <f ca="1">IF(PROSES_PG!AL13="","",PROSES_PG!AL13)</f>
        <v>1</v>
      </c>
      <c r="AK13" s="5">
        <f ca="1">IF(PROSES_PG!AM13="","",PROSES_PG!AM13)</f>
        <v>1</v>
      </c>
      <c r="AL13" s="5" t="s">
        <v>68</v>
      </c>
      <c r="AM13" s="5">
        <f ca="1">IF(PROSES_PG!AO13="","",PROSES_PG!AO13)</f>
        <v>0</v>
      </c>
      <c r="AN13" s="5" t="s">
        <v>68</v>
      </c>
      <c r="AO13" s="5">
        <f ca="1">IF(PROSES_PG!AQ13="","",PROSES_PG!AQ13)</f>
        <v>1</v>
      </c>
      <c r="AP13" s="5">
        <f ca="1">IF(PROSES_PG!AR13="","",PROSES_PG!AR13)</f>
        <v>1</v>
      </c>
      <c r="AQ13" s="5" t="str">
        <f ca="1">IF(PROSES_PG!AS13="","",PROSES_PG!AS13)</f>
        <v/>
      </c>
      <c r="AR13" s="5" t="str">
        <f ca="1">IF(PROSES_PG!AT13="","",PROSES_PG!AT13)</f>
        <v/>
      </c>
      <c r="AS13" s="5" t="str">
        <f ca="1">IF(PROSES_PG!AU13="","",PROSES_PG!AU13)</f>
        <v/>
      </c>
      <c r="AT13" s="5" t="str">
        <f ca="1">IF(PROSES_PG!AV13="","",PROSES_PG!AV13)</f>
        <v/>
      </c>
      <c r="AU13" s="5" t="str">
        <f ca="1">IF(PROSES_PG!AW13="","",PROSES_PG!AW13)</f>
        <v/>
      </c>
      <c r="AV13" s="5" t="str">
        <f ca="1">IF(PROSES_PG!AX13="","",PROSES_PG!AX13)</f>
        <v/>
      </c>
      <c r="AW13" s="5" t="str">
        <f ca="1">IF(PROSES_PG!AY13="","",PROSES_PG!AY13)</f>
        <v/>
      </c>
      <c r="AX13" s="5" t="str">
        <f ca="1">IF(PROSES_PG!AZ13="","",PROSES_PG!AZ13)</f>
        <v/>
      </c>
      <c r="AY13" s="5" t="str">
        <f ca="1">IF(PROSES_PG!BA13="","",PROSES_PG!BA13)</f>
        <v/>
      </c>
      <c r="AZ13" s="5" t="str">
        <f ca="1">IF(PROSES_PG!BB13="","",PROSES_PG!BB13)</f>
        <v/>
      </c>
      <c r="BA13" s="5">
        <f t="shared" ca="1" si="0"/>
        <v>29</v>
      </c>
      <c r="BB13" s="5" t="str">
        <f>IF(DATA!G23="","",DATA!G23)</f>
        <v/>
      </c>
      <c r="BC13" s="5" t="str">
        <f>IF(DATA!H23="","",DATA!H23)</f>
        <v/>
      </c>
      <c r="BD13" s="5" t="str">
        <f>IF(DATA!I23="","",DATA!I23)</f>
        <v/>
      </c>
      <c r="BE13" s="5" t="str">
        <f>IF(DATA!J23="","",DATA!J23)</f>
        <v/>
      </c>
      <c r="BF13" s="5" t="str">
        <f>IF(DATA!K23="","",DATA!K23)</f>
        <v/>
      </c>
      <c r="BG13" s="5" t="str">
        <f>IF(DATA!L23="","",DATA!L23)</f>
        <v/>
      </c>
      <c r="BH13" s="5" t="str">
        <f>IF(DATA!M23="","",DATA!M23)</f>
        <v/>
      </c>
      <c r="BI13" s="5" t="str">
        <f>IF(DATA!N23="","",DATA!N23)</f>
        <v/>
      </c>
      <c r="BJ13" s="5" t="str">
        <f>IF(DATA!O23="","",DATA!O23)</f>
        <v/>
      </c>
      <c r="BK13" s="5" t="str">
        <f>IF(DATA!P23="","",DATA!P23)</f>
        <v/>
      </c>
      <c r="BL13" s="5" t="str">
        <f>IF(DATA!Q23="","",DATA!Q23)</f>
        <v/>
      </c>
      <c r="BM13" s="5" t="str">
        <f>IF(DATA!R23="","",DATA!R23)</f>
        <v/>
      </c>
      <c r="BN13" s="14" t="str">
        <f t="shared" si="1"/>
        <v/>
      </c>
      <c r="BO13" s="14">
        <f t="shared" ca="1" si="2"/>
        <v>29</v>
      </c>
      <c r="BP13" s="15">
        <f ca="1">IFERROR((BO13/(DATA!$C$16+DATA!$P$14))*100,"")</f>
        <v>28.999999999999996</v>
      </c>
      <c r="BQ13" s="14" t="str">
        <f ca="1">IF(BP13="","",IF(BP13&lt;DATA!$P$16,"TIDAK","TUNTAS"))</f>
        <v>TIDAK</v>
      </c>
    </row>
    <row r="14" spans="1:69">
      <c r="A14" s="5">
        <v>4</v>
      </c>
      <c r="B14" s="6" t="str">
        <f>IF(DATA!B24="","",DATA!B24)</f>
        <v>TIARA DWI NUR FITRIA</v>
      </c>
      <c r="C14" s="5">
        <f ca="1">IF(PROSES_PG!E14="","",PROSES_PG!E14)</f>
        <v>1</v>
      </c>
      <c r="D14" s="5">
        <f ca="1">IF(PROSES_PG!F14="","",PROSES_PG!F14)</f>
        <v>1</v>
      </c>
      <c r="E14" s="5">
        <f ca="1">IF(PROSES_PG!G14="","",PROSES_PG!G14)</f>
        <v>1</v>
      </c>
      <c r="F14" s="5">
        <f ca="1">IF(PROSES_PG!H14="","",PROSES_PG!H14)</f>
        <v>1</v>
      </c>
      <c r="G14" s="5">
        <f ca="1">IF(PROSES_PG!I14="","",PROSES_PG!I14)</f>
        <v>0</v>
      </c>
      <c r="H14" s="5">
        <f ca="1">IF(PROSES_PG!J14="","",PROSES_PG!J14)</f>
        <v>1</v>
      </c>
      <c r="I14" s="5">
        <f ca="1">IF(PROSES_PG!K14="","",PROSES_PG!K14)</f>
        <v>1</v>
      </c>
      <c r="J14" s="5">
        <f ca="1">IF(PROSES_PG!L14="","",PROSES_PG!L14)</f>
        <v>1</v>
      </c>
      <c r="K14" s="5">
        <f ca="1">IF(PROSES_PG!M14="","",PROSES_PG!M14)</f>
        <v>1</v>
      </c>
      <c r="L14" s="5">
        <f ca="1">IF(PROSES_PG!N14="","",PROSES_PG!N14)</f>
        <v>1</v>
      </c>
      <c r="M14" s="5" t="s">
        <v>68</v>
      </c>
      <c r="N14" s="5">
        <f ca="1">IF(PROSES_PG!P14="","",PROSES_PG!P14)</f>
        <v>1</v>
      </c>
      <c r="O14" s="5">
        <f ca="1">IF(PROSES_PG!Q14="","",PROSES_PG!Q14)</f>
        <v>1</v>
      </c>
      <c r="P14" s="5">
        <f ca="1">IF(PROSES_PG!R14="","",PROSES_PG!R14)</f>
        <v>0</v>
      </c>
      <c r="Q14" s="5">
        <f ca="1">IF(PROSES_PG!S14="","",PROSES_PG!S14)</f>
        <v>1</v>
      </c>
      <c r="R14" s="5">
        <f ca="1">IF(PROSES_PG!T14="","",PROSES_PG!T14)</f>
        <v>1</v>
      </c>
      <c r="S14" s="5">
        <f ca="1">IF(PROSES_PG!U14="","",PROSES_PG!U14)</f>
        <v>0</v>
      </c>
      <c r="T14" s="5">
        <f ca="1">IF(PROSES_PG!V14="","",PROSES_PG!V14)</f>
        <v>0</v>
      </c>
      <c r="U14" s="5">
        <f ca="1">IF(PROSES_PG!W14="","",PROSES_PG!W14)</f>
        <v>1</v>
      </c>
      <c r="V14" s="5">
        <f ca="1">IF(PROSES_PG!X14="","",PROSES_PG!X14)</f>
        <v>1</v>
      </c>
      <c r="W14" s="5">
        <f ca="1">IF(PROSES_PG!Y14="","",PROSES_PG!Y14)</f>
        <v>1</v>
      </c>
      <c r="X14" s="5">
        <f ca="1">IF(PROSES_PG!Z14="","",PROSES_PG!Z14)</f>
        <v>0</v>
      </c>
      <c r="Y14" s="5">
        <f ca="1">IF(PROSES_PG!AA14="","",PROSES_PG!AA14)</f>
        <v>1</v>
      </c>
      <c r="Z14" s="5">
        <f ca="1">IF(PROSES_PG!AB14="","",PROSES_PG!AB14)</f>
        <v>1</v>
      </c>
      <c r="AA14" s="5">
        <f ca="1">IF(PROSES_PG!AC14="","",PROSES_PG!AC14)</f>
        <v>1</v>
      </c>
      <c r="AB14" s="5">
        <f ca="1">IF(PROSES_PG!AD14="","",PROSES_PG!AD14)</f>
        <v>0</v>
      </c>
      <c r="AC14" s="5">
        <f ca="1">IF(PROSES_PG!AE14="","",PROSES_PG!AE14)</f>
        <v>0</v>
      </c>
      <c r="AD14" s="5">
        <f ca="1">IF(PROSES_PG!AF14="","",PROSES_PG!AF14)</f>
        <v>1</v>
      </c>
      <c r="AE14" s="5">
        <f ca="1">IF(PROSES_PG!AG14="","",PROSES_PG!AG14)</f>
        <v>1</v>
      </c>
      <c r="AF14" s="5">
        <f ca="1">IF(PROSES_PG!AH14="","",PROSES_PG!AH14)</f>
        <v>1</v>
      </c>
      <c r="AG14" s="5">
        <f ca="1">IF(PROSES_PG!AI14="","",PROSES_PG!AI14)</f>
        <v>1</v>
      </c>
      <c r="AH14" s="5">
        <f ca="1">IF(PROSES_PG!AJ14="","",PROSES_PG!AJ14)</f>
        <v>1</v>
      </c>
      <c r="AI14" s="5" t="s">
        <v>68</v>
      </c>
      <c r="AJ14" s="5">
        <f ca="1">IF(PROSES_PG!AL14="","",PROSES_PG!AL14)</f>
        <v>1</v>
      </c>
      <c r="AK14" s="5">
        <f ca="1">IF(PROSES_PG!AM14="","",PROSES_PG!AM14)</f>
        <v>1</v>
      </c>
      <c r="AL14" s="5">
        <f ca="1">IF(PROSES_PG!AN14="","",PROSES_PG!AN14)</f>
        <v>1</v>
      </c>
      <c r="AM14" s="5">
        <f ca="1">IF(PROSES_PG!AO14="","",PROSES_PG!AO14)</f>
        <v>0</v>
      </c>
      <c r="AN14" s="5">
        <f ca="1">IF(PROSES_PG!AP14="","",PROSES_PG!AP14)</f>
        <v>0</v>
      </c>
      <c r="AO14" s="5">
        <f ca="1">IF(PROSES_PG!AQ14="","",PROSES_PG!AQ14)</f>
        <v>0</v>
      </c>
      <c r="AP14" s="5">
        <f ca="1">IF(PROSES_PG!AR14="","",PROSES_PG!AR14)</f>
        <v>1</v>
      </c>
      <c r="AQ14" s="5" t="str">
        <f ca="1">IF(PROSES_PG!AS14="","",PROSES_PG!AS14)</f>
        <v/>
      </c>
      <c r="AR14" s="5" t="str">
        <f ca="1">IF(PROSES_PG!AT14="","",PROSES_PG!AT14)</f>
        <v/>
      </c>
      <c r="AS14" s="5" t="str">
        <f ca="1">IF(PROSES_PG!AU14="","",PROSES_PG!AU14)</f>
        <v/>
      </c>
      <c r="AT14" s="5" t="str">
        <f ca="1">IF(PROSES_PG!AV14="","",PROSES_PG!AV14)</f>
        <v/>
      </c>
      <c r="AU14" s="5" t="str">
        <f ca="1">IF(PROSES_PG!AW14="","",PROSES_PG!AW14)</f>
        <v/>
      </c>
      <c r="AV14" s="5" t="str">
        <f ca="1">IF(PROSES_PG!AX14="","",PROSES_PG!AX14)</f>
        <v/>
      </c>
      <c r="AW14" s="5" t="str">
        <f ca="1">IF(PROSES_PG!AY14="","",PROSES_PG!AY14)</f>
        <v/>
      </c>
      <c r="AX14" s="5" t="str">
        <f ca="1">IF(PROSES_PG!AZ14="","",PROSES_PG!AZ14)</f>
        <v/>
      </c>
      <c r="AY14" s="5" t="str">
        <f ca="1">IF(PROSES_PG!BA14="","",PROSES_PG!BA14)</f>
        <v/>
      </c>
      <c r="AZ14" s="5" t="str">
        <f ca="1">IF(PROSES_PG!BB14="","",PROSES_PG!BB14)</f>
        <v/>
      </c>
      <c r="BA14" s="5">
        <f t="shared" ca="1" si="0"/>
        <v>28</v>
      </c>
      <c r="BB14" s="5" t="str">
        <f>IF(DATA!G24="","",DATA!G24)</f>
        <v/>
      </c>
      <c r="BC14" s="5" t="str">
        <f>IF(DATA!H24="","",DATA!H24)</f>
        <v/>
      </c>
      <c r="BD14" s="5" t="str">
        <f>IF(DATA!I24="","",DATA!I24)</f>
        <v/>
      </c>
      <c r="BE14" s="5" t="str">
        <f>IF(DATA!J24="","",DATA!J24)</f>
        <v/>
      </c>
      <c r="BF14" s="5" t="str">
        <f>IF(DATA!K24="","",DATA!K24)</f>
        <v/>
      </c>
      <c r="BG14" s="5" t="str">
        <f>IF(DATA!L24="","",DATA!L24)</f>
        <v/>
      </c>
      <c r="BH14" s="5" t="str">
        <f>IF(DATA!M24="","",DATA!M24)</f>
        <v/>
      </c>
      <c r="BI14" s="5" t="str">
        <f>IF(DATA!N24="","",DATA!N24)</f>
        <v/>
      </c>
      <c r="BJ14" s="5" t="str">
        <f>IF(DATA!O24="","",DATA!O24)</f>
        <v/>
      </c>
      <c r="BK14" s="5" t="str">
        <f>IF(DATA!P24="","",DATA!P24)</f>
        <v/>
      </c>
      <c r="BL14" s="5" t="str">
        <f>IF(DATA!Q24="","",DATA!Q24)</f>
        <v/>
      </c>
      <c r="BM14" s="5" t="str">
        <f>IF(DATA!R24="","",DATA!R24)</f>
        <v/>
      </c>
      <c r="BN14" s="14" t="str">
        <f t="shared" si="1"/>
        <v/>
      </c>
      <c r="BO14" s="14">
        <f t="shared" ca="1" si="2"/>
        <v>28</v>
      </c>
      <c r="BP14" s="15">
        <f ca="1">IFERROR((BO14/(DATA!$C$16+DATA!$P$14))*100,"")</f>
        <v>28.000000000000004</v>
      </c>
      <c r="BQ14" s="14" t="str">
        <f ca="1">IF(BP14="","",IF(BP14&lt;DATA!$P$16,"TIDAK","TUNTAS"))</f>
        <v>TIDAK</v>
      </c>
    </row>
    <row r="15" spans="1:69">
      <c r="A15" s="5">
        <v>5</v>
      </c>
      <c r="B15" s="6" t="str">
        <f>IF(DATA!B25="","",DATA!B25)</f>
        <v>TRIANI PUJI RAHAYU</v>
      </c>
      <c r="C15" s="5">
        <f ca="1">IF(PROSES_PG!E15="","",PROSES_PG!E15)</f>
        <v>1</v>
      </c>
      <c r="D15" s="5">
        <f ca="1">IF(PROSES_PG!F15="","",PROSES_PG!F15)</f>
        <v>1</v>
      </c>
      <c r="E15" s="5">
        <f ca="1">IF(PROSES_PG!G15="","",PROSES_PG!G15)</f>
        <v>1</v>
      </c>
      <c r="F15" s="5">
        <f ca="1">IF(PROSES_PG!H15="","",PROSES_PG!H15)</f>
        <v>1</v>
      </c>
      <c r="G15" s="5">
        <f ca="1">IF(PROSES_PG!I15="","",PROSES_PG!I15)</f>
        <v>1</v>
      </c>
      <c r="H15" s="5">
        <f ca="1">IF(PROSES_PG!J15="","",PROSES_PG!J15)</f>
        <v>1</v>
      </c>
      <c r="I15" s="5">
        <f ca="1">IF(PROSES_PG!K15="","",PROSES_PG!K15)</f>
        <v>1</v>
      </c>
      <c r="J15" s="5">
        <f ca="1">IF(PROSES_PG!L15="","",PROSES_PG!L15)</f>
        <v>0</v>
      </c>
      <c r="K15" s="5">
        <f ca="1">IF(PROSES_PG!M15="","",PROSES_PG!M15)</f>
        <v>1</v>
      </c>
      <c r="L15" s="5">
        <f ca="1">IF(PROSES_PG!N15="","",PROSES_PG!N15)</f>
        <v>1</v>
      </c>
      <c r="M15" s="5">
        <f ca="1">IF(PROSES_PG!O15="","",PROSES_PG!O15)</f>
        <v>0</v>
      </c>
      <c r="N15" s="5">
        <f ca="1">IF(PROSES_PG!P15="","",PROSES_PG!P15)</f>
        <v>1</v>
      </c>
      <c r="O15" s="5">
        <f ca="1">IF(PROSES_PG!Q15="","",PROSES_PG!Q15)</f>
        <v>1</v>
      </c>
      <c r="P15" s="5">
        <f ca="1">IF(PROSES_PG!R15="","",PROSES_PG!R15)</f>
        <v>0</v>
      </c>
      <c r="Q15" s="5">
        <f ca="1">IF(PROSES_PG!S15="","",PROSES_PG!S15)</f>
        <v>1</v>
      </c>
      <c r="R15" s="5">
        <f ca="1">IF(PROSES_PG!T15="","",PROSES_PG!T15)</f>
        <v>1</v>
      </c>
      <c r="S15" s="5" t="s">
        <v>68</v>
      </c>
      <c r="T15" s="5">
        <f ca="1">IF(PROSES_PG!V15="","",PROSES_PG!V15)</f>
        <v>0</v>
      </c>
      <c r="U15" s="5">
        <f ca="1">IF(PROSES_PG!W15="","",PROSES_PG!W15)</f>
        <v>1</v>
      </c>
      <c r="V15" s="5">
        <f ca="1">IF(PROSES_PG!X15="","",PROSES_PG!X15)</f>
        <v>1</v>
      </c>
      <c r="W15" s="5">
        <f ca="1">IF(PROSES_PG!Y15="","",PROSES_PG!Y15)</f>
        <v>0</v>
      </c>
      <c r="X15" s="5">
        <f ca="1">IF(PROSES_PG!Z15="","",PROSES_PG!Z15)</f>
        <v>1</v>
      </c>
      <c r="Y15" s="5">
        <f ca="1">IF(PROSES_PG!AA15="","",PROSES_PG!AA15)</f>
        <v>1</v>
      </c>
      <c r="Z15" s="5">
        <f ca="1">IF(PROSES_PG!AB15="","",PROSES_PG!AB15)</f>
        <v>1</v>
      </c>
      <c r="AA15" s="5">
        <f ca="1">IF(PROSES_PG!AC15="","",PROSES_PG!AC15)</f>
        <v>1</v>
      </c>
      <c r="AB15" s="5">
        <f ca="1">IF(PROSES_PG!AD15="","",PROSES_PG!AD15)</f>
        <v>0</v>
      </c>
      <c r="AC15" s="5">
        <f ca="1">IF(PROSES_PG!AE15="","",PROSES_PG!AE15)</f>
        <v>0</v>
      </c>
      <c r="AD15" s="5">
        <f ca="1">IF(PROSES_PG!AF15="","",PROSES_PG!AF15)</f>
        <v>1</v>
      </c>
      <c r="AE15" s="5">
        <f ca="1">IF(PROSES_PG!AG15="","",PROSES_PG!AG15)</f>
        <v>0</v>
      </c>
      <c r="AF15" s="5">
        <f ca="1">IF(PROSES_PG!AH15="","",PROSES_PG!AH15)</f>
        <v>0</v>
      </c>
      <c r="AG15" s="5">
        <f ca="1">IF(PROSES_PG!AI15="","",PROSES_PG!AI15)</f>
        <v>0</v>
      </c>
      <c r="AH15" s="5">
        <f ca="1">IF(PROSES_PG!AJ15="","",PROSES_PG!AJ15)</f>
        <v>0</v>
      </c>
      <c r="AI15" s="5">
        <f ca="1">IF(PROSES_PG!AK15="","",PROSES_PG!AK15)</f>
        <v>0</v>
      </c>
      <c r="AJ15" s="5">
        <f ca="1">IF(PROSES_PG!AL15="","",PROSES_PG!AL15)</f>
        <v>1</v>
      </c>
      <c r="AK15" s="5">
        <f ca="1">IF(PROSES_PG!AM15="","",PROSES_PG!AM15)</f>
        <v>1</v>
      </c>
      <c r="AL15" s="5" t="s">
        <v>68</v>
      </c>
      <c r="AM15" s="5">
        <f ca="1">IF(PROSES_PG!AO15="","",PROSES_PG!AO15)</f>
        <v>0</v>
      </c>
      <c r="AN15" s="5">
        <f ca="1">IF(PROSES_PG!AP15="","",PROSES_PG!AP15)</f>
        <v>1</v>
      </c>
      <c r="AO15" s="5">
        <f ca="1">IF(PROSES_PG!AQ15="","",PROSES_PG!AQ15)</f>
        <v>1</v>
      </c>
      <c r="AP15" s="5">
        <f ca="1">IF(PROSES_PG!AR15="","",PROSES_PG!AR15)</f>
        <v>1</v>
      </c>
      <c r="AQ15" s="5" t="str">
        <f ca="1">IF(PROSES_PG!AS15="","",PROSES_PG!AS15)</f>
        <v/>
      </c>
      <c r="AR15" s="5" t="str">
        <f ca="1">IF(PROSES_PG!AT15="","",PROSES_PG!AT15)</f>
        <v/>
      </c>
      <c r="AS15" s="5" t="str">
        <f ca="1">IF(PROSES_PG!AU15="","",PROSES_PG!AU15)</f>
        <v/>
      </c>
      <c r="AT15" s="5" t="str">
        <f ca="1">IF(PROSES_PG!AV15="","",PROSES_PG!AV15)</f>
        <v/>
      </c>
      <c r="AU15" s="5" t="str">
        <f ca="1">IF(PROSES_PG!AW15="","",PROSES_PG!AW15)</f>
        <v/>
      </c>
      <c r="AV15" s="5" t="str">
        <f ca="1">IF(PROSES_PG!AX15="","",PROSES_PG!AX15)</f>
        <v/>
      </c>
      <c r="AW15" s="5" t="str">
        <f ca="1">IF(PROSES_PG!AY15="","",PROSES_PG!AY15)</f>
        <v/>
      </c>
      <c r="AX15" s="5" t="str">
        <f ca="1">IF(PROSES_PG!AZ15="","",PROSES_PG!AZ15)</f>
        <v/>
      </c>
      <c r="AY15" s="5" t="str">
        <f ca="1">IF(PROSES_PG!BA15="","",PROSES_PG!BA15)</f>
        <v/>
      </c>
      <c r="AZ15" s="5" t="str">
        <f ca="1">IF(PROSES_PG!BB15="","",PROSES_PG!BB15)</f>
        <v/>
      </c>
      <c r="BA15" s="5">
        <f t="shared" ca="1" si="0"/>
        <v>25</v>
      </c>
      <c r="BB15" s="5" t="str">
        <f>IF(DATA!G25="","",DATA!G25)</f>
        <v/>
      </c>
      <c r="BC15" s="5" t="str">
        <f>IF(DATA!H25="","",DATA!H25)</f>
        <v/>
      </c>
      <c r="BD15" s="5" t="str">
        <f>IF(DATA!I25="","",DATA!I25)</f>
        <v/>
      </c>
      <c r="BE15" s="5" t="str">
        <f>IF(DATA!J25="","",DATA!J25)</f>
        <v/>
      </c>
      <c r="BF15" s="5" t="str">
        <f>IF(DATA!K25="","",DATA!K25)</f>
        <v/>
      </c>
      <c r="BG15" s="5" t="str">
        <f>IF(DATA!L25="","",DATA!L25)</f>
        <v/>
      </c>
      <c r="BH15" s="5" t="str">
        <f>IF(DATA!M25="","",DATA!M25)</f>
        <v/>
      </c>
      <c r="BI15" s="5" t="str">
        <f>IF(DATA!N25="","",DATA!N25)</f>
        <v/>
      </c>
      <c r="BJ15" s="5" t="str">
        <f>IF(DATA!O25="","",DATA!O25)</f>
        <v/>
      </c>
      <c r="BK15" s="5" t="str">
        <f>IF(DATA!P25="","",DATA!P25)</f>
        <v/>
      </c>
      <c r="BL15" s="5" t="str">
        <f>IF(DATA!Q25="","",DATA!Q25)</f>
        <v/>
      </c>
      <c r="BM15" s="5" t="str">
        <f>IF(DATA!R25="","",DATA!R25)</f>
        <v/>
      </c>
      <c r="BN15" s="14" t="str">
        <f t="shared" si="1"/>
        <v/>
      </c>
      <c r="BO15" s="14">
        <f t="shared" ca="1" si="2"/>
        <v>25</v>
      </c>
      <c r="BP15" s="15">
        <f ca="1">IFERROR((BO15/(DATA!$C$16+DATA!$P$14))*100,"")</f>
        <v>25</v>
      </c>
      <c r="BQ15" s="14" t="str">
        <f ca="1">IF(BP15="","",IF(BP15&lt;DATA!$P$16,"TIDAK","TUNTAS"))</f>
        <v>TIDAK</v>
      </c>
    </row>
    <row r="16" spans="1:69">
      <c r="A16" s="5">
        <v>6</v>
      </c>
      <c r="B16" s="6" t="str">
        <f>IF(DATA!B26="","",DATA!B26)</f>
        <v>YOGA APRILIANTO</v>
      </c>
      <c r="C16" s="5">
        <f ca="1">IF(PROSES_PG!E16="","",PROSES_PG!E16)</f>
        <v>0</v>
      </c>
      <c r="D16" s="5" t="s">
        <v>68</v>
      </c>
      <c r="E16" s="5">
        <f ca="1">IF(PROSES_PG!G16="","",PROSES_PG!G16)</f>
        <v>0</v>
      </c>
      <c r="F16" s="5">
        <f ca="1">IF(PROSES_PG!H16="","",PROSES_PG!H16)</f>
        <v>1</v>
      </c>
      <c r="G16" s="5">
        <f ca="1">IF(PROSES_PG!I16="","",PROSES_PG!I16)</f>
        <v>1</v>
      </c>
      <c r="H16" s="5">
        <f ca="1">IF(PROSES_PG!J16="","",PROSES_PG!J16)</f>
        <v>0</v>
      </c>
      <c r="I16" s="5">
        <f ca="1">IF(PROSES_PG!K16="","",PROSES_PG!K16)</f>
        <v>1</v>
      </c>
      <c r="J16" s="5">
        <f ca="1">IF(PROSES_PG!L16="","",PROSES_PG!L16)</f>
        <v>0</v>
      </c>
      <c r="K16" s="5">
        <f ca="1">IF(PROSES_PG!M16="","",PROSES_PG!M16)</f>
        <v>1</v>
      </c>
      <c r="L16" s="5">
        <f ca="1">IF(PROSES_PG!N16="","",PROSES_PG!N16)</f>
        <v>1</v>
      </c>
      <c r="M16" s="5">
        <f ca="1">IF(PROSES_PG!O16="","",PROSES_PG!O16)</f>
        <v>1</v>
      </c>
      <c r="N16" s="5">
        <f ca="1">IF(PROSES_PG!P16="","",PROSES_PG!P16)</f>
        <v>1</v>
      </c>
      <c r="O16" s="5">
        <f ca="1">IF(PROSES_PG!Q16="","",PROSES_PG!Q16)</f>
        <v>1</v>
      </c>
      <c r="P16" s="5">
        <f ca="1">IF(PROSES_PG!R16="","",PROSES_PG!R16)</f>
        <v>0</v>
      </c>
      <c r="Q16" s="5">
        <f ca="1">IF(PROSES_PG!S16="","",PROSES_PG!S16)</f>
        <v>1</v>
      </c>
      <c r="R16" s="5">
        <f ca="1">IF(PROSES_PG!T16="","",PROSES_PG!T16)</f>
        <v>1</v>
      </c>
      <c r="S16" s="5">
        <f ca="1">IF(PROSES_PG!U16="","",PROSES_PG!U16)</f>
        <v>0</v>
      </c>
      <c r="T16" s="5" t="s">
        <v>68</v>
      </c>
      <c r="U16" s="5" t="s">
        <v>68</v>
      </c>
      <c r="V16" s="5">
        <f ca="1">IF(PROSES_PG!X16="","",PROSES_PG!X16)</f>
        <v>1</v>
      </c>
      <c r="W16" s="5">
        <f ca="1">IF(PROSES_PG!Y16="","",PROSES_PG!Y16)</f>
        <v>0</v>
      </c>
      <c r="X16" s="5">
        <f ca="1">IF(PROSES_PG!Z16="","",PROSES_PG!Z16)</f>
        <v>0</v>
      </c>
      <c r="Y16" s="5">
        <f ca="1">IF(PROSES_PG!AA16="","",PROSES_PG!AA16)</f>
        <v>0</v>
      </c>
      <c r="Z16" s="5" t="s">
        <v>68</v>
      </c>
      <c r="AA16" s="5">
        <f ca="1">IF(PROSES_PG!AC16="","",PROSES_PG!AC16)</f>
        <v>1</v>
      </c>
      <c r="AB16" s="5">
        <f ca="1">IF(PROSES_PG!AD16="","",PROSES_PG!AD16)</f>
        <v>0</v>
      </c>
      <c r="AC16" s="5">
        <f ca="1">IF(PROSES_PG!AE16="","",PROSES_PG!AE16)</f>
        <v>1</v>
      </c>
      <c r="AD16" s="5">
        <f ca="1">IF(PROSES_PG!AF16="","",PROSES_PG!AF16)</f>
        <v>0</v>
      </c>
      <c r="AE16" s="5">
        <f ca="1">IF(PROSES_PG!AG16="","",PROSES_PG!AG16)</f>
        <v>0</v>
      </c>
      <c r="AF16" s="5">
        <f ca="1">IF(PROSES_PG!AH16="","",PROSES_PG!AH16)</f>
        <v>0</v>
      </c>
      <c r="AG16" s="5" t="s">
        <v>68</v>
      </c>
      <c r="AH16" s="5">
        <f ca="1">IF(PROSES_PG!AJ16="","",PROSES_PG!AJ16)</f>
        <v>1</v>
      </c>
      <c r="AI16" s="5">
        <f ca="1">IF(PROSES_PG!AK16="","",PROSES_PG!AK16)</f>
        <v>1</v>
      </c>
      <c r="AJ16" s="5">
        <f ca="1">IF(PROSES_PG!AL16="","",PROSES_PG!AL16)</f>
        <v>1</v>
      </c>
      <c r="AK16" s="5">
        <f ca="1">IF(PROSES_PG!AM16="","",PROSES_PG!AM16)</f>
        <v>1</v>
      </c>
      <c r="AL16" s="5">
        <f ca="1">IF(PROSES_PG!AN16="","",PROSES_PG!AN16)</f>
        <v>0</v>
      </c>
      <c r="AM16" s="5">
        <f ca="1">IF(PROSES_PG!AO16="","",PROSES_PG!AO16)</f>
        <v>0</v>
      </c>
      <c r="AN16" s="5">
        <f ca="1">IF(PROSES_PG!AP16="","",PROSES_PG!AP16)</f>
        <v>1</v>
      </c>
      <c r="AO16" s="5">
        <f ca="1">IF(PROSES_PG!AQ16="","",PROSES_PG!AQ16)</f>
        <v>0</v>
      </c>
      <c r="AP16" s="5">
        <f ca="1">IF(PROSES_PG!AR16="","",PROSES_PG!AR16)</f>
        <v>0</v>
      </c>
      <c r="AQ16" s="5" t="s">
        <v>68</v>
      </c>
      <c r="AR16" s="5" t="s">
        <v>68</v>
      </c>
      <c r="AS16" s="5" t="str">
        <f ca="1">IF(PROSES_PG!AU16="","",PROSES_PG!AU16)</f>
        <v/>
      </c>
      <c r="AT16" s="5" t="str">
        <f ca="1">IF(PROSES_PG!AV16="","",PROSES_PG!AV16)</f>
        <v/>
      </c>
      <c r="AU16" s="5" t="str">
        <f ca="1">IF(PROSES_PG!AW16="","",PROSES_PG!AW16)</f>
        <v/>
      </c>
      <c r="AV16" s="5" t="s">
        <v>68</v>
      </c>
      <c r="AW16" s="5" t="s">
        <v>68</v>
      </c>
      <c r="AX16" s="5" t="str">
        <f ca="1">IF(PROSES_PG!AZ16="","",PROSES_PG!AZ16)</f>
        <v/>
      </c>
      <c r="AY16" s="5" t="str">
        <f ca="1">IF(PROSES_PG!BA16="","",PROSES_PG!BA16)</f>
        <v/>
      </c>
      <c r="AZ16" s="5" t="str">
        <f ca="1">IF(PROSES_PG!BB16="","",PROSES_PG!BB16)</f>
        <v/>
      </c>
      <c r="BA16" s="5">
        <f t="shared" ca="1" si="0"/>
        <v>18</v>
      </c>
      <c r="BB16" s="5" t="s">
        <v>68</v>
      </c>
      <c r="BC16" s="5" t="str">
        <f>IF(DATA!H26="","",DATA!H26)</f>
        <v/>
      </c>
      <c r="BD16" s="5" t="str">
        <f>IF(DATA!I26="","",DATA!I26)</f>
        <v/>
      </c>
      <c r="BE16" s="5" t="str">
        <f>IF(DATA!J26="","",DATA!J26)</f>
        <v/>
      </c>
      <c r="BF16" s="5" t="str">
        <f>IF(DATA!K26="","",DATA!K26)</f>
        <v/>
      </c>
      <c r="BG16" s="5" t="str">
        <f>IF(DATA!L26="","",DATA!L26)</f>
        <v/>
      </c>
      <c r="BH16" s="5" t="str">
        <f>IF(DATA!M26="","",DATA!M26)</f>
        <v/>
      </c>
      <c r="BI16" s="5" t="str">
        <f>IF(DATA!N26="","",DATA!N26)</f>
        <v/>
      </c>
      <c r="BJ16" s="5" t="str">
        <f>IF(DATA!O26="","",DATA!O26)</f>
        <v/>
      </c>
      <c r="BK16" s="5" t="str">
        <f>IF(DATA!P26="","",DATA!P26)</f>
        <v/>
      </c>
      <c r="BL16" s="5" t="str">
        <f>IF(DATA!Q26="","",DATA!Q26)</f>
        <v/>
      </c>
      <c r="BM16" s="5" t="str">
        <f>IF(DATA!R26="","",DATA!R26)</f>
        <v/>
      </c>
      <c r="BN16" s="14" t="str">
        <f t="shared" si="1"/>
        <v/>
      </c>
      <c r="BO16" s="14">
        <f t="shared" ca="1" si="2"/>
        <v>18</v>
      </c>
      <c r="BP16" s="15">
        <f ca="1">IFERROR((BO16/(DATA!$C$16+DATA!$P$14))*100,"")</f>
        <v>18</v>
      </c>
      <c r="BQ16" s="14" t="str">
        <f ca="1">IF(BP16="","",IF(BP16&lt;DATA!$P$16,"TIDAK","TUNTAS"))</f>
        <v>TIDAK</v>
      </c>
    </row>
    <row r="17" spans="1:69">
      <c r="A17" s="5">
        <v>7</v>
      </c>
      <c r="B17" s="6" t="str">
        <f>IF(DATA!B27="","",DATA!B27)</f>
        <v>WIDYAH DWI PUSPITA WARDHANI</v>
      </c>
      <c r="C17" s="5">
        <f ca="1">IF(PROSES_PG!E17="","",PROSES_PG!E17)</f>
        <v>0</v>
      </c>
      <c r="D17" s="5">
        <f ca="1">IF(PROSES_PG!F17="","",PROSES_PG!F17)</f>
        <v>1</v>
      </c>
      <c r="E17" s="5">
        <f ca="1">IF(PROSES_PG!G17="","",PROSES_PG!G17)</f>
        <v>0</v>
      </c>
      <c r="F17" s="5">
        <f ca="1">IF(PROSES_PG!H17="","",PROSES_PG!H17)</f>
        <v>1</v>
      </c>
      <c r="G17" s="5">
        <f ca="1">IF(PROSES_PG!I17="","",PROSES_PG!I17)</f>
        <v>0</v>
      </c>
      <c r="H17" s="5">
        <f ca="1">IF(PROSES_PG!J17="","",PROSES_PG!J17)</f>
        <v>1</v>
      </c>
      <c r="I17" s="5">
        <f ca="1">IF(PROSES_PG!K17="","",PROSES_PG!K17)</f>
        <v>1</v>
      </c>
      <c r="J17" s="5">
        <f ca="1">IF(PROSES_PG!L17="","",PROSES_PG!L17)</f>
        <v>0</v>
      </c>
      <c r="K17" s="5">
        <f ca="1">IF(PROSES_PG!M17="","",PROSES_PG!M17)</f>
        <v>1</v>
      </c>
      <c r="L17" s="5">
        <f ca="1">IF(PROSES_PG!N17="","",PROSES_PG!N17)</f>
        <v>1</v>
      </c>
      <c r="M17" s="5">
        <f ca="1">IF(PROSES_PG!O17="","",PROSES_PG!O17)</f>
        <v>1</v>
      </c>
      <c r="N17" s="5">
        <f ca="1">IF(PROSES_PG!P17="","",PROSES_PG!P17)</f>
        <v>1</v>
      </c>
      <c r="O17" s="5">
        <f ca="1">IF(PROSES_PG!Q17="","",PROSES_PG!Q17)</f>
        <v>1</v>
      </c>
      <c r="P17" s="5">
        <f ca="1">IF(PROSES_PG!R17="","",PROSES_PG!R17)</f>
        <v>0</v>
      </c>
      <c r="Q17" s="5">
        <f ca="1">IF(PROSES_PG!S17="","",PROSES_PG!S17)</f>
        <v>0</v>
      </c>
      <c r="R17" s="5">
        <f ca="1">IF(PROSES_PG!T17="","",PROSES_PG!T17)</f>
        <v>1</v>
      </c>
      <c r="S17" s="5">
        <f ca="1">IF(PROSES_PG!U17="","",PROSES_PG!U17)</f>
        <v>0</v>
      </c>
      <c r="T17" s="5">
        <f ca="1">IF(PROSES_PG!V17="","",PROSES_PG!V17)</f>
        <v>0</v>
      </c>
      <c r="U17" s="5">
        <f ca="1">IF(PROSES_PG!W17="","",PROSES_PG!W17)</f>
        <v>1</v>
      </c>
      <c r="V17" s="5">
        <f ca="1">IF(PROSES_PG!X17="","",PROSES_PG!X17)</f>
        <v>0</v>
      </c>
      <c r="W17" s="5">
        <f ca="1">IF(PROSES_PG!Y17="","",PROSES_PG!Y17)</f>
        <v>0</v>
      </c>
      <c r="X17" s="5">
        <f ca="1">IF(PROSES_PG!Z17="","",PROSES_PG!Z17)</f>
        <v>1</v>
      </c>
      <c r="Y17" s="5">
        <f ca="1">IF(PROSES_PG!AA17="","",PROSES_PG!AA17)</f>
        <v>0</v>
      </c>
      <c r="Z17" s="5">
        <f ca="1">IF(PROSES_PG!AB17="","",PROSES_PG!AB17)</f>
        <v>1</v>
      </c>
      <c r="AA17" s="5">
        <f ca="1">IF(PROSES_PG!AC17="","",PROSES_PG!AC17)</f>
        <v>1</v>
      </c>
      <c r="AB17" s="5">
        <f ca="1">IF(PROSES_PG!AD17="","",PROSES_PG!AD17)</f>
        <v>0</v>
      </c>
      <c r="AC17" s="5">
        <f ca="1">IF(PROSES_PG!AE17="","",PROSES_PG!AE17)</f>
        <v>1</v>
      </c>
      <c r="AD17" s="5">
        <f ca="1">IF(PROSES_PG!AF17="","",PROSES_PG!AF17)</f>
        <v>0</v>
      </c>
      <c r="AE17" s="5">
        <f ca="1">IF(PROSES_PG!AG17="","",PROSES_PG!AG17)</f>
        <v>0</v>
      </c>
      <c r="AF17" s="5">
        <f ca="1">IF(PROSES_PG!AH17="","",PROSES_PG!AH17)</f>
        <v>0</v>
      </c>
      <c r="AG17" s="5">
        <f ca="1">IF(PROSES_PG!AI17="","",PROSES_PG!AI17)</f>
        <v>0</v>
      </c>
      <c r="AH17" s="5">
        <f ca="1">IF(PROSES_PG!AJ17="","",PROSES_PG!AJ17)</f>
        <v>0</v>
      </c>
      <c r="AI17" s="5">
        <f ca="1">IF(PROSES_PG!AK17="","",PROSES_PG!AK17)</f>
        <v>0</v>
      </c>
      <c r="AJ17" s="5">
        <f ca="1">IF(PROSES_PG!AL17="","",PROSES_PG!AL17)</f>
        <v>1</v>
      </c>
      <c r="AK17" s="5">
        <f ca="1">IF(PROSES_PG!AM17="","",PROSES_PG!AM17)</f>
        <v>1</v>
      </c>
      <c r="AL17" s="5">
        <f ca="1">IF(PROSES_PG!AN17="","",PROSES_PG!AN17)</f>
        <v>0</v>
      </c>
      <c r="AM17" s="5">
        <f ca="1">IF(PROSES_PG!AO17="","",PROSES_PG!AO17)</f>
        <v>0</v>
      </c>
      <c r="AN17" s="5">
        <f ca="1">IF(PROSES_PG!AP17="","",PROSES_PG!AP17)</f>
        <v>1</v>
      </c>
      <c r="AO17" s="5">
        <f ca="1">IF(PROSES_PG!AQ17="","",PROSES_PG!AQ17)</f>
        <v>0</v>
      </c>
      <c r="AP17" s="5">
        <f ca="1">IF(PROSES_PG!AR17="","",PROSES_PG!AR17)</f>
        <v>1</v>
      </c>
      <c r="AQ17" s="5" t="str">
        <f ca="1">IF(PROSES_PG!AS17="","",PROSES_PG!AS17)</f>
        <v/>
      </c>
      <c r="AR17" s="5" t="str">
        <f ca="1">IF(PROSES_PG!AT17="","",PROSES_PG!AT17)</f>
        <v/>
      </c>
      <c r="AS17" s="5" t="str">
        <f ca="1">IF(PROSES_PG!AU17="","",PROSES_PG!AU17)</f>
        <v/>
      </c>
      <c r="AT17" s="5" t="str">
        <f ca="1">IF(PROSES_PG!AV17="","",PROSES_PG!AV17)</f>
        <v/>
      </c>
      <c r="AU17" s="5" t="str">
        <f ca="1">IF(PROSES_PG!AW17="","",PROSES_PG!AW17)</f>
        <v/>
      </c>
      <c r="AV17" s="5" t="str">
        <f ca="1">IF(PROSES_PG!AX17="","",PROSES_PG!AX17)</f>
        <v/>
      </c>
      <c r="AW17" s="5" t="str">
        <f ca="1">IF(PROSES_PG!AY17="","",PROSES_PG!AY17)</f>
        <v/>
      </c>
      <c r="AX17" s="5" t="str">
        <f ca="1">IF(PROSES_PG!AZ17="","",PROSES_PG!AZ17)</f>
        <v/>
      </c>
      <c r="AY17" s="5" t="str">
        <f ca="1">IF(PROSES_PG!BA17="","",PROSES_PG!BA17)</f>
        <v/>
      </c>
      <c r="AZ17" s="5" t="str">
        <f ca="1">IF(PROSES_PG!BB17="","",PROSES_PG!BB17)</f>
        <v/>
      </c>
      <c r="BA17" s="5">
        <f t="shared" ca="1" si="0"/>
        <v>19</v>
      </c>
      <c r="BB17" s="5" t="str">
        <f>IF(DATA!G27="","",DATA!G27)</f>
        <v/>
      </c>
      <c r="BC17" s="5" t="str">
        <f>IF(DATA!H27="","",DATA!H27)</f>
        <v/>
      </c>
      <c r="BD17" s="5" t="str">
        <f>IF(DATA!I27="","",DATA!I27)</f>
        <v/>
      </c>
      <c r="BE17" s="5" t="str">
        <f>IF(DATA!J27="","",DATA!J27)</f>
        <v/>
      </c>
      <c r="BF17" s="5" t="str">
        <f>IF(DATA!K27="","",DATA!K27)</f>
        <v/>
      </c>
      <c r="BG17" s="5" t="str">
        <f>IF(DATA!L27="","",DATA!L27)</f>
        <v/>
      </c>
      <c r="BH17" s="5" t="str">
        <f>IF(DATA!M27="","",DATA!M27)</f>
        <v/>
      </c>
      <c r="BI17" s="5" t="str">
        <f>IF(DATA!N27="","",DATA!N27)</f>
        <v/>
      </c>
      <c r="BJ17" s="5" t="str">
        <f>IF(DATA!O27="","",DATA!O27)</f>
        <v/>
      </c>
      <c r="BK17" s="5" t="str">
        <f>IF(DATA!P27="","",DATA!P27)</f>
        <v/>
      </c>
      <c r="BL17" s="5" t="str">
        <f>IF(DATA!Q27="","",DATA!Q27)</f>
        <v/>
      </c>
      <c r="BM17" s="5" t="str">
        <f>IF(DATA!R27="","",DATA!R27)</f>
        <v/>
      </c>
      <c r="BN17" s="14" t="str">
        <f t="shared" si="1"/>
        <v/>
      </c>
      <c r="BO17" s="14">
        <f t="shared" ca="1" si="2"/>
        <v>19</v>
      </c>
      <c r="BP17" s="15">
        <f ca="1">IFERROR((BO17/(DATA!$C$16+DATA!$P$14))*100,"")</f>
        <v>19</v>
      </c>
      <c r="BQ17" s="14" t="str">
        <f ca="1">IF(BP17="","",IF(BP17&lt;DATA!$P$16,"TIDAK","TUNTAS"))</f>
        <v>TIDAK</v>
      </c>
    </row>
    <row r="18" spans="1:69">
      <c r="A18" s="5">
        <v>8</v>
      </c>
      <c r="B18" s="6" t="str">
        <f>IF(DATA!B28="","",DATA!B28)</f>
        <v>WISNU ALI KHAFID</v>
      </c>
      <c r="C18" s="5">
        <f ca="1">IF(PROSES_PG!E18="","",PROSES_PG!E18)</f>
        <v>0</v>
      </c>
      <c r="D18" s="5">
        <f ca="1">IF(PROSES_PG!F18="","",PROSES_PG!F18)</f>
        <v>1</v>
      </c>
      <c r="E18" s="5">
        <f ca="1">IF(PROSES_PG!G18="","",PROSES_PG!G18)</f>
        <v>0</v>
      </c>
      <c r="F18" s="5">
        <f ca="1">IF(PROSES_PG!H18="","",PROSES_PG!H18)</f>
        <v>0</v>
      </c>
      <c r="G18" s="5">
        <f ca="1">IF(PROSES_PG!I18="","",PROSES_PG!I18)</f>
        <v>0</v>
      </c>
      <c r="H18" s="5">
        <f ca="1">IF(PROSES_PG!J18="","",PROSES_PG!J18)</f>
        <v>1</v>
      </c>
      <c r="I18" s="5">
        <f ca="1">IF(PROSES_PG!K18="","",PROSES_PG!K18)</f>
        <v>1</v>
      </c>
      <c r="J18" s="5">
        <f ca="1">IF(PROSES_PG!L18="","",PROSES_PG!L18)</f>
        <v>0</v>
      </c>
      <c r="K18" s="5">
        <f ca="1">IF(PROSES_PG!M18="","",PROSES_PG!M18)</f>
        <v>1</v>
      </c>
      <c r="L18" s="5">
        <f ca="1">IF(PROSES_PG!N18="","",PROSES_PG!N18)</f>
        <v>1</v>
      </c>
      <c r="M18" s="5">
        <f ca="1">IF(PROSES_PG!O18="","",PROSES_PG!O18)</f>
        <v>0</v>
      </c>
      <c r="N18" s="5">
        <f ca="1">IF(PROSES_PG!P18="","",PROSES_PG!P18)</f>
        <v>0</v>
      </c>
      <c r="O18" s="5">
        <f ca="1">IF(PROSES_PG!Q18="","",PROSES_PG!Q18)</f>
        <v>1</v>
      </c>
      <c r="P18" s="5">
        <f ca="1">IF(PROSES_PG!R18="","",PROSES_PG!R18)</f>
        <v>0</v>
      </c>
      <c r="Q18" s="5">
        <f ca="1">IF(PROSES_PG!S18="","",PROSES_PG!S18)</f>
        <v>0</v>
      </c>
      <c r="R18" s="5">
        <f ca="1">IF(PROSES_PG!T18="","",PROSES_PG!T18)</f>
        <v>1</v>
      </c>
      <c r="S18" s="5">
        <f ca="1">IF(PROSES_PG!U18="","",PROSES_PG!U18)</f>
        <v>0</v>
      </c>
      <c r="T18" s="5">
        <f ca="1">IF(PROSES_PG!V18="","",PROSES_PG!V18)</f>
        <v>0</v>
      </c>
      <c r="U18" s="5">
        <f ca="1">IF(PROSES_PG!W18="","",PROSES_PG!W18)</f>
        <v>0</v>
      </c>
      <c r="V18" s="5">
        <f ca="1">IF(PROSES_PG!X18="","",PROSES_PG!X18)</f>
        <v>1</v>
      </c>
      <c r="W18" s="5">
        <f ca="1">IF(PROSES_PG!Y18="","",PROSES_PG!Y18)</f>
        <v>0</v>
      </c>
      <c r="X18" s="5">
        <f ca="1">IF(PROSES_PG!Z18="","",PROSES_PG!Z18)</f>
        <v>1</v>
      </c>
      <c r="Y18" s="5">
        <f ca="1">IF(PROSES_PG!AA18="","",PROSES_PG!AA18)</f>
        <v>0</v>
      </c>
      <c r="Z18" s="5">
        <f ca="1">IF(PROSES_PG!AB18="","",PROSES_PG!AB18)</f>
        <v>1</v>
      </c>
      <c r="AA18" s="5">
        <f ca="1">IF(PROSES_PG!AC18="","",PROSES_PG!AC18)</f>
        <v>0</v>
      </c>
      <c r="AB18" s="5">
        <f ca="1">IF(PROSES_PG!AD18="","",PROSES_PG!AD18)</f>
        <v>1</v>
      </c>
      <c r="AC18" s="5">
        <f ca="1">IF(PROSES_PG!AE18="","",PROSES_PG!AE18)</f>
        <v>0</v>
      </c>
      <c r="AD18" s="5">
        <f ca="1">IF(PROSES_PG!AF18="","",PROSES_PG!AF18)</f>
        <v>0</v>
      </c>
      <c r="AE18" s="5">
        <f ca="1">IF(PROSES_PG!AG18="","",PROSES_PG!AG18)</f>
        <v>0</v>
      </c>
      <c r="AF18" s="5">
        <f ca="1">IF(PROSES_PG!AH18="","",PROSES_PG!AH18)</f>
        <v>1</v>
      </c>
      <c r="AG18" s="5">
        <f ca="1">IF(PROSES_PG!AI18="","",PROSES_PG!AI18)</f>
        <v>0</v>
      </c>
      <c r="AH18" s="5">
        <f ca="1">IF(PROSES_PG!AJ18="","",PROSES_PG!AJ18)</f>
        <v>0</v>
      </c>
      <c r="AI18" s="5">
        <f ca="1">IF(PROSES_PG!AK18="","",PROSES_PG!AK18)</f>
        <v>0</v>
      </c>
      <c r="AJ18" s="5">
        <f ca="1">IF(PROSES_PG!AL18="","",PROSES_PG!AL18)</f>
        <v>1</v>
      </c>
      <c r="AK18" s="5">
        <f ca="1">IF(PROSES_PG!AM18="","",PROSES_PG!AM18)</f>
        <v>1</v>
      </c>
      <c r="AL18" s="5">
        <f ca="1">IF(PROSES_PG!AN18="","",PROSES_PG!AN18)</f>
        <v>1</v>
      </c>
      <c r="AM18" s="5">
        <f ca="1">IF(PROSES_PG!AO18="","",PROSES_PG!AO18)</f>
        <v>0</v>
      </c>
      <c r="AN18" s="5">
        <f ca="1">IF(PROSES_PG!AP18="","",PROSES_PG!AP18)</f>
        <v>1</v>
      </c>
      <c r="AO18" s="5">
        <f ca="1">IF(PROSES_PG!AQ18="","",PROSES_PG!AQ18)</f>
        <v>0</v>
      </c>
      <c r="AP18" s="5">
        <f ca="1">IF(PROSES_PG!AR18="","",PROSES_PG!AR18)</f>
        <v>1</v>
      </c>
      <c r="AQ18" s="5" t="str">
        <f ca="1">IF(PROSES_PG!AS18="","",PROSES_PG!AS18)</f>
        <v/>
      </c>
      <c r="AR18" s="5" t="str">
        <f ca="1">IF(PROSES_PG!AT18="","",PROSES_PG!AT18)</f>
        <v/>
      </c>
      <c r="AS18" s="5" t="str">
        <f ca="1">IF(PROSES_PG!AU18="","",PROSES_PG!AU18)</f>
        <v/>
      </c>
      <c r="AT18" s="5" t="str">
        <f ca="1">IF(PROSES_PG!AV18="","",PROSES_PG!AV18)</f>
        <v/>
      </c>
      <c r="AU18" s="5" t="str">
        <f ca="1">IF(PROSES_PG!AW18="","",PROSES_PG!AW18)</f>
        <v/>
      </c>
      <c r="AV18" s="5" t="str">
        <f ca="1">IF(PROSES_PG!AX18="","",PROSES_PG!AX18)</f>
        <v/>
      </c>
      <c r="AW18" s="5" t="str">
        <f ca="1">IF(PROSES_PG!AY18="","",PROSES_PG!AY18)</f>
        <v/>
      </c>
      <c r="AX18" s="5" t="str">
        <f ca="1">IF(PROSES_PG!AZ18="","",PROSES_PG!AZ18)</f>
        <v/>
      </c>
      <c r="AY18" s="5" t="str">
        <f ca="1">IF(PROSES_PG!BA18="","",PROSES_PG!BA18)</f>
        <v/>
      </c>
      <c r="AZ18" s="5" t="str">
        <f ca="1">IF(PROSES_PG!BB18="","",PROSES_PG!BB18)</f>
        <v/>
      </c>
      <c r="BA18" s="5">
        <f t="shared" ca="1" si="0"/>
        <v>17</v>
      </c>
      <c r="BB18" s="5" t="str">
        <f>IF(DATA!G28="","",DATA!G28)</f>
        <v/>
      </c>
      <c r="BC18" s="5" t="str">
        <f>IF(DATA!H28="","",DATA!H28)</f>
        <v/>
      </c>
      <c r="BD18" s="5" t="str">
        <f>IF(DATA!I28="","",DATA!I28)</f>
        <v/>
      </c>
      <c r="BE18" s="5" t="str">
        <f>IF(DATA!J28="","",DATA!J28)</f>
        <v/>
      </c>
      <c r="BF18" s="5" t="str">
        <f>IF(DATA!K28="","",DATA!K28)</f>
        <v/>
      </c>
      <c r="BG18" s="5" t="str">
        <f>IF(DATA!L28="","",DATA!L28)</f>
        <v/>
      </c>
      <c r="BH18" s="5" t="str">
        <f>IF(DATA!M28="","",DATA!M28)</f>
        <v/>
      </c>
      <c r="BI18" s="5" t="str">
        <f>IF(DATA!N28="","",DATA!N28)</f>
        <v/>
      </c>
      <c r="BJ18" s="5" t="str">
        <f>IF(DATA!O28="","",DATA!O28)</f>
        <v/>
      </c>
      <c r="BK18" s="5" t="str">
        <f>IF(DATA!P28="","",DATA!P28)</f>
        <v/>
      </c>
      <c r="BL18" s="5" t="str">
        <f>IF(DATA!Q28="","",DATA!Q28)</f>
        <v/>
      </c>
      <c r="BM18" s="5" t="str">
        <f>IF(DATA!R28="","",DATA!R28)</f>
        <v/>
      </c>
      <c r="BN18" s="14" t="str">
        <f t="shared" si="1"/>
        <v/>
      </c>
      <c r="BO18" s="14">
        <f t="shared" ca="1" si="2"/>
        <v>17</v>
      </c>
      <c r="BP18" s="15">
        <f ca="1">IFERROR((BO18/(DATA!$C$16+DATA!$P$14))*100,"")</f>
        <v>17</v>
      </c>
      <c r="BQ18" s="14" t="str">
        <f ca="1">IF(BP18="","",IF(BP18&lt;DATA!$P$16,"TIDAK","TUNTAS"))</f>
        <v>TIDAK</v>
      </c>
    </row>
    <row r="19" spans="1:69">
      <c r="A19" s="5">
        <v>9</v>
      </c>
      <c r="B19" s="6" t="str">
        <f>IF(DATA!B29="","",DATA!B29)</f>
        <v>WAHYU BAGUS JATMIKO</v>
      </c>
      <c r="C19" s="5">
        <f ca="1">IF(PROSES_PG!E19="","",PROSES_PG!E19)</f>
        <v>0</v>
      </c>
      <c r="D19" s="5">
        <f ca="1">IF(PROSES_PG!F19="","",PROSES_PG!F19)</f>
        <v>1</v>
      </c>
      <c r="E19" s="5">
        <f ca="1">IF(PROSES_PG!G19="","",PROSES_PG!G19)</f>
        <v>0</v>
      </c>
      <c r="F19" s="5">
        <f ca="1">IF(PROSES_PG!H19="","",PROSES_PG!H19)</f>
        <v>0</v>
      </c>
      <c r="G19" s="5">
        <f ca="1">IF(PROSES_PG!I19="","",PROSES_PG!I19)</f>
        <v>1</v>
      </c>
      <c r="H19" s="5">
        <f ca="1">IF(PROSES_PG!J19="","",PROSES_PG!J19)</f>
        <v>0</v>
      </c>
      <c r="I19" s="5">
        <f ca="1">IF(PROSES_PG!K19="","",PROSES_PG!K19)</f>
        <v>0</v>
      </c>
      <c r="J19" s="5">
        <f ca="1">IF(PROSES_PG!L19="","",PROSES_PG!L19)</f>
        <v>0</v>
      </c>
      <c r="K19" s="5">
        <f ca="1">IF(PROSES_PG!M19="","",PROSES_PG!M19)</f>
        <v>1</v>
      </c>
      <c r="L19" s="5">
        <f ca="1">IF(PROSES_PG!N19="","",PROSES_PG!N19)</f>
        <v>1</v>
      </c>
      <c r="M19" s="5">
        <f ca="1">IF(PROSES_PG!O19="","",PROSES_PG!O19)</f>
        <v>0</v>
      </c>
      <c r="N19" s="5">
        <f ca="1">IF(PROSES_PG!P19="","",PROSES_PG!P19)</f>
        <v>1</v>
      </c>
      <c r="O19" s="5">
        <f ca="1">IF(PROSES_PG!Q19="","",PROSES_PG!Q19)</f>
        <v>0</v>
      </c>
      <c r="P19" s="5">
        <f ca="1">IF(PROSES_PG!R19="","",PROSES_PG!R19)</f>
        <v>0</v>
      </c>
      <c r="Q19" s="5">
        <f ca="1">IF(PROSES_PG!S19="","",PROSES_PG!S19)</f>
        <v>0</v>
      </c>
      <c r="R19" s="5">
        <f ca="1">IF(PROSES_PG!T19="","",PROSES_PG!T19)</f>
        <v>0</v>
      </c>
      <c r="S19" s="5">
        <f ca="1">IF(PROSES_PG!U19="","",PROSES_PG!U19)</f>
        <v>0</v>
      </c>
      <c r="T19" s="5">
        <f ca="1">IF(PROSES_PG!V19="","",PROSES_PG!V19)</f>
        <v>0</v>
      </c>
      <c r="U19" s="5">
        <f ca="1">IF(PROSES_PG!W19="","",PROSES_PG!W19)</f>
        <v>1</v>
      </c>
      <c r="V19" s="5">
        <f ca="1">IF(PROSES_PG!X19="","",PROSES_PG!X19)</f>
        <v>0</v>
      </c>
      <c r="W19" s="5">
        <f ca="1">IF(PROSES_PG!Y19="","",PROSES_PG!Y19)</f>
        <v>0</v>
      </c>
      <c r="X19" s="5">
        <f ca="1">IF(PROSES_PG!Z19="","",PROSES_PG!Z19)</f>
        <v>0</v>
      </c>
      <c r="Y19" s="5">
        <f ca="1">IF(PROSES_PG!AA19="","",PROSES_PG!AA19)</f>
        <v>1</v>
      </c>
      <c r="Z19" s="5">
        <f ca="1">IF(PROSES_PG!AB19="","",PROSES_PG!AB19)</f>
        <v>1</v>
      </c>
      <c r="AA19" s="5">
        <f ca="1">IF(PROSES_PG!AC19="","",PROSES_PG!AC19)</f>
        <v>1</v>
      </c>
      <c r="AB19" s="5">
        <f ca="1">IF(PROSES_PG!AD19="","",PROSES_PG!AD19)</f>
        <v>0</v>
      </c>
      <c r="AC19" s="5">
        <f ca="1">IF(PROSES_PG!AE19="","",PROSES_PG!AE19)</f>
        <v>1</v>
      </c>
      <c r="AD19" s="5">
        <f ca="1">IF(PROSES_PG!AF19="","",PROSES_PG!AF19)</f>
        <v>0</v>
      </c>
      <c r="AE19" s="5" t="s">
        <v>68</v>
      </c>
      <c r="AF19" s="5">
        <f ca="1">IF(PROSES_PG!AH19="","",PROSES_PG!AH19)</f>
        <v>0</v>
      </c>
      <c r="AG19" s="5">
        <f ca="1">IF(PROSES_PG!AI19="","",PROSES_PG!AI19)</f>
        <v>1</v>
      </c>
      <c r="AH19" s="5">
        <f ca="1">IF(PROSES_PG!AJ19="","",PROSES_PG!AJ19)</f>
        <v>0</v>
      </c>
      <c r="AI19" s="5">
        <f ca="1">IF(PROSES_PG!AK19="","",PROSES_PG!AK19)</f>
        <v>0</v>
      </c>
      <c r="AJ19" s="5">
        <f ca="1">IF(PROSES_PG!AL19="","",PROSES_PG!AL19)</f>
        <v>1</v>
      </c>
      <c r="AK19" s="5">
        <f ca="1">IF(PROSES_PG!AM19="","",PROSES_PG!AM19)</f>
        <v>1</v>
      </c>
      <c r="AL19" s="5">
        <f ca="1">IF(PROSES_PG!AN19="","",PROSES_PG!AN19)</f>
        <v>0</v>
      </c>
      <c r="AM19" s="5">
        <f ca="1">IF(PROSES_PG!AO19="","",PROSES_PG!AO19)</f>
        <v>0</v>
      </c>
      <c r="AN19" s="5">
        <f ca="1">IF(PROSES_PG!AP19="","",PROSES_PG!AP19)</f>
        <v>0</v>
      </c>
      <c r="AO19" s="5">
        <f ca="1">IF(PROSES_PG!AQ19="","",PROSES_PG!AQ19)</f>
        <v>1</v>
      </c>
      <c r="AP19" s="5">
        <f ca="1">IF(PROSES_PG!AR19="","",PROSES_PG!AR19)</f>
        <v>0</v>
      </c>
      <c r="AQ19" s="5" t="str">
        <f ca="1">IF(PROSES_PG!AS19="","",PROSES_PG!AS19)</f>
        <v/>
      </c>
      <c r="AR19" s="5" t="str">
        <f ca="1">IF(PROSES_PG!AT19="","",PROSES_PG!AT19)</f>
        <v/>
      </c>
      <c r="AS19" s="5" t="str">
        <f ca="1">IF(PROSES_PG!AU19="","",PROSES_PG!AU19)</f>
        <v/>
      </c>
      <c r="AT19" s="5" t="str">
        <f ca="1">IF(PROSES_PG!AV19="","",PROSES_PG!AV19)</f>
        <v/>
      </c>
      <c r="AU19" s="5" t="str">
        <f ca="1">IF(PROSES_PG!AW19="","",PROSES_PG!AW19)</f>
        <v/>
      </c>
      <c r="AV19" s="5" t="str">
        <f ca="1">IF(PROSES_PG!AX19="","",PROSES_PG!AX19)</f>
        <v/>
      </c>
      <c r="AW19" s="5" t="str">
        <f ca="1">IF(PROSES_PG!AY19="","",PROSES_PG!AY19)</f>
        <v/>
      </c>
      <c r="AX19" s="5" t="str">
        <f ca="1">IF(PROSES_PG!AZ19="","",PROSES_PG!AZ19)</f>
        <v/>
      </c>
      <c r="AY19" s="5" t="str">
        <f ca="1">IF(PROSES_PG!BA19="","",PROSES_PG!BA19)</f>
        <v/>
      </c>
      <c r="AZ19" s="5" t="str">
        <f ca="1">IF(PROSES_PG!BB19="","",PROSES_PG!BB19)</f>
        <v/>
      </c>
      <c r="BA19" s="5">
        <f t="shared" ca="1" si="0"/>
        <v>14</v>
      </c>
      <c r="BB19" s="5" t="str">
        <f>IF(DATA!G29="","",DATA!G29)</f>
        <v/>
      </c>
      <c r="BC19" s="5" t="str">
        <f>IF(DATA!H29="","",DATA!H29)</f>
        <v/>
      </c>
      <c r="BD19" s="5" t="str">
        <f>IF(DATA!I29="","",DATA!I29)</f>
        <v/>
      </c>
      <c r="BE19" s="5" t="str">
        <f>IF(DATA!J29="","",DATA!J29)</f>
        <v/>
      </c>
      <c r="BF19" s="5" t="str">
        <f>IF(DATA!K29="","",DATA!K29)</f>
        <v/>
      </c>
      <c r="BG19" s="5" t="str">
        <f>IF(DATA!L29="","",DATA!L29)</f>
        <v/>
      </c>
      <c r="BH19" s="5" t="str">
        <f>IF(DATA!M29="","",DATA!M29)</f>
        <v/>
      </c>
      <c r="BI19" s="5" t="str">
        <f>IF(DATA!N29="","",DATA!N29)</f>
        <v/>
      </c>
      <c r="BJ19" s="5" t="str">
        <f>IF(DATA!O29="","",DATA!O29)</f>
        <v/>
      </c>
      <c r="BK19" s="5" t="str">
        <f>IF(DATA!P29="","",DATA!P29)</f>
        <v/>
      </c>
      <c r="BL19" s="5" t="str">
        <f>IF(DATA!Q29="","",DATA!Q29)</f>
        <v/>
      </c>
      <c r="BM19" s="5" t="str">
        <f>IF(DATA!R29="","",DATA!R29)</f>
        <v/>
      </c>
      <c r="BN19" s="14" t="str">
        <f t="shared" si="1"/>
        <v/>
      </c>
      <c r="BO19" s="14">
        <f t="shared" ca="1" si="2"/>
        <v>14</v>
      </c>
      <c r="BP19" s="15">
        <f ca="1">IFERROR((BO19/(DATA!$C$16+DATA!$P$14))*100,"")</f>
        <v>14.000000000000002</v>
      </c>
      <c r="BQ19" s="14" t="str">
        <f ca="1">IF(BP19="","",IF(BP19&lt;DATA!$P$16,"TIDAK","TUNTAS"))</f>
        <v>TIDAK</v>
      </c>
    </row>
    <row r="20" spans="1:69">
      <c r="A20" s="5">
        <v>10</v>
      </c>
      <c r="B20" s="6" t="str">
        <f>IF(DATA!B30="","",DATA!B30)</f>
        <v/>
      </c>
      <c r="C20" s="5" t="str">
        <f ca="1">IF(PROSES_PG!E20="","",PROSES_PG!E20)</f>
        <v/>
      </c>
      <c r="D20" s="5" t="str">
        <f ca="1">IF(PROSES_PG!F20="","",PROSES_PG!F20)</f>
        <v/>
      </c>
      <c r="E20" s="5" t="str">
        <f ca="1">IF(PROSES_PG!G20="","",PROSES_PG!G20)</f>
        <v/>
      </c>
      <c r="F20" s="5" t="str">
        <f ca="1">IF(PROSES_PG!H20="","",PROSES_PG!H20)</f>
        <v/>
      </c>
      <c r="G20" s="5" t="str">
        <f ca="1">IF(PROSES_PG!I20="","",PROSES_PG!I20)</f>
        <v/>
      </c>
      <c r="H20" s="5" t="str">
        <f ca="1">IF(PROSES_PG!J20="","",PROSES_PG!J20)</f>
        <v/>
      </c>
      <c r="I20" s="5" t="str">
        <f ca="1">IF(PROSES_PG!K20="","",PROSES_PG!K20)</f>
        <v/>
      </c>
      <c r="J20" s="5" t="str">
        <f ca="1">IF(PROSES_PG!L20="","",PROSES_PG!L20)</f>
        <v/>
      </c>
      <c r="K20" s="5" t="str">
        <f ca="1">IF(PROSES_PG!M20="","",PROSES_PG!M20)</f>
        <v/>
      </c>
      <c r="L20" s="5" t="str">
        <f ca="1">IF(PROSES_PG!N20="","",PROSES_PG!N20)</f>
        <v/>
      </c>
      <c r="M20" s="5" t="str">
        <f ca="1">IF(PROSES_PG!O20="","",PROSES_PG!O20)</f>
        <v/>
      </c>
      <c r="N20" s="5" t="str">
        <f ca="1">IF(PROSES_PG!P20="","",PROSES_PG!P20)</f>
        <v/>
      </c>
      <c r="O20" s="5" t="str">
        <f ca="1">IF(PROSES_PG!Q20="","",PROSES_PG!Q20)</f>
        <v/>
      </c>
      <c r="P20" s="5" t="str">
        <f ca="1">IF(PROSES_PG!R20="","",PROSES_PG!R20)</f>
        <v/>
      </c>
      <c r="Q20" s="5" t="str">
        <f ca="1">IF(PROSES_PG!S20="","",PROSES_PG!S20)</f>
        <v/>
      </c>
      <c r="R20" s="5" t="str">
        <f ca="1">IF(PROSES_PG!T20="","",PROSES_PG!T20)</f>
        <v/>
      </c>
      <c r="S20" s="5" t="str">
        <f ca="1">IF(PROSES_PG!U20="","",PROSES_PG!U20)</f>
        <v/>
      </c>
      <c r="T20" s="5" t="str">
        <f ca="1">IF(PROSES_PG!V20="","",PROSES_PG!V20)</f>
        <v/>
      </c>
      <c r="U20" s="5" t="str">
        <f ca="1">IF(PROSES_PG!W20="","",PROSES_PG!W20)</f>
        <v/>
      </c>
      <c r="V20" s="5" t="str">
        <f ca="1">IF(PROSES_PG!X20="","",PROSES_PG!X20)</f>
        <v/>
      </c>
      <c r="W20" s="5" t="str">
        <f ca="1">IF(PROSES_PG!Y20="","",PROSES_PG!Y20)</f>
        <v/>
      </c>
      <c r="X20" s="5" t="str">
        <f ca="1">IF(PROSES_PG!Z20="","",PROSES_PG!Z20)</f>
        <v/>
      </c>
      <c r="Y20" s="5" t="str">
        <f ca="1">IF(PROSES_PG!AA20="","",PROSES_PG!AA20)</f>
        <v/>
      </c>
      <c r="Z20" s="5" t="str">
        <f ca="1">IF(PROSES_PG!AB20="","",PROSES_PG!AB20)</f>
        <v/>
      </c>
      <c r="AA20" s="5" t="str">
        <f ca="1">IF(PROSES_PG!AC20="","",PROSES_PG!AC20)</f>
        <v/>
      </c>
      <c r="AB20" s="5" t="str">
        <f ca="1">IF(PROSES_PG!AD20="","",PROSES_PG!AD20)</f>
        <v/>
      </c>
      <c r="AC20" s="5" t="str">
        <f ca="1">IF(PROSES_PG!AE20="","",PROSES_PG!AE20)</f>
        <v/>
      </c>
      <c r="AD20" s="5" t="str">
        <f ca="1">IF(PROSES_PG!AF20="","",PROSES_PG!AF20)</f>
        <v/>
      </c>
      <c r="AE20" s="5" t="str">
        <f ca="1">IF(PROSES_PG!AG20="","",PROSES_PG!AG20)</f>
        <v/>
      </c>
      <c r="AF20" s="5" t="str">
        <f ca="1">IF(PROSES_PG!AH20="","",PROSES_PG!AH20)</f>
        <v/>
      </c>
      <c r="AG20" s="5" t="str">
        <f ca="1">IF(PROSES_PG!AI20="","",PROSES_PG!AI20)</f>
        <v/>
      </c>
      <c r="AH20" s="5" t="str">
        <f ca="1">IF(PROSES_PG!AJ20="","",PROSES_PG!AJ20)</f>
        <v/>
      </c>
      <c r="AI20" s="5" t="str">
        <f ca="1">IF(PROSES_PG!AK20="","",PROSES_PG!AK20)</f>
        <v/>
      </c>
      <c r="AJ20" s="5" t="str">
        <f ca="1">IF(PROSES_PG!AL20="","",PROSES_PG!AL20)</f>
        <v/>
      </c>
      <c r="AK20" s="5" t="str">
        <f ca="1">IF(PROSES_PG!AM20="","",PROSES_PG!AM20)</f>
        <v/>
      </c>
      <c r="AL20" s="5" t="str">
        <f ca="1">IF(PROSES_PG!AN20="","",PROSES_PG!AN20)</f>
        <v/>
      </c>
      <c r="AM20" s="5" t="str">
        <f ca="1">IF(PROSES_PG!AO20="","",PROSES_PG!AO20)</f>
        <v/>
      </c>
      <c r="AN20" s="5" t="str">
        <f ca="1">IF(PROSES_PG!AP20="","",PROSES_PG!AP20)</f>
        <v/>
      </c>
      <c r="AO20" s="5" t="str">
        <f ca="1">IF(PROSES_PG!AQ20="","",PROSES_PG!AQ20)</f>
        <v/>
      </c>
      <c r="AP20" s="5" t="str">
        <f ca="1">IF(PROSES_PG!AR20="","",PROSES_PG!AR20)</f>
        <v/>
      </c>
      <c r="AQ20" s="5" t="str">
        <f ca="1">IF(PROSES_PG!AS20="","",PROSES_PG!AS20)</f>
        <v/>
      </c>
      <c r="AR20" s="5" t="str">
        <f ca="1">IF(PROSES_PG!AT20="","",PROSES_PG!AT20)</f>
        <v/>
      </c>
      <c r="AS20" s="5" t="str">
        <f ca="1">IF(PROSES_PG!AU20="","",PROSES_PG!AU20)</f>
        <v/>
      </c>
      <c r="AT20" s="5" t="str">
        <f ca="1">IF(PROSES_PG!AV20="","",PROSES_PG!AV20)</f>
        <v/>
      </c>
      <c r="AU20" s="5" t="str">
        <f ca="1">IF(PROSES_PG!AW20="","",PROSES_PG!AW20)</f>
        <v/>
      </c>
      <c r="AV20" s="5" t="str">
        <f ca="1">IF(PROSES_PG!AX20="","",PROSES_PG!AX20)</f>
        <v/>
      </c>
      <c r="AW20" s="5" t="str">
        <f ca="1">IF(PROSES_PG!AY20="","",PROSES_PG!AY20)</f>
        <v/>
      </c>
      <c r="AX20" s="5" t="str">
        <f ca="1">IF(PROSES_PG!AZ20="","",PROSES_PG!AZ20)</f>
        <v/>
      </c>
      <c r="AY20" s="5" t="str">
        <f ca="1">IF(PROSES_PG!BA20="","",PROSES_PG!BA20)</f>
        <v/>
      </c>
      <c r="AZ20" s="5" t="str">
        <f ca="1">IF(PROSES_PG!BB20="","",PROSES_PG!BB20)</f>
        <v/>
      </c>
      <c r="BA20" s="5" t="str">
        <f t="shared" ca="1" si="0"/>
        <v/>
      </c>
      <c r="BB20" s="5" t="str">
        <f>IF(DATA!G30="","",DATA!G30)</f>
        <v/>
      </c>
      <c r="BC20" s="5" t="str">
        <f>IF(DATA!H30="","",DATA!H30)</f>
        <v/>
      </c>
      <c r="BD20" s="5" t="str">
        <f>IF(DATA!I30="","",DATA!I30)</f>
        <v/>
      </c>
      <c r="BE20" s="5" t="str">
        <f>IF(DATA!J30="","",DATA!J30)</f>
        <v/>
      </c>
      <c r="BF20" s="5" t="str">
        <f>IF(DATA!K30="","",DATA!K30)</f>
        <v/>
      </c>
      <c r="BG20" s="5" t="str">
        <f>IF(DATA!L30="","",DATA!L30)</f>
        <v/>
      </c>
      <c r="BH20" s="5" t="str">
        <f>IF(DATA!M30="","",DATA!M30)</f>
        <v/>
      </c>
      <c r="BI20" s="5" t="str">
        <f>IF(DATA!N30="","",DATA!N30)</f>
        <v/>
      </c>
      <c r="BJ20" s="5" t="str">
        <f>IF(DATA!O30="","",DATA!O30)</f>
        <v/>
      </c>
      <c r="BK20" s="5" t="str">
        <f>IF(DATA!P30="","",DATA!P30)</f>
        <v/>
      </c>
      <c r="BL20" s="5" t="str">
        <f>IF(DATA!Q30="","",DATA!Q30)</f>
        <v/>
      </c>
      <c r="BM20" s="5" t="str">
        <f>IF(DATA!R30="","",DATA!R30)</f>
        <v/>
      </c>
      <c r="BN20" s="14" t="str">
        <f t="shared" si="1"/>
        <v/>
      </c>
      <c r="BO20" s="14" t="str">
        <f t="shared" ca="1" si="2"/>
        <v/>
      </c>
      <c r="BP20" s="15" t="str">
        <f ca="1">IFERROR((BO20/(DATA!$C$16+DATA!$P$14))*100,"")</f>
        <v/>
      </c>
      <c r="BQ20" s="14" t="str">
        <f ca="1">IF(BP20="","",IF(BP20&lt;DATA!$P$16,"TIDAK","TUNTAS"))</f>
        <v/>
      </c>
    </row>
    <row r="21" spans="1:69">
      <c r="A21" s="5">
        <v>11</v>
      </c>
      <c r="B21" s="6" t="str">
        <f>IF(DATA!B31="","",DATA!B31)</f>
        <v/>
      </c>
      <c r="C21" s="5" t="str">
        <f ca="1">IF(PROSES_PG!E21="","",PROSES_PG!E21)</f>
        <v/>
      </c>
      <c r="D21" s="5" t="str">
        <f ca="1">IF(PROSES_PG!F21="","",PROSES_PG!F21)</f>
        <v/>
      </c>
      <c r="E21" s="5" t="str">
        <f ca="1">IF(PROSES_PG!G21="","",PROSES_PG!G21)</f>
        <v/>
      </c>
      <c r="F21" s="5" t="s">
        <v>68</v>
      </c>
      <c r="G21" s="5" t="str">
        <f ca="1">IF(PROSES_PG!I21="","",PROSES_PG!I21)</f>
        <v/>
      </c>
      <c r="H21" s="5" t="str">
        <f ca="1">IF(PROSES_PG!J21="","",PROSES_PG!J21)</f>
        <v/>
      </c>
      <c r="I21" s="5" t="str">
        <f ca="1">IF(PROSES_PG!K21="","",PROSES_PG!K21)</f>
        <v/>
      </c>
      <c r="J21" s="5" t="str">
        <f ca="1">IF(PROSES_PG!L21="","",PROSES_PG!L21)</f>
        <v/>
      </c>
      <c r="K21" s="5" t="str">
        <f ca="1">IF(PROSES_PG!M21="","",PROSES_PG!M21)</f>
        <v/>
      </c>
      <c r="L21" s="5" t="str">
        <f ca="1">IF(PROSES_PG!N21="","",PROSES_PG!N21)</f>
        <v/>
      </c>
      <c r="M21" s="5" t="str">
        <f ca="1">IF(PROSES_PG!O21="","",PROSES_PG!O21)</f>
        <v/>
      </c>
      <c r="N21" s="5" t="str">
        <f ca="1">IF(PROSES_PG!P21="","",PROSES_PG!P21)</f>
        <v/>
      </c>
      <c r="O21" s="5" t="str">
        <f ca="1">IF(PROSES_PG!Q21="","",PROSES_PG!Q21)</f>
        <v/>
      </c>
      <c r="P21" s="5" t="str">
        <f ca="1">IF(PROSES_PG!R21="","",PROSES_PG!R21)</f>
        <v/>
      </c>
      <c r="Q21" s="5" t="str">
        <f ca="1">IF(PROSES_PG!S21="","",PROSES_PG!S21)</f>
        <v/>
      </c>
      <c r="R21" s="5" t="str">
        <f ca="1">IF(PROSES_PG!T21="","",PROSES_PG!T21)</f>
        <v/>
      </c>
      <c r="S21" s="5" t="str">
        <f ca="1">IF(PROSES_PG!U21="","",PROSES_PG!U21)</f>
        <v/>
      </c>
      <c r="T21" s="5" t="str">
        <f ca="1">IF(PROSES_PG!V21="","",PROSES_PG!V21)</f>
        <v/>
      </c>
      <c r="U21" s="5" t="str">
        <f ca="1">IF(PROSES_PG!W21="","",PROSES_PG!W21)</f>
        <v/>
      </c>
      <c r="V21" s="5" t="str">
        <f ca="1">IF(PROSES_PG!X21="","",PROSES_PG!X21)</f>
        <v/>
      </c>
      <c r="W21" s="5" t="str">
        <f ca="1">IF(PROSES_PG!Y21="","",PROSES_PG!Y21)</f>
        <v/>
      </c>
      <c r="X21" s="5" t="str">
        <f ca="1">IF(PROSES_PG!Z21="","",PROSES_PG!Z21)</f>
        <v/>
      </c>
      <c r="Y21" s="5" t="str">
        <f ca="1">IF(PROSES_PG!AA21="","",PROSES_PG!AA21)</f>
        <v/>
      </c>
      <c r="Z21" s="5" t="str">
        <f ca="1">IF(PROSES_PG!AB21="","",PROSES_PG!AB21)</f>
        <v/>
      </c>
      <c r="AA21" s="5" t="str">
        <f ca="1">IF(PROSES_PG!AC21="","",PROSES_PG!AC21)</f>
        <v/>
      </c>
      <c r="AB21" s="5" t="str">
        <f ca="1">IF(PROSES_PG!AD21="","",PROSES_PG!AD21)</f>
        <v/>
      </c>
      <c r="AC21" s="5" t="str">
        <f ca="1">IF(PROSES_PG!AE21="","",PROSES_PG!AE21)</f>
        <v/>
      </c>
      <c r="AD21" s="5" t="str">
        <f ca="1">IF(PROSES_PG!AF21="","",PROSES_PG!AF21)</f>
        <v/>
      </c>
      <c r="AE21" s="5" t="str">
        <f ca="1">IF(PROSES_PG!AG21="","",PROSES_PG!AG21)</f>
        <v/>
      </c>
      <c r="AF21" s="5" t="str">
        <f ca="1">IF(PROSES_PG!AH21="","",PROSES_PG!AH21)</f>
        <v/>
      </c>
      <c r="AG21" s="5" t="str">
        <f ca="1">IF(PROSES_PG!AI21="","",PROSES_PG!AI21)</f>
        <v/>
      </c>
      <c r="AH21" s="5" t="str">
        <f ca="1">IF(PROSES_PG!AJ21="","",PROSES_PG!AJ21)</f>
        <v/>
      </c>
      <c r="AI21" s="5" t="str">
        <f ca="1">IF(PROSES_PG!AK21="","",PROSES_PG!AK21)</f>
        <v/>
      </c>
      <c r="AJ21" s="5" t="str">
        <f ca="1">IF(PROSES_PG!AL21="","",PROSES_PG!AL21)</f>
        <v/>
      </c>
      <c r="AK21" s="5" t="str">
        <f ca="1">IF(PROSES_PG!AM21="","",PROSES_PG!AM21)</f>
        <v/>
      </c>
      <c r="AL21" s="5" t="str">
        <f ca="1">IF(PROSES_PG!AN21="","",PROSES_PG!AN21)</f>
        <v/>
      </c>
      <c r="AM21" s="5" t="str">
        <f ca="1">IF(PROSES_PG!AO21="","",PROSES_PG!AO21)</f>
        <v/>
      </c>
      <c r="AN21" s="5" t="str">
        <f ca="1">IF(PROSES_PG!AP21="","",PROSES_PG!AP21)</f>
        <v/>
      </c>
      <c r="AO21" s="5" t="str">
        <f ca="1">IF(PROSES_PG!AQ21="","",PROSES_PG!AQ21)</f>
        <v/>
      </c>
      <c r="AP21" s="5" t="str">
        <f ca="1">IF(PROSES_PG!AR21="","",PROSES_PG!AR21)</f>
        <v/>
      </c>
      <c r="AQ21" s="5" t="str">
        <f ca="1">IF(PROSES_PG!AS21="","",PROSES_PG!AS21)</f>
        <v/>
      </c>
      <c r="AR21" s="5" t="str">
        <f ca="1">IF(PROSES_PG!AT21="","",PROSES_PG!AT21)</f>
        <v/>
      </c>
      <c r="AS21" s="5" t="s">
        <v>68</v>
      </c>
      <c r="AT21" s="5" t="str">
        <f ca="1">IF(PROSES_PG!AV21="","",PROSES_PG!AV21)</f>
        <v/>
      </c>
      <c r="AU21" s="5" t="str">
        <f ca="1">IF(PROSES_PG!AW21="","",PROSES_PG!AW21)</f>
        <v/>
      </c>
      <c r="AV21" s="5" t="str">
        <f ca="1">IF(PROSES_PG!AX21="","",PROSES_PG!AX21)</f>
        <v/>
      </c>
      <c r="AW21" s="5" t="str">
        <f ca="1">IF(PROSES_PG!AY21="","",PROSES_PG!AY21)</f>
        <v/>
      </c>
      <c r="AX21" s="5" t="str">
        <f ca="1">IF(PROSES_PG!AZ21="","",PROSES_PG!AZ21)</f>
        <v/>
      </c>
      <c r="AY21" s="5" t="str">
        <f ca="1">IF(PROSES_PG!BA21="","",PROSES_PG!BA21)</f>
        <v/>
      </c>
      <c r="AZ21" s="5" t="str">
        <f ca="1">IF(PROSES_PG!BB21="","",PROSES_PG!BB21)</f>
        <v/>
      </c>
      <c r="BA21" s="5" t="str">
        <f t="shared" ca="1" si="0"/>
        <v/>
      </c>
      <c r="BB21" s="5" t="str">
        <f>IF(DATA!G31="","",DATA!G31)</f>
        <v/>
      </c>
      <c r="BC21" s="5" t="str">
        <f>IF(DATA!H31="","",DATA!H31)</f>
        <v/>
      </c>
      <c r="BD21" s="5" t="str">
        <f>IF(DATA!I31="","",DATA!I31)</f>
        <v/>
      </c>
      <c r="BE21" s="5" t="str">
        <f>IF(DATA!J31="","",DATA!J31)</f>
        <v/>
      </c>
      <c r="BF21" s="5" t="str">
        <f>IF(DATA!K31="","",DATA!K31)</f>
        <v/>
      </c>
      <c r="BG21" s="5" t="str">
        <f>IF(DATA!L31="","",DATA!L31)</f>
        <v/>
      </c>
      <c r="BH21" s="5" t="str">
        <f>IF(DATA!M31="","",DATA!M31)</f>
        <v/>
      </c>
      <c r="BI21" s="5" t="str">
        <f>IF(DATA!N31="","",DATA!N31)</f>
        <v/>
      </c>
      <c r="BJ21" s="5" t="str">
        <f>IF(DATA!O31="","",DATA!O31)</f>
        <v/>
      </c>
      <c r="BK21" s="5" t="str">
        <f>IF(DATA!P31="","",DATA!P31)</f>
        <v/>
      </c>
      <c r="BL21" s="5" t="str">
        <f>IF(DATA!Q31="","",DATA!Q31)</f>
        <v/>
      </c>
      <c r="BM21" s="5" t="str">
        <f>IF(DATA!R31="","",DATA!R31)</f>
        <v/>
      </c>
      <c r="BN21" s="14" t="str">
        <f t="shared" si="1"/>
        <v/>
      </c>
      <c r="BO21" s="14" t="str">
        <f t="shared" ca="1" si="2"/>
        <v/>
      </c>
      <c r="BP21" s="15" t="str">
        <f ca="1">IFERROR((BO21/(DATA!$C$16+DATA!$P$14))*100,"")</f>
        <v/>
      </c>
      <c r="BQ21" s="14" t="str">
        <f ca="1">IF(BP21="","",IF(BP21&lt;DATA!$P$16,"TIDAK","TUNTAS"))</f>
        <v/>
      </c>
    </row>
    <row r="22" spans="1:69">
      <c r="A22" s="5">
        <v>12</v>
      </c>
      <c r="B22" s="6" t="str">
        <f>IF(DATA!B32="","",DATA!B32)</f>
        <v/>
      </c>
      <c r="C22" s="5" t="str">
        <f ca="1">IF(PROSES_PG!E22="","",PROSES_PG!E22)</f>
        <v/>
      </c>
      <c r="D22" s="5" t="str">
        <f ca="1">IF(PROSES_PG!F22="","",PROSES_PG!F22)</f>
        <v/>
      </c>
      <c r="E22" s="5" t="str">
        <f ca="1">IF(PROSES_PG!G22="","",PROSES_PG!G22)</f>
        <v/>
      </c>
      <c r="F22" s="5" t="str">
        <f ca="1">IF(PROSES_PG!H22="","",PROSES_PG!H22)</f>
        <v/>
      </c>
      <c r="G22" s="5" t="str">
        <f ca="1">IF(PROSES_PG!I22="","",PROSES_PG!I22)</f>
        <v/>
      </c>
      <c r="H22" s="5" t="str">
        <f ca="1">IF(PROSES_PG!J22="","",PROSES_PG!J22)</f>
        <v/>
      </c>
      <c r="I22" s="5" t="str">
        <f ca="1">IF(PROSES_PG!K22="","",PROSES_PG!K22)</f>
        <v/>
      </c>
      <c r="J22" s="5" t="str">
        <f ca="1">IF(PROSES_PG!L22="","",PROSES_PG!L22)</f>
        <v/>
      </c>
      <c r="K22" s="5" t="str">
        <f ca="1">IF(PROSES_PG!M22="","",PROSES_PG!M22)</f>
        <v/>
      </c>
      <c r="L22" s="5" t="str">
        <f ca="1">IF(PROSES_PG!N22="","",PROSES_PG!N22)</f>
        <v/>
      </c>
      <c r="M22" s="5" t="str">
        <f ca="1">IF(PROSES_PG!O22="","",PROSES_PG!O22)</f>
        <v/>
      </c>
      <c r="N22" s="5" t="str">
        <f ca="1">IF(PROSES_PG!P22="","",PROSES_PG!P22)</f>
        <v/>
      </c>
      <c r="O22" s="5" t="str">
        <f ca="1">IF(PROSES_PG!Q22="","",PROSES_PG!Q22)</f>
        <v/>
      </c>
      <c r="P22" s="5" t="str">
        <f ca="1">IF(PROSES_PG!R22="","",PROSES_PG!R22)</f>
        <v/>
      </c>
      <c r="Q22" s="5" t="str">
        <f ca="1">IF(PROSES_PG!S22="","",PROSES_PG!S22)</f>
        <v/>
      </c>
      <c r="R22" s="5" t="str">
        <f ca="1">IF(PROSES_PG!T22="","",PROSES_PG!T22)</f>
        <v/>
      </c>
      <c r="S22" s="5" t="str">
        <f ca="1">IF(PROSES_PG!U22="","",PROSES_PG!U22)</f>
        <v/>
      </c>
      <c r="T22" s="5" t="str">
        <f ca="1">IF(PROSES_PG!V22="","",PROSES_PG!V22)</f>
        <v/>
      </c>
      <c r="U22" s="5" t="str">
        <f ca="1">IF(PROSES_PG!W22="","",PROSES_PG!W22)</f>
        <v/>
      </c>
      <c r="V22" s="5" t="str">
        <f ca="1">IF(PROSES_PG!X22="","",PROSES_PG!X22)</f>
        <v/>
      </c>
      <c r="W22" s="5" t="str">
        <f ca="1">IF(PROSES_PG!Y22="","",PROSES_PG!Y22)</f>
        <v/>
      </c>
      <c r="X22" s="5" t="str">
        <f ca="1">IF(PROSES_PG!Z22="","",PROSES_PG!Z22)</f>
        <v/>
      </c>
      <c r="Y22" s="5" t="str">
        <f ca="1">IF(PROSES_PG!AA22="","",PROSES_PG!AA22)</f>
        <v/>
      </c>
      <c r="Z22" s="5" t="str">
        <f ca="1">IF(PROSES_PG!AB22="","",PROSES_PG!AB22)</f>
        <v/>
      </c>
      <c r="AA22" s="5" t="str">
        <f ca="1">IF(PROSES_PG!AC22="","",PROSES_PG!AC22)</f>
        <v/>
      </c>
      <c r="AB22" s="5" t="str">
        <f ca="1">IF(PROSES_PG!AD22="","",PROSES_PG!AD22)</f>
        <v/>
      </c>
      <c r="AC22" s="5" t="str">
        <f ca="1">IF(PROSES_PG!AE22="","",PROSES_PG!AE22)</f>
        <v/>
      </c>
      <c r="AD22" s="5" t="str">
        <f ca="1">IF(PROSES_PG!AF22="","",PROSES_PG!AF22)</f>
        <v/>
      </c>
      <c r="AE22" s="5" t="str">
        <f ca="1">IF(PROSES_PG!AG22="","",PROSES_PG!AG22)</f>
        <v/>
      </c>
      <c r="AF22" s="5" t="str">
        <f ca="1">IF(PROSES_PG!AH22="","",PROSES_PG!AH22)</f>
        <v/>
      </c>
      <c r="AG22" s="5" t="str">
        <f ca="1">IF(PROSES_PG!AI22="","",PROSES_PG!AI22)</f>
        <v/>
      </c>
      <c r="AH22" s="5" t="str">
        <f ca="1">IF(PROSES_PG!AJ22="","",PROSES_PG!AJ22)</f>
        <v/>
      </c>
      <c r="AI22" s="5" t="str">
        <f ca="1">IF(PROSES_PG!AK22="","",PROSES_PG!AK22)</f>
        <v/>
      </c>
      <c r="AJ22" s="5" t="str">
        <f ca="1">IF(PROSES_PG!AL22="","",PROSES_PG!AL22)</f>
        <v/>
      </c>
      <c r="AK22" s="5" t="str">
        <f ca="1">IF(PROSES_PG!AM22="","",PROSES_PG!AM22)</f>
        <v/>
      </c>
      <c r="AL22" s="5" t="str">
        <f ca="1">IF(PROSES_PG!AN22="","",PROSES_PG!AN22)</f>
        <v/>
      </c>
      <c r="AM22" s="5" t="str">
        <f ca="1">IF(PROSES_PG!AO22="","",PROSES_PG!AO22)</f>
        <v/>
      </c>
      <c r="AN22" s="5" t="str">
        <f ca="1">IF(PROSES_PG!AP22="","",PROSES_PG!AP22)</f>
        <v/>
      </c>
      <c r="AO22" s="5" t="str">
        <f ca="1">IF(PROSES_PG!AQ22="","",PROSES_PG!AQ22)</f>
        <v/>
      </c>
      <c r="AP22" s="5" t="str">
        <f ca="1">IF(PROSES_PG!AR22="","",PROSES_PG!AR22)</f>
        <v/>
      </c>
      <c r="AQ22" s="5" t="str">
        <f ca="1">IF(PROSES_PG!AS22="","",PROSES_PG!AS22)</f>
        <v/>
      </c>
      <c r="AR22" s="5" t="str">
        <f ca="1">IF(PROSES_PG!AT22="","",PROSES_PG!AT22)</f>
        <v/>
      </c>
      <c r="AS22" s="5" t="str">
        <f ca="1">IF(PROSES_PG!AU22="","",PROSES_PG!AU22)</f>
        <v/>
      </c>
      <c r="AT22" s="5" t="str">
        <f ca="1">IF(PROSES_PG!AV22="","",PROSES_PG!AV22)</f>
        <v/>
      </c>
      <c r="AU22" s="5" t="str">
        <f ca="1">IF(PROSES_PG!AW22="","",PROSES_PG!AW22)</f>
        <v/>
      </c>
      <c r="AV22" s="5" t="str">
        <f ca="1">IF(PROSES_PG!AX22="","",PROSES_PG!AX22)</f>
        <v/>
      </c>
      <c r="AW22" s="5" t="str">
        <f ca="1">IF(PROSES_PG!AY22="","",PROSES_PG!AY22)</f>
        <v/>
      </c>
      <c r="AX22" s="5" t="str">
        <f ca="1">IF(PROSES_PG!AZ22="","",PROSES_PG!AZ22)</f>
        <v/>
      </c>
      <c r="AY22" s="5" t="str">
        <f ca="1">IF(PROSES_PG!BA22="","",PROSES_PG!BA22)</f>
        <v/>
      </c>
      <c r="AZ22" s="5" t="s">
        <v>68</v>
      </c>
      <c r="BA22" s="5" t="str">
        <f t="shared" ca="1" si="0"/>
        <v/>
      </c>
      <c r="BB22" s="5" t="str">
        <f>IF(DATA!G32="","",DATA!G32)</f>
        <v/>
      </c>
      <c r="BC22" s="5" t="str">
        <f>IF(DATA!H32="","",DATA!H32)</f>
        <v/>
      </c>
      <c r="BD22" s="5" t="str">
        <f>IF(DATA!I32="","",DATA!I32)</f>
        <v/>
      </c>
      <c r="BE22" s="5" t="str">
        <f>IF(DATA!J32="","",DATA!J32)</f>
        <v/>
      </c>
      <c r="BF22" s="5" t="str">
        <f>IF(DATA!K32="","",DATA!K32)</f>
        <v/>
      </c>
      <c r="BG22" s="5" t="str">
        <f>IF(DATA!L32="","",DATA!L32)</f>
        <v/>
      </c>
      <c r="BH22" s="5" t="str">
        <f>IF(DATA!M32="","",DATA!M32)</f>
        <v/>
      </c>
      <c r="BI22" s="5" t="str">
        <f>IF(DATA!N32="","",DATA!N32)</f>
        <v/>
      </c>
      <c r="BJ22" s="5" t="str">
        <f>IF(DATA!O32="","",DATA!O32)</f>
        <v/>
      </c>
      <c r="BK22" s="5" t="str">
        <f>IF(DATA!P32="","",DATA!P32)</f>
        <v/>
      </c>
      <c r="BL22" s="5" t="str">
        <f>IF(DATA!Q32="","",DATA!Q32)</f>
        <v/>
      </c>
      <c r="BM22" s="5" t="str">
        <f>IF(DATA!R32="","",DATA!R32)</f>
        <v/>
      </c>
      <c r="BN22" s="14" t="str">
        <f t="shared" si="1"/>
        <v/>
      </c>
      <c r="BO22" s="14" t="str">
        <f t="shared" ca="1" si="2"/>
        <v/>
      </c>
      <c r="BP22" s="15" t="str">
        <f ca="1">IFERROR((BO22/(DATA!$C$16+DATA!$P$14))*100,"")</f>
        <v/>
      </c>
      <c r="BQ22" s="14" t="str">
        <f ca="1">IF(BP22="","",IF(BP22&lt;DATA!$P$16,"TIDAK","TUNTAS"))</f>
        <v/>
      </c>
    </row>
    <row r="23" spans="1:69">
      <c r="A23" s="5">
        <v>13</v>
      </c>
      <c r="B23" s="6" t="str">
        <f>IF(DATA!B33="","",DATA!B33)</f>
        <v/>
      </c>
      <c r="C23" s="5" t="str">
        <f ca="1">IF(PROSES_PG!E23="","",PROSES_PG!E23)</f>
        <v/>
      </c>
      <c r="D23" s="5" t="str">
        <f ca="1">IF(PROSES_PG!F23="","",PROSES_PG!F23)</f>
        <v/>
      </c>
      <c r="E23" s="5" t="str">
        <f ca="1">IF(PROSES_PG!G23="","",PROSES_PG!G23)</f>
        <v/>
      </c>
      <c r="F23" s="5" t="str">
        <f ca="1">IF(PROSES_PG!H23="","",PROSES_PG!H23)</f>
        <v/>
      </c>
      <c r="G23" s="5" t="str">
        <f ca="1">IF(PROSES_PG!I23="","",PROSES_PG!I23)</f>
        <v/>
      </c>
      <c r="H23" s="5" t="str">
        <f ca="1">IF(PROSES_PG!J23="","",PROSES_PG!J23)</f>
        <v/>
      </c>
      <c r="I23" s="5" t="str">
        <f ca="1">IF(PROSES_PG!K23="","",PROSES_PG!K23)</f>
        <v/>
      </c>
      <c r="J23" s="5" t="str">
        <f ca="1">IF(PROSES_PG!L23="","",PROSES_PG!L23)</f>
        <v/>
      </c>
      <c r="K23" s="5" t="str">
        <f ca="1">IF(PROSES_PG!M23="","",PROSES_PG!M23)</f>
        <v/>
      </c>
      <c r="L23" s="5" t="str">
        <f ca="1">IF(PROSES_PG!N23="","",PROSES_PG!N23)</f>
        <v/>
      </c>
      <c r="M23" s="5" t="str">
        <f ca="1">IF(PROSES_PG!O23="","",PROSES_PG!O23)</f>
        <v/>
      </c>
      <c r="N23" s="5" t="str">
        <f ca="1">IF(PROSES_PG!P23="","",PROSES_PG!P23)</f>
        <v/>
      </c>
      <c r="O23" s="5" t="str">
        <f ca="1">IF(PROSES_PG!Q23="","",PROSES_PG!Q23)</f>
        <v/>
      </c>
      <c r="P23" s="5" t="str">
        <f ca="1">IF(PROSES_PG!R23="","",PROSES_PG!R23)</f>
        <v/>
      </c>
      <c r="Q23" s="5" t="str">
        <f ca="1">IF(PROSES_PG!S23="","",PROSES_PG!S23)</f>
        <v/>
      </c>
      <c r="R23" s="5" t="str">
        <f ca="1">IF(PROSES_PG!T23="","",PROSES_PG!T23)</f>
        <v/>
      </c>
      <c r="S23" s="5" t="str">
        <f ca="1">IF(PROSES_PG!U23="","",PROSES_PG!U23)</f>
        <v/>
      </c>
      <c r="T23" s="5" t="str">
        <f ca="1">IF(PROSES_PG!V23="","",PROSES_PG!V23)</f>
        <v/>
      </c>
      <c r="U23" s="5" t="str">
        <f ca="1">IF(PROSES_PG!W23="","",PROSES_PG!W23)</f>
        <v/>
      </c>
      <c r="V23" s="5" t="str">
        <f ca="1">IF(PROSES_PG!X23="","",PROSES_PG!X23)</f>
        <v/>
      </c>
      <c r="W23" s="5" t="str">
        <f ca="1">IF(PROSES_PG!Y23="","",PROSES_PG!Y23)</f>
        <v/>
      </c>
      <c r="X23" s="5" t="str">
        <f ca="1">IF(PROSES_PG!Z23="","",PROSES_PG!Z23)</f>
        <v/>
      </c>
      <c r="Y23" s="5" t="str">
        <f ca="1">IF(PROSES_PG!AA23="","",PROSES_PG!AA23)</f>
        <v/>
      </c>
      <c r="Z23" s="5" t="str">
        <f ca="1">IF(PROSES_PG!AB23="","",PROSES_PG!AB23)</f>
        <v/>
      </c>
      <c r="AA23" s="5" t="str">
        <f ca="1">IF(PROSES_PG!AC23="","",PROSES_PG!AC23)</f>
        <v/>
      </c>
      <c r="AB23" s="5" t="str">
        <f ca="1">IF(PROSES_PG!AD23="","",PROSES_PG!AD23)</f>
        <v/>
      </c>
      <c r="AC23" s="5" t="str">
        <f ca="1">IF(PROSES_PG!AE23="","",PROSES_PG!AE23)</f>
        <v/>
      </c>
      <c r="AD23" s="5" t="str">
        <f ca="1">IF(PROSES_PG!AF23="","",PROSES_PG!AF23)</f>
        <v/>
      </c>
      <c r="AE23" s="5" t="str">
        <f ca="1">IF(PROSES_PG!AG23="","",PROSES_PG!AG23)</f>
        <v/>
      </c>
      <c r="AF23" s="5" t="str">
        <f ca="1">IF(PROSES_PG!AH23="","",PROSES_PG!AH23)</f>
        <v/>
      </c>
      <c r="AG23" s="5" t="str">
        <f ca="1">IF(PROSES_PG!AI23="","",PROSES_PG!AI23)</f>
        <v/>
      </c>
      <c r="AH23" s="5" t="str">
        <f ca="1">IF(PROSES_PG!AJ23="","",PROSES_PG!AJ23)</f>
        <v/>
      </c>
      <c r="AI23" s="5" t="str">
        <f ca="1">IF(PROSES_PG!AK23="","",PROSES_PG!AK23)</f>
        <v/>
      </c>
      <c r="AJ23" s="5" t="str">
        <f ca="1">IF(PROSES_PG!AL23="","",PROSES_PG!AL23)</f>
        <v/>
      </c>
      <c r="AK23" s="5" t="str">
        <f ca="1">IF(PROSES_PG!AM23="","",PROSES_PG!AM23)</f>
        <v/>
      </c>
      <c r="AL23" s="5" t="str">
        <f ca="1">IF(PROSES_PG!AN23="","",PROSES_PG!AN23)</f>
        <v/>
      </c>
      <c r="AM23" s="5" t="str">
        <f ca="1">IF(PROSES_PG!AO23="","",PROSES_PG!AO23)</f>
        <v/>
      </c>
      <c r="AN23" s="5" t="str">
        <f ca="1">IF(PROSES_PG!AP23="","",PROSES_PG!AP23)</f>
        <v/>
      </c>
      <c r="AO23" s="5" t="str">
        <f ca="1">IF(PROSES_PG!AQ23="","",PROSES_PG!AQ23)</f>
        <v/>
      </c>
      <c r="AP23" s="5" t="str">
        <f ca="1">IF(PROSES_PG!AR23="","",PROSES_PG!AR23)</f>
        <v/>
      </c>
      <c r="AQ23" s="5" t="str">
        <f ca="1">IF(PROSES_PG!AS23="","",PROSES_PG!AS23)</f>
        <v/>
      </c>
      <c r="AR23" s="5" t="str">
        <f ca="1">IF(PROSES_PG!AT23="","",PROSES_PG!AT23)</f>
        <v/>
      </c>
      <c r="AS23" s="5" t="str">
        <f ca="1">IF(PROSES_PG!AU23="","",PROSES_PG!AU23)</f>
        <v/>
      </c>
      <c r="AT23" s="5" t="str">
        <f ca="1">IF(PROSES_PG!AV23="","",PROSES_PG!AV23)</f>
        <v/>
      </c>
      <c r="AU23" s="5" t="str">
        <f ca="1">IF(PROSES_PG!AW23="","",PROSES_PG!AW23)</f>
        <v/>
      </c>
      <c r="AV23" s="5" t="str">
        <f ca="1">IF(PROSES_PG!AX23="","",PROSES_PG!AX23)</f>
        <v/>
      </c>
      <c r="AW23" s="5" t="str">
        <f ca="1">IF(PROSES_PG!AY23="","",PROSES_PG!AY23)</f>
        <v/>
      </c>
      <c r="AX23" s="5" t="str">
        <f ca="1">IF(PROSES_PG!AZ23="","",PROSES_PG!AZ23)</f>
        <v/>
      </c>
      <c r="AY23" s="5" t="str">
        <f ca="1">IF(PROSES_PG!BA23="","",PROSES_PG!BA23)</f>
        <v/>
      </c>
      <c r="AZ23" s="5" t="str">
        <f ca="1">IF(PROSES_PG!BB23="","",PROSES_PG!BB23)</f>
        <v/>
      </c>
      <c r="BA23" s="5" t="str">
        <f t="shared" ca="1" si="0"/>
        <v/>
      </c>
      <c r="BB23" s="5" t="str">
        <f>IF(DATA!G33="","",DATA!G33)</f>
        <v/>
      </c>
      <c r="BC23" s="5" t="str">
        <f>IF(DATA!H33="","",DATA!H33)</f>
        <v/>
      </c>
      <c r="BD23" s="5" t="str">
        <f>IF(DATA!I33="","",DATA!I33)</f>
        <v/>
      </c>
      <c r="BE23" s="5" t="str">
        <f>IF(DATA!J33="","",DATA!J33)</f>
        <v/>
      </c>
      <c r="BF23" s="5" t="str">
        <f>IF(DATA!K33="","",DATA!K33)</f>
        <v/>
      </c>
      <c r="BG23" s="5" t="str">
        <f>IF(DATA!L33="","",DATA!L33)</f>
        <v/>
      </c>
      <c r="BH23" s="5" t="str">
        <f>IF(DATA!M33="","",DATA!M33)</f>
        <v/>
      </c>
      <c r="BI23" s="5" t="str">
        <f>IF(DATA!N33="","",DATA!N33)</f>
        <v/>
      </c>
      <c r="BJ23" s="5" t="str">
        <f>IF(DATA!O33="","",DATA!O33)</f>
        <v/>
      </c>
      <c r="BK23" s="5" t="str">
        <f>IF(DATA!P33="","",DATA!P33)</f>
        <v/>
      </c>
      <c r="BL23" s="5" t="str">
        <f>IF(DATA!Q33="","",DATA!Q33)</f>
        <v/>
      </c>
      <c r="BM23" s="5" t="str">
        <f>IF(DATA!R33="","",DATA!R33)</f>
        <v/>
      </c>
      <c r="BN23" s="14" t="str">
        <f t="shared" si="1"/>
        <v/>
      </c>
      <c r="BO23" s="14" t="str">
        <f t="shared" ca="1" si="2"/>
        <v/>
      </c>
      <c r="BP23" s="15" t="str">
        <f ca="1">IFERROR((BO23/(DATA!$C$16+DATA!$P$14))*100,"")</f>
        <v/>
      </c>
      <c r="BQ23" s="14" t="str">
        <f ca="1">IF(BP23="","",IF(BP23&lt;DATA!$P$16,"TIDAK","TUNTAS"))</f>
        <v/>
      </c>
    </row>
    <row r="24" spans="1:69">
      <c r="A24" s="5">
        <v>14</v>
      </c>
      <c r="B24" s="6" t="str">
        <f>IF(DATA!B34="","",DATA!B34)</f>
        <v/>
      </c>
      <c r="C24" s="5" t="str">
        <f ca="1">IF(PROSES_PG!E24="","",PROSES_PG!E24)</f>
        <v/>
      </c>
      <c r="D24" s="5" t="str">
        <f ca="1">IF(PROSES_PG!F24="","",PROSES_PG!F24)</f>
        <v/>
      </c>
      <c r="E24" s="5" t="str">
        <f ca="1">IF(PROSES_PG!G24="","",PROSES_PG!G24)</f>
        <v/>
      </c>
      <c r="F24" s="5" t="str">
        <f ca="1">IF(PROSES_PG!H24="","",PROSES_PG!H24)</f>
        <v/>
      </c>
      <c r="G24" s="5" t="str">
        <f ca="1">IF(PROSES_PG!I24="","",PROSES_PG!I24)</f>
        <v/>
      </c>
      <c r="H24" s="5" t="str">
        <f ca="1">IF(PROSES_PG!J24="","",PROSES_PG!J24)</f>
        <v/>
      </c>
      <c r="I24" s="5" t="str">
        <f ca="1">IF(PROSES_PG!K24="","",PROSES_PG!K24)</f>
        <v/>
      </c>
      <c r="J24" s="5" t="str">
        <f ca="1">IF(PROSES_PG!L24="","",PROSES_PG!L24)</f>
        <v/>
      </c>
      <c r="K24" s="5" t="str">
        <f ca="1">IF(PROSES_PG!M24="","",PROSES_PG!M24)</f>
        <v/>
      </c>
      <c r="L24" s="5" t="str">
        <f ca="1">IF(PROSES_PG!N24="","",PROSES_PG!N24)</f>
        <v/>
      </c>
      <c r="M24" s="5" t="str">
        <f ca="1">IF(PROSES_PG!O24="","",PROSES_PG!O24)</f>
        <v/>
      </c>
      <c r="N24" s="5" t="str">
        <f ca="1">IF(PROSES_PG!P24="","",PROSES_PG!P24)</f>
        <v/>
      </c>
      <c r="O24" s="5" t="str">
        <f ca="1">IF(PROSES_PG!Q24="","",PROSES_PG!Q24)</f>
        <v/>
      </c>
      <c r="P24" s="5" t="str">
        <f ca="1">IF(PROSES_PG!R24="","",PROSES_PG!R24)</f>
        <v/>
      </c>
      <c r="Q24" s="5" t="str">
        <f ca="1">IF(PROSES_PG!S24="","",PROSES_PG!S24)</f>
        <v/>
      </c>
      <c r="R24" s="5" t="str">
        <f ca="1">IF(PROSES_PG!T24="","",PROSES_PG!T24)</f>
        <v/>
      </c>
      <c r="S24" s="5" t="str">
        <f ca="1">IF(PROSES_PG!U24="","",PROSES_PG!U24)</f>
        <v/>
      </c>
      <c r="T24" s="5" t="str">
        <f ca="1">IF(PROSES_PG!V24="","",PROSES_PG!V24)</f>
        <v/>
      </c>
      <c r="U24" s="5" t="str">
        <f ca="1">IF(PROSES_PG!W24="","",PROSES_PG!W24)</f>
        <v/>
      </c>
      <c r="V24" s="5" t="str">
        <f ca="1">IF(PROSES_PG!X24="","",PROSES_PG!X24)</f>
        <v/>
      </c>
      <c r="W24" s="5" t="str">
        <f ca="1">IF(PROSES_PG!Y24="","",PROSES_PG!Y24)</f>
        <v/>
      </c>
      <c r="X24" s="5" t="str">
        <f ca="1">IF(PROSES_PG!Z24="","",PROSES_PG!Z24)</f>
        <v/>
      </c>
      <c r="Y24" s="5" t="str">
        <f ca="1">IF(PROSES_PG!AA24="","",PROSES_PG!AA24)</f>
        <v/>
      </c>
      <c r="Z24" s="5" t="str">
        <f ca="1">IF(PROSES_PG!AB24="","",PROSES_PG!AB24)</f>
        <v/>
      </c>
      <c r="AA24" s="5" t="str">
        <f ca="1">IF(PROSES_PG!AC24="","",PROSES_PG!AC24)</f>
        <v/>
      </c>
      <c r="AB24" s="5" t="str">
        <f ca="1">IF(PROSES_PG!AD24="","",PROSES_PG!AD24)</f>
        <v/>
      </c>
      <c r="AC24" s="5" t="str">
        <f ca="1">IF(PROSES_PG!AE24="","",PROSES_PG!AE24)</f>
        <v/>
      </c>
      <c r="AD24" s="5" t="str">
        <f ca="1">IF(PROSES_PG!AF24="","",PROSES_PG!AF24)</f>
        <v/>
      </c>
      <c r="AE24" s="5" t="str">
        <f ca="1">IF(PROSES_PG!AG24="","",PROSES_PG!AG24)</f>
        <v/>
      </c>
      <c r="AF24" s="5" t="str">
        <f ca="1">IF(PROSES_PG!AH24="","",PROSES_PG!AH24)</f>
        <v/>
      </c>
      <c r="AG24" s="5" t="str">
        <f ca="1">IF(PROSES_PG!AI24="","",PROSES_PG!AI24)</f>
        <v/>
      </c>
      <c r="AH24" s="5" t="str">
        <f ca="1">IF(PROSES_PG!AJ24="","",PROSES_PG!AJ24)</f>
        <v/>
      </c>
      <c r="AI24" s="5" t="str">
        <f ca="1">IF(PROSES_PG!AK24="","",PROSES_PG!AK24)</f>
        <v/>
      </c>
      <c r="AJ24" s="5" t="str">
        <f ca="1">IF(PROSES_PG!AL24="","",PROSES_PG!AL24)</f>
        <v/>
      </c>
      <c r="AK24" s="5" t="str">
        <f ca="1">IF(PROSES_PG!AM24="","",PROSES_PG!AM24)</f>
        <v/>
      </c>
      <c r="AL24" s="5" t="str">
        <f ca="1">IF(PROSES_PG!AN24="","",PROSES_PG!AN24)</f>
        <v/>
      </c>
      <c r="AM24" s="5" t="str">
        <f ca="1">IF(PROSES_PG!AO24="","",PROSES_PG!AO24)</f>
        <v/>
      </c>
      <c r="AN24" s="5" t="str">
        <f ca="1">IF(PROSES_PG!AP24="","",PROSES_PG!AP24)</f>
        <v/>
      </c>
      <c r="AO24" s="5" t="str">
        <f ca="1">IF(PROSES_PG!AQ24="","",PROSES_PG!AQ24)</f>
        <v/>
      </c>
      <c r="AP24" s="5" t="str">
        <f ca="1">IF(PROSES_PG!AR24="","",PROSES_PG!AR24)</f>
        <v/>
      </c>
      <c r="AQ24" s="5" t="str">
        <f ca="1">IF(PROSES_PG!AS24="","",PROSES_PG!AS24)</f>
        <v/>
      </c>
      <c r="AR24" s="5" t="str">
        <f ca="1">IF(PROSES_PG!AT24="","",PROSES_PG!AT24)</f>
        <v/>
      </c>
      <c r="AS24" s="5" t="str">
        <f ca="1">IF(PROSES_PG!AU24="","",PROSES_PG!AU24)</f>
        <v/>
      </c>
      <c r="AT24" s="5" t="str">
        <f ca="1">IF(PROSES_PG!AV24="","",PROSES_PG!AV24)</f>
        <v/>
      </c>
      <c r="AU24" s="5" t="str">
        <f ca="1">IF(PROSES_PG!AW24="","",PROSES_PG!AW24)</f>
        <v/>
      </c>
      <c r="AV24" s="5" t="str">
        <f ca="1">IF(PROSES_PG!AX24="","",PROSES_PG!AX24)</f>
        <v/>
      </c>
      <c r="AW24" s="5" t="str">
        <f ca="1">IF(PROSES_PG!AY24="","",PROSES_PG!AY24)</f>
        <v/>
      </c>
      <c r="AX24" s="5" t="str">
        <f ca="1">IF(PROSES_PG!AZ24="","",PROSES_PG!AZ24)</f>
        <v/>
      </c>
      <c r="AY24" s="5" t="str">
        <f ca="1">IF(PROSES_PG!BA24="","",PROSES_PG!BA24)</f>
        <v/>
      </c>
      <c r="AZ24" s="5" t="str">
        <f ca="1">IF(PROSES_PG!BB24="","",PROSES_PG!BB24)</f>
        <v/>
      </c>
      <c r="BA24" s="5" t="str">
        <f t="shared" ca="1" si="0"/>
        <v/>
      </c>
      <c r="BB24" s="5" t="str">
        <f>IF(DATA!G34="","",DATA!G34)</f>
        <v/>
      </c>
      <c r="BC24" s="5" t="str">
        <f>IF(DATA!H34="","",DATA!H34)</f>
        <v/>
      </c>
      <c r="BD24" s="5" t="str">
        <f>IF(DATA!I34="","",DATA!I34)</f>
        <v/>
      </c>
      <c r="BE24" s="5" t="str">
        <f>IF(DATA!J34="","",DATA!J34)</f>
        <v/>
      </c>
      <c r="BF24" s="5" t="str">
        <f>IF(DATA!K34="","",DATA!K34)</f>
        <v/>
      </c>
      <c r="BG24" s="5" t="str">
        <f>IF(DATA!L34="","",DATA!L34)</f>
        <v/>
      </c>
      <c r="BH24" s="5" t="str">
        <f>IF(DATA!M34="","",DATA!M34)</f>
        <v/>
      </c>
      <c r="BI24" s="5" t="str">
        <f>IF(DATA!N34="","",DATA!N34)</f>
        <v/>
      </c>
      <c r="BJ24" s="5" t="str">
        <f>IF(DATA!O34="","",DATA!O34)</f>
        <v/>
      </c>
      <c r="BK24" s="5" t="str">
        <f>IF(DATA!P34="","",DATA!P34)</f>
        <v/>
      </c>
      <c r="BL24" s="5" t="str">
        <f>IF(DATA!Q34="","",DATA!Q34)</f>
        <v/>
      </c>
      <c r="BM24" s="5" t="str">
        <f>IF(DATA!R34="","",DATA!R34)</f>
        <v/>
      </c>
      <c r="BN24" s="14" t="str">
        <f t="shared" si="1"/>
        <v/>
      </c>
      <c r="BO24" s="14" t="str">
        <f t="shared" ca="1" si="2"/>
        <v/>
      </c>
      <c r="BP24" s="15" t="str">
        <f ca="1">IFERROR((BO24/(DATA!$C$16+DATA!$P$14))*100,"")</f>
        <v/>
      </c>
      <c r="BQ24" s="14" t="str">
        <f ca="1">IF(BP24="","",IF(BP24&lt;DATA!$P$16,"TIDAK","TUNTAS"))</f>
        <v/>
      </c>
    </row>
    <row r="25" spans="1:69">
      <c r="A25" s="5">
        <v>15</v>
      </c>
      <c r="B25" s="6" t="str">
        <f>IF(DATA!B35="","",DATA!B35)</f>
        <v/>
      </c>
      <c r="C25" s="5" t="str">
        <f ca="1">IF(PROSES_PG!E25="","",PROSES_PG!E25)</f>
        <v/>
      </c>
      <c r="D25" s="5" t="str">
        <f ca="1">IF(PROSES_PG!F25="","",PROSES_PG!F25)</f>
        <v/>
      </c>
      <c r="E25" s="5" t="str">
        <f ca="1">IF(PROSES_PG!G25="","",PROSES_PG!G25)</f>
        <v/>
      </c>
      <c r="F25" s="5" t="str">
        <f ca="1">IF(PROSES_PG!H25="","",PROSES_PG!H25)</f>
        <v/>
      </c>
      <c r="G25" s="5" t="str">
        <f ca="1">IF(PROSES_PG!I25="","",PROSES_PG!I25)</f>
        <v/>
      </c>
      <c r="H25" s="5" t="str">
        <f ca="1">IF(PROSES_PG!J25="","",PROSES_PG!J25)</f>
        <v/>
      </c>
      <c r="I25" s="5" t="str">
        <f ca="1">IF(PROSES_PG!K25="","",PROSES_PG!K25)</f>
        <v/>
      </c>
      <c r="J25" s="5" t="str">
        <f ca="1">IF(PROSES_PG!L25="","",PROSES_PG!L25)</f>
        <v/>
      </c>
      <c r="K25" s="5" t="str">
        <f ca="1">IF(PROSES_PG!M25="","",PROSES_PG!M25)</f>
        <v/>
      </c>
      <c r="L25" s="5" t="str">
        <f ca="1">IF(PROSES_PG!N25="","",PROSES_PG!N25)</f>
        <v/>
      </c>
      <c r="M25" s="5" t="str">
        <f ca="1">IF(PROSES_PG!O25="","",PROSES_PG!O25)</f>
        <v/>
      </c>
      <c r="N25" s="5" t="str">
        <f ca="1">IF(PROSES_PG!P25="","",PROSES_PG!P25)</f>
        <v/>
      </c>
      <c r="O25" s="5" t="str">
        <f ca="1">IF(PROSES_PG!Q25="","",PROSES_PG!Q25)</f>
        <v/>
      </c>
      <c r="P25" s="5" t="str">
        <f ca="1">IF(PROSES_PG!R25="","",PROSES_PG!R25)</f>
        <v/>
      </c>
      <c r="Q25" s="5" t="str">
        <f ca="1">IF(PROSES_PG!S25="","",PROSES_PG!S25)</f>
        <v/>
      </c>
      <c r="R25" s="5" t="str">
        <f ca="1">IF(PROSES_PG!T25="","",PROSES_PG!T25)</f>
        <v/>
      </c>
      <c r="S25" s="5" t="str">
        <f ca="1">IF(PROSES_PG!U25="","",PROSES_PG!U25)</f>
        <v/>
      </c>
      <c r="T25" s="5" t="str">
        <f ca="1">IF(PROSES_PG!V25="","",PROSES_PG!V25)</f>
        <v/>
      </c>
      <c r="U25" s="5" t="str">
        <f ca="1">IF(PROSES_PG!W25="","",PROSES_PG!W25)</f>
        <v/>
      </c>
      <c r="V25" s="5" t="str">
        <f ca="1">IF(PROSES_PG!X25="","",PROSES_PG!X25)</f>
        <v/>
      </c>
      <c r="W25" s="5" t="str">
        <f ca="1">IF(PROSES_PG!Y25="","",PROSES_PG!Y25)</f>
        <v/>
      </c>
      <c r="X25" s="5" t="str">
        <f ca="1">IF(PROSES_PG!Z25="","",PROSES_PG!Z25)</f>
        <v/>
      </c>
      <c r="Y25" s="5" t="str">
        <f ca="1">IF(PROSES_PG!AA25="","",PROSES_PG!AA25)</f>
        <v/>
      </c>
      <c r="Z25" s="5" t="str">
        <f ca="1">IF(PROSES_PG!AB25="","",PROSES_PG!AB25)</f>
        <v/>
      </c>
      <c r="AA25" s="5" t="str">
        <f ca="1">IF(PROSES_PG!AC25="","",PROSES_PG!AC25)</f>
        <v/>
      </c>
      <c r="AB25" s="5" t="str">
        <f ca="1">IF(PROSES_PG!AD25="","",PROSES_PG!AD25)</f>
        <v/>
      </c>
      <c r="AC25" s="5" t="str">
        <f ca="1">IF(PROSES_PG!AE25="","",PROSES_PG!AE25)</f>
        <v/>
      </c>
      <c r="AD25" s="5" t="str">
        <f ca="1">IF(PROSES_PG!AF25="","",PROSES_PG!AF25)</f>
        <v/>
      </c>
      <c r="AE25" s="5" t="str">
        <f ca="1">IF(PROSES_PG!AG25="","",PROSES_PG!AG25)</f>
        <v/>
      </c>
      <c r="AF25" s="5" t="str">
        <f ca="1">IF(PROSES_PG!AH25="","",PROSES_PG!AH25)</f>
        <v/>
      </c>
      <c r="AG25" s="5" t="str">
        <f ca="1">IF(PROSES_PG!AI25="","",PROSES_PG!AI25)</f>
        <v/>
      </c>
      <c r="AH25" s="5" t="str">
        <f ca="1">IF(PROSES_PG!AJ25="","",PROSES_PG!AJ25)</f>
        <v/>
      </c>
      <c r="AI25" s="5" t="str">
        <f ca="1">IF(PROSES_PG!AK25="","",PROSES_PG!AK25)</f>
        <v/>
      </c>
      <c r="AJ25" s="5" t="str">
        <f ca="1">IF(PROSES_PG!AL25="","",PROSES_PG!AL25)</f>
        <v/>
      </c>
      <c r="AK25" s="5" t="str">
        <f ca="1">IF(PROSES_PG!AM25="","",PROSES_PG!AM25)</f>
        <v/>
      </c>
      <c r="AL25" s="5" t="str">
        <f ca="1">IF(PROSES_PG!AN25="","",PROSES_PG!AN25)</f>
        <v/>
      </c>
      <c r="AM25" s="5" t="str">
        <f ca="1">IF(PROSES_PG!AO25="","",PROSES_PG!AO25)</f>
        <v/>
      </c>
      <c r="AN25" s="5" t="str">
        <f ca="1">IF(PROSES_PG!AP25="","",PROSES_PG!AP25)</f>
        <v/>
      </c>
      <c r="AO25" s="5" t="str">
        <f ca="1">IF(PROSES_PG!AQ25="","",PROSES_PG!AQ25)</f>
        <v/>
      </c>
      <c r="AP25" s="5" t="str">
        <f ca="1">IF(PROSES_PG!AR25="","",PROSES_PG!AR25)</f>
        <v/>
      </c>
      <c r="AQ25" s="5" t="str">
        <f ca="1">IF(PROSES_PG!AS25="","",PROSES_PG!AS25)</f>
        <v/>
      </c>
      <c r="AR25" s="5" t="str">
        <f ca="1">IF(PROSES_PG!AT25="","",PROSES_PG!AT25)</f>
        <v/>
      </c>
      <c r="AS25" s="5" t="str">
        <f ca="1">IF(PROSES_PG!AU25="","",PROSES_PG!AU25)</f>
        <v/>
      </c>
      <c r="AT25" s="5" t="str">
        <f ca="1">IF(PROSES_PG!AV25="","",PROSES_PG!AV25)</f>
        <v/>
      </c>
      <c r="AU25" s="5" t="str">
        <f ca="1">IF(PROSES_PG!AW25="","",PROSES_PG!AW25)</f>
        <v/>
      </c>
      <c r="AV25" s="5" t="str">
        <f ca="1">IF(PROSES_PG!AX25="","",PROSES_PG!AX25)</f>
        <v/>
      </c>
      <c r="AW25" s="5" t="str">
        <f ca="1">IF(PROSES_PG!AY25="","",PROSES_PG!AY25)</f>
        <v/>
      </c>
      <c r="AX25" s="5" t="str">
        <f ca="1">IF(PROSES_PG!AZ25="","",PROSES_PG!AZ25)</f>
        <v/>
      </c>
      <c r="AY25" s="5" t="str">
        <f ca="1">IF(PROSES_PG!BA25="","",PROSES_PG!BA25)</f>
        <v/>
      </c>
      <c r="AZ25" s="5" t="str">
        <f ca="1">IF(PROSES_PG!BB25="","",PROSES_PG!BB25)</f>
        <v/>
      </c>
      <c r="BA25" s="5" t="str">
        <f t="shared" ca="1" si="0"/>
        <v/>
      </c>
      <c r="BB25" s="5" t="str">
        <f>IF(DATA!G35="","",DATA!G35)</f>
        <v/>
      </c>
      <c r="BC25" s="5" t="str">
        <f>IF(DATA!H35="","",DATA!H35)</f>
        <v/>
      </c>
      <c r="BD25" s="5" t="str">
        <f>IF(DATA!I35="","",DATA!I35)</f>
        <v/>
      </c>
      <c r="BE25" s="5" t="str">
        <f>IF(DATA!J35="","",DATA!J35)</f>
        <v/>
      </c>
      <c r="BF25" s="5" t="str">
        <f>IF(DATA!K35="","",DATA!K35)</f>
        <v/>
      </c>
      <c r="BG25" s="5" t="str">
        <f>IF(DATA!L35="","",DATA!L35)</f>
        <v/>
      </c>
      <c r="BH25" s="5" t="str">
        <f>IF(DATA!M35="","",DATA!M35)</f>
        <v/>
      </c>
      <c r="BI25" s="5" t="str">
        <f>IF(DATA!N35="","",DATA!N35)</f>
        <v/>
      </c>
      <c r="BJ25" s="5" t="str">
        <f>IF(DATA!O35="","",DATA!O35)</f>
        <v/>
      </c>
      <c r="BK25" s="5" t="str">
        <f>IF(DATA!P35="","",DATA!P35)</f>
        <v/>
      </c>
      <c r="BL25" s="5" t="str">
        <f>IF(DATA!Q35="","",DATA!Q35)</f>
        <v/>
      </c>
      <c r="BM25" s="5" t="str">
        <f>IF(DATA!R35="","",DATA!R35)</f>
        <v/>
      </c>
      <c r="BN25" s="14" t="str">
        <f t="shared" si="1"/>
        <v/>
      </c>
      <c r="BO25" s="14" t="str">
        <f t="shared" ca="1" si="2"/>
        <v/>
      </c>
      <c r="BP25" s="15" t="str">
        <f ca="1">IFERROR((BO25/(DATA!$C$16+DATA!$P$14))*100,"")</f>
        <v/>
      </c>
      <c r="BQ25" s="14" t="str">
        <f ca="1">IF(BP25="","",IF(BP25&lt;DATA!$P$16,"TIDAK","TUNTAS"))</f>
        <v/>
      </c>
    </row>
    <row r="26" spans="1:69">
      <c r="A26" s="5">
        <v>16</v>
      </c>
      <c r="B26" s="6" t="str">
        <f>IF(DATA!B36="","",DATA!B36)</f>
        <v/>
      </c>
      <c r="C26" s="5" t="str">
        <f ca="1">IF(PROSES_PG!E26="","",PROSES_PG!E26)</f>
        <v/>
      </c>
      <c r="D26" s="5" t="str">
        <f ca="1">IF(PROSES_PG!F26="","",PROSES_PG!F26)</f>
        <v/>
      </c>
      <c r="E26" s="5" t="str">
        <f ca="1">IF(PROSES_PG!G26="","",PROSES_PG!G26)</f>
        <v/>
      </c>
      <c r="F26" s="5" t="str">
        <f ca="1">IF(PROSES_PG!H26="","",PROSES_PG!H26)</f>
        <v/>
      </c>
      <c r="G26" s="5" t="str">
        <f ca="1">IF(PROSES_PG!I26="","",PROSES_PG!I26)</f>
        <v/>
      </c>
      <c r="H26" s="5" t="str">
        <f ca="1">IF(PROSES_PG!J26="","",PROSES_PG!J26)</f>
        <v/>
      </c>
      <c r="I26" s="5" t="str">
        <f ca="1">IF(PROSES_PG!K26="","",PROSES_PG!K26)</f>
        <v/>
      </c>
      <c r="J26" s="5" t="str">
        <f ca="1">IF(PROSES_PG!L26="","",PROSES_PG!L26)</f>
        <v/>
      </c>
      <c r="K26" s="5" t="str">
        <f ca="1">IF(PROSES_PG!M26="","",PROSES_PG!M26)</f>
        <v/>
      </c>
      <c r="L26" s="5" t="str">
        <f ca="1">IF(PROSES_PG!N26="","",PROSES_PG!N26)</f>
        <v/>
      </c>
      <c r="M26" s="5" t="str">
        <f ca="1">IF(PROSES_PG!O26="","",PROSES_PG!O26)</f>
        <v/>
      </c>
      <c r="N26" s="5" t="str">
        <f ca="1">IF(PROSES_PG!P26="","",PROSES_PG!P26)</f>
        <v/>
      </c>
      <c r="O26" s="5" t="str">
        <f ca="1">IF(PROSES_PG!Q26="","",PROSES_PG!Q26)</f>
        <v/>
      </c>
      <c r="P26" s="5" t="str">
        <f ca="1">IF(PROSES_PG!R26="","",PROSES_PG!R26)</f>
        <v/>
      </c>
      <c r="Q26" s="5" t="str">
        <f ca="1">IF(PROSES_PG!S26="","",PROSES_PG!S26)</f>
        <v/>
      </c>
      <c r="R26" s="5" t="str">
        <f ca="1">IF(PROSES_PG!T26="","",PROSES_PG!T26)</f>
        <v/>
      </c>
      <c r="S26" s="5" t="str">
        <f ca="1">IF(PROSES_PG!U26="","",PROSES_PG!U26)</f>
        <v/>
      </c>
      <c r="T26" s="5" t="str">
        <f ca="1">IF(PROSES_PG!V26="","",PROSES_PG!V26)</f>
        <v/>
      </c>
      <c r="U26" s="5" t="str">
        <f ca="1">IF(PROSES_PG!W26="","",PROSES_PG!W26)</f>
        <v/>
      </c>
      <c r="V26" s="5" t="str">
        <f ca="1">IF(PROSES_PG!X26="","",PROSES_PG!X26)</f>
        <v/>
      </c>
      <c r="W26" s="5" t="str">
        <f ca="1">IF(PROSES_PG!Y26="","",PROSES_PG!Y26)</f>
        <v/>
      </c>
      <c r="X26" s="5" t="str">
        <f ca="1">IF(PROSES_PG!Z26="","",PROSES_PG!Z26)</f>
        <v/>
      </c>
      <c r="Y26" s="5" t="str">
        <f ca="1">IF(PROSES_PG!AA26="","",PROSES_PG!AA26)</f>
        <v/>
      </c>
      <c r="Z26" s="5" t="str">
        <f ca="1">IF(PROSES_PG!AB26="","",PROSES_PG!AB26)</f>
        <v/>
      </c>
      <c r="AA26" s="5" t="str">
        <f ca="1">IF(PROSES_PG!AC26="","",PROSES_PG!AC26)</f>
        <v/>
      </c>
      <c r="AB26" s="5" t="str">
        <f ca="1">IF(PROSES_PG!AD26="","",PROSES_PG!AD26)</f>
        <v/>
      </c>
      <c r="AC26" s="5" t="str">
        <f ca="1">IF(PROSES_PG!AE26="","",PROSES_PG!AE26)</f>
        <v/>
      </c>
      <c r="AD26" s="5" t="str">
        <f ca="1">IF(PROSES_PG!AF26="","",PROSES_PG!AF26)</f>
        <v/>
      </c>
      <c r="AE26" s="5" t="str">
        <f ca="1">IF(PROSES_PG!AG26="","",PROSES_PG!AG26)</f>
        <v/>
      </c>
      <c r="AF26" s="5" t="str">
        <f ca="1">IF(PROSES_PG!AH26="","",PROSES_PG!AH26)</f>
        <v/>
      </c>
      <c r="AG26" s="5" t="str">
        <f ca="1">IF(PROSES_PG!AI26="","",PROSES_PG!AI26)</f>
        <v/>
      </c>
      <c r="AH26" s="5" t="str">
        <f ca="1">IF(PROSES_PG!AJ26="","",PROSES_PG!AJ26)</f>
        <v/>
      </c>
      <c r="AI26" s="5" t="str">
        <f ca="1">IF(PROSES_PG!AK26="","",PROSES_PG!AK26)</f>
        <v/>
      </c>
      <c r="AJ26" s="5" t="str">
        <f ca="1">IF(PROSES_PG!AL26="","",PROSES_PG!AL26)</f>
        <v/>
      </c>
      <c r="AK26" s="5" t="str">
        <f ca="1">IF(PROSES_PG!AM26="","",PROSES_PG!AM26)</f>
        <v/>
      </c>
      <c r="AL26" s="5" t="str">
        <f ca="1">IF(PROSES_PG!AN26="","",PROSES_PG!AN26)</f>
        <v/>
      </c>
      <c r="AM26" s="5" t="str">
        <f ca="1">IF(PROSES_PG!AO26="","",PROSES_PG!AO26)</f>
        <v/>
      </c>
      <c r="AN26" s="5" t="str">
        <f ca="1">IF(PROSES_PG!AP26="","",PROSES_PG!AP26)</f>
        <v/>
      </c>
      <c r="AO26" s="5" t="str">
        <f ca="1">IF(PROSES_PG!AQ26="","",PROSES_PG!AQ26)</f>
        <v/>
      </c>
      <c r="AP26" s="5" t="str">
        <f ca="1">IF(PROSES_PG!AR26="","",PROSES_PG!AR26)</f>
        <v/>
      </c>
      <c r="AQ26" s="5" t="str">
        <f ca="1">IF(PROSES_PG!AS26="","",PROSES_PG!AS26)</f>
        <v/>
      </c>
      <c r="AR26" s="5" t="str">
        <f ca="1">IF(PROSES_PG!AT26="","",PROSES_PG!AT26)</f>
        <v/>
      </c>
      <c r="AS26" s="5" t="str">
        <f ca="1">IF(PROSES_PG!AU26="","",PROSES_PG!AU26)</f>
        <v/>
      </c>
      <c r="AT26" s="5" t="str">
        <f ca="1">IF(PROSES_PG!AV26="","",PROSES_PG!AV26)</f>
        <v/>
      </c>
      <c r="AU26" s="5" t="str">
        <f ca="1">IF(PROSES_PG!AW26="","",PROSES_PG!AW26)</f>
        <v/>
      </c>
      <c r="AV26" s="5" t="str">
        <f ca="1">IF(PROSES_PG!AX26="","",PROSES_PG!AX26)</f>
        <v/>
      </c>
      <c r="AW26" s="5" t="str">
        <f ca="1">IF(PROSES_PG!AY26="","",PROSES_PG!AY26)</f>
        <v/>
      </c>
      <c r="AX26" s="5" t="str">
        <f ca="1">IF(PROSES_PG!AZ26="","",PROSES_PG!AZ26)</f>
        <v/>
      </c>
      <c r="AY26" s="5" t="str">
        <f ca="1">IF(PROSES_PG!BA26="","",PROSES_PG!BA26)</f>
        <v/>
      </c>
      <c r="AZ26" s="5" t="str">
        <f ca="1">IF(PROSES_PG!BB26="","",PROSES_PG!BB26)</f>
        <v/>
      </c>
      <c r="BA26" s="5" t="str">
        <f t="shared" ca="1" si="0"/>
        <v/>
      </c>
      <c r="BB26" s="5" t="str">
        <f>IF(DATA!G36="","",DATA!G36)</f>
        <v/>
      </c>
      <c r="BC26" s="5" t="str">
        <f>IF(DATA!H36="","",DATA!H36)</f>
        <v/>
      </c>
      <c r="BD26" s="5" t="str">
        <f>IF(DATA!I36="","",DATA!I36)</f>
        <v/>
      </c>
      <c r="BE26" s="5" t="str">
        <f>IF(DATA!J36="","",DATA!J36)</f>
        <v/>
      </c>
      <c r="BF26" s="5" t="str">
        <f>IF(DATA!K36="","",DATA!K36)</f>
        <v/>
      </c>
      <c r="BG26" s="5" t="str">
        <f>IF(DATA!L36="","",DATA!L36)</f>
        <v/>
      </c>
      <c r="BH26" s="5" t="str">
        <f>IF(DATA!M36="","",DATA!M36)</f>
        <v/>
      </c>
      <c r="BI26" s="5" t="str">
        <f>IF(DATA!N36="","",DATA!N36)</f>
        <v/>
      </c>
      <c r="BJ26" s="5" t="str">
        <f>IF(DATA!O36="","",DATA!O36)</f>
        <v/>
      </c>
      <c r="BK26" s="5" t="str">
        <f>IF(DATA!P36="","",DATA!P36)</f>
        <v/>
      </c>
      <c r="BL26" s="5" t="str">
        <f>IF(DATA!Q36="","",DATA!Q36)</f>
        <v/>
      </c>
      <c r="BM26" s="5" t="str">
        <f>IF(DATA!R36="","",DATA!R36)</f>
        <v/>
      </c>
      <c r="BN26" s="14" t="str">
        <f t="shared" si="1"/>
        <v/>
      </c>
      <c r="BO26" s="14" t="str">
        <f t="shared" ca="1" si="2"/>
        <v/>
      </c>
      <c r="BP26" s="15" t="str">
        <f ca="1">IFERROR((BO26/(DATA!$C$16+DATA!$P$14))*100,"")</f>
        <v/>
      </c>
      <c r="BQ26" s="14" t="str">
        <f ca="1">IF(BP26="","",IF(BP26&lt;DATA!$P$16,"TIDAK","TUNTAS"))</f>
        <v/>
      </c>
    </row>
    <row r="27" spans="1:69">
      <c r="A27" s="5">
        <v>17</v>
      </c>
      <c r="B27" s="6" t="str">
        <f>IF(DATA!B37="","",DATA!B37)</f>
        <v/>
      </c>
      <c r="C27" s="5" t="str">
        <f ca="1">IF(PROSES_PG!E27="","",PROSES_PG!E27)</f>
        <v/>
      </c>
      <c r="D27" s="5" t="str">
        <f ca="1">IF(PROSES_PG!F27="","",PROSES_PG!F27)</f>
        <v/>
      </c>
      <c r="E27" s="5" t="str">
        <f ca="1">IF(PROSES_PG!G27="","",PROSES_PG!G27)</f>
        <v/>
      </c>
      <c r="F27" s="5" t="str">
        <f ca="1">IF(PROSES_PG!H27="","",PROSES_PG!H27)</f>
        <v/>
      </c>
      <c r="G27" s="5" t="str">
        <f ca="1">IF(PROSES_PG!I27="","",PROSES_PG!I27)</f>
        <v/>
      </c>
      <c r="H27" s="5" t="str">
        <f ca="1">IF(PROSES_PG!J27="","",PROSES_PG!J27)</f>
        <v/>
      </c>
      <c r="I27" s="5" t="str">
        <f ca="1">IF(PROSES_PG!K27="","",PROSES_PG!K27)</f>
        <v/>
      </c>
      <c r="J27" s="5" t="str">
        <f ca="1">IF(PROSES_PG!L27="","",PROSES_PG!L27)</f>
        <v/>
      </c>
      <c r="K27" s="5" t="str">
        <f ca="1">IF(PROSES_PG!M27="","",PROSES_PG!M27)</f>
        <v/>
      </c>
      <c r="L27" s="5" t="str">
        <f ca="1">IF(PROSES_PG!N27="","",PROSES_PG!N27)</f>
        <v/>
      </c>
      <c r="M27" s="5" t="str">
        <f ca="1">IF(PROSES_PG!O27="","",PROSES_PG!O27)</f>
        <v/>
      </c>
      <c r="N27" s="5" t="str">
        <f ca="1">IF(PROSES_PG!P27="","",PROSES_PG!P27)</f>
        <v/>
      </c>
      <c r="O27" s="5" t="str">
        <f ca="1">IF(PROSES_PG!Q27="","",PROSES_PG!Q27)</f>
        <v/>
      </c>
      <c r="P27" s="5" t="str">
        <f ca="1">IF(PROSES_PG!R27="","",PROSES_PG!R27)</f>
        <v/>
      </c>
      <c r="Q27" s="5" t="str">
        <f ca="1">IF(PROSES_PG!S27="","",PROSES_PG!S27)</f>
        <v/>
      </c>
      <c r="R27" s="5" t="str">
        <f ca="1">IF(PROSES_PG!T27="","",PROSES_PG!T27)</f>
        <v/>
      </c>
      <c r="S27" s="5" t="str">
        <f ca="1">IF(PROSES_PG!U27="","",PROSES_PG!U27)</f>
        <v/>
      </c>
      <c r="T27" s="5" t="str">
        <f ca="1">IF(PROSES_PG!V27="","",PROSES_PG!V27)</f>
        <v/>
      </c>
      <c r="U27" s="5" t="str">
        <f ca="1">IF(PROSES_PG!W27="","",PROSES_PG!W27)</f>
        <v/>
      </c>
      <c r="V27" s="5" t="str">
        <f ca="1">IF(PROSES_PG!X27="","",PROSES_PG!X27)</f>
        <v/>
      </c>
      <c r="W27" s="5" t="str">
        <f ca="1">IF(PROSES_PG!Y27="","",PROSES_PG!Y27)</f>
        <v/>
      </c>
      <c r="X27" s="5" t="str">
        <f ca="1">IF(PROSES_PG!Z27="","",PROSES_PG!Z27)</f>
        <v/>
      </c>
      <c r="Y27" s="5" t="str">
        <f ca="1">IF(PROSES_PG!AA27="","",PROSES_PG!AA27)</f>
        <v/>
      </c>
      <c r="Z27" s="5" t="str">
        <f ca="1">IF(PROSES_PG!AB27="","",PROSES_PG!AB27)</f>
        <v/>
      </c>
      <c r="AA27" s="5" t="str">
        <f ca="1">IF(PROSES_PG!AC27="","",PROSES_PG!AC27)</f>
        <v/>
      </c>
      <c r="AB27" s="5" t="str">
        <f ca="1">IF(PROSES_PG!AD27="","",PROSES_PG!AD27)</f>
        <v/>
      </c>
      <c r="AC27" s="5" t="str">
        <f ca="1">IF(PROSES_PG!AE27="","",PROSES_PG!AE27)</f>
        <v/>
      </c>
      <c r="AD27" s="5" t="str">
        <f ca="1">IF(PROSES_PG!AF27="","",PROSES_PG!AF27)</f>
        <v/>
      </c>
      <c r="AE27" s="5" t="str">
        <f ca="1">IF(PROSES_PG!AG27="","",PROSES_PG!AG27)</f>
        <v/>
      </c>
      <c r="AF27" s="5" t="str">
        <f ca="1">IF(PROSES_PG!AH27="","",PROSES_PG!AH27)</f>
        <v/>
      </c>
      <c r="AG27" s="5" t="str">
        <f ca="1">IF(PROSES_PG!AI27="","",PROSES_PG!AI27)</f>
        <v/>
      </c>
      <c r="AH27" s="5" t="str">
        <f ca="1">IF(PROSES_PG!AJ27="","",PROSES_PG!AJ27)</f>
        <v/>
      </c>
      <c r="AI27" s="5" t="str">
        <f ca="1">IF(PROSES_PG!AK27="","",PROSES_PG!AK27)</f>
        <v/>
      </c>
      <c r="AJ27" s="5" t="str">
        <f ca="1">IF(PROSES_PG!AL27="","",PROSES_PG!AL27)</f>
        <v/>
      </c>
      <c r="AK27" s="5" t="str">
        <f ca="1">IF(PROSES_PG!AM27="","",PROSES_PG!AM27)</f>
        <v/>
      </c>
      <c r="AL27" s="5" t="str">
        <f ca="1">IF(PROSES_PG!AN27="","",PROSES_PG!AN27)</f>
        <v/>
      </c>
      <c r="AM27" s="5" t="str">
        <f ca="1">IF(PROSES_PG!AO27="","",PROSES_PG!AO27)</f>
        <v/>
      </c>
      <c r="AN27" s="5" t="str">
        <f ca="1">IF(PROSES_PG!AP27="","",PROSES_PG!AP27)</f>
        <v/>
      </c>
      <c r="AO27" s="5" t="str">
        <f ca="1">IF(PROSES_PG!AQ27="","",PROSES_PG!AQ27)</f>
        <v/>
      </c>
      <c r="AP27" s="5" t="str">
        <f ca="1">IF(PROSES_PG!AR27="","",PROSES_PG!AR27)</f>
        <v/>
      </c>
      <c r="AQ27" s="5" t="str">
        <f ca="1">IF(PROSES_PG!AS27="","",PROSES_PG!AS27)</f>
        <v/>
      </c>
      <c r="AR27" s="5" t="str">
        <f ca="1">IF(PROSES_PG!AT27="","",PROSES_PG!AT27)</f>
        <v/>
      </c>
      <c r="AS27" s="5" t="str">
        <f ca="1">IF(PROSES_PG!AU27="","",PROSES_PG!AU27)</f>
        <v/>
      </c>
      <c r="AT27" s="5" t="str">
        <f ca="1">IF(PROSES_PG!AV27="","",PROSES_PG!AV27)</f>
        <v/>
      </c>
      <c r="AU27" s="5" t="str">
        <f ca="1">IF(PROSES_PG!AW27="","",PROSES_PG!AW27)</f>
        <v/>
      </c>
      <c r="AV27" s="5" t="str">
        <f ca="1">IF(PROSES_PG!AX27="","",PROSES_PG!AX27)</f>
        <v/>
      </c>
      <c r="AW27" s="5" t="str">
        <f ca="1">IF(PROSES_PG!AY27="","",PROSES_PG!AY27)</f>
        <v/>
      </c>
      <c r="AX27" s="5" t="str">
        <f ca="1">IF(PROSES_PG!AZ27="","",PROSES_PG!AZ27)</f>
        <v/>
      </c>
      <c r="AY27" s="5" t="str">
        <f ca="1">IF(PROSES_PG!BA27="","",PROSES_PG!BA27)</f>
        <v/>
      </c>
      <c r="AZ27" s="5" t="str">
        <f ca="1">IF(PROSES_PG!BB27="","",PROSES_PG!BB27)</f>
        <v/>
      </c>
      <c r="BA27" s="5" t="str">
        <f t="shared" ca="1" si="0"/>
        <v/>
      </c>
      <c r="BB27" s="5" t="str">
        <f>IF(DATA!G37="","",DATA!G37)</f>
        <v/>
      </c>
      <c r="BC27" s="5" t="str">
        <f>IF(DATA!H37="","",DATA!H37)</f>
        <v/>
      </c>
      <c r="BD27" s="5" t="str">
        <f>IF(DATA!I37="","",DATA!I37)</f>
        <v/>
      </c>
      <c r="BE27" s="5" t="str">
        <f>IF(DATA!J37="","",DATA!J37)</f>
        <v/>
      </c>
      <c r="BF27" s="5" t="str">
        <f>IF(DATA!K37="","",DATA!K37)</f>
        <v/>
      </c>
      <c r="BG27" s="5" t="str">
        <f>IF(DATA!L37="","",DATA!L37)</f>
        <v/>
      </c>
      <c r="BH27" s="5" t="str">
        <f>IF(DATA!M37="","",DATA!M37)</f>
        <v/>
      </c>
      <c r="BI27" s="5" t="str">
        <f>IF(DATA!N37="","",DATA!N37)</f>
        <v/>
      </c>
      <c r="BJ27" s="5" t="str">
        <f>IF(DATA!O37="","",DATA!O37)</f>
        <v/>
      </c>
      <c r="BK27" s="5" t="str">
        <f>IF(DATA!P37="","",DATA!P37)</f>
        <v/>
      </c>
      <c r="BL27" s="5" t="str">
        <f>IF(DATA!Q37="","",DATA!Q37)</f>
        <v/>
      </c>
      <c r="BM27" s="5" t="str">
        <f>IF(DATA!R37="","",DATA!R37)</f>
        <v/>
      </c>
      <c r="BN27" s="14" t="str">
        <f t="shared" si="1"/>
        <v/>
      </c>
      <c r="BO27" s="14" t="str">
        <f t="shared" ca="1" si="2"/>
        <v/>
      </c>
      <c r="BP27" s="15" t="str">
        <f ca="1">IFERROR((BO27/(DATA!$C$16+DATA!$P$14))*100,"")</f>
        <v/>
      </c>
      <c r="BQ27" s="14" t="str">
        <f ca="1">IF(BP27="","",IF(BP27&lt;DATA!$P$16,"TIDAK","TUNTAS"))</f>
        <v/>
      </c>
    </row>
    <row r="28" spans="1:69">
      <c r="A28" s="5">
        <v>18</v>
      </c>
      <c r="B28" s="6" t="str">
        <f>IF(DATA!B38="","",DATA!B38)</f>
        <v/>
      </c>
      <c r="C28" s="5" t="str">
        <f ca="1">IF(PROSES_PG!E28="","",PROSES_PG!E28)</f>
        <v/>
      </c>
      <c r="D28" s="5" t="str">
        <f ca="1">IF(PROSES_PG!F28="","",PROSES_PG!F28)</f>
        <v/>
      </c>
      <c r="E28" s="5" t="str">
        <f ca="1">IF(PROSES_PG!G28="","",PROSES_PG!G28)</f>
        <v/>
      </c>
      <c r="F28" s="5" t="str">
        <f ca="1">IF(PROSES_PG!H28="","",PROSES_PG!H28)</f>
        <v/>
      </c>
      <c r="G28" s="5" t="str">
        <f ca="1">IF(PROSES_PG!I28="","",PROSES_PG!I28)</f>
        <v/>
      </c>
      <c r="H28" s="5" t="str">
        <f ca="1">IF(PROSES_PG!J28="","",PROSES_PG!J28)</f>
        <v/>
      </c>
      <c r="I28" s="5" t="str">
        <f ca="1">IF(PROSES_PG!K28="","",PROSES_PG!K28)</f>
        <v/>
      </c>
      <c r="J28" s="5" t="str">
        <f ca="1">IF(PROSES_PG!L28="","",PROSES_PG!L28)</f>
        <v/>
      </c>
      <c r="K28" s="5" t="str">
        <f ca="1">IF(PROSES_PG!M28="","",PROSES_PG!M28)</f>
        <v/>
      </c>
      <c r="L28" s="5" t="str">
        <f ca="1">IF(PROSES_PG!N28="","",PROSES_PG!N28)</f>
        <v/>
      </c>
      <c r="M28" s="5" t="str">
        <f ca="1">IF(PROSES_PG!O28="","",PROSES_PG!O28)</f>
        <v/>
      </c>
      <c r="N28" s="5" t="str">
        <f ca="1">IF(PROSES_PG!P28="","",PROSES_PG!P28)</f>
        <v/>
      </c>
      <c r="O28" s="5" t="str">
        <f ca="1">IF(PROSES_PG!Q28="","",PROSES_PG!Q28)</f>
        <v/>
      </c>
      <c r="P28" s="5" t="str">
        <f ca="1">IF(PROSES_PG!R28="","",PROSES_PG!R28)</f>
        <v/>
      </c>
      <c r="Q28" s="5" t="str">
        <f ca="1">IF(PROSES_PG!S28="","",PROSES_PG!S28)</f>
        <v/>
      </c>
      <c r="R28" s="5" t="str">
        <f ca="1">IF(PROSES_PG!T28="","",PROSES_PG!T28)</f>
        <v/>
      </c>
      <c r="S28" s="5" t="str">
        <f ca="1">IF(PROSES_PG!U28="","",PROSES_PG!U28)</f>
        <v/>
      </c>
      <c r="T28" s="5" t="str">
        <f ca="1">IF(PROSES_PG!V28="","",PROSES_PG!V28)</f>
        <v/>
      </c>
      <c r="U28" s="5" t="str">
        <f ca="1">IF(PROSES_PG!W28="","",PROSES_PG!W28)</f>
        <v/>
      </c>
      <c r="V28" s="5" t="str">
        <f ca="1">IF(PROSES_PG!X28="","",PROSES_PG!X28)</f>
        <v/>
      </c>
      <c r="W28" s="5" t="str">
        <f ca="1">IF(PROSES_PG!Y28="","",PROSES_PG!Y28)</f>
        <v/>
      </c>
      <c r="X28" s="5" t="str">
        <f ca="1">IF(PROSES_PG!Z28="","",PROSES_PG!Z28)</f>
        <v/>
      </c>
      <c r="Y28" s="5" t="str">
        <f ca="1">IF(PROSES_PG!AA28="","",PROSES_PG!AA28)</f>
        <v/>
      </c>
      <c r="Z28" s="5" t="str">
        <f ca="1">IF(PROSES_PG!AB28="","",PROSES_PG!AB28)</f>
        <v/>
      </c>
      <c r="AA28" s="5" t="str">
        <f ca="1">IF(PROSES_PG!AC28="","",PROSES_PG!AC28)</f>
        <v/>
      </c>
      <c r="AB28" s="5" t="str">
        <f ca="1">IF(PROSES_PG!AD28="","",PROSES_PG!AD28)</f>
        <v/>
      </c>
      <c r="AC28" s="5" t="str">
        <f ca="1">IF(PROSES_PG!AE28="","",PROSES_PG!AE28)</f>
        <v/>
      </c>
      <c r="AD28" s="5" t="str">
        <f ca="1">IF(PROSES_PG!AF28="","",PROSES_PG!AF28)</f>
        <v/>
      </c>
      <c r="AE28" s="5" t="str">
        <f ca="1">IF(PROSES_PG!AG28="","",PROSES_PG!AG28)</f>
        <v/>
      </c>
      <c r="AF28" s="5" t="str">
        <f ca="1">IF(PROSES_PG!AH28="","",PROSES_PG!AH28)</f>
        <v/>
      </c>
      <c r="AG28" s="5" t="str">
        <f ca="1">IF(PROSES_PG!AI28="","",PROSES_PG!AI28)</f>
        <v/>
      </c>
      <c r="AH28" s="5" t="str">
        <f ca="1">IF(PROSES_PG!AJ28="","",PROSES_PG!AJ28)</f>
        <v/>
      </c>
      <c r="AI28" s="5" t="str">
        <f ca="1">IF(PROSES_PG!AK28="","",PROSES_PG!AK28)</f>
        <v/>
      </c>
      <c r="AJ28" s="5" t="str">
        <f ca="1">IF(PROSES_PG!AL28="","",PROSES_PG!AL28)</f>
        <v/>
      </c>
      <c r="AK28" s="5" t="str">
        <f ca="1">IF(PROSES_PG!AM28="","",PROSES_PG!AM28)</f>
        <v/>
      </c>
      <c r="AL28" s="5" t="str">
        <f ca="1">IF(PROSES_PG!AN28="","",PROSES_PG!AN28)</f>
        <v/>
      </c>
      <c r="AM28" s="5" t="str">
        <f ca="1">IF(PROSES_PG!AO28="","",PROSES_PG!AO28)</f>
        <v/>
      </c>
      <c r="AN28" s="5" t="str">
        <f ca="1">IF(PROSES_PG!AP28="","",PROSES_PG!AP28)</f>
        <v/>
      </c>
      <c r="AO28" s="5" t="str">
        <f ca="1">IF(PROSES_PG!AQ28="","",PROSES_PG!AQ28)</f>
        <v/>
      </c>
      <c r="AP28" s="5" t="str">
        <f ca="1">IF(PROSES_PG!AR28="","",PROSES_PG!AR28)</f>
        <v/>
      </c>
      <c r="AQ28" s="5" t="str">
        <f ca="1">IF(PROSES_PG!AS28="","",PROSES_PG!AS28)</f>
        <v/>
      </c>
      <c r="AR28" s="5" t="str">
        <f ca="1">IF(PROSES_PG!AT28="","",PROSES_PG!AT28)</f>
        <v/>
      </c>
      <c r="AS28" s="5" t="str">
        <f ca="1">IF(PROSES_PG!AU28="","",PROSES_PG!AU28)</f>
        <v/>
      </c>
      <c r="AT28" s="5" t="str">
        <f ca="1">IF(PROSES_PG!AV28="","",PROSES_PG!AV28)</f>
        <v/>
      </c>
      <c r="AU28" s="5" t="str">
        <f ca="1">IF(PROSES_PG!AW28="","",PROSES_PG!AW28)</f>
        <v/>
      </c>
      <c r="AV28" s="5" t="str">
        <f ca="1">IF(PROSES_PG!AX28="","",PROSES_PG!AX28)</f>
        <v/>
      </c>
      <c r="AW28" s="5" t="str">
        <f ca="1">IF(PROSES_PG!AY28="","",PROSES_PG!AY28)</f>
        <v/>
      </c>
      <c r="AX28" s="5" t="str">
        <f ca="1">IF(PROSES_PG!AZ28="","",PROSES_PG!AZ28)</f>
        <v/>
      </c>
      <c r="AY28" s="5" t="str">
        <f ca="1">IF(PROSES_PG!BA28="","",PROSES_PG!BA28)</f>
        <v/>
      </c>
      <c r="AZ28" s="5" t="str">
        <f ca="1">IF(PROSES_PG!BB28="","",PROSES_PG!BB28)</f>
        <v/>
      </c>
      <c r="BA28" s="5" t="str">
        <f t="shared" ca="1" si="0"/>
        <v/>
      </c>
      <c r="BB28" s="5" t="str">
        <f>IF(DATA!G38="","",DATA!G38)</f>
        <v/>
      </c>
      <c r="BC28" s="5" t="str">
        <f>IF(DATA!H38="","",DATA!H38)</f>
        <v/>
      </c>
      <c r="BD28" s="5" t="str">
        <f>IF(DATA!I38="","",DATA!I38)</f>
        <v/>
      </c>
      <c r="BE28" s="5" t="str">
        <f>IF(DATA!J38="","",DATA!J38)</f>
        <v/>
      </c>
      <c r="BF28" s="5" t="str">
        <f>IF(DATA!K38="","",DATA!K38)</f>
        <v/>
      </c>
      <c r="BG28" s="5" t="str">
        <f>IF(DATA!L38="","",DATA!L38)</f>
        <v/>
      </c>
      <c r="BH28" s="5" t="str">
        <f>IF(DATA!M38="","",DATA!M38)</f>
        <v/>
      </c>
      <c r="BI28" s="5" t="str">
        <f>IF(DATA!N38="","",DATA!N38)</f>
        <v/>
      </c>
      <c r="BJ28" s="5" t="str">
        <f>IF(DATA!O38="","",DATA!O38)</f>
        <v/>
      </c>
      <c r="BK28" s="5" t="str">
        <f>IF(DATA!P38="","",DATA!P38)</f>
        <v/>
      </c>
      <c r="BL28" s="5" t="str">
        <f>IF(DATA!Q38="","",DATA!Q38)</f>
        <v/>
      </c>
      <c r="BM28" s="5" t="str">
        <f>IF(DATA!R38="","",DATA!R38)</f>
        <v/>
      </c>
      <c r="BN28" s="14" t="str">
        <f t="shared" si="1"/>
        <v/>
      </c>
      <c r="BO28" s="14" t="str">
        <f t="shared" ca="1" si="2"/>
        <v/>
      </c>
      <c r="BP28" s="15" t="str">
        <f ca="1">IFERROR((BO28/(DATA!$C$16+DATA!$P$14))*100,"")</f>
        <v/>
      </c>
      <c r="BQ28" s="14" t="str">
        <f ca="1">IF(BP28="","",IF(BP28&lt;DATA!$P$16,"TIDAK","TUNTAS"))</f>
        <v/>
      </c>
    </row>
    <row r="29" spans="1:69">
      <c r="A29" s="5">
        <v>19</v>
      </c>
      <c r="B29" s="6" t="str">
        <f>IF(DATA!B39="","",DATA!B39)</f>
        <v/>
      </c>
      <c r="C29" s="5" t="str">
        <f ca="1">IF(PROSES_PG!E29="","",PROSES_PG!E29)</f>
        <v/>
      </c>
      <c r="D29" s="5" t="str">
        <f ca="1">IF(PROSES_PG!F29="","",PROSES_PG!F29)</f>
        <v/>
      </c>
      <c r="E29" s="5" t="str">
        <f ca="1">IF(PROSES_PG!G29="","",PROSES_PG!G29)</f>
        <v/>
      </c>
      <c r="F29" s="5" t="str">
        <f ca="1">IF(PROSES_PG!H29="","",PROSES_PG!H29)</f>
        <v/>
      </c>
      <c r="G29" s="5" t="str">
        <f ca="1">IF(PROSES_PG!I29="","",PROSES_PG!I29)</f>
        <v/>
      </c>
      <c r="H29" s="5" t="str">
        <f ca="1">IF(PROSES_PG!J29="","",PROSES_PG!J29)</f>
        <v/>
      </c>
      <c r="I29" s="5" t="str">
        <f ca="1">IF(PROSES_PG!K29="","",PROSES_PG!K29)</f>
        <v/>
      </c>
      <c r="J29" s="5" t="str">
        <f ca="1">IF(PROSES_PG!L29="","",PROSES_PG!L29)</f>
        <v/>
      </c>
      <c r="K29" s="5" t="str">
        <f ca="1">IF(PROSES_PG!M29="","",PROSES_PG!M29)</f>
        <v/>
      </c>
      <c r="L29" s="5" t="str">
        <f ca="1">IF(PROSES_PG!N29="","",PROSES_PG!N29)</f>
        <v/>
      </c>
      <c r="M29" s="5" t="str">
        <f ca="1">IF(PROSES_PG!O29="","",PROSES_PG!O29)</f>
        <v/>
      </c>
      <c r="N29" s="5" t="str">
        <f ca="1">IF(PROSES_PG!P29="","",PROSES_PG!P29)</f>
        <v/>
      </c>
      <c r="O29" s="5" t="str">
        <f ca="1">IF(PROSES_PG!Q29="","",PROSES_PG!Q29)</f>
        <v/>
      </c>
      <c r="P29" s="5" t="str">
        <f ca="1">IF(PROSES_PG!R29="","",PROSES_PG!R29)</f>
        <v/>
      </c>
      <c r="Q29" s="5" t="str">
        <f ca="1">IF(PROSES_PG!S29="","",PROSES_PG!S29)</f>
        <v/>
      </c>
      <c r="R29" s="5" t="str">
        <f ca="1">IF(PROSES_PG!T29="","",PROSES_PG!T29)</f>
        <v/>
      </c>
      <c r="S29" s="5" t="str">
        <f ca="1">IF(PROSES_PG!U29="","",PROSES_PG!U29)</f>
        <v/>
      </c>
      <c r="T29" s="5" t="str">
        <f ca="1">IF(PROSES_PG!V29="","",PROSES_PG!V29)</f>
        <v/>
      </c>
      <c r="U29" s="5" t="str">
        <f ca="1">IF(PROSES_PG!W29="","",PROSES_PG!W29)</f>
        <v/>
      </c>
      <c r="V29" s="5" t="str">
        <f ca="1">IF(PROSES_PG!X29="","",PROSES_PG!X29)</f>
        <v/>
      </c>
      <c r="W29" s="5" t="str">
        <f ca="1">IF(PROSES_PG!Y29="","",PROSES_PG!Y29)</f>
        <v/>
      </c>
      <c r="X29" s="5" t="str">
        <f ca="1">IF(PROSES_PG!Z29="","",PROSES_PG!Z29)</f>
        <v/>
      </c>
      <c r="Y29" s="5" t="str">
        <f ca="1">IF(PROSES_PG!AA29="","",PROSES_PG!AA29)</f>
        <v/>
      </c>
      <c r="Z29" s="5" t="str">
        <f ca="1">IF(PROSES_PG!AB29="","",PROSES_PG!AB29)</f>
        <v/>
      </c>
      <c r="AA29" s="5" t="str">
        <f ca="1">IF(PROSES_PG!AC29="","",PROSES_PG!AC29)</f>
        <v/>
      </c>
      <c r="AB29" s="5" t="str">
        <f ca="1">IF(PROSES_PG!AD29="","",PROSES_PG!AD29)</f>
        <v/>
      </c>
      <c r="AC29" s="5" t="str">
        <f ca="1">IF(PROSES_PG!AE29="","",PROSES_PG!AE29)</f>
        <v/>
      </c>
      <c r="AD29" s="5" t="str">
        <f ca="1">IF(PROSES_PG!AF29="","",PROSES_PG!AF29)</f>
        <v/>
      </c>
      <c r="AE29" s="5" t="str">
        <f ca="1">IF(PROSES_PG!AG29="","",PROSES_PG!AG29)</f>
        <v/>
      </c>
      <c r="AF29" s="5" t="str">
        <f ca="1">IF(PROSES_PG!AH29="","",PROSES_PG!AH29)</f>
        <v/>
      </c>
      <c r="AG29" s="5" t="str">
        <f ca="1">IF(PROSES_PG!AI29="","",PROSES_PG!AI29)</f>
        <v/>
      </c>
      <c r="AH29" s="5" t="str">
        <f ca="1">IF(PROSES_PG!AJ29="","",PROSES_PG!AJ29)</f>
        <v/>
      </c>
      <c r="AI29" s="5" t="str">
        <f ca="1">IF(PROSES_PG!AK29="","",PROSES_PG!AK29)</f>
        <v/>
      </c>
      <c r="AJ29" s="5" t="str">
        <f ca="1">IF(PROSES_PG!AL29="","",PROSES_PG!AL29)</f>
        <v/>
      </c>
      <c r="AK29" s="5" t="str">
        <f ca="1">IF(PROSES_PG!AM29="","",PROSES_PG!AM29)</f>
        <v/>
      </c>
      <c r="AL29" s="5" t="str">
        <f ca="1">IF(PROSES_PG!AN29="","",PROSES_PG!AN29)</f>
        <v/>
      </c>
      <c r="AM29" s="5" t="str">
        <f ca="1">IF(PROSES_PG!AO29="","",PROSES_PG!AO29)</f>
        <v/>
      </c>
      <c r="AN29" s="5" t="str">
        <f ca="1">IF(PROSES_PG!AP29="","",PROSES_PG!AP29)</f>
        <v/>
      </c>
      <c r="AO29" s="5" t="str">
        <f ca="1">IF(PROSES_PG!AQ29="","",PROSES_PG!AQ29)</f>
        <v/>
      </c>
      <c r="AP29" s="5" t="str">
        <f ca="1">IF(PROSES_PG!AR29="","",PROSES_PG!AR29)</f>
        <v/>
      </c>
      <c r="AQ29" s="5" t="str">
        <f ca="1">IF(PROSES_PG!AS29="","",PROSES_PG!AS29)</f>
        <v/>
      </c>
      <c r="AR29" s="5" t="str">
        <f ca="1">IF(PROSES_PG!AT29="","",PROSES_PG!AT29)</f>
        <v/>
      </c>
      <c r="AS29" s="5" t="str">
        <f ca="1">IF(PROSES_PG!AU29="","",PROSES_PG!AU29)</f>
        <v/>
      </c>
      <c r="AT29" s="5" t="str">
        <f ca="1">IF(PROSES_PG!AV29="","",PROSES_PG!AV29)</f>
        <v/>
      </c>
      <c r="AU29" s="5" t="str">
        <f ca="1">IF(PROSES_PG!AW29="","",PROSES_PG!AW29)</f>
        <v/>
      </c>
      <c r="AV29" s="5" t="str">
        <f ca="1">IF(PROSES_PG!AX29="","",PROSES_PG!AX29)</f>
        <v/>
      </c>
      <c r="AW29" s="5" t="str">
        <f ca="1">IF(PROSES_PG!AY29="","",PROSES_PG!AY29)</f>
        <v/>
      </c>
      <c r="AX29" s="5" t="str">
        <f ca="1">IF(PROSES_PG!AZ29="","",PROSES_PG!AZ29)</f>
        <v/>
      </c>
      <c r="AY29" s="5" t="str">
        <f ca="1">IF(PROSES_PG!BA29="","",PROSES_PG!BA29)</f>
        <v/>
      </c>
      <c r="AZ29" s="5" t="str">
        <f ca="1">IF(PROSES_PG!BB29="","",PROSES_PG!BB29)</f>
        <v/>
      </c>
      <c r="BA29" s="5" t="str">
        <f t="shared" ca="1" si="0"/>
        <v/>
      </c>
      <c r="BB29" s="5" t="str">
        <f>IF(DATA!G39="","",DATA!G39)</f>
        <v/>
      </c>
      <c r="BC29" s="5" t="str">
        <f>IF(DATA!H39="","",DATA!H39)</f>
        <v/>
      </c>
      <c r="BD29" s="5" t="str">
        <f>IF(DATA!I39="","",DATA!I39)</f>
        <v/>
      </c>
      <c r="BE29" s="5" t="str">
        <f>IF(DATA!J39="","",DATA!J39)</f>
        <v/>
      </c>
      <c r="BF29" s="5" t="str">
        <f>IF(DATA!K39="","",DATA!K39)</f>
        <v/>
      </c>
      <c r="BG29" s="5" t="str">
        <f>IF(DATA!L39="","",DATA!L39)</f>
        <v/>
      </c>
      <c r="BH29" s="5" t="str">
        <f>IF(DATA!M39="","",DATA!M39)</f>
        <v/>
      </c>
      <c r="BI29" s="5" t="str">
        <f>IF(DATA!N39="","",DATA!N39)</f>
        <v/>
      </c>
      <c r="BJ29" s="5" t="str">
        <f>IF(DATA!O39="","",DATA!O39)</f>
        <v/>
      </c>
      <c r="BK29" s="5" t="str">
        <f>IF(DATA!P39="","",DATA!P39)</f>
        <v/>
      </c>
      <c r="BL29" s="5" t="str">
        <f>IF(DATA!Q39="","",DATA!Q39)</f>
        <v/>
      </c>
      <c r="BM29" s="5" t="str">
        <f>IF(DATA!R39="","",DATA!R39)</f>
        <v/>
      </c>
      <c r="BN29" s="14" t="str">
        <f t="shared" si="1"/>
        <v/>
      </c>
      <c r="BO29" s="14" t="str">
        <f t="shared" ca="1" si="2"/>
        <v/>
      </c>
      <c r="BP29" s="15" t="str">
        <f ca="1">IFERROR((BO29/(DATA!$C$16+DATA!$P$14))*100,"")</f>
        <v/>
      </c>
      <c r="BQ29" s="14" t="str">
        <f ca="1">IF(BP29="","",IF(BP29&lt;DATA!$P$16,"TIDAK","TUNTAS"))</f>
        <v/>
      </c>
    </row>
    <row r="30" spans="1:69">
      <c r="A30" s="5">
        <v>20</v>
      </c>
      <c r="B30" s="6" t="str">
        <f>IF(DATA!B40="","",DATA!B40)</f>
        <v/>
      </c>
      <c r="C30" s="5" t="str">
        <f ca="1">IF(PROSES_PG!E30="","",PROSES_PG!E30)</f>
        <v/>
      </c>
      <c r="D30" s="5" t="str">
        <f ca="1">IF(PROSES_PG!F30="","",PROSES_PG!F30)</f>
        <v/>
      </c>
      <c r="E30" s="5" t="str">
        <f ca="1">IF(PROSES_PG!G30="","",PROSES_PG!G30)</f>
        <v/>
      </c>
      <c r="F30" s="5" t="str">
        <f ca="1">IF(PROSES_PG!H30="","",PROSES_PG!H30)</f>
        <v/>
      </c>
      <c r="G30" s="5" t="str">
        <f ca="1">IF(PROSES_PG!I30="","",PROSES_PG!I30)</f>
        <v/>
      </c>
      <c r="H30" s="5" t="str">
        <f ca="1">IF(PROSES_PG!J30="","",PROSES_PG!J30)</f>
        <v/>
      </c>
      <c r="I30" s="5" t="str">
        <f ca="1">IF(PROSES_PG!K30="","",PROSES_PG!K30)</f>
        <v/>
      </c>
      <c r="J30" s="5" t="str">
        <f ca="1">IF(PROSES_PG!L30="","",PROSES_PG!L30)</f>
        <v/>
      </c>
      <c r="K30" s="5" t="str">
        <f ca="1">IF(PROSES_PG!M30="","",PROSES_PG!M30)</f>
        <v/>
      </c>
      <c r="L30" s="5" t="str">
        <f ca="1">IF(PROSES_PG!N30="","",PROSES_PG!N30)</f>
        <v/>
      </c>
      <c r="M30" s="5" t="str">
        <f ca="1">IF(PROSES_PG!O30="","",PROSES_PG!O30)</f>
        <v/>
      </c>
      <c r="N30" s="5" t="str">
        <f ca="1">IF(PROSES_PG!P30="","",PROSES_PG!P30)</f>
        <v/>
      </c>
      <c r="O30" s="5" t="str">
        <f ca="1">IF(PROSES_PG!Q30="","",PROSES_PG!Q30)</f>
        <v/>
      </c>
      <c r="P30" s="5" t="str">
        <f ca="1">IF(PROSES_PG!R30="","",PROSES_PG!R30)</f>
        <v/>
      </c>
      <c r="Q30" s="5" t="str">
        <f ca="1">IF(PROSES_PG!S30="","",PROSES_PG!S30)</f>
        <v/>
      </c>
      <c r="R30" s="5" t="str">
        <f ca="1">IF(PROSES_PG!T30="","",PROSES_PG!T30)</f>
        <v/>
      </c>
      <c r="S30" s="5" t="str">
        <f ca="1">IF(PROSES_PG!U30="","",PROSES_PG!U30)</f>
        <v/>
      </c>
      <c r="T30" s="5" t="str">
        <f ca="1">IF(PROSES_PG!V30="","",PROSES_PG!V30)</f>
        <v/>
      </c>
      <c r="U30" s="5" t="str">
        <f ca="1">IF(PROSES_PG!W30="","",PROSES_PG!W30)</f>
        <v/>
      </c>
      <c r="V30" s="5" t="str">
        <f ca="1">IF(PROSES_PG!X30="","",PROSES_PG!X30)</f>
        <v/>
      </c>
      <c r="W30" s="5" t="str">
        <f ca="1">IF(PROSES_PG!Y30="","",PROSES_PG!Y30)</f>
        <v/>
      </c>
      <c r="X30" s="5" t="str">
        <f ca="1">IF(PROSES_PG!Z30="","",PROSES_PG!Z30)</f>
        <v/>
      </c>
      <c r="Y30" s="5" t="str">
        <f ca="1">IF(PROSES_PG!AA30="","",PROSES_PG!AA30)</f>
        <v/>
      </c>
      <c r="Z30" s="5" t="str">
        <f ca="1">IF(PROSES_PG!AB30="","",PROSES_PG!AB30)</f>
        <v/>
      </c>
      <c r="AA30" s="5" t="str">
        <f ca="1">IF(PROSES_PG!AC30="","",PROSES_PG!AC30)</f>
        <v/>
      </c>
      <c r="AB30" s="5" t="str">
        <f ca="1">IF(PROSES_PG!AD30="","",PROSES_PG!AD30)</f>
        <v/>
      </c>
      <c r="AC30" s="5" t="str">
        <f ca="1">IF(PROSES_PG!AE30="","",PROSES_PG!AE30)</f>
        <v/>
      </c>
      <c r="AD30" s="5" t="str">
        <f ca="1">IF(PROSES_PG!AF30="","",PROSES_PG!AF30)</f>
        <v/>
      </c>
      <c r="AE30" s="5" t="str">
        <f ca="1">IF(PROSES_PG!AG30="","",PROSES_PG!AG30)</f>
        <v/>
      </c>
      <c r="AF30" s="5" t="str">
        <f ca="1">IF(PROSES_PG!AH30="","",PROSES_PG!AH30)</f>
        <v/>
      </c>
      <c r="AG30" s="5" t="str">
        <f ca="1">IF(PROSES_PG!AI30="","",PROSES_PG!AI30)</f>
        <v/>
      </c>
      <c r="AH30" s="5" t="str">
        <f ca="1">IF(PROSES_PG!AJ30="","",PROSES_PG!AJ30)</f>
        <v/>
      </c>
      <c r="AI30" s="5" t="str">
        <f ca="1">IF(PROSES_PG!AK30="","",PROSES_PG!AK30)</f>
        <v/>
      </c>
      <c r="AJ30" s="5" t="str">
        <f ca="1">IF(PROSES_PG!AL30="","",PROSES_PG!AL30)</f>
        <v/>
      </c>
      <c r="AK30" s="5" t="str">
        <f ca="1">IF(PROSES_PG!AM30="","",PROSES_PG!AM30)</f>
        <v/>
      </c>
      <c r="AL30" s="5" t="str">
        <f ca="1">IF(PROSES_PG!AN30="","",PROSES_PG!AN30)</f>
        <v/>
      </c>
      <c r="AM30" s="5" t="str">
        <f ca="1">IF(PROSES_PG!AO30="","",PROSES_PG!AO30)</f>
        <v/>
      </c>
      <c r="AN30" s="5" t="str">
        <f ca="1">IF(PROSES_PG!AP30="","",PROSES_PG!AP30)</f>
        <v/>
      </c>
      <c r="AO30" s="5" t="str">
        <f ca="1">IF(PROSES_PG!AQ30="","",PROSES_PG!AQ30)</f>
        <v/>
      </c>
      <c r="AP30" s="5" t="str">
        <f ca="1">IF(PROSES_PG!AR30="","",PROSES_PG!AR30)</f>
        <v/>
      </c>
      <c r="AQ30" s="5" t="str">
        <f ca="1">IF(PROSES_PG!AS30="","",PROSES_PG!AS30)</f>
        <v/>
      </c>
      <c r="AR30" s="5" t="str">
        <f ca="1">IF(PROSES_PG!AT30="","",PROSES_PG!AT30)</f>
        <v/>
      </c>
      <c r="AS30" s="5" t="str">
        <f ca="1">IF(PROSES_PG!AU30="","",PROSES_PG!AU30)</f>
        <v/>
      </c>
      <c r="AT30" s="5" t="str">
        <f ca="1">IF(PROSES_PG!AV30="","",PROSES_PG!AV30)</f>
        <v/>
      </c>
      <c r="AU30" s="5" t="str">
        <f ca="1">IF(PROSES_PG!AW30="","",PROSES_PG!AW30)</f>
        <v/>
      </c>
      <c r="AV30" s="5" t="str">
        <f ca="1">IF(PROSES_PG!AX30="","",PROSES_PG!AX30)</f>
        <v/>
      </c>
      <c r="AW30" s="5" t="str">
        <f ca="1">IF(PROSES_PG!AY30="","",PROSES_PG!AY30)</f>
        <v/>
      </c>
      <c r="AX30" s="5" t="str">
        <f ca="1">IF(PROSES_PG!AZ30="","",PROSES_PG!AZ30)</f>
        <v/>
      </c>
      <c r="AY30" s="5" t="str">
        <f ca="1">IF(PROSES_PG!BA30="","",PROSES_PG!BA30)</f>
        <v/>
      </c>
      <c r="AZ30" s="5" t="str">
        <f ca="1">IF(PROSES_PG!BB30="","",PROSES_PG!BB30)</f>
        <v/>
      </c>
      <c r="BA30" s="5" t="str">
        <f t="shared" ca="1" si="0"/>
        <v/>
      </c>
      <c r="BB30" s="5" t="str">
        <f>IF(DATA!G40="","",DATA!G40)</f>
        <v/>
      </c>
      <c r="BC30" s="5" t="str">
        <f>IF(DATA!H40="","",DATA!H40)</f>
        <v/>
      </c>
      <c r="BD30" s="5" t="str">
        <f>IF(DATA!I40="","",DATA!I40)</f>
        <v/>
      </c>
      <c r="BE30" s="5" t="str">
        <f>IF(DATA!J40="","",DATA!J40)</f>
        <v/>
      </c>
      <c r="BF30" s="5" t="str">
        <f>IF(DATA!K40="","",DATA!K40)</f>
        <v/>
      </c>
      <c r="BG30" s="5" t="str">
        <f>IF(DATA!L40="","",DATA!L40)</f>
        <v/>
      </c>
      <c r="BH30" s="5" t="str">
        <f>IF(DATA!M40="","",DATA!M40)</f>
        <v/>
      </c>
      <c r="BI30" s="5" t="str">
        <f>IF(DATA!N40="","",DATA!N40)</f>
        <v/>
      </c>
      <c r="BJ30" s="5" t="str">
        <f>IF(DATA!O40="","",DATA!O40)</f>
        <v/>
      </c>
      <c r="BK30" s="5" t="s">
        <v>68</v>
      </c>
      <c r="BL30" s="5" t="str">
        <f>IF(DATA!Q40="","",DATA!Q40)</f>
        <v/>
      </c>
      <c r="BM30" s="5" t="str">
        <f>IF(DATA!R40="","",DATA!R40)</f>
        <v/>
      </c>
      <c r="BN30" s="14" t="str">
        <f t="shared" si="1"/>
        <v/>
      </c>
      <c r="BO30" s="14" t="str">
        <f t="shared" ca="1" si="2"/>
        <v/>
      </c>
      <c r="BP30" s="15" t="str">
        <f ca="1">IFERROR((BO30/(DATA!$C$16+DATA!$P$14))*100,"")</f>
        <v/>
      </c>
      <c r="BQ30" s="14" t="str">
        <f ca="1">IF(BP30="","",IF(BP30&lt;DATA!$P$16,"TIDAK","TUNTAS"))</f>
        <v/>
      </c>
    </row>
    <row r="31" spans="1:69">
      <c r="A31" s="5">
        <v>21</v>
      </c>
      <c r="B31" s="6" t="str">
        <f>IF(DATA!B41="","",DATA!B41)</f>
        <v/>
      </c>
      <c r="C31" s="5" t="str">
        <f ca="1">IF(PROSES_PG!E31="","",PROSES_PG!E31)</f>
        <v/>
      </c>
      <c r="D31" s="5" t="str">
        <f ca="1">IF(PROSES_PG!F31="","",PROSES_PG!F31)</f>
        <v/>
      </c>
      <c r="E31" s="5" t="str">
        <f ca="1">IF(PROSES_PG!G31="","",PROSES_PG!G31)</f>
        <v/>
      </c>
      <c r="F31" s="5" t="str">
        <f ca="1">IF(PROSES_PG!H31="","",PROSES_PG!H31)</f>
        <v/>
      </c>
      <c r="G31" s="5" t="str">
        <f ca="1">IF(PROSES_PG!I31="","",PROSES_PG!I31)</f>
        <v/>
      </c>
      <c r="H31" s="5" t="str">
        <f ca="1">IF(PROSES_PG!J31="","",PROSES_PG!J31)</f>
        <v/>
      </c>
      <c r="I31" s="5" t="str">
        <f ca="1">IF(PROSES_PG!K31="","",PROSES_PG!K31)</f>
        <v/>
      </c>
      <c r="J31" s="5" t="str">
        <f ca="1">IF(PROSES_PG!L31="","",PROSES_PG!L31)</f>
        <v/>
      </c>
      <c r="K31" s="5" t="s">
        <v>68</v>
      </c>
      <c r="L31" s="5" t="str">
        <f ca="1">IF(PROSES_PG!N31="","",PROSES_PG!N31)</f>
        <v/>
      </c>
      <c r="M31" s="5" t="str">
        <f ca="1">IF(PROSES_PG!O31="","",PROSES_PG!O31)</f>
        <v/>
      </c>
      <c r="N31" s="5" t="str">
        <f ca="1">IF(PROSES_PG!P31="","",PROSES_PG!P31)</f>
        <v/>
      </c>
      <c r="O31" s="5" t="str">
        <f ca="1">IF(PROSES_PG!Q31="","",PROSES_PG!Q31)</f>
        <v/>
      </c>
      <c r="P31" s="5" t="str">
        <f ca="1">IF(PROSES_PG!R31="","",PROSES_PG!R31)</f>
        <v/>
      </c>
      <c r="Q31" s="5" t="str">
        <f ca="1">IF(PROSES_PG!S31="","",PROSES_PG!S31)</f>
        <v/>
      </c>
      <c r="R31" s="5" t="str">
        <f ca="1">IF(PROSES_PG!T31="","",PROSES_PG!T31)</f>
        <v/>
      </c>
      <c r="S31" s="5" t="str">
        <f ca="1">IF(PROSES_PG!U31="","",PROSES_PG!U31)</f>
        <v/>
      </c>
      <c r="T31" s="5" t="str">
        <f ca="1">IF(PROSES_PG!V31="","",PROSES_PG!V31)</f>
        <v/>
      </c>
      <c r="U31" s="5" t="str">
        <f ca="1">IF(PROSES_PG!W31="","",PROSES_PG!W31)</f>
        <v/>
      </c>
      <c r="V31" s="5" t="str">
        <f ca="1">IF(PROSES_PG!X31="","",PROSES_PG!X31)</f>
        <v/>
      </c>
      <c r="W31" s="5" t="str">
        <f ca="1">IF(PROSES_PG!Y31="","",PROSES_PG!Y31)</f>
        <v/>
      </c>
      <c r="X31" s="5" t="str">
        <f ca="1">IF(PROSES_PG!Z31="","",PROSES_PG!Z31)</f>
        <v/>
      </c>
      <c r="Y31" s="5" t="str">
        <f ca="1">IF(PROSES_PG!AA31="","",PROSES_PG!AA31)</f>
        <v/>
      </c>
      <c r="Z31" s="5" t="str">
        <f ca="1">IF(PROSES_PG!AB31="","",PROSES_PG!AB31)</f>
        <v/>
      </c>
      <c r="AA31" s="5" t="str">
        <f ca="1">IF(PROSES_PG!AC31="","",PROSES_PG!AC31)</f>
        <v/>
      </c>
      <c r="AB31" s="5" t="str">
        <f ca="1">IF(PROSES_PG!AD31="","",PROSES_PG!AD31)</f>
        <v/>
      </c>
      <c r="AC31" s="5" t="str">
        <f ca="1">IF(PROSES_PG!AE31="","",PROSES_PG!AE31)</f>
        <v/>
      </c>
      <c r="AD31" s="5" t="str">
        <f ca="1">IF(PROSES_PG!AF31="","",PROSES_PG!AF31)</f>
        <v/>
      </c>
      <c r="AE31" s="5" t="str">
        <f ca="1">IF(PROSES_PG!AG31="","",PROSES_PG!AG31)</f>
        <v/>
      </c>
      <c r="AF31" s="5" t="str">
        <f ca="1">IF(PROSES_PG!AH31="","",PROSES_PG!AH31)</f>
        <v/>
      </c>
      <c r="AG31" s="5" t="str">
        <f ca="1">IF(PROSES_PG!AI31="","",PROSES_PG!AI31)</f>
        <v/>
      </c>
      <c r="AH31" s="5" t="str">
        <f ca="1">IF(PROSES_PG!AJ31="","",PROSES_PG!AJ31)</f>
        <v/>
      </c>
      <c r="AI31" s="5" t="str">
        <f ca="1">IF(PROSES_PG!AK31="","",PROSES_PG!AK31)</f>
        <v/>
      </c>
      <c r="AJ31" s="5" t="str">
        <f ca="1">IF(PROSES_PG!AL31="","",PROSES_PG!AL31)</f>
        <v/>
      </c>
      <c r="AK31" s="5" t="str">
        <f ca="1">IF(PROSES_PG!AM31="","",PROSES_PG!AM31)</f>
        <v/>
      </c>
      <c r="AL31" s="5" t="str">
        <f ca="1">IF(PROSES_PG!AN31="","",PROSES_PG!AN31)</f>
        <v/>
      </c>
      <c r="AM31" s="5" t="str">
        <f ca="1">IF(PROSES_PG!AO31="","",PROSES_PG!AO31)</f>
        <v/>
      </c>
      <c r="AN31" s="5" t="str">
        <f ca="1">IF(PROSES_PG!AP31="","",PROSES_PG!AP31)</f>
        <v/>
      </c>
      <c r="AO31" s="5" t="str">
        <f ca="1">IF(PROSES_PG!AQ31="","",PROSES_PG!AQ31)</f>
        <v/>
      </c>
      <c r="AP31" s="5" t="str">
        <f ca="1">IF(PROSES_PG!AR31="","",PROSES_PG!AR31)</f>
        <v/>
      </c>
      <c r="AQ31" s="5" t="str">
        <f ca="1">IF(PROSES_PG!AS31="","",PROSES_PG!AS31)</f>
        <v/>
      </c>
      <c r="AR31" s="5" t="str">
        <f ca="1">IF(PROSES_PG!AT31="","",PROSES_PG!AT31)</f>
        <v/>
      </c>
      <c r="AS31" s="5" t="str">
        <f ca="1">IF(PROSES_PG!AU31="","",PROSES_PG!AU31)</f>
        <v/>
      </c>
      <c r="AT31" s="5" t="str">
        <f ca="1">IF(PROSES_PG!AV31="","",PROSES_PG!AV31)</f>
        <v/>
      </c>
      <c r="AU31" s="5" t="s">
        <v>68</v>
      </c>
      <c r="AV31" s="5" t="str">
        <f ca="1">IF(PROSES_PG!AX31="","",PROSES_PG!AX31)</f>
        <v/>
      </c>
      <c r="AW31" s="5" t="str">
        <f ca="1">IF(PROSES_PG!AY31="","",PROSES_PG!AY31)</f>
        <v/>
      </c>
      <c r="AX31" s="5" t="str">
        <f ca="1">IF(PROSES_PG!AZ31="","",PROSES_PG!AZ31)</f>
        <v/>
      </c>
      <c r="AY31" s="5" t="str">
        <f ca="1">IF(PROSES_PG!BA31="","",PROSES_PG!BA31)</f>
        <v/>
      </c>
      <c r="AZ31" s="5" t="str">
        <f ca="1">IF(PROSES_PG!BB31="","",PROSES_PG!BB31)</f>
        <v/>
      </c>
      <c r="BA31" s="5" t="str">
        <f t="shared" ca="1" si="0"/>
        <v/>
      </c>
      <c r="BB31" s="5" t="str">
        <f>IF(DATA!G41="","",DATA!G41)</f>
        <v/>
      </c>
      <c r="BC31" s="5" t="str">
        <f>IF(DATA!H41="","",DATA!H41)</f>
        <v/>
      </c>
      <c r="BD31" s="5" t="str">
        <f>IF(DATA!I41="","",DATA!I41)</f>
        <v/>
      </c>
      <c r="BE31" s="5" t="str">
        <f>IF(DATA!J41="","",DATA!J41)</f>
        <v/>
      </c>
      <c r="BF31" s="5" t="str">
        <f>IF(DATA!K41="","",DATA!K41)</f>
        <v/>
      </c>
      <c r="BG31" s="5" t="str">
        <f>IF(DATA!L41="","",DATA!L41)</f>
        <v/>
      </c>
      <c r="BH31" s="5" t="str">
        <f>IF(DATA!M41="","",DATA!M41)</f>
        <v/>
      </c>
      <c r="BI31" s="5" t="str">
        <f>IF(DATA!N41="","",DATA!N41)</f>
        <v/>
      </c>
      <c r="BJ31" s="5" t="str">
        <f>IF(DATA!O41="","",DATA!O41)</f>
        <v/>
      </c>
      <c r="BK31" s="5" t="str">
        <f>IF(DATA!P41="","",DATA!P41)</f>
        <v/>
      </c>
      <c r="BL31" s="5" t="str">
        <f>IF(DATA!Q41="","",DATA!Q41)</f>
        <v/>
      </c>
      <c r="BM31" s="5" t="str">
        <f>IF(DATA!R41="","",DATA!R41)</f>
        <v/>
      </c>
      <c r="BN31" s="14" t="str">
        <f t="shared" si="1"/>
        <v/>
      </c>
      <c r="BO31" s="14" t="str">
        <f t="shared" ca="1" si="2"/>
        <v/>
      </c>
      <c r="BP31" s="15" t="str">
        <f ca="1">IFERROR((BO31/(DATA!$C$16+DATA!$P$14))*100,"")</f>
        <v/>
      </c>
      <c r="BQ31" s="14" t="str">
        <f ca="1">IF(BP31="","",IF(BP31&lt;DATA!$P$16,"TIDAK","TUNTAS"))</f>
        <v/>
      </c>
    </row>
    <row r="32" spans="1:69">
      <c r="A32" s="5">
        <v>22</v>
      </c>
      <c r="B32" s="6" t="str">
        <f>IF(DATA!B42="","",DATA!B42)</f>
        <v/>
      </c>
      <c r="C32" s="5" t="str">
        <f ca="1">IF(PROSES_PG!E32="","",PROSES_PG!E32)</f>
        <v/>
      </c>
      <c r="D32" s="5" t="str">
        <f ca="1">IF(PROSES_PG!F32="","",PROSES_PG!F32)</f>
        <v/>
      </c>
      <c r="E32" s="5" t="str">
        <f ca="1">IF(PROSES_PG!G32="","",PROSES_PG!G32)</f>
        <v/>
      </c>
      <c r="F32" s="5" t="str">
        <f ca="1">IF(PROSES_PG!H32="","",PROSES_PG!H32)</f>
        <v/>
      </c>
      <c r="G32" s="5" t="str">
        <f ca="1">IF(PROSES_PG!I32="","",PROSES_PG!I32)</f>
        <v/>
      </c>
      <c r="H32" s="5" t="str">
        <f ca="1">IF(PROSES_PG!J32="","",PROSES_PG!J32)</f>
        <v/>
      </c>
      <c r="I32" s="5" t="str">
        <f ca="1">IF(PROSES_PG!K32="","",PROSES_PG!K32)</f>
        <v/>
      </c>
      <c r="J32" s="5" t="str">
        <f ca="1">IF(PROSES_PG!L32="","",PROSES_PG!L32)</f>
        <v/>
      </c>
      <c r="K32" s="5" t="str">
        <f ca="1">IF(PROSES_PG!M32="","",PROSES_PG!M32)</f>
        <v/>
      </c>
      <c r="L32" s="5" t="str">
        <f ca="1">IF(PROSES_PG!N32="","",PROSES_PG!N32)</f>
        <v/>
      </c>
      <c r="M32" s="5" t="str">
        <f ca="1">IF(PROSES_PG!O32="","",PROSES_PG!O32)</f>
        <v/>
      </c>
      <c r="N32" s="5" t="str">
        <f ca="1">IF(PROSES_PG!P32="","",PROSES_PG!P32)</f>
        <v/>
      </c>
      <c r="O32" s="5" t="str">
        <f ca="1">IF(PROSES_PG!Q32="","",PROSES_PG!Q32)</f>
        <v/>
      </c>
      <c r="P32" s="5" t="str">
        <f ca="1">IF(PROSES_PG!R32="","",PROSES_PG!R32)</f>
        <v/>
      </c>
      <c r="Q32" s="5" t="str">
        <f ca="1">IF(PROSES_PG!S32="","",PROSES_PG!S32)</f>
        <v/>
      </c>
      <c r="R32" s="5" t="str">
        <f ca="1">IF(PROSES_PG!T32="","",PROSES_PG!T32)</f>
        <v/>
      </c>
      <c r="S32" s="5" t="str">
        <f ca="1">IF(PROSES_PG!U32="","",PROSES_PG!U32)</f>
        <v/>
      </c>
      <c r="T32" s="5" t="str">
        <f ca="1">IF(PROSES_PG!V32="","",PROSES_PG!V32)</f>
        <v/>
      </c>
      <c r="U32" s="5" t="str">
        <f ca="1">IF(PROSES_PG!W32="","",PROSES_PG!W32)</f>
        <v/>
      </c>
      <c r="V32" s="5" t="str">
        <f ca="1">IF(PROSES_PG!X32="","",PROSES_PG!X32)</f>
        <v/>
      </c>
      <c r="W32" s="5" t="str">
        <f ca="1">IF(PROSES_PG!Y32="","",PROSES_PG!Y32)</f>
        <v/>
      </c>
      <c r="X32" s="5" t="str">
        <f ca="1">IF(PROSES_PG!Z32="","",PROSES_PG!Z32)</f>
        <v/>
      </c>
      <c r="Y32" s="5" t="str">
        <f ca="1">IF(PROSES_PG!AA32="","",PROSES_PG!AA32)</f>
        <v/>
      </c>
      <c r="Z32" s="5" t="str">
        <f ca="1">IF(PROSES_PG!AB32="","",PROSES_PG!AB32)</f>
        <v/>
      </c>
      <c r="AA32" s="5" t="str">
        <f ca="1">IF(PROSES_PG!AC32="","",PROSES_PG!AC32)</f>
        <v/>
      </c>
      <c r="AB32" s="5" t="str">
        <f ca="1">IF(PROSES_PG!AD32="","",PROSES_PG!AD32)</f>
        <v/>
      </c>
      <c r="AC32" s="5" t="str">
        <f ca="1">IF(PROSES_PG!AE32="","",PROSES_PG!AE32)</f>
        <v/>
      </c>
      <c r="AD32" s="5" t="str">
        <f ca="1">IF(PROSES_PG!AF32="","",PROSES_PG!AF32)</f>
        <v/>
      </c>
      <c r="AE32" s="5" t="str">
        <f ca="1">IF(PROSES_PG!AG32="","",PROSES_PG!AG32)</f>
        <v/>
      </c>
      <c r="AF32" s="5" t="str">
        <f ca="1">IF(PROSES_PG!AH32="","",PROSES_PG!AH32)</f>
        <v/>
      </c>
      <c r="AG32" s="5" t="str">
        <f ca="1">IF(PROSES_PG!AI32="","",PROSES_PG!AI32)</f>
        <v/>
      </c>
      <c r="AH32" s="5" t="str">
        <f ca="1">IF(PROSES_PG!AJ32="","",PROSES_PG!AJ32)</f>
        <v/>
      </c>
      <c r="AI32" s="5" t="str">
        <f ca="1">IF(PROSES_PG!AK32="","",PROSES_PG!AK32)</f>
        <v/>
      </c>
      <c r="AJ32" s="5" t="str">
        <f ca="1">IF(PROSES_PG!AL32="","",PROSES_PG!AL32)</f>
        <v/>
      </c>
      <c r="AK32" s="5" t="str">
        <f ca="1">IF(PROSES_PG!AM32="","",PROSES_PG!AM32)</f>
        <v/>
      </c>
      <c r="AL32" s="5" t="str">
        <f ca="1">IF(PROSES_PG!AN32="","",PROSES_PG!AN32)</f>
        <v/>
      </c>
      <c r="AM32" s="5" t="str">
        <f ca="1">IF(PROSES_PG!AO32="","",PROSES_PG!AO32)</f>
        <v/>
      </c>
      <c r="AN32" s="5" t="str">
        <f ca="1">IF(PROSES_PG!AP32="","",PROSES_PG!AP32)</f>
        <v/>
      </c>
      <c r="AO32" s="5" t="str">
        <f ca="1">IF(PROSES_PG!AQ32="","",PROSES_PG!AQ32)</f>
        <v/>
      </c>
      <c r="AP32" s="5" t="str">
        <f ca="1">IF(PROSES_PG!AR32="","",PROSES_PG!AR32)</f>
        <v/>
      </c>
      <c r="AQ32" s="5" t="str">
        <f ca="1">IF(PROSES_PG!AS32="","",PROSES_PG!AS32)</f>
        <v/>
      </c>
      <c r="AR32" s="5" t="str">
        <f ca="1">IF(PROSES_PG!AT32="","",PROSES_PG!AT32)</f>
        <v/>
      </c>
      <c r="AS32" s="5" t="str">
        <f ca="1">IF(PROSES_PG!AU32="","",PROSES_PG!AU32)</f>
        <v/>
      </c>
      <c r="AT32" s="5" t="str">
        <f ca="1">IF(PROSES_PG!AV32="","",PROSES_PG!AV32)</f>
        <v/>
      </c>
      <c r="AU32" s="5" t="str">
        <f ca="1">IF(PROSES_PG!AW32="","",PROSES_PG!AW32)</f>
        <v/>
      </c>
      <c r="AV32" s="5" t="str">
        <f ca="1">IF(PROSES_PG!AX32="","",PROSES_PG!AX32)</f>
        <v/>
      </c>
      <c r="AW32" s="5" t="str">
        <f ca="1">IF(PROSES_PG!AY32="","",PROSES_PG!AY32)</f>
        <v/>
      </c>
      <c r="AX32" s="5" t="str">
        <f ca="1">IF(PROSES_PG!AZ32="","",PROSES_PG!AZ32)</f>
        <v/>
      </c>
      <c r="AY32" s="5" t="str">
        <f ca="1">IF(PROSES_PG!BA32="","",PROSES_PG!BA32)</f>
        <v/>
      </c>
      <c r="AZ32" s="5" t="str">
        <f ca="1">IF(PROSES_PG!BB32="","",PROSES_PG!BB32)</f>
        <v/>
      </c>
      <c r="BA32" s="5" t="str">
        <f t="shared" ca="1" si="0"/>
        <v/>
      </c>
      <c r="BB32" s="5" t="str">
        <f>IF(DATA!G42="","",DATA!G42)</f>
        <v/>
      </c>
      <c r="BC32" s="5" t="str">
        <f>IF(DATA!H42="","",DATA!H42)</f>
        <v/>
      </c>
      <c r="BD32" s="5" t="str">
        <f>IF(DATA!I42="","",DATA!I42)</f>
        <v/>
      </c>
      <c r="BE32" s="5" t="str">
        <f>IF(DATA!J42="","",DATA!J42)</f>
        <v/>
      </c>
      <c r="BF32" s="5" t="str">
        <f>IF(DATA!K42="","",DATA!K42)</f>
        <v/>
      </c>
      <c r="BG32" s="5" t="str">
        <f>IF(DATA!L42="","",DATA!L42)</f>
        <v/>
      </c>
      <c r="BH32" s="5" t="str">
        <f>IF(DATA!M42="","",DATA!M42)</f>
        <v/>
      </c>
      <c r="BI32" s="5" t="str">
        <f>IF(DATA!N42="","",DATA!N42)</f>
        <v/>
      </c>
      <c r="BJ32" s="5" t="str">
        <f>IF(DATA!O42="","",DATA!O42)</f>
        <v/>
      </c>
      <c r="BK32" s="5" t="str">
        <f>IF(DATA!P42="","",DATA!P42)</f>
        <v/>
      </c>
      <c r="BL32" s="5" t="str">
        <f>IF(DATA!Q42="","",DATA!Q42)</f>
        <v/>
      </c>
      <c r="BM32" s="5" t="str">
        <f>IF(DATA!R42="","",DATA!R42)</f>
        <v/>
      </c>
      <c r="BN32" s="14" t="str">
        <f t="shared" si="1"/>
        <v/>
      </c>
      <c r="BO32" s="14" t="str">
        <f t="shared" ca="1" si="2"/>
        <v/>
      </c>
      <c r="BP32" s="15" t="str">
        <f ca="1">IFERROR((BO32/(DATA!$C$16+DATA!$P$14))*100,"")</f>
        <v/>
      </c>
      <c r="BQ32" s="14" t="str">
        <f ca="1">IF(BP32="","",IF(BP32&lt;DATA!$P$16,"TIDAK","TUNTAS"))</f>
        <v/>
      </c>
    </row>
    <row r="33" spans="1:69">
      <c r="A33" s="5">
        <v>23</v>
      </c>
      <c r="B33" s="6" t="str">
        <f>IF(DATA!B43="","",DATA!B43)</f>
        <v/>
      </c>
      <c r="C33" s="5" t="str">
        <f ca="1">IF(PROSES_PG!E33="","",PROSES_PG!E33)</f>
        <v/>
      </c>
      <c r="D33" s="5" t="str">
        <f ca="1">IF(PROSES_PG!F33="","",PROSES_PG!F33)</f>
        <v/>
      </c>
      <c r="E33" s="5" t="str">
        <f ca="1">IF(PROSES_PG!G33="","",PROSES_PG!G33)</f>
        <v/>
      </c>
      <c r="F33" s="5" t="str">
        <f ca="1">IF(PROSES_PG!H33="","",PROSES_PG!H33)</f>
        <v/>
      </c>
      <c r="G33" s="5" t="str">
        <f ca="1">IF(PROSES_PG!I33="","",PROSES_PG!I33)</f>
        <v/>
      </c>
      <c r="H33" s="5" t="str">
        <f ca="1">IF(PROSES_PG!J33="","",PROSES_PG!J33)</f>
        <v/>
      </c>
      <c r="I33" s="5" t="str">
        <f ca="1">IF(PROSES_PG!K33="","",PROSES_PG!K33)</f>
        <v/>
      </c>
      <c r="J33" s="5" t="str">
        <f ca="1">IF(PROSES_PG!L33="","",PROSES_PG!L33)</f>
        <v/>
      </c>
      <c r="K33" s="5" t="str">
        <f ca="1">IF(PROSES_PG!M33="","",PROSES_PG!M33)</f>
        <v/>
      </c>
      <c r="L33" s="5" t="str">
        <f ca="1">IF(PROSES_PG!N33="","",PROSES_PG!N33)</f>
        <v/>
      </c>
      <c r="M33" s="5" t="str">
        <f ca="1">IF(PROSES_PG!O33="","",PROSES_PG!O33)</f>
        <v/>
      </c>
      <c r="N33" s="5" t="str">
        <f ca="1">IF(PROSES_PG!P33="","",PROSES_PG!P33)</f>
        <v/>
      </c>
      <c r="O33" s="5" t="str">
        <f ca="1">IF(PROSES_PG!Q33="","",PROSES_PG!Q33)</f>
        <v/>
      </c>
      <c r="P33" s="5" t="str">
        <f ca="1">IF(PROSES_PG!R33="","",PROSES_PG!R33)</f>
        <v/>
      </c>
      <c r="Q33" s="5" t="str">
        <f ca="1">IF(PROSES_PG!S33="","",PROSES_PG!S33)</f>
        <v/>
      </c>
      <c r="R33" s="5" t="str">
        <f ca="1">IF(PROSES_PG!T33="","",PROSES_PG!T33)</f>
        <v/>
      </c>
      <c r="S33" s="5" t="str">
        <f ca="1">IF(PROSES_PG!U33="","",PROSES_PG!U33)</f>
        <v/>
      </c>
      <c r="T33" s="5" t="str">
        <f ca="1">IF(PROSES_PG!V33="","",PROSES_PG!V33)</f>
        <v/>
      </c>
      <c r="U33" s="5" t="str">
        <f ca="1">IF(PROSES_PG!W33="","",PROSES_PG!W33)</f>
        <v/>
      </c>
      <c r="V33" s="5" t="str">
        <f ca="1">IF(PROSES_PG!X33="","",PROSES_PG!X33)</f>
        <v/>
      </c>
      <c r="W33" s="5" t="str">
        <f ca="1">IF(PROSES_PG!Y33="","",PROSES_PG!Y33)</f>
        <v/>
      </c>
      <c r="X33" s="5" t="str">
        <f ca="1">IF(PROSES_PG!Z33="","",PROSES_PG!Z33)</f>
        <v/>
      </c>
      <c r="Y33" s="5" t="str">
        <f ca="1">IF(PROSES_PG!AA33="","",PROSES_PG!AA33)</f>
        <v/>
      </c>
      <c r="Z33" s="5" t="str">
        <f ca="1">IF(PROSES_PG!AB33="","",PROSES_PG!AB33)</f>
        <v/>
      </c>
      <c r="AA33" s="5" t="str">
        <f ca="1">IF(PROSES_PG!AC33="","",PROSES_PG!AC33)</f>
        <v/>
      </c>
      <c r="AB33" s="5" t="str">
        <f ca="1">IF(PROSES_PG!AD33="","",PROSES_PG!AD33)</f>
        <v/>
      </c>
      <c r="AC33" s="5" t="str">
        <f ca="1">IF(PROSES_PG!AE33="","",PROSES_PG!AE33)</f>
        <v/>
      </c>
      <c r="AD33" s="5" t="str">
        <f ca="1">IF(PROSES_PG!AF33="","",PROSES_PG!AF33)</f>
        <v/>
      </c>
      <c r="AE33" s="5" t="str">
        <f ca="1">IF(PROSES_PG!AG33="","",PROSES_PG!AG33)</f>
        <v/>
      </c>
      <c r="AF33" s="5" t="str">
        <f ca="1">IF(PROSES_PG!AH33="","",PROSES_PG!AH33)</f>
        <v/>
      </c>
      <c r="AG33" s="5" t="str">
        <f ca="1">IF(PROSES_PG!AI33="","",PROSES_PG!AI33)</f>
        <v/>
      </c>
      <c r="AH33" s="5" t="str">
        <f ca="1">IF(PROSES_PG!AJ33="","",PROSES_PG!AJ33)</f>
        <v/>
      </c>
      <c r="AI33" s="5" t="str">
        <f ca="1">IF(PROSES_PG!AK33="","",PROSES_PG!AK33)</f>
        <v/>
      </c>
      <c r="AJ33" s="5" t="str">
        <f ca="1">IF(PROSES_PG!AL33="","",PROSES_PG!AL33)</f>
        <v/>
      </c>
      <c r="AK33" s="5" t="str">
        <f ca="1">IF(PROSES_PG!AM33="","",PROSES_PG!AM33)</f>
        <v/>
      </c>
      <c r="AL33" s="5" t="str">
        <f ca="1">IF(PROSES_PG!AN33="","",PROSES_PG!AN33)</f>
        <v/>
      </c>
      <c r="AM33" s="5" t="str">
        <f ca="1">IF(PROSES_PG!AO33="","",PROSES_PG!AO33)</f>
        <v/>
      </c>
      <c r="AN33" s="5" t="str">
        <f ca="1">IF(PROSES_PG!AP33="","",PROSES_PG!AP33)</f>
        <v/>
      </c>
      <c r="AO33" s="5" t="str">
        <f ca="1">IF(PROSES_PG!AQ33="","",PROSES_PG!AQ33)</f>
        <v/>
      </c>
      <c r="AP33" s="5" t="str">
        <f ca="1">IF(PROSES_PG!AR33="","",PROSES_PG!AR33)</f>
        <v/>
      </c>
      <c r="AQ33" s="5" t="str">
        <f ca="1">IF(PROSES_PG!AS33="","",PROSES_PG!AS33)</f>
        <v/>
      </c>
      <c r="AR33" s="5" t="str">
        <f ca="1">IF(PROSES_PG!AT33="","",PROSES_PG!AT33)</f>
        <v/>
      </c>
      <c r="AS33" s="5" t="str">
        <f ca="1">IF(PROSES_PG!AU33="","",PROSES_PG!AU33)</f>
        <v/>
      </c>
      <c r="AT33" s="5" t="str">
        <f ca="1">IF(PROSES_PG!AV33="","",PROSES_PG!AV33)</f>
        <v/>
      </c>
      <c r="AU33" s="5" t="str">
        <f ca="1">IF(PROSES_PG!AW33="","",PROSES_PG!AW33)</f>
        <v/>
      </c>
      <c r="AV33" s="5" t="str">
        <f ca="1">IF(PROSES_PG!AX33="","",PROSES_PG!AX33)</f>
        <v/>
      </c>
      <c r="AW33" s="5" t="str">
        <f ca="1">IF(PROSES_PG!AY33="","",PROSES_PG!AY33)</f>
        <v/>
      </c>
      <c r="AX33" s="5" t="str">
        <f ca="1">IF(PROSES_PG!AZ33="","",PROSES_PG!AZ33)</f>
        <v/>
      </c>
      <c r="AY33" s="5" t="str">
        <f ca="1">IF(PROSES_PG!BA33="","",PROSES_PG!BA33)</f>
        <v/>
      </c>
      <c r="AZ33" s="5" t="str">
        <f ca="1">IF(PROSES_PG!BB33="","",PROSES_PG!BB33)</f>
        <v/>
      </c>
      <c r="BA33" s="5" t="str">
        <f t="shared" ca="1" si="0"/>
        <v/>
      </c>
      <c r="BB33" s="5" t="str">
        <f>IF(DATA!G43="","",DATA!G43)</f>
        <v/>
      </c>
      <c r="BC33" s="5" t="str">
        <f>IF(DATA!H43="","",DATA!H43)</f>
        <v/>
      </c>
      <c r="BD33" s="5" t="str">
        <f>IF(DATA!I43="","",DATA!I43)</f>
        <v/>
      </c>
      <c r="BE33" s="5" t="str">
        <f>IF(DATA!J43="","",DATA!J43)</f>
        <v/>
      </c>
      <c r="BF33" s="5" t="str">
        <f>IF(DATA!K43="","",DATA!K43)</f>
        <v/>
      </c>
      <c r="BG33" s="5" t="str">
        <f>IF(DATA!L43="","",DATA!L43)</f>
        <v/>
      </c>
      <c r="BH33" s="5" t="str">
        <f>IF(DATA!M43="","",DATA!M43)</f>
        <v/>
      </c>
      <c r="BI33" s="5" t="str">
        <f>IF(DATA!N43="","",DATA!N43)</f>
        <v/>
      </c>
      <c r="BJ33" s="5" t="str">
        <f>IF(DATA!O43="","",DATA!O43)</f>
        <v/>
      </c>
      <c r="BK33" s="5" t="str">
        <f>IF(DATA!P43="","",DATA!P43)</f>
        <v/>
      </c>
      <c r="BL33" s="5" t="str">
        <f>IF(DATA!Q43="","",DATA!Q43)</f>
        <v/>
      </c>
      <c r="BM33" s="5" t="str">
        <f>IF(DATA!R43="","",DATA!R43)</f>
        <v/>
      </c>
      <c r="BN33" s="14" t="str">
        <f t="shared" si="1"/>
        <v/>
      </c>
      <c r="BO33" s="14" t="str">
        <f t="shared" ca="1" si="2"/>
        <v/>
      </c>
      <c r="BP33" s="15" t="str">
        <f ca="1">IFERROR((BO33/(DATA!$C$16+DATA!$P$14))*100,"")</f>
        <v/>
      </c>
      <c r="BQ33" s="14" t="str">
        <f ca="1">IF(BP33="","",IF(BP33&lt;DATA!$P$16,"TIDAK","TUNTAS"))</f>
        <v/>
      </c>
    </row>
    <row r="34" spans="1:69">
      <c r="A34" s="5">
        <v>24</v>
      </c>
      <c r="B34" s="6" t="str">
        <f>IF(DATA!B44="","",DATA!B44)</f>
        <v/>
      </c>
      <c r="C34" s="5" t="str">
        <f ca="1">IF(PROSES_PG!E34="","",PROSES_PG!E34)</f>
        <v/>
      </c>
      <c r="D34" s="5" t="str">
        <f ca="1">IF(PROSES_PG!F34="","",PROSES_PG!F34)</f>
        <v/>
      </c>
      <c r="E34" s="5" t="str">
        <f ca="1">IF(PROSES_PG!G34="","",PROSES_PG!G34)</f>
        <v/>
      </c>
      <c r="F34" s="5" t="str">
        <f ca="1">IF(PROSES_PG!H34="","",PROSES_PG!H34)</f>
        <v/>
      </c>
      <c r="G34" s="5" t="str">
        <f ca="1">IF(PROSES_PG!I34="","",PROSES_PG!I34)</f>
        <v/>
      </c>
      <c r="H34" s="5" t="str">
        <f ca="1">IF(PROSES_PG!J34="","",PROSES_PG!J34)</f>
        <v/>
      </c>
      <c r="I34" s="5" t="str">
        <f ca="1">IF(PROSES_PG!K34="","",PROSES_PG!K34)</f>
        <v/>
      </c>
      <c r="J34" s="5" t="str">
        <f ca="1">IF(PROSES_PG!L34="","",PROSES_PG!L34)</f>
        <v/>
      </c>
      <c r="K34" s="5" t="str">
        <f ca="1">IF(PROSES_PG!M34="","",PROSES_PG!M34)</f>
        <v/>
      </c>
      <c r="L34" s="5" t="str">
        <f ca="1">IF(PROSES_PG!N34="","",PROSES_PG!N34)</f>
        <v/>
      </c>
      <c r="M34" s="5" t="str">
        <f ca="1">IF(PROSES_PG!O34="","",PROSES_PG!O34)</f>
        <v/>
      </c>
      <c r="N34" s="5" t="str">
        <f ca="1">IF(PROSES_PG!P34="","",PROSES_PG!P34)</f>
        <v/>
      </c>
      <c r="O34" s="5" t="str">
        <f ca="1">IF(PROSES_PG!Q34="","",PROSES_PG!Q34)</f>
        <v/>
      </c>
      <c r="P34" s="5" t="str">
        <f ca="1">IF(PROSES_PG!R34="","",PROSES_PG!R34)</f>
        <v/>
      </c>
      <c r="Q34" s="5" t="str">
        <f ca="1">IF(PROSES_PG!S34="","",PROSES_PG!S34)</f>
        <v/>
      </c>
      <c r="R34" s="5" t="str">
        <f ca="1">IF(PROSES_PG!T34="","",PROSES_PG!T34)</f>
        <v/>
      </c>
      <c r="S34" s="5" t="str">
        <f ca="1">IF(PROSES_PG!U34="","",PROSES_PG!U34)</f>
        <v/>
      </c>
      <c r="T34" s="5" t="str">
        <f ca="1">IF(PROSES_PG!V34="","",PROSES_PG!V34)</f>
        <v/>
      </c>
      <c r="U34" s="5" t="str">
        <f ca="1">IF(PROSES_PG!W34="","",PROSES_PG!W34)</f>
        <v/>
      </c>
      <c r="V34" s="5" t="str">
        <f ca="1">IF(PROSES_PG!X34="","",PROSES_PG!X34)</f>
        <v/>
      </c>
      <c r="W34" s="5" t="str">
        <f ca="1">IF(PROSES_PG!Y34="","",PROSES_PG!Y34)</f>
        <v/>
      </c>
      <c r="X34" s="5" t="str">
        <f ca="1">IF(PROSES_PG!Z34="","",PROSES_PG!Z34)</f>
        <v/>
      </c>
      <c r="Y34" s="5" t="str">
        <f ca="1">IF(PROSES_PG!AA34="","",PROSES_PG!AA34)</f>
        <v/>
      </c>
      <c r="Z34" s="5" t="str">
        <f ca="1">IF(PROSES_PG!AB34="","",PROSES_PG!AB34)</f>
        <v/>
      </c>
      <c r="AA34" s="5" t="str">
        <f ca="1">IF(PROSES_PG!AC34="","",PROSES_PG!AC34)</f>
        <v/>
      </c>
      <c r="AB34" s="5" t="str">
        <f ca="1">IF(PROSES_PG!AD34="","",PROSES_PG!AD34)</f>
        <v/>
      </c>
      <c r="AC34" s="5" t="str">
        <f ca="1">IF(PROSES_PG!AE34="","",PROSES_PG!AE34)</f>
        <v/>
      </c>
      <c r="AD34" s="5" t="str">
        <f ca="1">IF(PROSES_PG!AF34="","",PROSES_PG!AF34)</f>
        <v/>
      </c>
      <c r="AE34" s="5" t="str">
        <f ca="1">IF(PROSES_PG!AG34="","",PROSES_PG!AG34)</f>
        <v/>
      </c>
      <c r="AF34" s="5" t="str">
        <f ca="1">IF(PROSES_PG!AH34="","",PROSES_PG!AH34)</f>
        <v/>
      </c>
      <c r="AG34" s="5" t="str">
        <f ca="1">IF(PROSES_PG!AI34="","",PROSES_PG!AI34)</f>
        <v/>
      </c>
      <c r="AH34" s="5" t="str">
        <f ca="1">IF(PROSES_PG!AJ34="","",PROSES_PG!AJ34)</f>
        <v/>
      </c>
      <c r="AI34" s="5" t="str">
        <f ca="1">IF(PROSES_PG!AK34="","",PROSES_PG!AK34)</f>
        <v/>
      </c>
      <c r="AJ34" s="5" t="str">
        <f ca="1">IF(PROSES_PG!AL34="","",PROSES_PG!AL34)</f>
        <v/>
      </c>
      <c r="AK34" s="5" t="str">
        <f ca="1">IF(PROSES_PG!AM34="","",PROSES_PG!AM34)</f>
        <v/>
      </c>
      <c r="AL34" s="5" t="str">
        <f ca="1">IF(PROSES_PG!AN34="","",PROSES_PG!AN34)</f>
        <v/>
      </c>
      <c r="AM34" s="5" t="str">
        <f ca="1">IF(PROSES_PG!AO34="","",PROSES_PG!AO34)</f>
        <v/>
      </c>
      <c r="AN34" s="5" t="str">
        <f ca="1">IF(PROSES_PG!AP34="","",PROSES_PG!AP34)</f>
        <v/>
      </c>
      <c r="AO34" s="5" t="str">
        <f ca="1">IF(PROSES_PG!AQ34="","",PROSES_PG!AQ34)</f>
        <v/>
      </c>
      <c r="AP34" s="5" t="str">
        <f ca="1">IF(PROSES_PG!AR34="","",PROSES_PG!AR34)</f>
        <v/>
      </c>
      <c r="AQ34" s="5" t="str">
        <f ca="1">IF(PROSES_PG!AS34="","",PROSES_PG!AS34)</f>
        <v/>
      </c>
      <c r="AR34" s="5" t="str">
        <f ca="1">IF(PROSES_PG!AT34="","",PROSES_PG!AT34)</f>
        <v/>
      </c>
      <c r="AS34" s="5" t="str">
        <f ca="1">IF(PROSES_PG!AU34="","",PROSES_PG!AU34)</f>
        <v/>
      </c>
      <c r="AT34" s="5" t="str">
        <f ca="1">IF(PROSES_PG!AV34="","",PROSES_PG!AV34)</f>
        <v/>
      </c>
      <c r="AU34" s="5" t="str">
        <f ca="1">IF(PROSES_PG!AW34="","",PROSES_PG!AW34)</f>
        <v/>
      </c>
      <c r="AV34" s="5" t="str">
        <f ca="1">IF(PROSES_PG!AX34="","",PROSES_PG!AX34)</f>
        <v/>
      </c>
      <c r="AW34" s="5" t="str">
        <f ca="1">IF(PROSES_PG!AY34="","",PROSES_PG!AY34)</f>
        <v/>
      </c>
      <c r="AX34" s="5" t="str">
        <f ca="1">IF(PROSES_PG!AZ34="","",PROSES_PG!AZ34)</f>
        <v/>
      </c>
      <c r="AY34" s="5" t="str">
        <f ca="1">IF(PROSES_PG!BA34="","",PROSES_PG!BA34)</f>
        <v/>
      </c>
      <c r="AZ34" s="5" t="str">
        <f ca="1">IF(PROSES_PG!BB34="","",PROSES_PG!BB34)</f>
        <v/>
      </c>
      <c r="BA34" s="5" t="str">
        <f t="shared" ca="1" si="0"/>
        <v/>
      </c>
      <c r="BB34" s="5" t="str">
        <f>IF(DATA!G44="","",DATA!G44)</f>
        <v/>
      </c>
      <c r="BC34" s="5" t="str">
        <f>IF(DATA!H44="","",DATA!H44)</f>
        <v/>
      </c>
      <c r="BD34" s="5" t="str">
        <f>IF(DATA!I44="","",DATA!I44)</f>
        <v/>
      </c>
      <c r="BE34" s="5" t="str">
        <f>IF(DATA!J44="","",DATA!J44)</f>
        <v/>
      </c>
      <c r="BF34" s="5" t="str">
        <f>IF(DATA!K44="","",DATA!K44)</f>
        <v/>
      </c>
      <c r="BG34" s="5" t="str">
        <f>IF(DATA!L44="","",DATA!L44)</f>
        <v/>
      </c>
      <c r="BH34" s="5" t="str">
        <f>IF(DATA!M44="","",DATA!M44)</f>
        <v/>
      </c>
      <c r="BI34" s="5" t="str">
        <f>IF(DATA!N44="","",DATA!N44)</f>
        <v/>
      </c>
      <c r="BJ34" s="5" t="str">
        <f>IF(DATA!O44="","",DATA!O44)</f>
        <v/>
      </c>
      <c r="BK34" s="5" t="str">
        <f>IF(DATA!P44="","",DATA!P44)</f>
        <v/>
      </c>
      <c r="BL34" s="5" t="str">
        <f>IF(DATA!Q44="","",DATA!Q44)</f>
        <v/>
      </c>
      <c r="BM34" s="5" t="str">
        <f>IF(DATA!R44="","",DATA!R44)</f>
        <v/>
      </c>
      <c r="BN34" s="14" t="str">
        <f t="shared" si="1"/>
        <v/>
      </c>
      <c r="BO34" s="14" t="str">
        <f t="shared" ca="1" si="2"/>
        <v/>
      </c>
      <c r="BP34" s="15" t="str">
        <f ca="1">IFERROR((BO34/(DATA!$C$16+DATA!$P$14))*100,"")</f>
        <v/>
      </c>
      <c r="BQ34" s="14" t="str">
        <f ca="1">IF(BP34="","",IF(BP34&lt;DATA!$P$16,"TIDAK","TUNTAS"))</f>
        <v/>
      </c>
    </row>
    <row r="35" spans="1:69">
      <c r="A35" s="5">
        <v>25</v>
      </c>
      <c r="B35" s="6" t="str">
        <f>IF(DATA!B45="","",DATA!B45)</f>
        <v/>
      </c>
      <c r="C35" s="5" t="str">
        <f ca="1">IF(PROSES_PG!E35="","",PROSES_PG!E35)</f>
        <v/>
      </c>
      <c r="D35" s="5" t="str">
        <f ca="1">IF(PROSES_PG!F35="","",PROSES_PG!F35)</f>
        <v/>
      </c>
      <c r="E35" s="5" t="str">
        <f ca="1">IF(PROSES_PG!G35="","",PROSES_PG!G35)</f>
        <v/>
      </c>
      <c r="F35" s="5" t="str">
        <f ca="1">IF(PROSES_PG!H35="","",PROSES_PG!H35)</f>
        <v/>
      </c>
      <c r="G35" s="5" t="str">
        <f ca="1">IF(PROSES_PG!I35="","",PROSES_PG!I35)</f>
        <v/>
      </c>
      <c r="H35" s="5" t="str">
        <f ca="1">IF(PROSES_PG!J35="","",PROSES_PG!J35)</f>
        <v/>
      </c>
      <c r="I35" s="5" t="str">
        <f ca="1">IF(PROSES_PG!K35="","",PROSES_PG!K35)</f>
        <v/>
      </c>
      <c r="J35" s="5" t="str">
        <f ca="1">IF(PROSES_PG!L35="","",PROSES_PG!L35)</f>
        <v/>
      </c>
      <c r="K35" s="5" t="str">
        <f ca="1">IF(PROSES_PG!M35="","",PROSES_PG!M35)</f>
        <v/>
      </c>
      <c r="L35" s="5" t="str">
        <f ca="1">IF(PROSES_PG!N35="","",PROSES_PG!N35)</f>
        <v/>
      </c>
      <c r="M35" s="5" t="str">
        <f ca="1">IF(PROSES_PG!O35="","",PROSES_PG!O35)</f>
        <v/>
      </c>
      <c r="N35" s="5" t="str">
        <f ca="1">IF(PROSES_PG!P35="","",PROSES_PG!P35)</f>
        <v/>
      </c>
      <c r="O35" s="5" t="str">
        <f ca="1">IF(PROSES_PG!Q35="","",PROSES_PG!Q35)</f>
        <v/>
      </c>
      <c r="P35" s="5" t="str">
        <f ca="1">IF(PROSES_PG!R35="","",PROSES_PG!R35)</f>
        <v/>
      </c>
      <c r="Q35" s="5" t="str">
        <f ca="1">IF(PROSES_PG!S35="","",PROSES_PG!S35)</f>
        <v/>
      </c>
      <c r="R35" s="5" t="str">
        <f ca="1">IF(PROSES_PG!T35="","",PROSES_PG!T35)</f>
        <v/>
      </c>
      <c r="S35" s="5" t="str">
        <f ca="1">IF(PROSES_PG!U35="","",PROSES_PG!U35)</f>
        <v/>
      </c>
      <c r="T35" s="5" t="str">
        <f ca="1">IF(PROSES_PG!V35="","",PROSES_PG!V35)</f>
        <v/>
      </c>
      <c r="U35" s="5" t="str">
        <f ca="1">IF(PROSES_PG!W35="","",PROSES_PG!W35)</f>
        <v/>
      </c>
      <c r="V35" s="5" t="str">
        <f ca="1">IF(PROSES_PG!X35="","",PROSES_PG!X35)</f>
        <v/>
      </c>
      <c r="W35" s="5" t="str">
        <f ca="1">IF(PROSES_PG!Y35="","",PROSES_PG!Y35)</f>
        <v/>
      </c>
      <c r="X35" s="5" t="str">
        <f ca="1">IF(PROSES_PG!Z35="","",PROSES_PG!Z35)</f>
        <v/>
      </c>
      <c r="Y35" s="5" t="str">
        <f ca="1">IF(PROSES_PG!AA35="","",PROSES_PG!AA35)</f>
        <v/>
      </c>
      <c r="Z35" s="5" t="str">
        <f ca="1">IF(PROSES_PG!AB35="","",PROSES_PG!AB35)</f>
        <v/>
      </c>
      <c r="AA35" s="5" t="str">
        <f ca="1">IF(PROSES_PG!AC35="","",PROSES_PG!AC35)</f>
        <v/>
      </c>
      <c r="AB35" s="5" t="str">
        <f ca="1">IF(PROSES_PG!AD35="","",PROSES_PG!AD35)</f>
        <v/>
      </c>
      <c r="AC35" s="5" t="str">
        <f ca="1">IF(PROSES_PG!AE35="","",PROSES_PG!AE35)</f>
        <v/>
      </c>
      <c r="AD35" s="5" t="str">
        <f ca="1">IF(PROSES_PG!AF35="","",PROSES_PG!AF35)</f>
        <v/>
      </c>
      <c r="AE35" s="5" t="str">
        <f ca="1">IF(PROSES_PG!AG35="","",PROSES_PG!AG35)</f>
        <v/>
      </c>
      <c r="AF35" s="5" t="str">
        <f ca="1">IF(PROSES_PG!AH35="","",PROSES_PG!AH35)</f>
        <v/>
      </c>
      <c r="AG35" s="5" t="str">
        <f ca="1">IF(PROSES_PG!AI35="","",PROSES_PG!AI35)</f>
        <v/>
      </c>
      <c r="AH35" s="5" t="str">
        <f ca="1">IF(PROSES_PG!AJ35="","",PROSES_PG!AJ35)</f>
        <v/>
      </c>
      <c r="AI35" s="5" t="str">
        <f ca="1">IF(PROSES_PG!AK35="","",PROSES_PG!AK35)</f>
        <v/>
      </c>
      <c r="AJ35" s="5" t="str">
        <f ca="1">IF(PROSES_PG!AL35="","",PROSES_PG!AL35)</f>
        <v/>
      </c>
      <c r="AK35" s="5" t="str">
        <f ca="1">IF(PROSES_PG!AM35="","",PROSES_PG!AM35)</f>
        <v/>
      </c>
      <c r="AL35" s="5" t="str">
        <f ca="1">IF(PROSES_PG!AN35="","",PROSES_PG!AN35)</f>
        <v/>
      </c>
      <c r="AM35" s="5" t="str">
        <f ca="1">IF(PROSES_PG!AO35="","",PROSES_PG!AO35)</f>
        <v/>
      </c>
      <c r="AN35" s="5" t="str">
        <f ca="1">IF(PROSES_PG!AP35="","",PROSES_PG!AP35)</f>
        <v/>
      </c>
      <c r="AO35" s="5" t="str">
        <f ca="1">IF(PROSES_PG!AQ35="","",PROSES_PG!AQ35)</f>
        <v/>
      </c>
      <c r="AP35" s="5" t="str">
        <f ca="1">IF(PROSES_PG!AR35="","",PROSES_PG!AR35)</f>
        <v/>
      </c>
      <c r="AQ35" s="5" t="str">
        <f ca="1">IF(PROSES_PG!AS35="","",PROSES_PG!AS35)</f>
        <v/>
      </c>
      <c r="AR35" s="5" t="str">
        <f ca="1">IF(PROSES_PG!AT35="","",PROSES_PG!AT35)</f>
        <v/>
      </c>
      <c r="AS35" s="5" t="str">
        <f ca="1">IF(PROSES_PG!AU35="","",PROSES_PG!AU35)</f>
        <v/>
      </c>
      <c r="AT35" s="5" t="str">
        <f ca="1">IF(PROSES_PG!AV35="","",PROSES_PG!AV35)</f>
        <v/>
      </c>
      <c r="AU35" s="5" t="str">
        <f ca="1">IF(PROSES_PG!AW35="","",PROSES_PG!AW35)</f>
        <v/>
      </c>
      <c r="AV35" s="5" t="str">
        <f ca="1">IF(PROSES_PG!AX35="","",PROSES_PG!AX35)</f>
        <v/>
      </c>
      <c r="AW35" s="5" t="str">
        <f ca="1">IF(PROSES_PG!AY35="","",PROSES_PG!AY35)</f>
        <v/>
      </c>
      <c r="AX35" s="5" t="str">
        <f ca="1">IF(PROSES_PG!AZ35="","",PROSES_PG!AZ35)</f>
        <v/>
      </c>
      <c r="AY35" s="5" t="str">
        <f ca="1">IF(PROSES_PG!BA35="","",PROSES_PG!BA35)</f>
        <v/>
      </c>
      <c r="AZ35" s="5" t="str">
        <f ca="1">IF(PROSES_PG!BB35="","",PROSES_PG!BB35)</f>
        <v/>
      </c>
      <c r="BA35" s="5" t="str">
        <f t="shared" ca="1" si="0"/>
        <v/>
      </c>
      <c r="BB35" s="5" t="str">
        <f>IF(DATA!G45="","",DATA!G45)</f>
        <v/>
      </c>
      <c r="BC35" s="5" t="str">
        <f>IF(DATA!H45="","",DATA!H45)</f>
        <v/>
      </c>
      <c r="BD35" s="5" t="str">
        <f>IF(DATA!I45="","",DATA!I45)</f>
        <v/>
      </c>
      <c r="BE35" s="5" t="str">
        <f>IF(DATA!J45="","",DATA!J45)</f>
        <v/>
      </c>
      <c r="BF35" s="5" t="str">
        <f>IF(DATA!K45="","",DATA!K45)</f>
        <v/>
      </c>
      <c r="BG35" s="5" t="str">
        <f>IF(DATA!L45="","",DATA!L45)</f>
        <v/>
      </c>
      <c r="BH35" s="5" t="str">
        <f>IF(DATA!M45="","",DATA!M45)</f>
        <v/>
      </c>
      <c r="BI35" s="5" t="str">
        <f>IF(DATA!N45="","",DATA!N45)</f>
        <v/>
      </c>
      <c r="BJ35" s="5" t="str">
        <f>IF(DATA!O45="","",DATA!O45)</f>
        <v/>
      </c>
      <c r="BK35" s="5" t="str">
        <f>IF(DATA!P45="","",DATA!P45)</f>
        <v/>
      </c>
      <c r="BL35" s="5" t="str">
        <f>IF(DATA!Q45="","",DATA!Q45)</f>
        <v/>
      </c>
      <c r="BM35" s="5" t="str">
        <f>IF(DATA!R45="","",DATA!R45)</f>
        <v/>
      </c>
      <c r="BN35" s="14" t="str">
        <f t="shared" si="1"/>
        <v/>
      </c>
      <c r="BO35" s="14" t="str">
        <f t="shared" ca="1" si="2"/>
        <v/>
      </c>
      <c r="BP35" s="15" t="str">
        <f ca="1">IFERROR((BO35/(DATA!$C$16+DATA!$P$14))*100,"")</f>
        <v/>
      </c>
      <c r="BQ35" s="14" t="str">
        <f ca="1">IF(BP35="","",IF(BP35&lt;DATA!$P$16,"TIDAK","TUNTAS"))</f>
        <v/>
      </c>
    </row>
    <row r="36" spans="1:69">
      <c r="A36" s="5">
        <v>26</v>
      </c>
      <c r="B36" s="6" t="str">
        <f>IF(DATA!B46="","",DATA!B46)</f>
        <v/>
      </c>
      <c r="C36" s="5" t="str">
        <f ca="1">IF(PROSES_PG!E36="","",PROSES_PG!E36)</f>
        <v/>
      </c>
      <c r="D36" s="5" t="str">
        <f ca="1">IF(PROSES_PG!F36="","",PROSES_PG!F36)</f>
        <v/>
      </c>
      <c r="E36" s="5" t="str">
        <f ca="1">IF(PROSES_PG!G36="","",PROSES_PG!G36)</f>
        <v/>
      </c>
      <c r="F36" s="5" t="str">
        <f ca="1">IF(PROSES_PG!H36="","",PROSES_PG!H36)</f>
        <v/>
      </c>
      <c r="G36" s="5" t="str">
        <f ca="1">IF(PROSES_PG!I36="","",PROSES_PG!I36)</f>
        <v/>
      </c>
      <c r="H36" s="5" t="str">
        <f ca="1">IF(PROSES_PG!J36="","",PROSES_PG!J36)</f>
        <v/>
      </c>
      <c r="I36" s="5" t="str">
        <f ca="1">IF(PROSES_PG!K36="","",PROSES_PG!K36)</f>
        <v/>
      </c>
      <c r="J36" s="5" t="str">
        <f ca="1">IF(PROSES_PG!L36="","",PROSES_PG!L36)</f>
        <v/>
      </c>
      <c r="K36" s="5" t="str">
        <f ca="1">IF(PROSES_PG!M36="","",PROSES_PG!M36)</f>
        <v/>
      </c>
      <c r="L36" s="5" t="str">
        <f ca="1">IF(PROSES_PG!N36="","",PROSES_PG!N36)</f>
        <v/>
      </c>
      <c r="M36" s="5" t="str">
        <f ca="1">IF(PROSES_PG!O36="","",PROSES_PG!O36)</f>
        <v/>
      </c>
      <c r="N36" s="5" t="str">
        <f ca="1">IF(PROSES_PG!P36="","",PROSES_PG!P36)</f>
        <v/>
      </c>
      <c r="O36" s="5" t="str">
        <f ca="1">IF(PROSES_PG!Q36="","",PROSES_PG!Q36)</f>
        <v/>
      </c>
      <c r="P36" s="5" t="str">
        <f ca="1">IF(PROSES_PG!R36="","",PROSES_PG!R36)</f>
        <v/>
      </c>
      <c r="Q36" s="5" t="str">
        <f ca="1">IF(PROSES_PG!S36="","",PROSES_PG!S36)</f>
        <v/>
      </c>
      <c r="R36" s="5" t="str">
        <f ca="1">IF(PROSES_PG!T36="","",PROSES_PG!T36)</f>
        <v/>
      </c>
      <c r="S36" s="5" t="str">
        <f ca="1">IF(PROSES_PG!U36="","",PROSES_PG!U36)</f>
        <v/>
      </c>
      <c r="T36" s="5" t="str">
        <f ca="1">IF(PROSES_PG!V36="","",PROSES_PG!V36)</f>
        <v/>
      </c>
      <c r="U36" s="5" t="str">
        <f ca="1">IF(PROSES_PG!W36="","",PROSES_PG!W36)</f>
        <v/>
      </c>
      <c r="V36" s="5" t="str">
        <f ca="1">IF(PROSES_PG!X36="","",PROSES_PG!X36)</f>
        <v/>
      </c>
      <c r="W36" s="5" t="str">
        <f ca="1">IF(PROSES_PG!Y36="","",PROSES_PG!Y36)</f>
        <v/>
      </c>
      <c r="X36" s="5" t="str">
        <f ca="1">IF(PROSES_PG!Z36="","",PROSES_PG!Z36)</f>
        <v/>
      </c>
      <c r="Y36" s="5" t="str">
        <f ca="1">IF(PROSES_PG!AA36="","",PROSES_PG!AA36)</f>
        <v/>
      </c>
      <c r="Z36" s="5" t="str">
        <f ca="1">IF(PROSES_PG!AB36="","",PROSES_PG!AB36)</f>
        <v/>
      </c>
      <c r="AA36" s="5" t="str">
        <f ca="1">IF(PROSES_PG!AC36="","",PROSES_PG!AC36)</f>
        <v/>
      </c>
      <c r="AB36" s="5" t="str">
        <f ca="1">IF(PROSES_PG!AD36="","",PROSES_PG!AD36)</f>
        <v/>
      </c>
      <c r="AC36" s="5" t="str">
        <f ca="1">IF(PROSES_PG!AE36="","",PROSES_PG!AE36)</f>
        <v/>
      </c>
      <c r="AD36" s="5" t="str">
        <f ca="1">IF(PROSES_PG!AF36="","",PROSES_PG!AF36)</f>
        <v/>
      </c>
      <c r="AE36" s="5" t="str">
        <f ca="1">IF(PROSES_PG!AG36="","",PROSES_PG!AG36)</f>
        <v/>
      </c>
      <c r="AF36" s="5" t="str">
        <f ca="1">IF(PROSES_PG!AH36="","",PROSES_PG!AH36)</f>
        <v/>
      </c>
      <c r="AG36" s="5" t="str">
        <f ca="1">IF(PROSES_PG!AI36="","",PROSES_PG!AI36)</f>
        <v/>
      </c>
      <c r="AH36" s="5" t="str">
        <f ca="1">IF(PROSES_PG!AJ36="","",PROSES_PG!AJ36)</f>
        <v/>
      </c>
      <c r="AI36" s="5" t="str">
        <f ca="1">IF(PROSES_PG!AK36="","",PROSES_PG!AK36)</f>
        <v/>
      </c>
      <c r="AJ36" s="5" t="str">
        <f ca="1">IF(PROSES_PG!AL36="","",PROSES_PG!AL36)</f>
        <v/>
      </c>
      <c r="AK36" s="5" t="str">
        <f ca="1">IF(PROSES_PG!AM36="","",PROSES_PG!AM36)</f>
        <v/>
      </c>
      <c r="AL36" s="5" t="str">
        <f ca="1">IF(PROSES_PG!AN36="","",PROSES_PG!AN36)</f>
        <v/>
      </c>
      <c r="AM36" s="5" t="str">
        <f ca="1">IF(PROSES_PG!AO36="","",PROSES_PG!AO36)</f>
        <v/>
      </c>
      <c r="AN36" s="5" t="str">
        <f ca="1">IF(PROSES_PG!AP36="","",PROSES_PG!AP36)</f>
        <v/>
      </c>
      <c r="AO36" s="5" t="str">
        <f ca="1">IF(PROSES_PG!AQ36="","",PROSES_PG!AQ36)</f>
        <v/>
      </c>
      <c r="AP36" s="5" t="str">
        <f ca="1">IF(PROSES_PG!AR36="","",PROSES_PG!AR36)</f>
        <v/>
      </c>
      <c r="AQ36" s="5" t="str">
        <f ca="1">IF(PROSES_PG!AS36="","",PROSES_PG!AS36)</f>
        <v/>
      </c>
      <c r="AR36" s="5" t="str">
        <f ca="1">IF(PROSES_PG!AT36="","",PROSES_PG!AT36)</f>
        <v/>
      </c>
      <c r="AS36" s="5" t="str">
        <f ca="1">IF(PROSES_PG!AU36="","",PROSES_PG!AU36)</f>
        <v/>
      </c>
      <c r="AT36" s="5" t="str">
        <f ca="1">IF(PROSES_PG!AV36="","",PROSES_PG!AV36)</f>
        <v/>
      </c>
      <c r="AU36" s="5" t="str">
        <f ca="1">IF(PROSES_PG!AW36="","",PROSES_PG!AW36)</f>
        <v/>
      </c>
      <c r="AV36" s="5" t="str">
        <f ca="1">IF(PROSES_PG!AX36="","",PROSES_PG!AX36)</f>
        <v/>
      </c>
      <c r="AW36" s="5" t="str">
        <f ca="1">IF(PROSES_PG!AY36="","",PROSES_PG!AY36)</f>
        <v/>
      </c>
      <c r="AX36" s="5" t="str">
        <f ca="1">IF(PROSES_PG!AZ36="","",PROSES_PG!AZ36)</f>
        <v/>
      </c>
      <c r="AY36" s="5" t="str">
        <f ca="1">IF(PROSES_PG!BA36="","",PROSES_PG!BA36)</f>
        <v/>
      </c>
      <c r="AZ36" s="5" t="str">
        <f ca="1">IF(PROSES_PG!BB36="","",PROSES_PG!BB36)</f>
        <v/>
      </c>
      <c r="BA36" s="5" t="str">
        <f t="shared" ca="1" si="0"/>
        <v/>
      </c>
      <c r="BB36" s="5" t="str">
        <f>IF(DATA!G46="","",DATA!G46)</f>
        <v/>
      </c>
      <c r="BC36" s="5" t="str">
        <f>IF(DATA!H46="","",DATA!H46)</f>
        <v/>
      </c>
      <c r="BD36" s="5" t="str">
        <f>IF(DATA!I46="","",DATA!I46)</f>
        <v/>
      </c>
      <c r="BE36" s="5" t="str">
        <f>IF(DATA!J46="","",DATA!J46)</f>
        <v/>
      </c>
      <c r="BF36" s="5" t="str">
        <f>IF(DATA!K46="","",DATA!K46)</f>
        <v/>
      </c>
      <c r="BG36" s="5" t="str">
        <f>IF(DATA!L46="","",DATA!L46)</f>
        <v/>
      </c>
      <c r="BH36" s="5" t="str">
        <f>IF(DATA!M46="","",DATA!M46)</f>
        <v/>
      </c>
      <c r="BI36" s="5" t="str">
        <f>IF(DATA!N46="","",DATA!N46)</f>
        <v/>
      </c>
      <c r="BJ36" s="5" t="str">
        <f>IF(DATA!O46="","",DATA!O46)</f>
        <v/>
      </c>
      <c r="BK36" s="5" t="str">
        <f>IF(DATA!P46="","",DATA!P46)</f>
        <v/>
      </c>
      <c r="BL36" s="5" t="str">
        <f>IF(DATA!Q46="","",DATA!Q46)</f>
        <v/>
      </c>
      <c r="BM36" s="5" t="str">
        <f>IF(DATA!R46="","",DATA!R46)</f>
        <v/>
      </c>
      <c r="BN36" s="14" t="str">
        <f t="shared" si="1"/>
        <v/>
      </c>
      <c r="BO36" s="14" t="str">
        <f t="shared" ca="1" si="2"/>
        <v/>
      </c>
      <c r="BP36" s="15" t="str">
        <f ca="1">IFERROR((BO36/(DATA!$C$16+DATA!$P$14))*100,"")</f>
        <v/>
      </c>
      <c r="BQ36" s="14" t="str">
        <f ca="1">IF(BP36="","",IF(BP36&lt;DATA!$P$16,"TIDAK","TUNTAS"))</f>
        <v/>
      </c>
    </row>
    <row r="37" spans="1:69">
      <c r="A37" s="5">
        <v>27</v>
      </c>
      <c r="B37" s="6" t="str">
        <f>IF(DATA!B47="","",DATA!B47)</f>
        <v/>
      </c>
      <c r="C37" s="5" t="str">
        <f ca="1">IF(PROSES_PG!E37="","",PROSES_PG!E37)</f>
        <v/>
      </c>
      <c r="D37" s="5" t="str">
        <f ca="1">IF(PROSES_PG!F37="","",PROSES_PG!F37)</f>
        <v/>
      </c>
      <c r="E37" s="5" t="str">
        <f ca="1">IF(PROSES_PG!G37="","",PROSES_PG!G37)</f>
        <v/>
      </c>
      <c r="F37" s="5" t="str">
        <f ca="1">IF(PROSES_PG!H37="","",PROSES_PG!H37)</f>
        <v/>
      </c>
      <c r="G37" s="5" t="str">
        <f ca="1">IF(PROSES_PG!I37="","",PROSES_PG!I37)</f>
        <v/>
      </c>
      <c r="H37" s="5" t="str">
        <f ca="1">IF(PROSES_PG!J37="","",PROSES_PG!J37)</f>
        <v/>
      </c>
      <c r="I37" s="5" t="str">
        <f ca="1">IF(PROSES_PG!K37="","",PROSES_PG!K37)</f>
        <v/>
      </c>
      <c r="J37" s="5" t="str">
        <f ca="1">IF(PROSES_PG!L37="","",PROSES_PG!L37)</f>
        <v/>
      </c>
      <c r="K37" s="5" t="str">
        <f ca="1">IF(PROSES_PG!M37="","",PROSES_PG!M37)</f>
        <v/>
      </c>
      <c r="L37" s="5" t="str">
        <f ca="1">IF(PROSES_PG!N37="","",PROSES_PG!N37)</f>
        <v/>
      </c>
      <c r="M37" s="5" t="str">
        <f ca="1">IF(PROSES_PG!O37="","",PROSES_PG!O37)</f>
        <v/>
      </c>
      <c r="N37" s="5" t="str">
        <f ca="1">IF(PROSES_PG!P37="","",PROSES_PG!P37)</f>
        <v/>
      </c>
      <c r="O37" s="5" t="str">
        <f ca="1">IF(PROSES_PG!Q37="","",PROSES_PG!Q37)</f>
        <v/>
      </c>
      <c r="P37" s="5" t="str">
        <f ca="1">IF(PROSES_PG!R37="","",PROSES_PG!R37)</f>
        <v/>
      </c>
      <c r="Q37" s="5" t="str">
        <f ca="1">IF(PROSES_PG!S37="","",PROSES_PG!S37)</f>
        <v/>
      </c>
      <c r="R37" s="5" t="str">
        <f ca="1">IF(PROSES_PG!T37="","",PROSES_PG!T37)</f>
        <v/>
      </c>
      <c r="S37" s="5" t="str">
        <f ca="1">IF(PROSES_PG!U37="","",PROSES_PG!U37)</f>
        <v/>
      </c>
      <c r="T37" s="5" t="str">
        <f ca="1">IF(PROSES_PG!V37="","",PROSES_PG!V37)</f>
        <v/>
      </c>
      <c r="U37" s="5" t="str">
        <f ca="1">IF(PROSES_PG!W37="","",PROSES_PG!W37)</f>
        <v/>
      </c>
      <c r="V37" s="5" t="str">
        <f ca="1">IF(PROSES_PG!X37="","",PROSES_PG!X37)</f>
        <v/>
      </c>
      <c r="W37" s="5" t="str">
        <f ca="1">IF(PROSES_PG!Y37="","",PROSES_PG!Y37)</f>
        <v/>
      </c>
      <c r="X37" s="5" t="str">
        <f ca="1">IF(PROSES_PG!Z37="","",PROSES_PG!Z37)</f>
        <v/>
      </c>
      <c r="Y37" s="5" t="str">
        <f ca="1">IF(PROSES_PG!AA37="","",PROSES_PG!AA37)</f>
        <v/>
      </c>
      <c r="Z37" s="5" t="str">
        <f ca="1">IF(PROSES_PG!AB37="","",PROSES_PG!AB37)</f>
        <v/>
      </c>
      <c r="AA37" s="5" t="str">
        <f ca="1">IF(PROSES_PG!AC37="","",PROSES_PG!AC37)</f>
        <v/>
      </c>
      <c r="AB37" s="5" t="str">
        <f ca="1">IF(PROSES_PG!AD37="","",PROSES_PG!AD37)</f>
        <v/>
      </c>
      <c r="AC37" s="5" t="str">
        <f ca="1">IF(PROSES_PG!AE37="","",PROSES_PG!AE37)</f>
        <v/>
      </c>
      <c r="AD37" s="5" t="str">
        <f ca="1">IF(PROSES_PG!AF37="","",PROSES_PG!AF37)</f>
        <v/>
      </c>
      <c r="AE37" s="5" t="str">
        <f ca="1">IF(PROSES_PG!AG37="","",PROSES_PG!AG37)</f>
        <v/>
      </c>
      <c r="AF37" s="5" t="str">
        <f ca="1">IF(PROSES_PG!AH37="","",PROSES_PG!AH37)</f>
        <v/>
      </c>
      <c r="AG37" s="5" t="str">
        <f ca="1">IF(PROSES_PG!AI37="","",PROSES_PG!AI37)</f>
        <v/>
      </c>
      <c r="AH37" s="5" t="str">
        <f ca="1">IF(PROSES_PG!AJ37="","",PROSES_PG!AJ37)</f>
        <v/>
      </c>
      <c r="AI37" s="5" t="str">
        <f ca="1">IF(PROSES_PG!AK37="","",PROSES_PG!AK37)</f>
        <v/>
      </c>
      <c r="AJ37" s="5" t="str">
        <f ca="1">IF(PROSES_PG!AL37="","",PROSES_PG!AL37)</f>
        <v/>
      </c>
      <c r="AK37" s="5" t="str">
        <f ca="1">IF(PROSES_PG!AM37="","",PROSES_PG!AM37)</f>
        <v/>
      </c>
      <c r="AL37" s="5" t="str">
        <f ca="1">IF(PROSES_PG!AN37="","",PROSES_PG!AN37)</f>
        <v/>
      </c>
      <c r="AM37" s="5" t="str">
        <f ca="1">IF(PROSES_PG!AO37="","",PROSES_PG!AO37)</f>
        <v/>
      </c>
      <c r="AN37" s="5" t="str">
        <f ca="1">IF(PROSES_PG!AP37="","",PROSES_PG!AP37)</f>
        <v/>
      </c>
      <c r="AO37" s="5" t="str">
        <f ca="1">IF(PROSES_PG!AQ37="","",PROSES_PG!AQ37)</f>
        <v/>
      </c>
      <c r="AP37" s="5" t="str">
        <f ca="1">IF(PROSES_PG!AR37="","",PROSES_PG!AR37)</f>
        <v/>
      </c>
      <c r="AQ37" s="5" t="str">
        <f ca="1">IF(PROSES_PG!AS37="","",PROSES_PG!AS37)</f>
        <v/>
      </c>
      <c r="AR37" s="5" t="str">
        <f ca="1">IF(PROSES_PG!AT37="","",PROSES_PG!AT37)</f>
        <v/>
      </c>
      <c r="AS37" s="5" t="str">
        <f ca="1">IF(PROSES_PG!AU37="","",PROSES_PG!AU37)</f>
        <v/>
      </c>
      <c r="AT37" s="5" t="str">
        <f ca="1">IF(PROSES_PG!AV37="","",PROSES_PG!AV37)</f>
        <v/>
      </c>
      <c r="AU37" s="5" t="str">
        <f ca="1">IF(PROSES_PG!AW37="","",PROSES_PG!AW37)</f>
        <v/>
      </c>
      <c r="AV37" s="5" t="str">
        <f ca="1">IF(PROSES_PG!AX37="","",PROSES_PG!AX37)</f>
        <v/>
      </c>
      <c r="AW37" s="5" t="str">
        <f ca="1">IF(PROSES_PG!AY37="","",PROSES_PG!AY37)</f>
        <v/>
      </c>
      <c r="AX37" s="5" t="str">
        <f ca="1">IF(PROSES_PG!AZ37="","",PROSES_PG!AZ37)</f>
        <v/>
      </c>
      <c r="AY37" s="5" t="str">
        <f ca="1">IF(PROSES_PG!BA37="","",PROSES_PG!BA37)</f>
        <v/>
      </c>
      <c r="AZ37" s="5" t="str">
        <f ca="1">IF(PROSES_PG!BB37="","",PROSES_PG!BB37)</f>
        <v/>
      </c>
      <c r="BA37" s="5" t="str">
        <f t="shared" ca="1" si="0"/>
        <v/>
      </c>
      <c r="BB37" s="5" t="str">
        <f>IF(DATA!G47="","",DATA!G47)</f>
        <v/>
      </c>
      <c r="BC37" s="5" t="str">
        <f>IF(DATA!H47="","",DATA!H47)</f>
        <v/>
      </c>
      <c r="BD37" s="5" t="str">
        <f>IF(DATA!I47="","",DATA!I47)</f>
        <v/>
      </c>
      <c r="BE37" s="5" t="str">
        <f>IF(DATA!J47="","",DATA!J47)</f>
        <v/>
      </c>
      <c r="BF37" s="5" t="str">
        <f>IF(DATA!K47="","",DATA!K47)</f>
        <v/>
      </c>
      <c r="BG37" s="5" t="str">
        <f>IF(DATA!L47="","",DATA!L47)</f>
        <v/>
      </c>
      <c r="BH37" s="5" t="str">
        <f>IF(DATA!M47="","",DATA!M47)</f>
        <v/>
      </c>
      <c r="BI37" s="5" t="str">
        <f>IF(DATA!N47="","",DATA!N47)</f>
        <v/>
      </c>
      <c r="BJ37" s="5" t="str">
        <f>IF(DATA!O47="","",DATA!O47)</f>
        <v/>
      </c>
      <c r="BK37" s="5" t="str">
        <f>IF(DATA!P47="","",DATA!P47)</f>
        <v/>
      </c>
      <c r="BL37" s="5" t="str">
        <f>IF(DATA!Q47="","",DATA!Q47)</f>
        <v/>
      </c>
      <c r="BM37" s="5" t="str">
        <f>IF(DATA!R47="","",DATA!R47)</f>
        <v/>
      </c>
      <c r="BN37" s="14" t="str">
        <f t="shared" si="1"/>
        <v/>
      </c>
      <c r="BO37" s="14" t="str">
        <f t="shared" ca="1" si="2"/>
        <v/>
      </c>
      <c r="BP37" s="15" t="str">
        <f ca="1">IFERROR((BO37/(DATA!$C$16+DATA!$P$14))*100,"")</f>
        <v/>
      </c>
      <c r="BQ37" s="14" t="str">
        <f ca="1">IF(BP37="","",IF(BP37&lt;DATA!$P$16,"TIDAK","TUNTAS"))</f>
        <v/>
      </c>
    </row>
    <row r="38" spans="1:69">
      <c r="A38" s="5">
        <v>28</v>
      </c>
      <c r="B38" s="6" t="str">
        <f>IF(DATA!B48="","",DATA!B48)</f>
        <v/>
      </c>
      <c r="C38" s="5" t="str">
        <f ca="1">IF(PROSES_PG!E38="","",PROSES_PG!E38)</f>
        <v/>
      </c>
      <c r="D38" s="5" t="str">
        <f ca="1">IF(PROSES_PG!F38="","",PROSES_PG!F38)</f>
        <v/>
      </c>
      <c r="E38" s="5" t="str">
        <f ca="1">IF(PROSES_PG!G38="","",PROSES_PG!G38)</f>
        <v/>
      </c>
      <c r="F38" s="5" t="str">
        <f ca="1">IF(PROSES_PG!H38="","",PROSES_PG!H38)</f>
        <v/>
      </c>
      <c r="G38" s="5" t="str">
        <f ca="1">IF(PROSES_PG!I38="","",PROSES_PG!I38)</f>
        <v/>
      </c>
      <c r="H38" s="5" t="str">
        <f ca="1">IF(PROSES_PG!J38="","",PROSES_PG!J38)</f>
        <v/>
      </c>
      <c r="I38" s="5" t="str">
        <f ca="1">IF(PROSES_PG!K38="","",PROSES_PG!K38)</f>
        <v/>
      </c>
      <c r="J38" s="5" t="str">
        <f ca="1">IF(PROSES_PG!L38="","",PROSES_PG!L38)</f>
        <v/>
      </c>
      <c r="K38" s="5" t="str">
        <f ca="1">IF(PROSES_PG!M38="","",PROSES_PG!M38)</f>
        <v/>
      </c>
      <c r="L38" s="5" t="str">
        <f ca="1">IF(PROSES_PG!N38="","",PROSES_PG!N38)</f>
        <v/>
      </c>
      <c r="M38" s="5" t="str">
        <f ca="1">IF(PROSES_PG!O38="","",PROSES_PG!O38)</f>
        <v/>
      </c>
      <c r="N38" s="5" t="str">
        <f ca="1">IF(PROSES_PG!P38="","",PROSES_PG!P38)</f>
        <v/>
      </c>
      <c r="O38" s="5" t="str">
        <f ca="1">IF(PROSES_PG!Q38="","",PROSES_PG!Q38)</f>
        <v/>
      </c>
      <c r="P38" s="5" t="str">
        <f ca="1">IF(PROSES_PG!R38="","",PROSES_PG!R38)</f>
        <v/>
      </c>
      <c r="Q38" s="5" t="str">
        <f ca="1">IF(PROSES_PG!S38="","",PROSES_PG!S38)</f>
        <v/>
      </c>
      <c r="R38" s="5" t="str">
        <f ca="1">IF(PROSES_PG!T38="","",PROSES_PG!T38)</f>
        <v/>
      </c>
      <c r="S38" s="5" t="str">
        <f ca="1">IF(PROSES_PG!U38="","",PROSES_PG!U38)</f>
        <v/>
      </c>
      <c r="T38" s="5" t="str">
        <f ca="1">IF(PROSES_PG!V38="","",PROSES_PG!V38)</f>
        <v/>
      </c>
      <c r="U38" s="5" t="str">
        <f ca="1">IF(PROSES_PG!W38="","",PROSES_PG!W38)</f>
        <v/>
      </c>
      <c r="V38" s="5" t="str">
        <f ca="1">IF(PROSES_PG!X38="","",PROSES_PG!X38)</f>
        <v/>
      </c>
      <c r="W38" s="5" t="str">
        <f ca="1">IF(PROSES_PG!Y38="","",PROSES_PG!Y38)</f>
        <v/>
      </c>
      <c r="X38" s="5" t="str">
        <f ca="1">IF(PROSES_PG!Z38="","",PROSES_PG!Z38)</f>
        <v/>
      </c>
      <c r="Y38" s="5" t="str">
        <f ca="1">IF(PROSES_PG!AA38="","",PROSES_PG!AA38)</f>
        <v/>
      </c>
      <c r="Z38" s="5" t="str">
        <f ca="1">IF(PROSES_PG!AB38="","",PROSES_PG!AB38)</f>
        <v/>
      </c>
      <c r="AA38" s="5" t="str">
        <f ca="1">IF(PROSES_PG!AC38="","",PROSES_PG!AC38)</f>
        <v/>
      </c>
      <c r="AB38" s="5" t="str">
        <f ca="1">IF(PROSES_PG!AD38="","",PROSES_PG!AD38)</f>
        <v/>
      </c>
      <c r="AC38" s="5" t="str">
        <f ca="1">IF(PROSES_PG!AE38="","",PROSES_PG!AE38)</f>
        <v/>
      </c>
      <c r="AD38" s="5" t="str">
        <f ca="1">IF(PROSES_PG!AF38="","",PROSES_PG!AF38)</f>
        <v/>
      </c>
      <c r="AE38" s="5" t="str">
        <f ca="1">IF(PROSES_PG!AG38="","",PROSES_PG!AG38)</f>
        <v/>
      </c>
      <c r="AF38" s="5" t="str">
        <f ca="1">IF(PROSES_PG!AH38="","",PROSES_PG!AH38)</f>
        <v/>
      </c>
      <c r="AG38" s="5" t="str">
        <f ca="1">IF(PROSES_PG!AI38="","",PROSES_PG!AI38)</f>
        <v/>
      </c>
      <c r="AH38" s="5" t="str">
        <f ca="1">IF(PROSES_PG!AJ38="","",PROSES_PG!AJ38)</f>
        <v/>
      </c>
      <c r="AI38" s="5" t="str">
        <f ca="1">IF(PROSES_PG!AK38="","",PROSES_PG!AK38)</f>
        <v/>
      </c>
      <c r="AJ38" s="5" t="str">
        <f ca="1">IF(PROSES_PG!AL38="","",PROSES_PG!AL38)</f>
        <v/>
      </c>
      <c r="AK38" s="5" t="str">
        <f ca="1">IF(PROSES_PG!AM38="","",PROSES_PG!AM38)</f>
        <v/>
      </c>
      <c r="AL38" s="5" t="str">
        <f ca="1">IF(PROSES_PG!AN38="","",PROSES_PG!AN38)</f>
        <v/>
      </c>
      <c r="AM38" s="5" t="str">
        <f ca="1">IF(PROSES_PG!AO38="","",PROSES_PG!AO38)</f>
        <v/>
      </c>
      <c r="AN38" s="5" t="str">
        <f ca="1">IF(PROSES_PG!AP38="","",PROSES_PG!AP38)</f>
        <v/>
      </c>
      <c r="AO38" s="5" t="str">
        <f ca="1">IF(PROSES_PG!AQ38="","",PROSES_PG!AQ38)</f>
        <v/>
      </c>
      <c r="AP38" s="5" t="str">
        <f ca="1">IF(PROSES_PG!AR38="","",PROSES_PG!AR38)</f>
        <v/>
      </c>
      <c r="AQ38" s="5" t="str">
        <f ca="1">IF(PROSES_PG!AS38="","",PROSES_PG!AS38)</f>
        <v/>
      </c>
      <c r="AR38" s="5" t="str">
        <f ca="1">IF(PROSES_PG!AT38="","",PROSES_PG!AT38)</f>
        <v/>
      </c>
      <c r="AS38" s="5" t="str">
        <f ca="1">IF(PROSES_PG!AU38="","",PROSES_PG!AU38)</f>
        <v/>
      </c>
      <c r="AT38" s="5" t="str">
        <f ca="1">IF(PROSES_PG!AV38="","",PROSES_PG!AV38)</f>
        <v/>
      </c>
      <c r="AU38" s="5" t="str">
        <f ca="1">IF(PROSES_PG!AW38="","",PROSES_PG!AW38)</f>
        <v/>
      </c>
      <c r="AV38" s="5" t="str">
        <f ca="1">IF(PROSES_PG!AX38="","",PROSES_PG!AX38)</f>
        <v/>
      </c>
      <c r="AW38" s="5" t="str">
        <f ca="1">IF(PROSES_PG!AY38="","",PROSES_PG!AY38)</f>
        <v/>
      </c>
      <c r="AX38" s="5" t="str">
        <f ca="1">IF(PROSES_PG!AZ38="","",PROSES_PG!AZ38)</f>
        <v/>
      </c>
      <c r="AY38" s="5" t="str">
        <f ca="1">IF(PROSES_PG!BA38="","",PROSES_PG!BA38)</f>
        <v/>
      </c>
      <c r="AZ38" s="5" t="str">
        <f ca="1">IF(PROSES_PG!BB38="","",PROSES_PG!BB38)</f>
        <v/>
      </c>
      <c r="BA38" s="5" t="str">
        <f t="shared" ca="1" si="0"/>
        <v/>
      </c>
      <c r="BB38" s="5" t="str">
        <f>IF(DATA!G48="","",DATA!G48)</f>
        <v/>
      </c>
      <c r="BC38" s="5" t="str">
        <f>IF(DATA!H48="","",DATA!H48)</f>
        <v/>
      </c>
      <c r="BD38" s="5" t="str">
        <f>IF(DATA!I48="","",DATA!I48)</f>
        <v/>
      </c>
      <c r="BE38" s="5" t="str">
        <f>IF(DATA!J48="","",DATA!J48)</f>
        <v/>
      </c>
      <c r="BF38" s="5" t="str">
        <f>IF(DATA!K48="","",DATA!K48)</f>
        <v/>
      </c>
      <c r="BG38" s="5" t="str">
        <f>IF(DATA!L48="","",DATA!L48)</f>
        <v/>
      </c>
      <c r="BH38" s="5" t="str">
        <f>IF(DATA!M48="","",DATA!M48)</f>
        <v/>
      </c>
      <c r="BI38" s="5" t="str">
        <f>IF(DATA!N48="","",DATA!N48)</f>
        <v/>
      </c>
      <c r="BJ38" s="5" t="str">
        <f>IF(DATA!O48="","",DATA!O48)</f>
        <v/>
      </c>
      <c r="BK38" s="5" t="str">
        <f>IF(DATA!P48="","",DATA!P48)</f>
        <v/>
      </c>
      <c r="BL38" s="5" t="str">
        <f>IF(DATA!Q48="","",DATA!Q48)</f>
        <v/>
      </c>
      <c r="BM38" s="5" t="str">
        <f>IF(DATA!R48="","",DATA!R48)</f>
        <v/>
      </c>
      <c r="BN38" s="14" t="str">
        <f t="shared" si="1"/>
        <v/>
      </c>
      <c r="BO38" s="14" t="str">
        <f t="shared" ca="1" si="2"/>
        <v/>
      </c>
      <c r="BP38" s="15" t="str">
        <f ca="1">IFERROR((BO38/(DATA!$C$16+DATA!$P$14))*100,"")</f>
        <v/>
      </c>
      <c r="BQ38" s="14" t="s">
        <v>68</v>
      </c>
    </row>
    <row r="39" spans="1:69">
      <c r="A39" s="5">
        <v>29</v>
      </c>
      <c r="B39" s="6" t="str">
        <f>IF(DATA!B49="","",DATA!B49)</f>
        <v/>
      </c>
      <c r="C39" s="5" t="str">
        <f ca="1">IF(PROSES_PG!E39="","",PROSES_PG!E39)</f>
        <v/>
      </c>
      <c r="D39" s="5" t="str">
        <f ca="1">IF(PROSES_PG!F39="","",PROSES_PG!F39)</f>
        <v/>
      </c>
      <c r="E39" s="5" t="str">
        <f ca="1">IF(PROSES_PG!G39="","",PROSES_PG!G39)</f>
        <v/>
      </c>
      <c r="F39" s="5" t="str">
        <f ca="1">IF(PROSES_PG!H39="","",PROSES_PG!H39)</f>
        <v/>
      </c>
      <c r="G39" s="5" t="str">
        <f ca="1">IF(PROSES_PG!I39="","",PROSES_PG!I39)</f>
        <v/>
      </c>
      <c r="H39" s="5" t="str">
        <f ca="1">IF(PROSES_PG!J39="","",PROSES_PG!J39)</f>
        <v/>
      </c>
      <c r="I39" s="5" t="str">
        <f ca="1">IF(PROSES_PG!K39="","",PROSES_PG!K39)</f>
        <v/>
      </c>
      <c r="J39" s="5" t="str">
        <f ca="1">IF(PROSES_PG!L39="","",PROSES_PG!L39)</f>
        <v/>
      </c>
      <c r="K39" s="5" t="str">
        <f ca="1">IF(PROSES_PG!M39="","",PROSES_PG!M39)</f>
        <v/>
      </c>
      <c r="L39" s="5" t="str">
        <f ca="1">IF(PROSES_PG!N39="","",PROSES_PG!N39)</f>
        <v/>
      </c>
      <c r="M39" s="5" t="str">
        <f ca="1">IF(PROSES_PG!O39="","",PROSES_PG!O39)</f>
        <v/>
      </c>
      <c r="N39" s="5" t="str">
        <f ca="1">IF(PROSES_PG!P39="","",PROSES_PG!P39)</f>
        <v/>
      </c>
      <c r="O39" s="5" t="str">
        <f ca="1">IF(PROSES_PG!Q39="","",PROSES_PG!Q39)</f>
        <v/>
      </c>
      <c r="P39" s="5" t="str">
        <f ca="1">IF(PROSES_PG!R39="","",PROSES_PG!R39)</f>
        <v/>
      </c>
      <c r="Q39" s="5" t="str">
        <f ca="1">IF(PROSES_PG!S39="","",PROSES_PG!S39)</f>
        <v/>
      </c>
      <c r="R39" s="5" t="str">
        <f ca="1">IF(PROSES_PG!T39="","",PROSES_PG!T39)</f>
        <v/>
      </c>
      <c r="S39" s="5" t="str">
        <f ca="1">IF(PROSES_PG!U39="","",PROSES_PG!U39)</f>
        <v/>
      </c>
      <c r="T39" s="5" t="str">
        <f ca="1">IF(PROSES_PG!V39="","",PROSES_PG!V39)</f>
        <v/>
      </c>
      <c r="U39" s="5" t="str">
        <f ca="1">IF(PROSES_PG!W39="","",PROSES_PG!W39)</f>
        <v/>
      </c>
      <c r="V39" s="5" t="str">
        <f ca="1">IF(PROSES_PG!X39="","",PROSES_PG!X39)</f>
        <v/>
      </c>
      <c r="W39" s="5" t="str">
        <f ca="1">IF(PROSES_PG!Y39="","",PROSES_PG!Y39)</f>
        <v/>
      </c>
      <c r="X39" s="5" t="str">
        <f ca="1">IF(PROSES_PG!Z39="","",PROSES_PG!Z39)</f>
        <v/>
      </c>
      <c r="Y39" s="5" t="str">
        <f ca="1">IF(PROSES_PG!AA39="","",PROSES_PG!AA39)</f>
        <v/>
      </c>
      <c r="Z39" s="5" t="str">
        <f ca="1">IF(PROSES_PG!AB39="","",PROSES_PG!AB39)</f>
        <v/>
      </c>
      <c r="AA39" s="5" t="str">
        <f ca="1">IF(PROSES_PG!AC39="","",PROSES_PG!AC39)</f>
        <v/>
      </c>
      <c r="AB39" s="5" t="str">
        <f ca="1">IF(PROSES_PG!AD39="","",PROSES_PG!AD39)</f>
        <v/>
      </c>
      <c r="AC39" s="5" t="str">
        <f ca="1">IF(PROSES_PG!AE39="","",PROSES_PG!AE39)</f>
        <v/>
      </c>
      <c r="AD39" s="5" t="str">
        <f ca="1">IF(PROSES_PG!AF39="","",PROSES_PG!AF39)</f>
        <v/>
      </c>
      <c r="AE39" s="5" t="str">
        <f ca="1">IF(PROSES_PG!AG39="","",PROSES_PG!AG39)</f>
        <v/>
      </c>
      <c r="AF39" s="5" t="str">
        <f ca="1">IF(PROSES_PG!AH39="","",PROSES_PG!AH39)</f>
        <v/>
      </c>
      <c r="AG39" s="5" t="str">
        <f ca="1">IF(PROSES_PG!AI39="","",PROSES_PG!AI39)</f>
        <v/>
      </c>
      <c r="AH39" s="5" t="str">
        <f ca="1">IF(PROSES_PG!AJ39="","",PROSES_PG!AJ39)</f>
        <v/>
      </c>
      <c r="AI39" s="5" t="str">
        <f ca="1">IF(PROSES_PG!AK39="","",PROSES_PG!AK39)</f>
        <v/>
      </c>
      <c r="AJ39" s="5" t="str">
        <f ca="1">IF(PROSES_PG!AL39="","",PROSES_PG!AL39)</f>
        <v/>
      </c>
      <c r="AK39" s="5" t="str">
        <f ca="1">IF(PROSES_PG!AM39="","",PROSES_PG!AM39)</f>
        <v/>
      </c>
      <c r="AL39" s="5" t="str">
        <f ca="1">IF(PROSES_PG!AN39="","",PROSES_PG!AN39)</f>
        <v/>
      </c>
      <c r="AM39" s="5" t="str">
        <f ca="1">IF(PROSES_PG!AO39="","",PROSES_PG!AO39)</f>
        <v/>
      </c>
      <c r="AN39" s="5" t="str">
        <f ca="1">IF(PROSES_PG!AP39="","",PROSES_PG!AP39)</f>
        <v/>
      </c>
      <c r="AO39" s="5" t="str">
        <f ca="1">IF(PROSES_PG!AQ39="","",PROSES_PG!AQ39)</f>
        <v/>
      </c>
      <c r="AP39" s="5" t="str">
        <f ca="1">IF(PROSES_PG!AR39="","",PROSES_PG!AR39)</f>
        <v/>
      </c>
      <c r="AQ39" s="5" t="str">
        <f ca="1">IF(PROSES_PG!AS39="","",PROSES_PG!AS39)</f>
        <v/>
      </c>
      <c r="AR39" s="5" t="str">
        <f ca="1">IF(PROSES_PG!AT39="","",PROSES_PG!AT39)</f>
        <v/>
      </c>
      <c r="AS39" s="5" t="str">
        <f ca="1">IF(PROSES_PG!AU39="","",PROSES_PG!AU39)</f>
        <v/>
      </c>
      <c r="AT39" s="5" t="str">
        <f ca="1">IF(PROSES_PG!AV39="","",PROSES_PG!AV39)</f>
        <v/>
      </c>
      <c r="AU39" s="5" t="str">
        <f ca="1">IF(PROSES_PG!AW39="","",PROSES_PG!AW39)</f>
        <v/>
      </c>
      <c r="AV39" s="5" t="str">
        <f ca="1">IF(PROSES_PG!AX39="","",PROSES_PG!AX39)</f>
        <v/>
      </c>
      <c r="AW39" s="5" t="str">
        <f ca="1">IF(PROSES_PG!AY39="","",PROSES_PG!AY39)</f>
        <v/>
      </c>
      <c r="AX39" s="5" t="str">
        <f ca="1">IF(PROSES_PG!AZ39="","",PROSES_PG!AZ39)</f>
        <v/>
      </c>
      <c r="AY39" s="5" t="str">
        <f ca="1">IF(PROSES_PG!BA39="","",PROSES_PG!BA39)</f>
        <v/>
      </c>
      <c r="AZ39" s="5" t="str">
        <f ca="1">IF(PROSES_PG!BB39="","",PROSES_PG!BB39)</f>
        <v/>
      </c>
      <c r="BA39" s="5" t="str">
        <f t="shared" ca="1" si="0"/>
        <v/>
      </c>
      <c r="BB39" s="5" t="str">
        <f>IF(DATA!G49="","",DATA!G49)</f>
        <v/>
      </c>
      <c r="BC39" s="5" t="str">
        <f>IF(DATA!H49="","",DATA!H49)</f>
        <v/>
      </c>
      <c r="BD39" s="5" t="str">
        <f>IF(DATA!I49="","",DATA!I49)</f>
        <v/>
      </c>
      <c r="BE39" s="5" t="str">
        <f>IF(DATA!J49="","",DATA!J49)</f>
        <v/>
      </c>
      <c r="BF39" s="5" t="str">
        <f>IF(DATA!K49="","",DATA!K49)</f>
        <v/>
      </c>
      <c r="BG39" s="5" t="str">
        <f>IF(DATA!L49="","",DATA!L49)</f>
        <v/>
      </c>
      <c r="BH39" s="5" t="str">
        <f>IF(DATA!M49="","",DATA!M49)</f>
        <v/>
      </c>
      <c r="BI39" s="5" t="str">
        <f>IF(DATA!N49="","",DATA!N49)</f>
        <v/>
      </c>
      <c r="BJ39" s="5" t="str">
        <f>IF(DATA!O49="","",DATA!O49)</f>
        <v/>
      </c>
      <c r="BK39" s="5" t="str">
        <f>IF(DATA!P49="","",DATA!P49)</f>
        <v/>
      </c>
      <c r="BL39" s="5" t="str">
        <f>IF(DATA!Q49="","",DATA!Q49)</f>
        <v/>
      </c>
      <c r="BM39" s="5" t="str">
        <f>IF(DATA!R49="","",DATA!R49)</f>
        <v/>
      </c>
      <c r="BN39" s="14" t="str">
        <f t="shared" si="1"/>
        <v/>
      </c>
      <c r="BO39" s="14" t="str">
        <f t="shared" ca="1" si="2"/>
        <v/>
      </c>
      <c r="BP39" s="15" t="str">
        <f ca="1">IFERROR((BO39/(DATA!$C$16+DATA!$P$14))*100,"")</f>
        <v/>
      </c>
      <c r="BQ39" s="14" t="str">
        <f ca="1">IF(BP39="","",IF(BP39&lt;DATA!$P$16,"TIDAK","TUNTAS"))</f>
        <v/>
      </c>
    </row>
    <row r="40" spans="1:69">
      <c r="A40" s="5">
        <v>30</v>
      </c>
      <c r="B40" s="6" t="str">
        <f>IF(DATA!B50="","",DATA!B50)</f>
        <v/>
      </c>
      <c r="C40" s="5" t="str">
        <f ca="1">IF(PROSES_PG!E40="","",PROSES_PG!E40)</f>
        <v/>
      </c>
      <c r="D40" s="5" t="str">
        <f ca="1">IF(PROSES_PG!F40="","",PROSES_PG!F40)</f>
        <v/>
      </c>
      <c r="E40" s="5" t="str">
        <f ca="1">IF(PROSES_PG!G40="","",PROSES_PG!G40)</f>
        <v/>
      </c>
      <c r="F40" s="5" t="str">
        <f ca="1">IF(PROSES_PG!H40="","",PROSES_PG!H40)</f>
        <v/>
      </c>
      <c r="G40" s="5" t="str">
        <f ca="1">IF(PROSES_PG!I40="","",PROSES_PG!I40)</f>
        <v/>
      </c>
      <c r="H40" s="5" t="str">
        <f ca="1">IF(PROSES_PG!J40="","",PROSES_PG!J40)</f>
        <v/>
      </c>
      <c r="I40" s="5" t="str">
        <f ca="1">IF(PROSES_PG!K40="","",PROSES_PG!K40)</f>
        <v/>
      </c>
      <c r="J40" s="5" t="str">
        <f ca="1">IF(PROSES_PG!L40="","",PROSES_PG!L40)</f>
        <v/>
      </c>
      <c r="K40" s="5" t="str">
        <f ca="1">IF(PROSES_PG!M40="","",PROSES_PG!M40)</f>
        <v/>
      </c>
      <c r="L40" s="5" t="str">
        <f ca="1">IF(PROSES_PG!N40="","",PROSES_PG!N40)</f>
        <v/>
      </c>
      <c r="M40" s="5" t="str">
        <f ca="1">IF(PROSES_PG!O40="","",PROSES_PG!O40)</f>
        <v/>
      </c>
      <c r="N40" s="5" t="str">
        <f ca="1">IF(PROSES_PG!P40="","",PROSES_PG!P40)</f>
        <v/>
      </c>
      <c r="O40" s="5" t="str">
        <f ca="1">IF(PROSES_PG!Q40="","",PROSES_PG!Q40)</f>
        <v/>
      </c>
      <c r="P40" s="5" t="str">
        <f ca="1">IF(PROSES_PG!R40="","",PROSES_PG!R40)</f>
        <v/>
      </c>
      <c r="Q40" s="5" t="str">
        <f ca="1">IF(PROSES_PG!S40="","",PROSES_PG!S40)</f>
        <v/>
      </c>
      <c r="R40" s="5" t="str">
        <f ca="1">IF(PROSES_PG!T40="","",PROSES_PG!T40)</f>
        <v/>
      </c>
      <c r="S40" s="5" t="str">
        <f ca="1">IF(PROSES_PG!U40="","",PROSES_PG!U40)</f>
        <v/>
      </c>
      <c r="T40" s="5" t="str">
        <f ca="1">IF(PROSES_PG!V40="","",PROSES_PG!V40)</f>
        <v/>
      </c>
      <c r="U40" s="5" t="str">
        <f ca="1">IF(PROSES_PG!W40="","",PROSES_PG!W40)</f>
        <v/>
      </c>
      <c r="V40" s="5" t="str">
        <f ca="1">IF(PROSES_PG!X40="","",PROSES_PG!X40)</f>
        <v/>
      </c>
      <c r="W40" s="5" t="str">
        <f ca="1">IF(PROSES_PG!Y40="","",PROSES_PG!Y40)</f>
        <v/>
      </c>
      <c r="X40" s="5" t="str">
        <f ca="1">IF(PROSES_PG!Z40="","",PROSES_PG!Z40)</f>
        <v/>
      </c>
      <c r="Y40" s="5" t="str">
        <f ca="1">IF(PROSES_PG!AA40="","",PROSES_PG!AA40)</f>
        <v/>
      </c>
      <c r="Z40" s="5" t="str">
        <f ca="1">IF(PROSES_PG!AB40="","",PROSES_PG!AB40)</f>
        <v/>
      </c>
      <c r="AA40" s="5" t="str">
        <f ca="1">IF(PROSES_PG!AC40="","",PROSES_PG!AC40)</f>
        <v/>
      </c>
      <c r="AB40" s="5" t="str">
        <f ca="1">IF(PROSES_PG!AD40="","",PROSES_PG!AD40)</f>
        <v/>
      </c>
      <c r="AC40" s="5" t="str">
        <f ca="1">IF(PROSES_PG!AE40="","",PROSES_PG!AE40)</f>
        <v/>
      </c>
      <c r="AD40" s="5" t="str">
        <f ca="1">IF(PROSES_PG!AF40="","",PROSES_PG!AF40)</f>
        <v/>
      </c>
      <c r="AE40" s="5" t="str">
        <f ca="1">IF(PROSES_PG!AG40="","",PROSES_PG!AG40)</f>
        <v/>
      </c>
      <c r="AF40" s="5" t="str">
        <f ca="1">IF(PROSES_PG!AH40="","",PROSES_PG!AH40)</f>
        <v/>
      </c>
      <c r="AG40" s="5" t="str">
        <f ca="1">IF(PROSES_PG!AI40="","",PROSES_PG!AI40)</f>
        <v/>
      </c>
      <c r="AH40" s="5" t="str">
        <f ca="1">IF(PROSES_PG!AJ40="","",PROSES_PG!AJ40)</f>
        <v/>
      </c>
      <c r="AI40" s="5" t="str">
        <f ca="1">IF(PROSES_PG!AK40="","",PROSES_PG!AK40)</f>
        <v/>
      </c>
      <c r="AJ40" s="5" t="str">
        <f ca="1">IF(PROSES_PG!AL40="","",PROSES_PG!AL40)</f>
        <v/>
      </c>
      <c r="AK40" s="5" t="str">
        <f ca="1">IF(PROSES_PG!AM40="","",PROSES_PG!AM40)</f>
        <v/>
      </c>
      <c r="AL40" s="5" t="str">
        <f ca="1">IF(PROSES_PG!AN40="","",PROSES_PG!AN40)</f>
        <v/>
      </c>
      <c r="AM40" s="5" t="str">
        <f ca="1">IF(PROSES_PG!AO40="","",PROSES_PG!AO40)</f>
        <v/>
      </c>
      <c r="AN40" s="5" t="str">
        <f ca="1">IF(PROSES_PG!AP40="","",PROSES_PG!AP40)</f>
        <v/>
      </c>
      <c r="AO40" s="5" t="str">
        <f ca="1">IF(PROSES_PG!AQ40="","",PROSES_PG!AQ40)</f>
        <v/>
      </c>
      <c r="AP40" s="5" t="str">
        <f ca="1">IF(PROSES_PG!AR40="","",PROSES_PG!AR40)</f>
        <v/>
      </c>
      <c r="AQ40" s="5" t="str">
        <f ca="1">IF(PROSES_PG!AS40="","",PROSES_PG!AS40)</f>
        <v/>
      </c>
      <c r="AR40" s="5" t="str">
        <f ca="1">IF(PROSES_PG!AT40="","",PROSES_PG!AT40)</f>
        <v/>
      </c>
      <c r="AS40" s="5" t="str">
        <f ca="1">IF(PROSES_PG!AU40="","",PROSES_PG!AU40)</f>
        <v/>
      </c>
      <c r="AT40" s="5" t="str">
        <f ca="1">IF(PROSES_PG!AV40="","",PROSES_PG!AV40)</f>
        <v/>
      </c>
      <c r="AU40" s="5" t="str">
        <f ca="1">IF(PROSES_PG!AW40="","",PROSES_PG!AW40)</f>
        <v/>
      </c>
      <c r="AV40" s="5" t="str">
        <f ca="1">IF(PROSES_PG!AX40="","",PROSES_PG!AX40)</f>
        <v/>
      </c>
      <c r="AW40" s="5" t="str">
        <f ca="1">IF(PROSES_PG!AY40="","",PROSES_PG!AY40)</f>
        <v/>
      </c>
      <c r="AX40" s="5" t="str">
        <f ca="1">IF(PROSES_PG!AZ40="","",PROSES_PG!AZ40)</f>
        <v/>
      </c>
      <c r="AY40" s="5" t="str">
        <f ca="1">IF(PROSES_PG!BA40="","",PROSES_PG!BA40)</f>
        <v/>
      </c>
      <c r="AZ40" s="5" t="str">
        <f ca="1">IF(PROSES_PG!BB40="","",PROSES_PG!BB40)</f>
        <v/>
      </c>
      <c r="BA40" s="5" t="str">
        <f t="shared" ca="1" si="0"/>
        <v/>
      </c>
      <c r="BB40" s="5" t="str">
        <f>IF(DATA!G50="","",DATA!G50)</f>
        <v/>
      </c>
      <c r="BC40" s="5" t="str">
        <f>IF(DATA!H50="","",DATA!H50)</f>
        <v/>
      </c>
      <c r="BD40" s="5" t="str">
        <f>IF(DATA!I50="","",DATA!I50)</f>
        <v/>
      </c>
      <c r="BE40" s="5" t="str">
        <f>IF(DATA!J50="","",DATA!J50)</f>
        <v/>
      </c>
      <c r="BF40" s="5" t="str">
        <f>IF(DATA!K50="","",DATA!K50)</f>
        <v/>
      </c>
      <c r="BG40" s="5" t="str">
        <f>IF(DATA!L50="","",DATA!L50)</f>
        <v/>
      </c>
      <c r="BH40" s="5" t="str">
        <f>IF(DATA!M50="","",DATA!M50)</f>
        <v/>
      </c>
      <c r="BI40" s="5" t="str">
        <f>IF(DATA!N50="","",DATA!N50)</f>
        <v/>
      </c>
      <c r="BJ40" s="5" t="str">
        <f>IF(DATA!O50="","",DATA!O50)</f>
        <v/>
      </c>
      <c r="BK40" s="5" t="str">
        <f>IF(DATA!P50="","",DATA!P50)</f>
        <v/>
      </c>
      <c r="BL40" s="5" t="str">
        <f>IF(DATA!Q50="","",DATA!Q50)</f>
        <v/>
      </c>
      <c r="BM40" s="5" t="str">
        <f>IF(DATA!R50="","",DATA!R50)</f>
        <v/>
      </c>
      <c r="BN40" s="14" t="str">
        <f t="shared" si="1"/>
        <v/>
      </c>
      <c r="BO40" s="14" t="str">
        <f t="shared" ca="1" si="2"/>
        <v/>
      </c>
      <c r="BP40" s="15" t="str">
        <f ca="1">IFERROR((BO40/(DATA!$C$16+DATA!$P$14))*100,"")</f>
        <v/>
      </c>
      <c r="BQ40" s="14" t="str">
        <f ca="1">IF(BP40="","",IF(BP40&lt;DATA!$P$16,"TIDAK","TUNTAS"))</f>
        <v/>
      </c>
    </row>
    <row r="41" spans="1:69">
      <c r="A41" s="5">
        <v>31</v>
      </c>
      <c r="B41" s="6" t="str">
        <f>IF(DATA!B51="","",DATA!B51)</f>
        <v/>
      </c>
      <c r="C41" s="5" t="str">
        <f ca="1">IF(PROSES_PG!E41="","",PROSES_PG!E41)</f>
        <v/>
      </c>
      <c r="D41" s="5" t="str">
        <f ca="1">IF(PROSES_PG!F41="","",PROSES_PG!F41)</f>
        <v/>
      </c>
      <c r="E41" s="5" t="str">
        <f ca="1">IF(PROSES_PG!G41="","",PROSES_PG!G41)</f>
        <v/>
      </c>
      <c r="F41" s="5" t="str">
        <f ca="1">IF(PROSES_PG!H41="","",PROSES_PG!H41)</f>
        <v/>
      </c>
      <c r="G41" s="5" t="str">
        <f ca="1">IF(PROSES_PG!I41="","",PROSES_PG!I41)</f>
        <v/>
      </c>
      <c r="H41" s="5" t="str">
        <f ca="1">IF(PROSES_PG!J41="","",PROSES_PG!J41)</f>
        <v/>
      </c>
      <c r="I41" s="5" t="str">
        <f ca="1">IF(PROSES_PG!K41="","",PROSES_PG!K41)</f>
        <v/>
      </c>
      <c r="J41" s="5" t="str">
        <f ca="1">IF(PROSES_PG!L41="","",PROSES_PG!L41)</f>
        <v/>
      </c>
      <c r="K41" s="5" t="str">
        <f ca="1">IF(PROSES_PG!M41="","",PROSES_PG!M41)</f>
        <v/>
      </c>
      <c r="L41" s="5" t="str">
        <f ca="1">IF(PROSES_PG!N41="","",PROSES_PG!N41)</f>
        <v/>
      </c>
      <c r="M41" s="5" t="str">
        <f ca="1">IF(PROSES_PG!O41="","",PROSES_PG!O41)</f>
        <v/>
      </c>
      <c r="N41" s="5" t="str">
        <f ca="1">IF(PROSES_PG!P41="","",PROSES_PG!P41)</f>
        <v/>
      </c>
      <c r="O41" s="5" t="str">
        <f ca="1">IF(PROSES_PG!Q41="","",PROSES_PG!Q41)</f>
        <v/>
      </c>
      <c r="P41" s="5" t="str">
        <f ca="1">IF(PROSES_PG!R41="","",PROSES_PG!R41)</f>
        <v/>
      </c>
      <c r="Q41" s="5" t="str">
        <f ca="1">IF(PROSES_PG!S41="","",PROSES_PG!S41)</f>
        <v/>
      </c>
      <c r="R41" s="5" t="str">
        <f ca="1">IF(PROSES_PG!T41="","",PROSES_PG!T41)</f>
        <v/>
      </c>
      <c r="S41" s="5" t="str">
        <f ca="1">IF(PROSES_PG!U41="","",PROSES_PG!U41)</f>
        <v/>
      </c>
      <c r="T41" s="5" t="str">
        <f ca="1">IF(PROSES_PG!V41="","",PROSES_PG!V41)</f>
        <v/>
      </c>
      <c r="U41" s="5" t="str">
        <f ca="1">IF(PROSES_PG!W41="","",PROSES_PG!W41)</f>
        <v/>
      </c>
      <c r="V41" s="5" t="str">
        <f ca="1">IF(PROSES_PG!X41="","",PROSES_PG!X41)</f>
        <v/>
      </c>
      <c r="W41" s="5" t="str">
        <f ca="1">IF(PROSES_PG!Y41="","",PROSES_PG!Y41)</f>
        <v/>
      </c>
      <c r="X41" s="5" t="str">
        <f ca="1">IF(PROSES_PG!Z41="","",PROSES_PG!Z41)</f>
        <v/>
      </c>
      <c r="Y41" s="5" t="str">
        <f ca="1">IF(PROSES_PG!AA41="","",PROSES_PG!AA41)</f>
        <v/>
      </c>
      <c r="Z41" s="5" t="str">
        <f ca="1">IF(PROSES_PG!AB41="","",PROSES_PG!AB41)</f>
        <v/>
      </c>
      <c r="AA41" s="5" t="str">
        <f ca="1">IF(PROSES_PG!AC41="","",PROSES_PG!AC41)</f>
        <v/>
      </c>
      <c r="AB41" s="5" t="str">
        <f ca="1">IF(PROSES_PG!AD41="","",PROSES_PG!AD41)</f>
        <v/>
      </c>
      <c r="AC41" s="5" t="str">
        <f ca="1">IF(PROSES_PG!AE41="","",PROSES_PG!AE41)</f>
        <v/>
      </c>
      <c r="AD41" s="5" t="str">
        <f ca="1">IF(PROSES_PG!AF41="","",PROSES_PG!AF41)</f>
        <v/>
      </c>
      <c r="AE41" s="5" t="str">
        <f ca="1">IF(PROSES_PG!AG41="","",PROSES_PG!AG41)</f>
        <v/>
      </c>
      <c r="AF41" s="5" t="str">
        <f ca="1">IF(PROSES_PG!AH41="","",PROSES_PG!AH41)</f>
        <v/>
      </c>
      <c r="AG41" s="5" t="str">
        <f ca="1">IF(PROSES_PG!AI41="","",PROSES_PG!AI41)</f>
        <v/>
      </c>
      <c r="AH41" s="5" t="str">
        <f ca="1">IF(PROSES_PG!AJ41="","",PROSES_PG!AJ41)</f>
        <v/>
      </c>
      <c r="AI41" s="5" t="str">
        <f ca="1">IF(PROSES_PG!AK41="","",PROSES_PG!AK41)</f>
        <v/>
      </c>
      <c r="AJ41" s="5" t="str">
        <f ca="1">IF(PROSES_PG!AL41="","",PROSES_PG!AL41)</f>
        <v/>
      </c>
      <c r="AK41" s="5" t="str">
        <f ca="1">IF(PROSES_PG!AM41="","",PROSES_PG!AM41)</f>
        <v/>
      </c>
      <c r="AL41" s="5" t="str">
        <f ca="1">IF(PROSES_PG!AN41="","",PROSES_PG!AN41)</f>
        <v/>
      </c>
      <c r="AM41" s="5" t="str">
        <f ca="1">IF(PROSES_PG!AO41="","",PROSES_PG!AO41)</f>
        <v/>
      </c>
      <c r="AN41" s="5" t="str">
        <f ca="1">IF(PROSES_PG!AP41="","",PROSES_PG!AP41)</f>
        <v/>
      </c>
      <c r="AO41" s="5" t="str">
        <f ca="1">IF(PROSES_PG!AQ41="","",PROSES_PG!AQ41)</f>
        <v/>
      </c>
      <c r="AP41" s="5" t="str">
        <f ca="1">IF(PROSES_PG!AR41="","",PROSES_PG!AR41)</f>
        <v/>
      </c>
      <c r="AQ41" s="5" t="str">
        <f ca="1">IF(PROSES_PG!AS41="","",PROSES_PG!AS41)</f>
        <v/>
      </c>
      <c r="AR41" s="5" t="str">
        <f ca="1">IF(PROSES_PG!AT41="","",PROSES_PG!AT41)</f>
        <v/>
      </c>
      <c r="AS41" s="5" t="str">
        <f ca="1">IF(PROSES_PG!AU41="","",PROSES_PG!AU41)</f>
        <v/>
      </c>
      <c r="AT41" s="5" t="str">
        <f ca="1">IF(PROSES_PG!AV41="","",PROSES_PG!AV41)</f>
        <v/>
      </c>
      <c r="AU41" s="5" t="str">
        <f ca="1">IF(PROSES_PG!AW41="","",PROSES_PG!AW41)</f>
        <v/>
      </c>
      <c r="AV41" s="5" t="str">
        <f ca="1">IF(PROSES_PG!AX41="","",PROSES_PG!AX41)</f>
        <v/>
      </c>
      <c r="AW41" s="5" t="str">
        <f ca="1">IF(PROSES_PG!AY41="","",PROSES_PG!AY41)</f>
        <v/>
      </c>
      <c r="AX41" s="5" t="str">
        <f ca="1">IF(PROSES_PG!AZ41="","",PROSES_PG!AZ41)</f>
        <v/>
      </c>
      <c r="AY41" s="5" t="str">
        <f ca="1">IF(PROSES_PG!BA41="","",PROSES_PG!BA41)</f>
        <v/>
      </c>
      <c r="AZ41" s="5" t="str">
        <f ca="1">IF(PROSES_PG!BB41="","",PROSES_PG!BB41)</f>
        <v/>
      </c>
      <c r="BA41" s="5" t="str">
        <f t="shared" ca="1" si="0"/>
        <v/>
      </c>
      <c r="BB41" s="5" t="str">
        <f>IF(DATA!G51="","",DATA!G51)</f>
        <v/>
      </c>
      <c r="BC41" s="5" t="str">
        <f>IF(DATA!H51="","",DATA!H51)</f>
        <v/>
      </c>
      <c r="BD41" s="5" t="str">
        <f>IF(DATA!I51="","",DATA!I51)</f>
        <v/>
      </c>
      <c r="BE41" s="5" t="str">
        <f>IF(DATA!J51="","",DATA!J51)</f>
        <v/>
      </c>
      <c r="BF41" s="5" t="str">
        <f>IF(DATA!K51="","",DATA!K51)</f>
        <v/>
      </c>
      <c r="BG41" s="5" t="str">
        <f>IF(DATA!L51="","",DATA!L51)</f>
        <v/>
      </c>
      <c r="BH41" s="5" t="str">
        <f>IF(DATA!M51="","",DATA!M51)</f>
        <v/>
      </c>
      <c r="BI41" s="5" t="str">
        <f>IF(DATA!N51="","",DATA!N51)</f>
        <v/>
      </c>
      <c r="BJ41" s="5" t="str">
        <f>IF(DATA!O51="","",DATA!O51)</f>
        <v/>
      </c>
      <c r="BK41" s="5" t="str">
        <f>IF(DATA!P51="","",DATA!P51)</f>
        <v/>
      </c>
      <c r="BL41" s="5" t="str">
        <f>IF(DATA!Q51="","",DATA!Q51)</f>
        <v/>
      </c>
      <c r="BM41" s="5" t="str">
        <f>IF(DATA!R51="","",DATA!R51)</f>
        <v/>
      </c>
      <c r="BN41" s="14" t="str">
        <f t="shared" si="1"/>
        <v/>
      </c>
      <c r="BO41" s="14" t="str">
        <f t="shared" ca="1" si="2"/>
        <v/>
      </c>
      <c r="BP41" s="15" t="str">
        <f ca="1">IFERROR((BO41/(DATA!$C$16+DATA!$P$14))*100,"")</f>
        <v/>
      </c>
      <c r="BQ41" s="14" t="str">
        <f ca="1">IF(BP41="","",IF(BP41&lt;DATA!$P$16,"TIDAK","TUNTAS"))</f>
        <v/>
      </c>
    </row>
    <row r="42" spans="1:69">
      <c r="A42" s="5">
        <v>32</v>
      </c>
      <c r="B42" s="6" t="str">
        <f>IF(DATA!B52="","",DATA!B52)</f>
        <v/>
      </c>
      <c r="C42" s="5" t="str">
        <f ca="1">IF(PROSES_PG!E42="","",PROSES_PG!E42)</f>
        <v/>
      </c>
      <c r="D42" s="5" t="str">
        <f ca="1">IF(PROSES_PG!F42="","",PROSES_PG!F42)</f>
        <v/>
      </c>
      <c r="E42" s="5" t="str">
        <f ca="1">IF(PROSES_PG!G42="","",PROSES_PG!G42)</f>
        <v/>
      </c>
      <c r="F42" s="5" t="str">
        <f ca="1">IF(PROSES_PG!H42="","",PROSES_PG!H42)</f>
        <v/>
      </c>
      <c r="G42" s="5" t="str">
        <f ca="1">IF(PROSES_PG!I42="","",PROSES_PG!I42)</f>
        <v/>
      </c>
      <c r="H42" s="5" t="str">
        <f ca="1">IF(PROSES_PG!J42="","",PROSES_PG!J42)</f>
        <v/>
      </c>
      <c r="I42" s="5" t="str">
        <f ca="1">IF(PROSES_PG!K42="","",PROSES_PG!K42)</f>
        <v/>
      </c>
      <c r="J42" s="5" t="str">
        <f ca="1">IF(PROSES_PG!L42="","",PROSES_PG!L42)</f>
        <v/>
      </c>
      <c r="K42" s="5" t="str">
        <f ca="1">IF(PROSES_PG!M42="","",PROSES_PG!M42)</f>
        <v/>
      </c>
      <c r="L42" s="5" t="str">
        <f ca="1">IF(PROSES_PG!N42="","",PROSES_PG!N42)</f>
        <v/>
      </c>
      <c r="M42" s="5" t="str">
        <f ca="1">IF(PROSES_PG!O42="","",PROSES_PG!O42)</f>
        <v/>
      </c>
      <c r="N42" s="5" t="str">
        <f ca="1">IF(PROSES_PG!P42="","",PROSES_PG!P42)</f>
        <v/>
      </c>
      <c r="O42" s="5" t="str">
        <f ca="1">IF(PROSES_PG!Q42="","",PROSES_PG!Q42)</f>
        <v/>
      </c>
      <c r="P42" s="5" t="str">
        <f ca="1">IF(PROSES_PG!R42="","",PROSES_PG!R42)</f>
        <v/>
      </c>
      <c r="Q42" s="5" t="str">
        <f ca="1">IF(PROSES_PG!S42="","",PROSES_PG!S42)</f>
        <v/>
      </c>
      <c r="R42" s="5" t="str">
        <f ca="1">IF(PROSES_PG!T42="","",PROSES_PG!T42)</f>
        <v/>
      </c>
      <c r="S42" s="5" t="str">
        <f ca="1">IF(PROSES_PG!U42="","",PROSES_PG!U42)</f>
        <v/>
      </c>
      <c r="T42" s="5" t="str">
        <f ca="1">IF(PROSES_PG!V42="","",PROSES_PG!V42)</f>
        <v/>
      </c>
      <c r="U42" s="5" t="str">
        <f ca="1">IF(PROSES_PG!W42="","",PROSES_PG!W42)</f>
        <v/>
      </c>
      <c r="V42" s="5" t="str">
        <f ca="1">IF(PROSES_PG!X42="","",PROSES_PG!X42)</f>
        <v/>
      </c>
      <c r="W42" s="5" t="str">
        <f ca="1">IF(PROSES_PG!Y42="","",PROSES_PG!Y42)</f>
        <v/>
      </c>
      <c r="X42" s="5" t="str">
        <f ca="1">IF(PROSES_PG!Z42="","",PROSES_PG!Z42)</f>
        <v/>
      </c>
      <c r="Y42" s="5" t="str">
        <f ca="1">IF(PROSES_PG!AA42="","",PROSES_PG!AA42)</f>
        <v/>
      </c>
      <c r="Z42" s="5" t="str">
        <f ca="1">IF(PROSES_PG!AB42="","",PROSES_PG!AB42)</f>
        <v/>
      </c>
      <c r="AA42" s="5" t="str">
        <f ca="1">IF(PROSES_PG!AC42="","",PROSES_PG!AC42)</f>
        <v/>
      </c>
      <c r="AB42" s="5" t="str">
        <f ca="1">IF(PROSES_PG!AD42="","",PROSES_PG!AD42)</f>
        <v/>
      </c>
      <c r="AC42" s="5" t="str">
        <f ca="1">IF(PROSES_PG!AE42="","",PROSES_PG!AE42)</f>
        <v/>
      </c>
      <c r="AD42" s="5" t="str">
        <f ca="1">IF(PROSES_PG!AF42="","",PROSES_PG!AF42)</f>
        <v/>
      </c>
      <c r="AE42" s="5" t="str">
        <f ca="1">IF(PROSES_PG!AG42="","",PROSES_PG!AG42)</f>
        <v/>
      </c>
      <c r="AF42" s="5" t="str">
        <f ca="1">IF(PROSES_PG!AH42="","",PROSES_PG!AH42)</f>
        <v/>
      </c>
      <c r="AG42" s="5" t="str">
        <f ca="1">IF(PROSES_PG!AI42="","",PROSES_PG!AI42)</f>
        <v/>
      </c>
      <c r="AH42" s="5" t="str">
        <f ca="1">IF(PROSES_PG!AJ42="","",PROSES_PG!AJ42)</f>
        <v/>
      </c>
      <c r="AI42" s="5" t="str">
        <f ca="1">IF(PROSES_PG!AK42="","",PROSES_PG!AK42)</f>
        <v/>
      </c>
      <c r="AJ42" s="5" t="str">
        <f ca="1">IF(PROSES_PG!AL42="","",PROSES_PG!AL42)</f>
        <v/>
      </c>
      <c r="AK42" s="5" t="str">
        <f ca="1">IF(PROSES_PG!AM42="","",PROSES_PG!AM42)</f>
        <v/>
      </c>
      <c r="AL42" s="5" t="str">
        <f ca="1">IF(PROSES_PG!AN42="","",PROSES_PG!AN42)</f>
        <v/>
      </c>
      <c r="AM42" s="5" t="str">
        <f ca="1">IF(PROSES_PG!AO42="","",PROSES_PG!AO42)</f>
        <v/>
      </c>
      <c r="AN42" s="5" t="str">
        <f ca="1">IF(PROSES_PG!AP42="","",PROSES_PG!AP42)</f>
        <v/>
      </c>
      <c r="AO42" s="5" t="str">
        <f ca="1">IF(PROSES_PG!AQ42="","",PROSES_PG!AQ42)</f>
        <v/>
      </c>
      <c r="AP42" s="5" t="str">
        <f ca="1">IF(PROSES_PG!AR42="","",PROSES_PG!AR42)</f>
        <v/>
      </c>
      <c r="AQ42" s="5" t="str">
        <f ca="1">IF(PROSES_PG!AS42="","",PROSES_PG!AS42)</f>
        <v/>
      </c>
      <c r="AR42" s="5" t="str">
        <f ca="1">IF(PROSES_PG!AT42="","",PROSES_PG!AT42)</f>
        <v/>
      </c>
      <c r="AS42" s="5" t="str">
        <f ca="1">IF(PROSES_PG!AU42="","",PROSES_PG!AU42)</f>
        <v/>
      </c>
      <c r="AT42" s="5" t="str">
        <f ca="1">IF(PROSES_PG!AV42="","",PROSES_PG!AV42)</f>
        <v/>
      </c>
      <c r="AU42" s="5" t="str">
        <f ca="1">IF(PROSES_PG!AW42="","",PROSES_PG!AW42)</f>
        <v/>
      </c>
      <c r="AV42" s="5" t="str">
        <f ca="1">IF(PROSES_PG!AX42="","",PROSES_PG!AX42)</f>
        <v/>
      </c>
      <c r="AW42" s="5" t="str">
        <f ca="1">IF(PROSES_PG!AY42="","",PROSES_PG!AY42)</f>
        <v/>
      </c>
      <c r="AX42" s="5" t="str">
        <f ca="1">IF(PROSES_PG!AZ42="","",PROSES_PG!AZ42)</f>
        <v/>
      </c>
      <c r="AY42" s="5" t="str">
        <f ca="1">IF(PROSES_PG!BA42="","",PROSES_PG!BA42)</f>
        <v/>
      </c>
      <c r="AZ42" s="5" t="str">
        <f ca="1">IF(PROSES_PG!BB42="","",PROSES_PG!BB42)</f>
        <v/>
      </c>
      <c r="BA42" s="5" t="str">
        <f t="shared" ca="1" si="0"/>
        <v/>
      </c>
      <c r="BB42" s="5" t="str">
        <f>IF(DATA!G52="","",DATA!G52)</f>
        <v/>
      </c>
      <c r="BC42" s="5" t="str">
        <f>IF(DATA!H52="","",DATA!H52)</f>
        <v/>
      </c>
      <c r="BD42" s="5" t="str">
        <f>IF(DATA!I52="","",DATA!I52)</f>
        <v/>
      </c>
      <c r="BE42" s="5" t="str">
        <f>IF(DATA!J52="","",DATA!J52)</f>
        <v/>
      </c>
      <c r="BF42" s="5" t="str">
        <f>IF(DATA!K52="","",DATA!K52)</f>
        <v/>
      </c>
      <c r="BG42" s="5" t="str">
        <f>IF(DATA!L52="","",DATA!L52)</f>
        <v/>
      </c>
      <c r="BH42" s="5" t="str">
        <f>IF(DATA!M52="","",DATA!M52)</f>
        <v/>
      </c>
      <c r="BI42" s="5" t="str">
        <f>IF(DATA!N52="","",DATA!N52)</f>
        <v/>
      </c>
      <c r="BJ42" s="5" t="str">
        <f>IF(DATA!O52="","",DATA!O52)</f>
        <v/>
      </c>
      <c r="BK42" s="5" t="str">
        <f>IF(DATA!P52="","",DATA!P52)</f>
        <v/>
      </c>
      <c r="BL42" s="5" t="str">
        <f>IF(DATA!Q52="","",DATA!Q52)</f>
        <v/>
      </c>
      <c r="BM42" s="5" t="str">
        <f>IF(DATA!R52="","",DATA!R52)</f>
        <v/>
      </c>
      <c r="BN42" s="14" t="str">
        <f t="shared" si="1"/>
        <v/>
      </c>
      <c r="BO42" s="14" t="str">
        <f t="shared" ca="1" si="2"/>
        <v/>
      </c>
      <c r="BP42" s="15" t="str">
        <f ca="1">IFERROR((BO42/(DATA!$C$16+DATA!$P$14))*100,"")</f>
        <v/>
      </c>
      <c r="BQ42" s="14" t="str">
        <f ca="1">IF(BP42="","",IF(BP42&lt;DATA!$P$16,"TIDAK","TUNTAS"))</f>
        <v/>
      </c>
    </row>
    <row r="43" spans="1:69">
      <c r="A43" s="5">
        <v>33</v>
      </c>
      <c r="B43" s="6" t="str">
        <f>IF(DATA!B53="","",DATA!B53)</f>
        <v/>
      </c>
      <c r="C43" s="5" t="str">
        <f ca="1">IF(PROSES_PG!E43="","",PROSES_PG!E43)</f>
        <v/>
      </c>
      <c r="D43" s="5" t="str">
        <f ca="1">IF(PROSES_PG!F43="","",PROSES_PG!F43)</f>
        <v/>
      </c>
      <c r="E43" s="5" t="str">
        <f ca="1">IF(PROSES_PG!G43="","",PROSES_PG!G43)</f>
        <v/>
      </c>
      <c r="F43" s="5" t="str">
        <f ca="1">IF(PROSES_PG!H43="","",PROSES_PG!H43)</f>
        <v/>
      </c>
      <c r="G43" s="5" t="str">
        <f ca="1">IF(PROSES_PG!I43="","",PROSES_PG!I43)</f>
        <v/>
      </c>
      <c r="H43" s="5" t="str">
        <f ca="1">IF(PROSES_PG!J43="","",PROSES_PG!J43)</f>
        <v/>
      </c>
      <c r="I43" s="5" t="str">
        <f ca="1">IF(PROSES_PG!K43="","",PROSES_PG!K43)</f>
        <v/>
      </c>
      <c r="J43" s="5" t="str">
        <f ca="1">IF(PROSES_PG!L43="","",PROSES_PG!L43)</f>
        <v/>
      </c>
      <c r="K43" s="5" t="str">
        <f ca="1">IF(PROSES_PG!M43="","",PROSES_PG!M43)</f>
        <v/>
      </c>
      <c r="L43" s="5" t="str">
        <f ca="1">IF(PROSES_PG!N43="","",PROSES_PG!N43)</f>
        <v/>
      </c>
      <c r="M43" s="5" t="str">
        <f ca="1">IF(PROSES_PG!O43="","",PROSES_PG!O43)</f>
        <v/>
      </c>
      <c r="N43" s="5" t="str">
        <f ca="1">IF(PROSES_PG!P43="","",PROSES_PG!P43)</f>
        <v/>
      </c>
      <c r="O43" s="5" t="str">
        <f ca="1">IF(PROSES_PG!Q43="","",PROSES_PG!Q43)</f>
        <v/>
      </c>
      <c r="P43" s="5" t="str">
        <f ca="1">IF(PROSES_PG!R43="","",PROSES_PG!R43)</f>
        <v/>
      </c>
      <c r="Q43" s="5" t="str">
        <f ca="1">IF(PROSES_PG!S43="","",PROSES_PG!S43)</f>
        <v/>
      </c>
      <c r="R43" s="5" t="str">
        <f ca="1">IF(PROSES_PG!T43="","",PROSES_PG!T43)</f>
        <v/>
      </c>
      <c r="S43" s="5" t="str">
        <f ca="1">IF(PROSES_PG!U43="","",PROSES_PG!U43)</f>
        <v/>
      </c>
      <c r="T43" s="5" t="str">
        <f ca="1">IF(PROSES_PG!V43="","",PROSES_PG!V43)</f>
        <v/>
      </c>
      <c r="U43" s="5" t="str">
        <f ca="1">IF(PROSES_PG!W43="","",PROSES_PG!W43)</f>
        <v/>
      </c>
      <c r="V43" s="5" t="str">
        <f ca="1">IF(PROSES_PG!X43="","",PROSES_PG!X43)</f>
        <v/>
      </c>
      <c r="W43" s="5" t="str">
        <f ca="1">IF(PROSES_PG!Y43="","",PROSES_PG!Y43)</f>
        <v/>
      </c>
      <c r="X43" s="5" t="str">
        <f ca="1">IF(PROSES_PG!Z43="","",PROSES_PG!Z43)</f>
        <v/>
      </c>
      <c r="Y43" s="5" t="str">
        <f ca="1">IF(PROSES_PG!AA43="","",PROSES_PG!AA43)</f>
        <v/>
      </c>
      <c r="Z43" s="5" t="str">
        <f ca="1">IF(PROSES_PG!AB43="","",PROSES_PG!AB43)</f>
        <v/>
      </c>
      <c r="AA43" s="5" t="str">
        <f ca="1">IF(PROSES_PG!AC43="","",PROSES_PG!AC43)</f>
        <v/>
      </c>
      <c r="AB43" s="5" t="str">
        <f ca="1">IF(PROSES_PG!AD43="","",PROSES_PG!AD43)</f>
        <v/>
      </c>
      <c r="AC43" s="5" t="str">
        <f ca="1">IF(PROSES_PG!AE43="","",PROSES_PG!AE43)</f>
        <v/>
      </c>
      <c r="AD43" s="5" t="str">
        <f ca="1">IF(PROSES_PG!AF43="","",PROSES_PG!AF43)</f>
        <v/>
      </c>
      <c r="AE43" s="5" t="str">
        <f ca="1">IF(PROSES_PG!AG43="","",PROSES_PG!AG43)</f>
        <v/>
      </c>
      <c r="AF43" s="5" t="str">
        <f ca="1">IF(PROSES_PG!AH43="","",PROSES_PG!AH43)</f>
        <v/>
      </c>
      <c r="AG43" s="5" t="str">
        <f ca="1">IF(PROSES_PG!AI43="","",PROSES_PG!AI43)</f>
        <v/>
      </c>
      <c r="AH43" s="5" t="str">
        <f ca="1">IF(PROSES_PG!AJ43="","",PROSES_PG!AJ43)</f>
        <v/>
      </c>
      <c r="AI43" s="5" t="str">
        <f ca="1">IF(PROSES_PG!AK43="","",PROSES_PG!AK43)</f>
        <v/>
      </c>
      <c r="AJ43" s="5" t="str">
        <f ca="1">IF(PROSES_PG!AL43="","",PROSES_PG!AL43)</f>
        <v/>
      </c>
      <c r="AK43" s="5" t="str">
        <f ca="1">IF(PROSES_PG!AM43="","",PROSES_PG!AM43)</f>
        <v/>
      </c>
      <c r="AL43" s="5" t="str">
        <f ca="1">IF(PROSES_PG!AN43="","",PROSES_PG!AN43)</f>
        <v/>
      </c>
      <c r="AM43" s="5" t="str">
        <f ca="1">IF(PROSES_PG!AO43="","",PROSES_PG!AO43)</f>
        <v/>
      </c>
      <c r="AN43" s="5" t="str">
        <f ca="1">IF(PROSES_PG!AP43="","",PROSES_PG!AP43)</f>
        <v/>
      </c>
      <c r="AO43" s="5" t="str">
        <f ca="1">IF(PROSES_PG!AQ43="","",PROSES_PG!AQ43)</f>
        <v/>
      </c>
      <c r="AP43" s="5" t="str">
        <f ca="1">IF(PROSES_PG!AR43="","",PROSES_PG!AR43)</f>
        <v/>
      </c>
      <c r="AQ43" s="5" t="str">
        <f ca="1">IF(PROSES_PG!AS43="","",PROSES_PG!AS43)</f>
        <v/>
      </c>
      <c r="AR43" s="5" t="str">
        <f ca="1">IF(PROSES_PG!AT43="","",PROSES_PG!AT43)</f>
        <v/>
      </c>
      <c r="AS43" s="5" t="str">
        <f ca="1">IF(PROSES_PG!AU43="","",PROSES_PG!AU43)</f>
        <v/>
      </c>
      <c r="AT43" s="5" t="str">
        <f ca="1">IF(PROSES_PG!AV43="","",PROSES_PG!AV43)</f>
        <v/>
      </c>
      <c r="AU43" s="5" t="str">
        <f ca="1">IF(PROSES_PG!AW43="","",PROSES_PG!AW43)</f>
        <v/>
      </c>
      <c r="AV43" s="5" t="str">
        <f ca="1">IF(PROSES_PG!AX43="","",PROSES_PG!AX43)</f>
        <v/>
      </c>
      <c r="AW43" s="5" t="str">
        <f ca="1">IF(PROSES_PG!AY43="","",PROSES_PG!AY43)</f>
        <v/>
      </c>
      <c r="AX43" s="5" t="str">
        <f ca="1">IF(PROSES_PG!AZ43="","",PROSES_PG!AZ43)</f>
        <v/>
      </c>
      <c r="AY43" s="5" t="str">
        <f ca="1">IF(PROSES_PG!BA43="","",PROSES_PG!BA43)</f>
        <v/>
      </c>
      <c r="AZ43" s="5" t="str">
        <f ca="1">IF(PROSES_PG!BB43="","",PROSES_PG!BB43)</f>
        <v/>
      </c>
      <c r="BA43" s="5" t="str">
        <f t="shared" ca="1" si="0"/>
        <v/>
      </c>
      <c r="BB43" s="5" t="str">
        <f>IF(DATA!G53="","",DATA!G53)</f>
        <v/>
      </c>
      <c r="BC43" s="5" t="str">
        <f>IF(DATA!H53="","",DATA!H53)</f>
        <v/>
      </c>
      <c r="BD43" s="5" t="str">
        <f>IF(DATA!I53="","",DATA!I53)</f>
        <v/>
      </c>
      <c r="BE43" s="5" t="str">
        <f>IF(DATA!J53="","",DATA!J53)</f>
        <v/>
      </c>
      <c r="BF43" s="5" t="str">
        <f>IF(DATA!K53="","",DATA!K53)</f>
        <v/>
      </c>
      <c r="BG43" s="5" t="str">
        <f>IF(DATA!L53="","",DATA!L53)</f>
        <v/>
      </c>
      <c r="BH43" s="5" t="str">
        <f>IF(DATA!M53="","",DATA!M53)</f>
        <v/>
      </c>
      <c r="BI43" s="5" t="str">
        <f>IF(DATA!N53="","",DATA!N53)</f>
        <v/>
      </c>
      <c r="BJ43" s="5" t="str">
        <f>IF(DATA!O53="","",DATA!O53)</f>
        <v/>
      </c>
      <c r="BK43" s="5" t="str">
        <f>IF(DATA!P53="","",DATA!P53)</f>
        <v/>
      </c>
      <c r="BL43" s="5" t="str">
        <f>IF(DATA!Q53="","",DATA!Q53)</f>
        <v/>
      </c>
      <c r="BM43" s="5" t="str">
        <f>IF(DATA!R53="","",DATA!R53)</f>
        <v/>
      </c>
      <c r="BN43" s="14" t="str">
        <f t="shared" si="1"/>
        <v/>
      </c>
      <c r="BO43" s="14" t="str">
        <f t="shared" ca="1" si="2"/>
        <v/>
      </c>
      <c r="BP43" s="15" t="str">
        <f ca="1">IFERROR((BO43/(DATA!$C$16+DATA!$P$14))*100,"")</f>
        <v/>
      </c>
      <c r="BQ43" s="14" t="str">
        <f ca="1">IF(BP43="","",IF(BP43&lt;DATA!$P$16,"TIDAK","TUNTAS"))</f>
        <v/>
      </c>
    </row>
    <row r="44" spans="1:69">
      <c r="A44" s="5">
        <v>34</v>
      </c>
      <c r="B44" s="6" t="str">
        <f>IF(DATA!B54="","",DATA!B54)</f>
        <v/>
      </c>
      <c r="C44" s="5" t="str">
        <f ca="1">IF(PROSES_PG!E44="","",PROSES_PG!E44)</f>
        <v/>
      </c>
      <c r="D44" s="5" t="str">
        <f ca="1">IF(PROSES_PG!F44="","",PROSES_PG!F44)</f>
        <v/>
      </c>
      <c r="E44" s="5" t="str">
        <f ca="1">IF(PROSES_PG!G44="","",PROSES_PG!G44)</f>
        <v/>
      </c>
      <c r="F44" s="5" t="str">
        <f ca="1">IF(PROSES_PG!H44="","",PROSES_PG!H44)</f>
        <v/>
      </c>
      <c r="G44" s="5" t="str">
        <f ca="1">IF(PROSES_PG!I44="","",PROSES_PG!I44)</f>
        <v/>
      </c>
      <c r="H44" s="5" t="str">
        <f ca="1">IF(PROSES_PG!J44="","",PROSES_PG!J44)</f>
        <v/>
      </c>
      <c r="I44" s="5" t="str">
        <f ca="1">IF(PROSES_PG!K44="","",PROSES_PG!K44)</f>
        <v/>
      </c>
      <c r="J44" s="5" t="str">
        <f ca="1">IF(PROSES_PG!L44="","",PROSES_PG!L44)</f>
        <v/>
      </c>
      <c r="K44" s="5" t="str">
        <f ca="1">IF(PROSES_PG!M44="","",PROSES_PG!M44)</f>
        <v/>
      </c>
      <c r="L44" s="5" t="str">
        <f ca="1">IF(PROSES_PG!N44="","",PROSES_PG!N44)</f>
        <v/>
      </c>
      <c r="M44" s="5" t="str">
        <f ca="1">IF(PROSES_PG!O44="","",PROSES_PG!O44)</f>
        <v/>
      </c>
      <c r="N44" s="5" t="str">
        <f ca="1">IF(PROSES_PG!P44="","",PROSES_PG!P44)</f>
        <v/>
      </c>
      <c r="O44" s="5" t="str">
        <f ca="1">IF(PROSES_PG!Q44="","",PROSES_PG!Q44)</f>
        <v/>
      </c>
      <c r="P44" s="5" t="str">
        <f ca="1">IF(PROSES_PG!R44="","",PROSES_PG!R44)</f>
        <v/>
      </c>
      <c r="Q44" s="5" t="str">
        <f ca="1">IF(PROSES_PG!S44="","",PROSES_PG!S44)</f>
        <v/>
      </c>
      <c r="R44" s="5" t="str">
        <f ca="1">IF(PROSES_PG!T44="","",PROSES_PG!T44)</f>
        <v/>
      </c>
      <c r="S44" s="5" t="str">
        <f ca="1">IF(PROSES_PG!U44="","",PROSES_PG!U44)</f>
        <v/>
      </c>
      <c r="T44" s="5" t="str">
        <f ca="1">IF(PROSES_PG!V44="","",PROSES_PG!V44)</f>
        <v/>
      </c>
      <c r="U44" s="5" t="str">
        <f ca="1">IF(PROSES_PG!W44="","",PROSES_PG!W44)</f>
        <v/>
      </c>
      <c r="V44" s="5" t="str">
        <f ca="1">IF(PROSES_PG!X44="","",PROSES_PG!X44)</f>
        <v/>
      </c>
      <c r="W44" s="5" t="str">
        <f ca="1">IF(PROSES_PG!Y44="","",PROSES_PG!Y44)</f>
        <v/>
      </c>
      <c r="X44" s="5" t="str">
        <f ca="1">IF(PROSES_PG!Z44="","",PROSES_PG!Z44)</f>
        <v/>
      </c>
      <c r="Y44" s="5" t="str">
        <f ca="1">IF(PROSES_PG!AA44="","",PROSES_PG!AA44)</f>
        <v/>
      </c>
      <c r="Z44" s="5" t="str">
        <f ca="1">IF(PROSES_PG!AB44="","",PROSES_PG!AB44)</f>
        <v/>
      </c>
      <c r="AA44" s="5" t="str">
        <f ca="1">IF(PROSES_PG!AC44="","",PROSES_PG!AC44)</f>
        <v/>
      </c>
      <c r="AB44" s="5" t="str">
        <f ca="1">IF(PROSES_PG!AD44="","",PROSES_PG!AD44)</f>
        <v/>
      </c>
      <c r="AC44" s="5" t="str">
        <f ca="1">IF(PROSES_PG!AE44="","",PROSES_PG!AE44)</f>
        <v/>
      </c>
      <c r="AD44" s="5" t="str">
        <f ca="1">IF(PROSES_PG!AF44="","",PROSES_PG!AF44)</f>
        <v/>
      </c>
      <c r="AE44" s="5" t="str">
        <f ca="1">IF(PROSES_PG!AG44="","",PROSES_PG!AG44)</f>
        <v/>
      </c>
      <c r="AF44" s="5" t="str">
        <f ca="1">IF(PROSES_PG!AH44="","",PROSES_PG!AH44)</f>
        <v/>
      </c>
      <c r="AG44" s="5" t="str">
        <f ca="1">IF(PROSES_PG!AI44="","",PROSES_PG!AI44)</f>
        <v/>
      </c>
      <c r="AH44" s="5" t="str">
        <f ca="1">IF(PROSES_PG!AJ44="","",PROSES_PG!AJ44)</f>
        <v/>
      </c>
      <c r="AI44" s="5" t="str">
        <f ca="1">IF(PROSES_PG!AK44="","",PROSES_PG!AK44)</f>
        <v/>
      </c>
      <c r="AJ44" s="5" t="str">
        <f ca="1">IF(PROSES_PG!AL44="","",PROSES_PG!AL44)</f>
        <v/>
      </c>
      <c r="AK44" s="5" t="str">
        <f ca="1">IF(PROSES_PG!AM44="","",PROSES_PG!AM44)</f>
        <v/>
      </c>
      <c r="AL44" s="5" t="str">
        <f ca="1">IF(PROSES_PG!AN44="","",PROSES_PG!AN44)</f>
        <v/>
      </c>
      <c r="AM44" s="5" t="str">
        <f ca="1">IF(PROSES_PG!AO44="","",PROSES_PG!AO44)</f>
        <v/>
      </c>
      <c r="AN44" s="5" t="str">
        <f ca="1">IF(PROSES_PG!AP44="","",PROSES_PG!AP44)</f>
        <v/>
      </c>
      <c r="AO44" s="5" t="str">
        <f ca="1">IF(PROSES_PG!AQ44="","",PROSES_PG!AQ44)</f>
        <v/>
      </c>
      <c r="AP44" s="5" t="str">
        <f ca="1">IF(PROSES_PG!AR44="","",PROSES_PG!AR44)</f>
        <v/>
      </c>
      <c r="AQ44" s="5" t="str">
        <f ca="1">IF(PROSES_PG!AS44="","",PROSES_PG!AS44)</f>
        <v/>
      </c>
      <c r="AR44" s="5" t="str">
        <f ca="1">IF(PROSES_PG!AT44="","",PROSES_PG!AT44)</f>
        <v/>
      </c>
      <c r="AS44" s="5" t="str">
        <f ca="1">IF(PROSES_PG!AU44="","",PROSES_PG!AU44)</f>
        <v/>
      </c>
      <c r="AT44" s="5" t="str">
        <f ca="1">IF(PROSES_PG!AV44="","",PROSES_PG!AV44)</f>
        <v/>
      </c>
      <c r="AU44" s="5" t="str">
        <f ca="1">IF(PROSES_PG!AW44="","",PROSES_PG!AW44)</f>
        <v/>
      </c>
      <c r="AV44" s="5" t="str">
        <f ca="1">IF(PROSES_PG!AX44="","",PROSES_PG!AX44)</f>
        <v/>
      </c>
      <c r="AW44" s="5" t="str">
        <f ca="1">IF(PROSES_PG!AY44="","",PROSES_PG!AY44)</f>
        <v/>
      </c>
      <c r="AX44" s="5" t="str">
        <f ca="1">IF(PROSES_PG!AZ44="","",PROSES_PG!AZ44)</f>
        <v/>
      </c>
      <c r="AY44" s="5" t="str">
        <f ca="1">IF(PROSES_PG!BA44="","",PROSES_PG!BA44)</f>
        <v/>
      </c>
      <c r="AZ44" s="5" t="str">
        <f ca="1">IF(PROSES_PG!BB44="","",PROSES_PG!BB44)</f>
        <v/>
      </c>
      <c r="BA44" s="5" t="str">
        <f t="shared" ca="1" si="0"/>
        <v/>
      </c>
      <c r="BB44" s="5" t="str">
        <f>IF(DATA!G54="","",DATA!G54)</f>
        <v/>
      </c>
      <c r="BC44" s="5" t="str">
        <f>IF(DATA!H54="","",DATA!H54)</f>
        <v/>
      </c>
      <c r="BD44" s="5" t="str">
        <f>IF(DATA!I54="","",DATA!I54)</f>
        <v/>
      </c>
      <c r="BE44" s="5" t="str">
        <f>IF(DATA!J54="","",DATA!J54)</f>
        <v/>
      </c>
      <c r="BF44" s="5" t="str">
        <f>IF(DATA!K54="","",DATA!K54)</f>
        <v/>
      </c>
      <c r="BG44" s="5" t="str">
        <f>IF(DATA!L54="","",DATA!L54)</f>
        <v/>
      </c>
      <c r="BH44" s="5" t="str">
        <f>IF(DATA!M54="","",DATA!M54)</f>
        <v/>
      </c>
      <c r="BI44" s="5" t="str">
        <f>IF(DATA!N54="","",DATA!N54)</f>
        <v/>
      </c>
      <c r="BJ44" s="5" t="str">
        <f>IF(DATA!O54="","",DATA!O54)</f>
        <v/>
      </c>
      <c r="BK44" s="5" t="str">
        <f>IF(DATA!P54="","",DATA!P54)</f>
        <v/>
      </c>
      <c r="BL44" s="5" t="str">
        <f>IF(DATA!Q54="","",DATA!Q54)</f>
        <v/>
      </c>
      <c r="BM44" s="5" t="str">
        <f>IF(DATA!R54="","",DATA!R54)</f>
        <v/>
      </c>
      <c r="BN44" s="14" t="str">
        <f t="shared" si="1"/>
        <v/>
      </c>
      <c r="BO44" s="14" t="str">
        <f t="shared" ca="1" si="2"/>
        <v/>
      </c>
      <c r="BP44" s="15" t="str">
        <f ca="1">IFERROR((BO44/(DATA!$C$16+DATA!$P$14))*100,"")</f>
        <v/>
      </c>
      <c r="BQ44" s="14" t="str">
        <f ca="1">IF(BP44="","",IF(BP44&lt;DATA!$P$16,"TIDAK","TUNTAS"))</f>
        <v/>
      </c>
    </row>
    <row r="45" spans="1:69">
      <c r="A45" s="5">
        <v>35</v>
      </c>
      <c r="B45" s="6" t="str">
        <f>IF(DATA!B55="","",DATA!B55)</f>
        <v/>
      </c>
      <c r="C45" s="5" t="str">
        <f ca="1">IF(PROSES_PG!E45="","",PROSES_PG!E45)</f>
        <v/>
      </c>
      <c r="D45" s="5" t="str">
        <f ca="1">IF(PROSES_PG!F45="","",PROSES_PG!F45)</f>
        <v/>
      </c>
      <c r="E45" s="5" t="str">
        <f ca="1">IF(PROSES_PG!G45="","",PROSES_PG!G45)</f>
        <v/>
      </c>
      <c r="F45" s="5" t="str">
        <f ca="1">IF(PROSES_PG!H45="","",PROSES_PG!H45)</f>
        <v/>
      </c>
      <c r="G45" s="5" t="str">
        <f ca="1">IF(PROSES_PG!I45="","",PROSES_PG!I45)</f>
        <v/>
      </c>
      <c r="H45" s="5" t="str">
        <f ca="1">IF(PROSES_PG!J45="","",PROSES_PG!J45)</f>
        <v/>
      </c>
      <c r="I45" s="5" t="str">
        <f ca="1">IF(PROSES_PG!K45="","",PROSES_PG!K45)</f>
        <v/>
      </c>
      <c r="J45" s="5" t="str">
        <f ca="1">IF(PROSES_PG!L45="","",PROSES_PG!L45)</f>
        <v/>
      </c>
      <c r="K45" s="5" t="str">
        <f ca="1">IF(PROSES_PG!M45="","",PROSES_PG!M45)</f>
        <v/>
      </c>
      <c r="L45" s="5" t="str">
        <f ca="1">IF(PROSES_PG!N45="","",PROSES_PG!N45)</f>
        <v/>
      </c>
      <c r="M45" s="5" t="str">
        <f ca="1">IF(PROSES_PG!O45="","",PROSES_PG!O45)</f>
        <v/>
      </c>
      <c r="N45" s="5" t="str">
        <f ca="1">IF(PROSES_PG!P45="","",PROSES_PG!P45)</f>
        <v/>
      </c>
      <c r="O45" s="5" t="str">
        <f ca="1">IF(PROSES_PG!Q45="","",PROSES_PG!Q45)</f>
        <v/>
      </c>
      <c r="P45" s="5" t="str">
        <f ca="1">IF(PROSES_PG!R45="","",PROSES_PG!R45)</f>
        <v/>
      </c>
      <c r="Q45" s="5" t="str">
        <f ca="1">IF(PROSES_PG!S45="","",PROSES_PG!S45)</f>
        <v/>
      </c>
      <c r="R45" s="5" t="str">
        <f ca="1">IF(PROSES_PG!T45="","",PROSES_PG!T45)</f>
        <v/>
      </c>
      <c r="S45" s="5" t="str">
        <f ca="1">IF(PROSES_PG!U45="","",PROSES_PG!U45)</f>
        <v/>
      </c>
      <c r="T45" s="5" t="str">
        <f ca="1">IF(PROSES_PG!V45="","",PROSES_PG!V45)</f>
        <v/>
      </c>
      <c r="U45" s="5" t="str">
        <f ca="1">IF(PROSES_PG!W45="","",PROSES_PG!W45)</f>
        <v/>
      </c>
      <c r="V45" s="5" t="str">
        <f ca="1">IF(PROSES_PG!X45="","",PROSES_PG!X45)</f>
        <v/>
      </c>
      <c r="W45" s="5" t="str">
        <f ca="1">IF(PROSES_PG!Y45="","",PROSES_PG!Y45)</f>
        <v/>
      </c>
      <c r="X45" s="5" t="str">
        <f ca="1">IF(PROSES_PG!Z45="","",PROSES_PG!Z45)</f>
        <v/>
      </c>
      <c r="Y45" s="5" t="str">
        <f ca="1">IF(PROSES_PG!AA45="","",PROSES_PG!AA45)</f>
        <v/>
      </c>
      <c r="Z45" s="5" t="str">
        <f ca="1">IF(PROSES_PG!AB45="","",PROSES_PG!AB45)</f>
        <v/>
      </c>
      <c r="AA45" s="5" t="str">
        <f ca="1">IF(PROSES_PG!AC45="","",PROSES_PG!AC45)</f>
        <v/>
      </c>
      <c r="AB45" s="5" t="str">
        <f ca="1">IF(PROSES_PG!AD45="","",PROSES_PG!AD45)</f>
        <v/>
      </c>
      <c r="AC45" s="5" t="str">
        <f ca="1">IF(PROSES_PG!AE45="","",PROSES_PG!AE45)</f>
        <v/>
      </c>
      <c r="AD45" s="5" t="str">
        <f ca="1">IF(PROSES_PG!AF45="","",PROSES_PG!AF45)</f>
        <v/>
      </c>
      <c r="AE45" s="5" t="str">
        <f ca="1">IF(PROSES_PG!AG45="","",PROSES_PG!AG45)</f>
        <v/>
      </c>
      <c r="AF45" s="5" t="str">
        <f ca="1">IF(PROSES_PG!AH45="","",PROSES_PG!AH45)</f>
        <v/>
      </c>
      <c r="AG45" s="5" t="str">
        <f ca="1">IF(PROSES_PG!AI45="","",PROSES_PG!AI45)</f>
        <v/>
      </c>
      <c r="AH45" s="5" t="str">
        <f ca="1">IF(PROSES_PG!AJ45="","",PROSES_PG!AJ45)</f>
        <v/>
      </c>
      <c r="AI45" s="5" t="str">
        <f ca="1">IF(PROSES_PG!AK45="","",PROSES_PG!AK45)</f>
        <v/>
      </c>
      <c r="AJ45" s="5" t="str">
        <f ca="1">IF(PROSES_PG!AL45="","",PROSES_PG!AL45)</f>
        <v/>
      </c>
      <c r="AK45" s="5" t="str">
        <f ca="1">IF(PROSES_PG!AM45="","",PROSES_PG!AM45)</f>
        <v/>
      </c>
      <c r="AL45" s="5" t="str">
        <f ca="1">IF(PROSES_PG!AN45="","",PROSES_PG!AN45)</f>
        <v/>
      </c>
      <c r="AM45" s="5" t="str">
        <f ca="1">IF(PROSES_PG!AO45="","",PROSES_PG!AO45)</f>
        <v/>
      </c>
      <c r="AN45" s="5" t="str">
        <f ca="1">IF(PROSES_PG!AP45="","",PROSES_PG!AP45)</f>
        <v/>
      </c>
      <c r="AO45" s="5" t="str">
        <f ca="1">IF(PROSES_PG!AQ45="","",PROSES_PG!AQ45)</f>
        <v/>
      </c>
      <c r="AP45" s="5" t="str">
        <f ca="1">IF(PROSES_PG!AR45="","",PROSES_PG!AR45)</f>
        <v/>
      </c>
      <c r="AQ45" s="5" t="str">
        <f ca="1">IF(PROSES_PG!AS45="","",PROSES_PG!AS45)</f>
        <v/>
      </c>
      <c r="AR45" s="5" t="str">
        <f ca="1">IF(PROSES_PG!AT45="","",PROSES_PG!AT45)</f>
        <v/>
      </c>
      <c r="AS45" s="5" t="str">
        <f ca="1">IF(PROSES_PG!AU45="","",PROSES_PG!AU45)</f>
        <v/>
      </c>
      <c r="AT45" s="5" t="str">
        <f ca="1">IF(PROSES_PG!AV45="","",PROSES_PG!AV45)</f>
        <v/>
      </c>
      <c r="AU45" s="5" t="str">
        <f ca="1">IF(PROSES_PG!AW45="","",PROSES_PG!AW45)</f>
        <v/>
      </c>
      <c r="AV45" s="5" t="str">
        <f ca="1">IF(PROSES_PG!AX45="","",PROSES_PG!AX45)</f>
        <v/>
      </c>
      <c r="AW45" s="5" t="str">
        <f ca="1">IF(PROSES_PG!AY45="","",PROSES_PG!AY45)</f>
        <v/>
      </c>
      <c r="AX45" s="5" t="str">
        <f ca="1">IF(PROSES_PG!AZ45="","",PROSES_PG!AZ45)</f>
        <v/>
      </c>
      <c r="AY45" s="5" t="str">
        <f ca="1">IF(PROSES_PG!BA45="","",PROSES_PG!BA45)</f>
        <v/>
      </c>
      <c r="AZ45" s="5" t="str">
        <f ca="1">IF(PROSES_PG!BB45="","",PROSES_PG!BB45)</f>
        <v/>
      </c>
      <c r="BA45" s="5" t="str">
        <f t="shared" ca="1" si="0"/>
        <v/>
      </c>
      <c r="BB45" s="5" t="str">
        <f>IF(DATA!G55="","",DATA!G55)</f>
        <v/>
      </c>
      <c r="BC45" s="5" t="str">
        <f>IF(DATA!H55="","",DATA!H55)</f>
        <v/>
      </c>
      <c r="BD45" s="5" t="str">
        <f>IF(DATA!I55="","",DATA!I55)</f>
        <v/>
      </c>
      <c r="BE45" s="5" t="str">
        <f>IF(DATA!J55="","",DATA!J55)</f>
        <v/>
      </c>
      <c r="BF45" s="5" t="str">
        <f>IF(DATA!K55="","",DATA!K55)</f>
        <v/>
      </c>
      <c r="BG45" s="5" t="str">
        <f>IF(DATA!L55="","",DATA!L55)</f>
        <v/>
      </c>
      <c r="BH45" s="5" t="str">
        <f>IF(DATA!M55="","",DATA!M55)</f>
        <v/>
      </c>
      <c r="BI45" s="5" t="str">
        <f>IF(DATA!N55="","",DATA!N55)</f>
        <v/>
      </c>
      <c r="BJ45" s="5" t="str">
        <f>IF(DATA!O55="","",DATA!O55)</f>
        <v/>
      </c>
      <c r="BK45" s="5" t="str">
        <f>IF(DATA!P55="","",DATA!P55)</f>
        <v/>
      </c>
      <c r="BL45" s="5" t="str">
        <f>IF(DATA!Q55="","",DATA!Q55)</f>
        <v/>
      </c>
      <c r="BM45" s="5" t="str">
        <f>IF(DATA!R55="","",DATA!R55)</f>
        <v/>
      </c>
      <c r="BN45" s="14" t="str">
        <f t="shared" si="1"/>
        <v/>
      </c>
      <c r="BO45" s="14" t="str">
        <f t="shared" ca="1" si="2"/>
        <v/>
      </c>
      <c r="BP45" s="15" t="str">
        <f ca="1">IFERROR((BO45/(DATA!$C$16+DATA!$P$14))*100,"")</f>
        <v/>
      </c>
      <c r="BQ45" s="14" t="str">
        <f ca="1">IF(BP45="","",IF(BP45&lt;DATA!$P$16,"TIDAK","TUNTAS"))</f>
        <v/>
      </c>
    </row>
    <row r="46" spans="1:69">
      <c r="A46" s="5">
        <v>36</v>
      </c>
      <c r="B46" s="6" t="str">
        <f>IF(DATA!B56="","",DATA!B56)</f>
        <v/>
      </c>
      <c r="C46" s="5" t="str">
        <f ca="1">IF(PROSES_PG!E46="","",PROSES_PG!E46)</f>
        <v/>
      </c>
      <c r="D46" s="5" t="str">
        <f ca="1">IF(PROSES_PG!F46="","",PROSES_PG!F46)</f>
        <v/>
      </c>
      <c r="E46" s="5" t="str">
        <f ca="1">IF(PROSES_PG!G46="","",PROSES_PG!G46)</f>
        <v/>
      </c>
      <c r="F46" s="5" t="str">
        <f ca="1">IF(PROSES_PG!H46="","",PROSES_PG!H46)</f>
        <v/>
      </c>
      <c r="G46" s="5" t="str">
        <f ca="1">IF(PROSES_PG!I46="","",PROSES_PG!I46)</f>
        <v/>
      </c>
      <c r="H46" s="5" t="str">
        <f ca="1">IF(PROSES_PG!J46="","",PROSES_PG!J46)</f>
        <v/>
      </c>
      <c r="I46" s="5" t="str">
        <f ca="1">IF(PROSES_PG!K46="","",PROSES_PG!K46)</f>
        <v/>
      </c>
      <c r="J46" s="5" t="str">
        <f ca="1">IF(PROSES_PG!L46="","",PROSES_PG!L46)</f>
        <v/>
      </c>
      <c r="K46" s="5" t="str">
        <f ca="1">IF(PROSES_PG!M46="","",PROSES_PG!M46)</f>
        <v/>
      </c>
      <c r="L46" s="5" t="str">
        <f ca="1">IF(PROSES_PG!N46="","",PROSES_PG!N46)</f>
        <v/>
      </c>
      <c r="M46" s="5" t="str">
        <f ca="1">IF(PROSES_PG!O46="","",PROSES_PG!O46)</f>
        <v/>
      </c>
      <c r="N46" s="5" t="str">
        <f ca="1">IF(PROSES_PG!P46="","",PROSES_PG!P46)</f>
        <v/>
      </c>
      <c r="O46" s="5" t="str">
        <f ca="1">IF(PROSES_PG!Q46="","",PROSES_PG!Q46)</f>
        <v/>
      </c>
      <c r="P46" s="5" t="str">
        <f ca="1">IF(PROSES_PG!R46="","",PROSES_PG!R46)</f>
        <v/>
      </c>
      <c r="Q46" s="5" t="str">
        <f ca="1">IF(PROSES_PG!S46="","",PROSES_PG!S46)</f>
        <v/>
      </c>
      <c r="R46" s="5" t="str">
        <f ca="1">IF(PROSES_PG!T46="","",PROSES_PG!T46)</f>
        <v/>
      </c>
      <c r="S46" s="5" t="str">
        <f ca="1">IF(PROSES_PG!U46="","",PROSES_PG!U46)</f>
        <v/>
      </c>
      <c r="T46" s="5" t="str">
        <f ca="1">IF(PROSES_PG!V46="","",PROSES_PG!V46)</f>
        <v/>
      </c>
      <c r="U46" s="5" t="str">
        <f ca="1">IF(PROSES_PG!W46="","",PROSES_PG!W46)</f>
        <v/>
      </c>
      <c r="V46" s="5" t="str">
        <f ca="1">IF(PROSES_PG!X46="","",PROSES_PG!X46)</f>
        <v/>
      </c>
      <c r="W46" s="5" t="str">
        <f ca="1">IF(PROSES_PG!Y46="","",PROSES_PG!Y46)</f>
        <v/>
      </c>
      <c r="X46" s="5" t="str">
        <f ca="1">IF(PROSES_PG!Z46="","",PROSES_PG!Z46)</f>
        <v/>
      </c>
      <c r="Y46" s="5" t="str">
        <f ca="1">IF(PROSES_PG!AA46="","",PROSES_PG!AA46)</f>
        <v/>
      </c>
      <c r="Z46" s="5" t="str">
        <f ca="1">IF(PROSES_PG!AB46="","",PROSES_PG!AB46)</f>
        <v/>
      </c>
      <c r="AA46" s="5" t="str">
        <f ca="1">IF(PROSES_PG!AC46="","",PROSES_PG!AC46)</f>
        <v/>
      </c>
      <c r="AB46" s="5" t="str">
        <f ca="1">IF(PROSES_PG!AD46="","",PROSES_PG!AD46)</f>
        <v/>
      </c>
      <c r="AC46" s="5" t="str">
        <f ca="1">IF(PROSES_PG!AE46="","",PROSES_PG!AE46)</f>
        <v/>
      </c>
      <c r="AD46" s="5" t="str">
        <f ca="1">IF(PROSES_PG!AF46="","",PROSES_PG!AF46)</f>
        <v/>
      </c>
      <c r="AE46" s="5" t="str">
        <f ca="1">IF(PROSES_PG!AG46="","",PROSES_PG!AG46)</f>
        <v/>
      </c>
      <c r="AF46" s="5" t="str">
        <f ca="1">IF(PROSES_PG!AH46="","",PROSES_PG!AH46)</f>
        <v/>
      </c>
      <c r="AG46" s="5" t="str">
        <f ca="1">IF(PROSES_PG!AI46="","",PROSES_PG!AI46)</f>
        <v/>
      </c>
      <c r="AH46" s="5" t="str">
        <f ca="1">IF(PROSES_PG!AJ46="","",PROSES_PG!AJ46)</f>
        <v/>
      </c>
      <c r="AI46" s="5" t="str">
        <f ca="1">IF(PROSES_PG!AK46="","",PROSES_PG!AK46)</f>
        <v/>
      </c>
      <c r="AJ46" s="5" t="str">
        <f ca="1">IF(PROSES_PG!AL46="","",PROSES_PG!AL46)</f>
        <v/>
      </c>
      <c r="AK46" s="5" t="str">
        <f ca="1">IF(PROSES_PG!AM46="","",PROSES_PG!AM46)</f>
        <v/>
      </c>
      <c r="AL46" s="5" t="str">
        <f ca="1">IF(PROSES_PG!AN46="","",PROSES_PG!AN46)</f>
        <v/>
      </c>
      <c r="AM46" s="5" t="str">
        <f ca="1">IF(PROSES_PG!AO46="","",PROSES_PG!AO46)</f>
        <v/>
      </c>
      <c r="AN46" s="5" t="str">
        <f ca="1">IF(PROSES_PG!AP46="","",PROSES_PG!AP46)</f>
        <v/>
      </c>
      <c r="AO46" s="5" t="str">
        <f ca="1">IF(PROSES_PG!AQ46="","",PROSES_PG!AQ46)</f>
        <v/>
      </c>
      <c r="AP46" s="5" t="str">
        <f ca="1">IF(PROSES_PG!AR46="","",PROSES_PG!AR46)</f>
        <v/>
      </c>
      <c r="AQ46" s="5" t="str">
        <f ca="1">IF(PROSES_PG!AS46="","",PROSES_PG!AS46)</f>
        <v/>
      </c>
      <c r="AR46" s="5" t="str">
        <f ca="1">IF(PROSES_PG!AT46="","",PROSES_PG!AT46)</f>
        <v/>
      </c>
      <c r="AS46" s="5" t="str">
        <f ca="1">IF(PROSES_PG!AU46="","",PROSES_PG!AU46)</f>
        <v/>
      </c>
      <c r="AT46" s="5" t="str">
        <f ca="1">IF(PROSES_PG!AV46="","",PROSES_PG!AV46)</f>
        <v/>
      </c>
      <c r="AU46" s="5" t="str">
        <f ca="1">IF(PROSES_PG!AW46="","",PROSES_PG!AW46)</f>
        <v/>
      </c>
      <c r="AV46" s="5" t="str">
        <f ca="1">IF(PROSES_PG!AX46="","",PROSES_PG!AX46)</f>
        <v/>
      </c>
      <c r="AW46" s="5" t="str">
        <f ca="1">IF(PROSES_PG!AY46="","",PROSES_PG!AY46)</f>
        <v/>
      </c>
      <c r="AX46" s="5" t="str">
        <f ca="1">IF(PROSES_PG!AZ46="","",PROSES_PG!AZ46)</f>
        <v/>
      </c>
      <c r="AY46" s="5" t="str">
        <f ca="1">IF(PROSES_PG!BA46="","",PROSES_PG!BA46)</f>
        <v/>
      </c>
      <c r="AZ46" s="5" t="str">
        <f ca="1">IF(PROSES_PG!BB46="","",PROSES_PG!BB46)</f>
        <v/>
      </c>
      <c r="BA46" s="5" t="str">
        <f t="shared" ca="1" si="0"/>
        <v/>
      </c>
      <c r="BB46" s="5" t="str">
        <f>IF(DATA!G56="","",DATA!G56)</f>
        <v/>
      </c>
      <c r="BC46" s="5" t="str">
        <f>IF(DATA!H56="","",DATA!H56)</f>
        <v/>
      </c>
      <c r="BD46" s="5" t="str">
        <f>IF(DATA!I56="","",DATA!I56)</f>
        <v/>
      </c>
      <c r="BE46" s="5" t="str">
        <f>IF(DATA!J56="","",DATA!J56)</f>
        <v/>
      </c>
      <c r="BF46" s="5" t="str">
        <f>IF(DATA!K56="","",DATA!K56)</f>
        <v/>
      </c>
      <c r="BG46" s="5" t="str">
        <f>IF(DATA!L56="","",DATA!L56)</f>
        <v/>
      </c>
      <c r="BH46" s="5" t="str">
        <f>IF(DATA!M56="","",DATA!M56)</f>
        <v/>
      </c>
      <c r="BI46" s="5" t="str">
        <f>IF(DATA!N56="","",DATA!N56)</f>
        <v/>
      </c>
      <c r="BJ46" s="5" t="str">
        <f>IF(DATA!O56="","",DATA!O56)</f>
        <v/>
      </c>
      <c r="BK46" s="5" t="str">
        <f>IF(DATA!P56="","",DATA!P56)</f>
        <v/>
      </c>
      <c r="BL46" s="5" t="str">
        <f>IF(DATA!Q56="","",DATA!Q56)</f>
        <v/>
      </c>
      <c r="BM46" s="5" t="str">
        <f>IF(DATA!R56="","",DATA!R56)</f>
        <v/>
      </c>
      <c r="BN46" s="14" t="str">
        <f t="shared" si="1"/>
        <v/>
      </c>
      <c r="BO46" s="14" t="str">
        <f t="shared" ca="1" si="2"/>
        <v/>
      </c>
      <c r="BP46" s="15" t="str">
        <f ca="1">IFERROR((BO46/(DATA!$C$16+DATA!$P$14))*100,"")</f>
        <v/>
      </c>
      <c r="BQ46" s="14" t="str">
        <f ca="1">IF(BP46="","",IF(BP46&lt;DATA!$P$16,"TIDAK","TUNTAS"))</f>
        <v/>
      </c>
    </row>
    <row r="47" spans="1:69">
      <c r="A47" s="5">
        <v>37</v>
      </c>
      <c r="B47" s="6" t="str">
        <f>IF(DATA!B57="","",DATA!B57)</f>
        <v/>
      </c>
      <c r="C47" s="5" t="str">
        <f ca="1">IF(PROSES_PG!E47="","",PROSES_PG!E47)</f>
        <v/>
      </c>
      <c r="D47" s="5" t="str">
        <f ca="1">IF(PROSES_PG!F47="","",PROSES_PG!F47)</f>
        <v/>
      </c>
      <c r="E47" s="5" t="str">
        <f ca="1">IF(PROSES_PG!G47="","",PROSES_PG!G47)</f>
        <v/>
      </c>
      <c r="F47" s="5" t="str">
        <f ca="1">IF(PROSES_PG!H47="","",PROSES_PG!H47)</f>
        <v/>
      </c>
      <c r="G47" s="5" t="str">
        <f ca="1">IF(PROSES_PG!I47="","",PROSES_PG!I47)</f>
        <v/>
      </c>
      <c r="H47" s="5" t="str">
        <f ca="1">IF(PROSES_PG!J47="","",PROSES_PG!J47)</f>
        <v/>
      </c>
      <c r="I47" s="5" t="str">
        <f ca="1">IF(PROSES_PG!K47="","",PROSES_PG!K47)</f>
        <v/>
      </c>
      <c r="J47" s="5" t="str">
        <f ca="1">IF(PROSES_PG!L47="","",PROSES_PG!L47)</f>
        <v/>
      </c>
      <c r="K47" s="5" t="str">
        <f ca="1">IF(PROSES_PG!M47="","",PROSES_PG!M47)</f>
        <v/>
      </c>
      <c r="L47" s="5" t="str">
        <f ca="1">IF(PROSES_PG!N47="","",PROSES_PG!N47)</f>
        <v/>
      </c>
      <c r="M47" s="5" t="str">
        <f ca="1">IF(PROSES_PG!O47="","",PROSES_PG!O47)</f>
        <v/>
      </c>
      <c r="N47" s="5" t="str">
        <f ca="1">IF(PROSES_PG!P47="","",PROSES_PG!P47)</f>
        <v/>
      </c>
      <c r="O47" s="5" t="str">
        <f ca="1">IF(PROSES_PG!Q47="","",PROSES_PG!Q47)</f>
        <v/>
      </c>
      <c r="P47" s="5" t="str">
        <f ca="1">IF(PROSES_PG!R47="","",PROSES_PG!R47)</f>
        <v/>
      </c>
      <c r="Q47" s="5" t="str">
        <f ca="1">IF(PROSES_PG!S47="","",PROSES_PG!S47)</f>
        <v/>
      </c>
      <c r="R47" s="5" t="str">
        <f ca="1">IF(PROSES_PG!T47="","",PROSES_PG!T47)</f>
        <v/>
      </c>
      <c r="S47" s="5" t="str">
        <f ca="1">IF(PROSES_PG!U47="","",PROSES_PG!U47)</f>
        <v/>
      </c>
      <c r="T47" s="5" t="str">
        <f ca="1">IF(PROSES_PG!V47="","",PROSES_PG!V47)</f>
        <v/>
      </c>
      <c r="U47" s="5" t="str">
        <f ca="1">IF(PROSES_PG!W47="","",PROSES_PG!W47)</f>
        <v/>
      </c>
      <c r="V47" s="5" t="str">
        <f ca="1">IF(PROSES_PG!X47="","",PROSES_PG!X47)</f>
        <v/>
      </c>
      <c r="W47" s="5" t="str">
        <f ca="1">IF(PROSES_PG!Y47="","",PROSES_PG!Y47)</f>
        <v/>
      </c>
      <c r="X47" s="5" t="str">
        <f ca="1">IF(PROSES_PG!Z47="","",PROSES_PG!Z47)</f>
        <v/>
      </c>
      <c r="Y47" s="5" t="str">
        <f ca="1">IF(PROSES_PG!AA47="","",PROSES_PG!AA47)</f>
        <v/>
      </c>
      <c r="Z47" s="5" t="str">
        <f ca="1">IF(PROSES_PG!AB47="","",PROSES_PG!AB47)</f>
        <v/>
      </c>
      <c r="AA47" s="5" t="str">
        <f ca="1">IF(PROSES_PG!AC47="","",PROSES_PG!AC47)</f>
        <v/>
      </c>
      <c r="AB47" s="5" t="str">
        <f ca="1">IF(PROSES_PG!AD47="","",PROSES_PG!AD47)</f>
        <v/>
      </c>
      <c r="AC47" s="5" t="str">
        <f ca="1">IF(PROSES_PG!AE47="","",PROSES_PG!AE47)</f>
        <v/>
      </c>
      <c r="AD47" s="5" t="str">
        <f ca="1">IF(PROSES_PG!AF47="","",PROSES_PG!AF47)</f>
        <v/>
      </c>
      <c r="AE47" s="5" t="str">
        <f ca="1">IF(PROSES_PG!AG47="","",PROSES_PG!AG47)</f>
        <v/>
      </c>
      <c r="AF47" s="5" t="str">
        <f ca="1">IF(PROSES_PG!AH47="","",PROSES_PG!AH47)</f>
        <v/>
      </c>
      <c r="AG47" s="5" t="str">
        <f ca="1">IF(PROSES_PG!AI47="","",PROSES_PG!AI47)</f>
        <v/>
      </c>
      <c r="AH47" s="5" t="str">
        <f ca="1">IF(PROSES_PG!AJ47="","",PROSES_PG!AJ47)</f>
        <v/>
      </c>
      <c r="AI47" s="5" t="str">
        <f ca="1">IF(PROSES_PG!AK47="","",PROSES_PG!AK47)</f>
        <v/>
      </c>
      <c r="AJ47" s="5" t="str">
        <f ca="1">IF(PROSES_PG!AL47="","",PROSES_PG!AL47)</f>
        <v/>
      </c>
      <c r="AK47" s="5" t="str">
        <f ca="1">IF(PROSES_PG!AM47="","",PROSES_PG!AM47)</f>
        <v/>
      </c>
      <c r="AL47" s="5" t="str">
        <f ca="1">IF(PROSES_PG!AN47="","",PROSES_PG!AN47)</f>
        <v/>
      </c>
      <c r="AM47" s="5" t="str">
        <f ca="1">IF(PROSES_PG!AO47="","",PROSES_PG!AO47)</f>
        <v/>
      </c>
      <c r="AN47" s="5" t="str">
        <f ca="1">IF(PROSES_PG!AP47="","",PROSES_PG!AP47)</f>
        <v/>
      </c>
      <c r="AO47" s="5" t="str">
        <f ca="1">IF(PROSES_PG!AQ47="","",PROSES_PG!AQ47)</f>
        <v/>
      </c>
      <c r="AP47" s="5" t="str">
        <f ca="1">IF(PROSES_PG!AR47="","",PROSES_PG!AR47)</f>
        <v/>
      </c>
      <c r="AQ47" s="5" t="str">
        <f ca="1">IF(PROSES_PG!AS47="","",PROSES_PG!AS47)</f>
        <v/>
      </c>
      <c r="AR47" s="5" t="str">
        <f ca="1">IF(PROSES_PG!AT47="","",PROSES_PG!AT47)</f>
        <v/>
      </c>
      <c r="AS47" s="5" t="str">
        <f ca="1">IF(PROSES_PG!AU47="","",PROSES_PG!AU47)</f>
        <v/>
      </c>
      <c r="AT47" s="5" t="str">
        <f ca="1">IF(PROSES_PG!AV47="","",PROSES_PG!AV47)</f>
        <v/>
      </c>
      <c r="AU47" s="5" t="str">
        <f ca="1">IF(PROSES_PG!AW47="","",PROSES_PG!AW47)</f>
        <v/>
      </c>
      <c r="AV47" s="5" t="str">
        <f ca="1">IF(PROSES_PG!AX47="","",PROSES_PG!AX47)</f>
        <v/>
      </c>
      <c r="AW47" s="5" t="str">
        <f ca="1">IF(PROSES_PG!AY47="","",PROSES_PG!AY47)</f>
        <v/>
      </c>
      <c r="AX47" s="5" t="str">
        <f ca="1">IF(PROSES_PG!AZ47="","",PROSES_PG!AZ47)</f>
        <v/>
      </c>
      <c r="AY47" s="5" t="str">
        <f ca="1">IF(PROSES_PG!BA47="","",PROSES_PG!BA47)</f>
        <v/>
      </c>
      <c r="AZ47" s="5" t="str">
        <f ca="1">IF(PROSES_PG!BB47="","",PROSES_PG!BB47)</f>
        <v/>
      </c>
      <c r="BA47" s="5" t="str">
        <f t="shared" ca="1" si="0"/>
        <v/>
      </c>
      <c r="BB47" s="5" t="str">
        <f>IF(DATA!G57="","",DATA!G57)</f>
        <v/>
      </c>
      <c r="BC47" s="5" t="str">
        <f>IF(DATA!H57="","",DATA!H57)</f>
        <v/>
      </c>
      <c r="BD47" s="5" t="str">
        <f>IF(DATA!I57="","",DATA!I57)</f>
        <v/>
      </c>
      <c r="BE47" s="5" t="str">
        <f>IF(DATA!J57="","",DATA!J57)</f>
        <v/>
      </c>
      <c r="BF47" s="5" t="str">
        <f>IF(DATA!K57="","",DATA!K57)</f>
        <v/>
      </c>
      <c r="BG47" s="5" t="str">
        <f>IF(DATA!L57="","",DATA!L57)</f>
        <v/>
      </c>
      <c r="BH47" s="5" t="str">
        <f>IF(DATA!M57="","",DATA!M57)</f>
        <v/>
      </c>
      <c r="BI47" s="5" t="str">
        <f>IF(DATA!N57="","",DATA!N57)</f>
        <v/>
      </c>
      <c r="BJ47" s="5" t="str">
        <f>IF(DATA!O57="","",DATA!O57)</f>
        <v/>
      </c>
      <c r="BK47" s="5" t="str">
        <f>IF(DATA!P57="","",DATA!P57)</f>
        <v/>
      </c>
      <c r="BL47" s="5" t="str">
        <f>IF(DATA!Q57="","",DATA!Q57)</f>
        <v/>
      </c>
      <c r="BM47" s="5" t="str">
        <f>IF(DATA!R57="","",DATA!R57)</f>
        <v/>
      </c>
      <c r="BN47" s="14" t="str">
        <f t="shared" si="1"/>
        <v/>
      </c>
      <c r="BO47" s="14" t="str">
        <f t="shared" ca="1" si="2"/>
        <v/>
      </c>
      <c r="BP47" s="15" t="str">
        <f ca="1">IFERROR((BO47/(DATA!$C$16+DATA!$P$14))*100,"")</f>
        <v/>
      </c>
      <c r="BQ47" s="14" t="str">
        <f ca="1">IF(BP47="","",IF(BP47&lt;DATA!$P$16,"TIDAK","TUNTAS"))</f>
        <v/>
      </c>
    </row>
    <row r="48" spans="1:69">
      <c r="A48" s="5">
        <v>38</v>
      </c>
      <c r="B48" s="6" t="str">
        <f>IF(DATA!B58="","",DATA!B58)</f>
        <v/>
      </c>
      <c r="C48" s="5" t="str">
        <f ca="1">IF(PROSES_PG!E48="","",PROSES_PG!E48)</f>
        <v/>
      </c>
      <c r="D48" s="5" t="str">
        <f ca="1">IF(PROSES_PG!F48="","",PROSES_PG!F48)</f>
        <v/>
      </c>
      <c r="E48" s="5" t="str">
        <f ca="1">IF(PROSES_PG!G48="","",PROSES_PG!G48)</f>
        <v/>
      </c>
      <c r="F48" s="5" t="str">
        <f ca="1">IF(PROSES_PG!H48="","",PROSES_PG!H48)</f>
        <v/>
      </c>
      <c r="G48" s="5" t="str">
        <f ca="1">IF(PROSES_PG!I48="","",PROSES_PG!I48)</f>
        <v/>
      </c>
      <c r="H48" s="5" t="str">
        <f ca="1">IF(PROSES_PG!J48="","",PROSES_PG!J48)</f>
        <v/>
      </c>
      <c r="I48" s="5" t="str">
        <f ca="1">IF(PROSES_PG!K48="","",PROSES_PG!K48)</f>
        <v/>
      </c>
      <c r="J48" s="5" t="str">
        <f ca="1">IF(PROSES_PG!L48="","",PROSES_PG!L48)</f>
        <v/>
      </c>
      <c r="K48" s="5" t="str">
        <f ca="1">IF(PROSES_PG!M48="","",PROSES_PG!M48)</f>
        <v/>
      </c>
      <c r="L48" s="5" t="str">
        <f ca="1">IF(PROSES_PG!N48="","",PROSES_PG!N48)</f>
        <v/>
      </c>
      <c r="M48" s="5" t="str">
        <f ca="1">IF(PROSES_PG!O48="","",PROSES_PG!O48)</f>
        <v/>
      </c>
      <c r="N48" s="5" t="str">
        <f ca="1">IF(PROSES_PG!P48="","",PROSES_PG!P48)</f>
        <v/>
      </c>
      <c r="O48" s="5" t="str">
        <f ca="1">IF(PROSES_PG!Q48="","",PROSES_PG!Q48)</f>
        <v/>
      </c>
      <c r="P48" s="5" t="str">
        <f ca="1">IF(PROSES_PG!R48="","",PROSES_PG!R48)</f>
        <v/>
      </c>
      <c r="Q48" s="5" t="str">
        <f ca="1">IF(PROSES_PG!S48="","",PROSES_PG!S48)</f>
        <v/>
      </c>
      <c r="R48" s="5" t="str">
        <f ca="1">IF(PROSES_PG!T48="","",PROSES_PG!T48)</f>
        <v/>
      </c>
      <c r="S48" s="5" t="str">
        <f ca="1">IF(PROSES_PG!U48="","",PROSES_PG!U48)</f>
        <v/>
      </c>
      <c r="T48" s="5" t="str">
        <f ca="1">IF(PROSES_PG!V48="","",PROSES_PG!V48)</f>
        <v/>
      </c>
      <c r="U48" s="5" t="str">
        <f ca="1">IF(PROSES_PG!W48="","",PROSES_PG!W48)</f>
        <v/>
      </c>
      <c r="V48" s="5" t="str">
        <f ca="1">IF(PROSES_PG!X48="","",PROSES_PG!X48)</f>
        <v/>
      </c>
      <c r="W48" s="5" t="str">
        <f ca="1">IF(PROSES_PG!Y48="","",PROSES_PG!Y48)</f>
        <v/>
      </c>
      <c r="X48" s="5" t="str">
        <f ca="1">IF(PROSES_PG!Z48="","",PROSES_PG!Z48)</f>
        <v/>
      </c>
      <c r="Y48" s="5" t="str">
        <f ca="1">IF(PROSES_PG!AA48="","",PROSES_PG!AA48)</f>
        <v/>
      </c>
      <c r="Z48" s="5" t="str">
        <f ca="1">IF(PROSES_PG!AB48="","",PROSES_PG!AB48)</f>
        <v/>
      </c>
      <c r="AA48" s="5" t="str">
        <f ca="1">IF(PROSES_PG!AC48="","",PROSES_PG!AC48)</f>
        <v/>
      </c>
      <c r="AB48" s="5" t="str">
        <f ca="1">IF(PROSES_PG!AD48="","",PROSES_PG!AD48)</f>
        <v/>
      </c>
      <c r="AC48" s="5" t="str">
        <f ca="1">IF(PROSES_PG!AE48="","",PROSES_PG!AE48)</f>
        <v/>
      </c>
      <c r="AD48" s="5" t="str">
        <f ca="1">IF(PROSES_PG!AF48="","",PROSES_PG!AF48)</f>
        <v/>
      </c>
      <c r="AE48" s="5" t="str">
        <f ca="1">IF(PROSES_PG!AG48="","",PROSES_PG!AG48)</f>
        <v/>
      </c>
      <c r="AF48" s="5" t="str">
        <f ca="1">IF(PROSES_PG!AH48="","",PROSES_PG!AH48)</f>
        <v/>
      </c>
      <c r="AG48" s="5" t="str">
        <f ca="1">IF(PROSES_PG!AI48="","",PROSES_PG!AI48)</f>
        <v/>
      </c>
      <c r="AH48" s="5" t="str">
        <f ca="1">IF(PROSES_PG!AJ48="","",PROSES_PG!AJ48)</f>
        <v/>
      </c>
      <c r="AI48" s="5" t="str">
        <f ca="1">IF(PROSES_PG!AK48="","",PROSES_PG!AK48)</f>
        <v/>
      </c>
      <c r="AJ48" s="5" t="str">
        <f ca="1">IF(PROSES_PG!AL48="","",PROSES_PG!AL48)</f>
        <v/>
      </c>
      <c r="AK48" s="5" t="str">
        <f ca="1">IF(PROSES_PG!AM48="","",PROSES_PG!AM48)</f>
        <v/>
      </c>
      <c r="AL48" s="5" t="str">
        <f ca="1">IF(PROSES_PG!AN48="","",PROSES_PG!AN48)</f>
        <v/>
      </c>
      <c r="AM48" s="5" t="str">
        <f ca="1">IF(PROSES_PG!AO48="","",PROSES_PG!AO48)</f>
        <v/>
      </c>
      <c r="AN48" s="5" t="str">
        <f ca="1">IF(PROSES_PG!AP48="","",PROSES_PG!AP48)</f>
        <v/>
      </c>
      <c r="AO48" s="5" t="str">
        <f ca="1">IF(PROSES_PG!AQ48="","",PROSES_PG!AQ48)</f>
        <v/>
      </c>
      <c r="AP48" s="5" t="str">
        <f ca="1">IF(PROSES_PG!AR48="","",PROSES_PG!AR48)</f>
        <v/>
      </c>
      <c r="AQ48" s="5" t="str">
        <f ca="1">IF(PROSES_PG!AS48="","",PROSES_PG!AS48)</f>
        <v/>
      </c>
      <c r="AR48" s="5" t="str">
        <f ca="1">IF(PROSES_PG!AT48="","",PROSES_PG!AT48)</f>
        <v/>
      </c>
      <c r="AS48" s="5" t="str">
        <f ca="1">IF(PROSES_PG!AU48="","",PROSES_PG!AU48)</f>
        <v/>
      </c>
      <c r="AT48" s="5" t="str">
        <f ca="1">IF(PROSES_PG!AV48="","",PROSES_PG!AV48)</f>
        <v/>
      </c>
      <c r="AU48" s="5" t="str">
        <f ca="1">IF(PROSES_PG!AW48="","",PROSES_PG!AW48)</f>
        <v/>
      </c>
      <c r="AV48" s="5" t="str">
        <f ca="1">IF(PROSES_PG!AX48="","",PROSES_PG!AX48)</f>
        <v/>
      </c>
      <c r="AW48" s="5" t="str">
        <f ca="1">IF(PROSES_PG!AY48="","",PROSES_PG!AY48)</f>
        <v/>
      </c>
      <c r="AX48" s="5" t="str">
        <f ca="1">IF(PROSES_PG!AZ48="","",PROSES_PG!AZ48)</f>
        <v/>
      </c>
      <c r="AY48" s="5" t="str">
        <f ca="1">IF(PROSES_PG!BA48="","",PROSES_PG!BA48)</f>
        <v/>
      </c>
      <c r="AZ48" s="5" t="str">
        <f ca="1">IF(PROSES_PG!BB48="","",PROSES_PG!BB48)</f>
        <v/>
      </c>
      <c r="BA48" s="5" t="str">
        <f t="shared" ca="1" si="0"/>
        <v/>
      </c>
      <c r="BB48" s="5" t="str">
        <f>IF(DATA!G58="","",DATA!G58)</f>
        <v/>
      </c>
      <c r="BC48" s="5" t="str">
        <f>IF(DATA!H58="","",DATA!H58)</f>
        <v/>
      </c>
      <c r="BD48" s="5" t="str">
        <f>IF(DATA!I58="","",DATA!I58)</f>
        <v/>
      </c>
      <c r="BE48" s="5" t="str">
        <f>IF(DATA!J58="","",DATA!J58)</f>
        <v/>
      </c>
      <c r="BF48" s="5" t="str">
        <f>IF(DATA!K58="","",DATA!K58)</f>
        <v/>
      </c>
      <c r="BG48" s="5" t="str">
        <f>IF(DATA!L58="","",DATA!L58)</f>
        <v/>
      </c>
      <c r="BH48" s="5" t="str">
        <f>IF(DATA!M58="","",DATA!M58)</f>
        <v/>
      </c>
      <c r="BI48" s="5" t="str">
        <f>IF(DATA!N58="","",DATA!N58)</f>
        <v/>
      </c>
      <c r="BJ48" s="5" t="str">
        <f>IF(DATA!O58="","",DATA!O58)</f>
        <v/>
      </c>
      <c r="BK48" s="5" t="str">
        <f>IF(DATA!P58="","",DATA!P58)</f>
        <v/>
      </c>
      <c r="BL48" s="5" t="str">
        <f>IF(DATA!Q58="","",DATA!Q58)</f>
        <v/>
      </c>
      <c r="BM48" s="5" t="str">
        <f>IF(DATA!R58="","",DATA!R58)</f>
        <v/>
      </c>
      <c r="BN48" s="14" t="str">
        <f t="shared" si="1"/>
        <v/>
      </c>
      <c r="BO48" s="14" t="str">
        <f t="shared" ca="1" si="2"/>
        <v/>
      </c>
      <c r="BP48" s="15" t="str">
        <f ca="1">IFERROR((BO48/(DATA!$C$16+DATA!$P$14))*100,"")</f>
        <v/>
      </c>
      <c r="BQ48" s="14" t="str">
        <f ca="1">IF(BP48="","",IF(BP48&lt;DATA!$P$16,"TIDAK","TUNTAS"))</f>
        <v/>
      </c>
    </row>
    <row r="49" spans="1:69">
      <c r="A49" s="5">
        <v>39</v>
      </c>
      <c r="B49" s="6" t="str">
        <f>IF(DATA!B59="","",DATA!B59)</f>
        <v/>
      </c>
      <c r="C49" s="5" t="str">
        <f ca="1">IF(PROSES_PG!E49="","",PROSES_PG!E49)</f>
        <v/>
      </c>
      <c r="D49" s="5" t="str">
        <f ca="1">IF(PROSES_PG!F49="","",PROSES_PG!F49)</f>
        <v/>
      </c>
      <c r="E49" s="5" t="str">
        <f ca="1">IF(PROSES_PG!G49="","",PROSES_PG!G49)</f>
        <v/>
      </c>
      <c r="F49" s="5" t="str">
        <f ca="1">IF(PROSES_PG!H49="","",PROSES_PG!H49)</f>
        <v/>
      </c>
      <c r="G49" s="5" t="str">
        <f ca="1">IF(PROSES_PG!I49="","",PROSES_PG!I49)</f>
        <v/>
      </c>
      <c r="H49" s="5" t="str">
        <f ca="1">IF(PROSES_PG!J49="","",PROSES_PG!J49)</f>
        <v/>
      </c>
      <c r="I49" s="5" t="str">
        <f ca="1">IF(PROSES_PG!K49="","",PROSES_PG!K49)</f>
        <v/>
      </c>
      <c r="J49" s="5" t="str">
        <f ca="1">IF(PROSES_PG!L49="","",PROSES_PG!L49)</f>
        <v/>
      </c>
      <c r="K49" s="5" t="str">
        <f ca="1">IF(PROSES_PG!M49="","",PROSES_PG!M49)</f>
        <v/>
      </c>
      <c r="L49" s="5" t="str">
        <f ca="1">IF(PROSES_PG!N49="","",PROSES_PG!N49)</f>
        <v/>
      </c>
      <c r="M49" s="5" t="str">
        <f ca="1">IF(PROSES_PG!O49="","",PROSES_PG!O49)</f>
        <v/>
      </c>
      <c r="N49" s="5" t="str">
        <f ca="1">IF(PROSES_PG!P49="","",PROSES_PG!P49)</f>
        <v/>
      </c>
      <c r="O49" s="5" t="str">
        <f ca="1">IF(PROSES_PG!Q49="","",PROSES_PG!Q49)</f>
        <v/>
      </c>
      <c r="P49" s="5" t="str">
        <f ca="1">IF(PROSES_PG!R49="","",PROSES_PG!R49)</f>
        <v/>
      </c>
      <c r="Q49" s="5" t="str">
        <f ca="1">IF(PROSES_PG!S49="","",PROSES_PG!S49)</f>
        <v/>
      </c>
      <c r="R49" s="5" t="str">
        <f ca="1">IF(PROSES_PG!T49="","",PROSES_PG!T49)</f>
        <v/>
      </c>
      <c r="S49" s="5" t="str">
        <f ca="1">IF(PROSES_PG!U49="","",PROSES_PG!U49)</f>
        <v/>
      </c>
      <c r="T49" s="5" t="str">
        <f ca="1">IF(PROSES_PG!V49="","",PROSES_PG!V49)</f>
        <v/>
      </c>
      <c r="U49" s="5" t="str">
        <f ca="1">IF(PROSES_PG!W49="","",PROSES_PG!W49)</f>
        <v/>
      </c>
      <c r="V49" s="5" t="str">
        <f ca="1">IF(PROSES_PG!X49="","",PROSES_PG!X49)</f>
        <v/>
      </c>
      <c r="W49" s="5" t="str">
        <f ca="1">IF(PROSES_PG!Y49="","",PROSES_PG!Y49)</f>
        <v/>
      </c>
      <c r="X49" s="5" t="str">
        <f ca="1">IF(PROSES_PG!Z49="","",PROSES_PG!Z49)</f>
        <v/>
      </c>
      <c r="Y49" s="5" t="str">
        <f ca="1">IF(PROSES_PG!AA49="","",PROSES_PG!AA49)</f>
        <v/>
      </c>
      <c r="Z49" s="5" t="str">
        <f ca="1">IF(PROSES_PG!AB49="","",PROSES_PG!AB49)</f>
        <v/>
      </c>
      <c r="AA49" s="5" t="str">
        <f ca="1">IF(PROSES_PG!AC49="","",PROSES_PG!AC49)</f>
        <v/>
      </c>
      <c r="AB49" s="5" t="str">
        <f ca="1">IF(PROSES_PG!AD49="","",PROSES_PG!AD49)</f>
        <v/>
      </c>
      <c r="AC49" s="5" t="str">
        <f ca="1">IF(PROSES_PG!AE49="","",PROSES_PG!AE49)</f>
        <v/>
      </c>
      <c r="AD49" s="5" t="str">
        <f ca="1">IF(PROSES_PG!AF49="","",PROSES_PG!AF49)</f>
        <v/>
      </c>
      <c r="AE49" s="5" t="str">
        <f ca="1">IF(PROSES_PG!AG49="","",PROSES_PG!AG49)</f>
        <v/>
      </c>
      <c r="AF49" s="5" t="str">
        <f ca="1">IF(PROSES_PG!AH49="","",PROSES_PG!AH49)</f>
        <v/>
      </c>
      <c r="AG49" s="5" t="str">
        <f ca="1">IF(PROSES_PG!AI49="","",PROSES_PG!AI49)</f>
        <v/>
      </c>
      <c r="AH49" s="5" t="str">
        <f ca="1">IF(PROSES_PG!AJ49="","",PROSES_PG!AJ49)</f>
        <v/>
      </c>
      <c r="AI49" s="5" t="str">
        <f ca="1">IF(PROSES_PG!AK49="","",PROSES_PG!AK49)</f>
        <v/>
      </c>
      <c r="AJ49" s="5" t="str">
        <f ca="1">IF(PROSES_PG!AL49="","",PROSES_PG!AL49)</f>
        <v/>
      </c>
      <c r="AK49" s="5" t="str">
        <f ca="1">IF(PROSES_PG!AM49="","",PROSES_PG!AM49)</f>
        <v/>
      </c>
      <c r="AL49" s="5" t="str">
        <f ca="1">IF(PROSES_PG!AN49="","",PROSES_PG!AN49)</f>
        <v/>
      </c>
      <c r="AM49" s="5" t="str">
        <f ca="1">IF(PROSES_PG!AO49="","",PROSES_PG!AO49)</f>
        <v/>
      </c>
      <c r="AN49" s="5" t="str">
        <f ca="1">IF(PROSES_PG!AP49="","",PROSES_PG!AP49)</f>
        <v/>
      </c>
      <c r="AO49" s="5" t="str">
        <f ca="1">IF(PROSES_PG!AQ49="","",PROSES_PG!AQ49)</f>
        <v/>
      </c>
      <c r="AP49" s="5" t="str">
        <f ca="1">IF(PROSES_PG!AR49="","",PROSES_PG!AR49)</f>
        <v/>
      </c>
      <c r="AQ49" s="5" t="str">
        <f ca="1">IF(PROSES_PG!AS49="","",PROSES_PG!AS49)</f>
        <v/>
      </c>
      <c r="AR49" s="5" t="str">
        <f ca="1">IF(PROSES_PG!AT49="","",PROSES_PG!AT49)</f>
        <v/>
      </c>
      <c r="AS49" s="5" t="str">
        <f ca="1">IF(PROSES_PG!AU49="","",PROSES_PG!AU49)</f>
        <v/>
      </c>
      <c r="AT49" s="5" t="str">
        <f ca="1">IF(PROSES_PG!AV49="","",PROSES_PG!AV49)</f>
        <v/>
      </c>
      <c r="AU49" s="5" t="str">
        <f ca="1">IF(PROSES_PG!AW49="","",PROSES_PG!AW49)</f>
        <v/>
      </c>
      <c r="AV49" s="5" t="str">
        <f ca="1">IF(PROSES_PG!AX49="","",PROSES_PG!AX49)</f>
        <v/>
      </c>
      <c r="AW49" s="5" t="str">
        <f ca="1">IF(PROSES_PG!AY49="","",PROSES_PG!AY49)</f>
        <v/>
      </c>
      <c r="AX49" s="5" t="str">
        <f ca="1">IF(PROSES_PG!AZ49="","",PROSES_PG!AZ49)</f>
        <v/>
      </c>
      <c r="AY49" s="5" t="str">
        <f ca="1">IF(PROSES_PG!BA49="","",PROSES_PG!BA49)</f>
        <v/>
      </c>
      <c r="AZ49" s="5" t="str">
        <f ca="1">IF(PROSES_PG!BB49="","",PROSES_PG!BB49)</f>
        <v/>
      </c>
      <c r="BA49" s="5" t="str">
        <f t="shared" ca="1" si="0"/>
        <v/>
      </c>
      <c r="BB49" s="5" t="str">
        <f>IF(DATA!G59="","",DATA!G59)</f>
        <v/>
      </c>
      <c r="BC49" s="5" t="str">
        <f>IF(DATA!H59="","",DATA!H59)</f>
        <v/>
      </c>
      <c r="BD49" s="5" t="str">
        <f>IF(DATA!I59="","",DATA!I59)</f>
        <v/>
      </c>
      <c r="BE49" s="5" t="str">
        <f>IF(DATA!J59="","",DATA!J59)</f>
        <v/>
      </c>
      <c r="BF49" s="5" t="str">
        <f>IF(DATA!K59="","",DATA!K59)</f>
        <v/>
      </c>
      <c r="BG49" s="5" t="str">
        <f>IF(DATA!L59="","",DATA!L59)</f>
        <v/>
      </c>
      <c r="BH49" s="5" t="str">
        <f>IF(DATA!M59="","",DATA!M59)</f>
        <v/>
      </c>
      <c r="BI49" s="5" t="str">
        <f>IF(DATA!N59="","",DATA!N59)</f>
        <v/>
      </c>
      <c r="BJ49" s="5" t="str">
        <f>IF(DATA!O59="","",DATA!O59)</f>
        <v/>
      </c>
      <c r="BK49" s="5" t="str">
        <f>IF(DATA!P59="","",DATA!P59)</f>
        <v/>
      </c>
      <c r="BL49" s="5" t="str">
        <f>IF(DATA!Q59="","",DATA!Q59)</f>
        <v/>
      </c>
      <c r="BM49" s="5" t="str">
        <f>IF(DATA!R59="","",DATA!R59)</f>
        <v/>
      </c>
      <c r="BN49" s="14" t="str">
        <f t="shared" si="1"/>
        <v/>
      </c>
      <c r="BO49" s="14" t="str">
        <f t="shared" ca="1" si="2"/>
        <v/>
      </c>
      <c r="BP49" s="15" t="str">
        <f ca="1">IFERROR((BO49/(DATA!$C$16+DATA!$P$14))*100,"")</f>
        <v/>
      </c>
      <c r="BQ49" s="14" t="str">
        <f ca="1">IF(BP49="","",IF(BP49&lt;DATA!$P$16,"TIDAK","TUNTAS"))</f>
        <v/>
      </c>
    </row>
    <row r="50" spans="1:69">
      <c r="A50" s="5">
        <v>40</v>
      </c>
      <c r="B50" s="6" t="str">
        <f>IF(DATA!B60="","",DATA!B60)</f>
        <v/>
      </c>
      <c r="C50" s="5" t="str">
        <f ca="1">IF(PROSES_PG!E50="","",PROSES_PG!E50)</f>
        <v/>
      </c>
      <c r="D50" s="5" t="str">
        <f ca="1">IF(PROSES_PG!F50="","",PROSES_PG!F50)</f>
        <v/>
      </c>
      <c r="E50" s="5" t="str">
        <f ca="1">IF(PROSES_PG!G50="","",PROSES_PG!G50)</f>
        <v/>
      </c>
      <c r="F50" s="5" t="str">
        <f ca="1">IF(PROSES_PG!H50="","",PROSES_PG!H50)</f>
        <v/>
      </c>
      <c r="G50" s="5" t="str">
        <f ca="1">IF(PROSES_PG!I50="","",PROSES_PG!I50)</f>
        <v/>
      </c>
      <c r="H50" s="5" t="str">
        <f ca="1">IF(PROSES_PG!J50="","",PROSES_PG!J50)</f>
        <v/>
      </c>
      <c r="I50" s="5" t="str">
        <f ca="1">IF(PROSES_PG!K50="","",PROSES_PG!K50)</f>
        <v/>
      </c>
      <c r="J50" s="5" t="str">
        <f ca="1">IF(PROSES_PG!L50="","",PROSES_PG!L50)</f>
        <v/>
      </c>
      <c r="K50" s="5" t="str">
        <f ca="1">IF(PROSES_PG!M50="","",PROSES_PG!M50)</f>
        <v/>
      </c>
      <c r="L50" s="5" t="str">
        <f ca="1">IF(PROSES_PG!N50="","",PROSES_PG!N50)</f>
        <v/>
      </c>
      <c r="M50" s="5" t="str">
        <f ca="1">IF(PROSES_PG!O50="","",PROSES_PG!O50)</f>
        <v/>
      </c>
      <c r="N50" s="5" t="str">
        <f ca="1">IF(PROSES_PG!P50="","",PROSES_PG!P50)</f>
        <v/>
      </c>
      <c r="O50" s="5" t="str">
        <f ca="1">IF(PROSES_PG!Q50="","",PROSES_PG!Q50)</f>
        <v/>
      </c>
      <c r="P50" s="5" t="str">
        <f ca="1">IF(PROSES_PG!R50="","",PROSES_PG!R50)</f>
        <v/>
      </c>
      <c r="Q50" s="5" t="str">
        <f ca="1">IF(PROSES_PG!S50="","",PROSES_PG!S50)</f>
        <v/>
      </c>
      <c r="R50" s="5" t="str">
        <f ca="1">IF(PROSES_PG!T50="","",PROSES_PG!T50)</f>
        <v/>
      </c>
      <c r="S50" s="5" t="str">
        <f ca="1">IF(PROSES_PG!U50="","",PROSES_PG!U50)</f>
        <v/>
      </c>
      <c r="T50" s="5" t="str">
        <f ca="1">IF(PROSES_PG!V50="","",PROSES_PG!V50)</f>
        <v/>
      </c>
      <c r="U50" s="5" t="str">
        <f ca="1">IF(PROSES_PG!W50="","",PROSES_PG!W50)</f>
        <v/>
      </c>
      <c r="V50" s="5" t="str">
        <f ca="1">IF(PROSES_PG!X50="","",PROSES_PG!X50)</f>
        <v/>
      </c>
      <c r="W50" s="5" t="str">
        <f ca="1">IF(PROSES_PG!Y50="","",PROSES_PG!Y50)</f>
        <v/>
      </c>
      <c r="X50" s="5" t="str">
        <f ca="1">IF(PROSES_PG!Z50="","",PROSES_PG!Z50)</f>
        <v/>
      </c>
      <c r="Y50" s="5" t="str">
        <f ca="1">IF(PROSES_PG!AA50="","",PROSES_PG!AA50)</f>
        <v/>
      </c>
      <c r="Z50" s="5" t="str">
        <f ca="1">IF(PROSES_PG!AB50="","",PROSES_PG!AB50)</f>
        <v/>
      </c>
      <c r="AA50" s="5" t="str">
        <f ca="1">IF(PROSES_PG!AC50="","",PROSES_PG!AC50)</f>
        <v/>
      </c>
      <c r="AB50" s="5" t="str">
        <f ca="1">IF(PROSES_PG!AD50="","",PROSES_PG!AD50)</f>
        <v/>
      </c>
      <c r="AC50" s="5" t="str">
        <f ca="1">IF(PROSES_PG!AE50="","",PROSES_PG!AE50)</f>
        <v/>
      </c>
      <c r="AD50" s="5" t="str">
        <f ca="1">IF(PROSES_PG!AF50="","",PROSES_PG!AF50)</f>
        <v/>
      </c>
      <c r="AE50" s="5" t="str">
        <f ca="1">IF(PROSES_PG!AG50="","",PROSES_PG!AG50)</f>
        <v/>
      </c>
      <c r="AF50" s="5" t="str">
        <f ca="1">IF(PROSES_PG!AH50="","",PROSES_PG!AH50)</f>
        <v/>
      </c>
      <c r="AG50" s="5" t="str">
        <f ca="1">IF(PROSES_PG!AI50="","",PROSES_PG!AI50)</f>
        <v/>
      </c>
      <c r="AH50" s="5" t="str">
        <f ca="1">IF(PROSES_PG!AJ50="","",PROSES_PG!AJ50)</f>
        <v/>
      </c>
      <c r="AI50" s="5" t="str">
        <f ca="1">IF(PROSES_PG!AK50="","",PROSES_PG!AK50)</f>
        <v/>
      </c>
      <c r="AJ50" s="5" t="str">
        <f ca="1">IF(PROSES_PG!AL50="","",PROSES_PG!AL50)</f>
        <v/>
      </c>
      <c r="AK50" s="5" t="str">
        <f ca="1">IF(PROSES_PG!AM50="","",PROSES_PG!AM50)</f>
        <v/>
      </c>
      <c r="AL50" s="5" t="str">
        <f ca="1">IF(PROSES_PG!AN50="","",PROSES_PG!AN50)</f>
        <v/>
      </c>
      <c r="AM50" s="5" t="str">
        <f ca="1">IF(PROSES_PG!AO50="","",PROSES_PG!AO50)</f>
        <v/>
      </c>
      <c r="AN50" s="5" t="str">
        <f ca="1">IF(PROSES_PG!AP50="","",PROSES_PG!AP50)</f>
        <v/>
      </c>
      <c r="AO50" s="5" t="str">
        <f ca="1">IF(PROSES_PG!AQ50="","",PROSES_PG!AQ50)</f>
        <v/>
      </c>
      <c r="AP50" s="5" t="str">
        <f ca="1">IF(PROSES_PG!AR50="","",PROSES_PG!AR50)</f>
        <v/>
      </c>
      <c r="AQ50" s="5" t="str">
        <f ca="1">IF(PROSES_PG!AS50="","",PROSES_PG!AS50)</f>
        <v/>
      </c>
      <c r="AR50" s="5" t="str">
        <f ca="1">IF(PROSES_PG!AT50="","",PROSES_PG!AT50)</f>
        <v/>
      </c>
      <c r="AS50" s="5" t="str">
        <f ca="1">IF(PROSES_PG!AU50="","",PROSES_PG!AU50)</f>
        <v/>
      </c>
      <c r="AT50" s="5" t="str">
        <f ca="1">IF(PROSES_PG!AV50="","",PROSES_PG!AV50)</f>
        <v/>
      </c>
      <c r="AU50" s="5" t="str">
        <f ca="1">IF(PROSES_PG!AW50="","",PROSES_PG!AW50)</f>
        <v/>
      </c>
      <c r="AV50" s="5" t="str">
        <f ca="1">IF(PROSES_PG!AX50="","",PROSES_PG!AX50)</f>
        <v/>
      </c>
      <c r="AW50" s="5" t="str">
        <f ca="1">IF(PROSES_PG!AY50="","",PROSES_PG!AY50)</f>
        <v/>
      </c>
      <c r="AX50" s="5" t="str">
        <f ca="1">IF(PROSES_PG!AZ50="","",PROSES_PG!AZ50)</f>
        <v/>
      </c>
      <c r="AY50" s="5" t="str">
        <f ca="1">IF(PROSES_PG!BA50="","",PROSES_PG!BA50)</f>
        <v/>
      </c>
      <c r="AZ50" s="5" t="str">
        <f ca="1">IF(PROSES_PG!BB50="","",PROSES_PG!BB50)</f>
        <v/>
      </c>
      <c r="BA50" s="5" t="str">
        <f t="shared" ca="1" si="0"/>
        <v/>
      </c>
      <c r="BB50" s="5" t="str">
        <f>IF(DATA!G60="","",DATA!G60)</f>
        <v/>
      </c>
      <c r="BC50" s="5" t="str">
        <f>IF(DATA!H60="","",DATA!H60)</f>
        <v/>
      </c>
      <c r="BD50" s="5" t="str">
        <f>IF(DATA!I60="","",DATA!I60)</f>
        <v/>
      </c>
      <c r="BE50" s="5" t="str">
        <f>IF(DATA!J60="","",DATA!J60)</f>
        <v/>
      </c>
      <c r="BF50" s="5" t="str">
        <f>IF(DATA!K60="","",DATA!K60)</f>
        <v/>
      </c>
      <c r="BG50" s="5" t="str">
        <f>IF(DATA!L60="","",DATA!L60)</f>
        <v/>
      </c>
      <c r="BH50" s="5" t="str">
        <f>IF(DATA!M60="","",DATA!M60)</f>
        <v/>
      </c>
      <c r="BI50" s="5" t="str">
        <f>IF(DATA!N60="","",DATA!N60)</f>
        <v/>
      </c>
      <c r="BJ50" s="5" t="str">
        <f>IF(DATA!O60="","",DATA!O60)</f>
        <v/>
      </c>
      <c r="BK50" s="5" t="str">
        <f>IF(DATA!P60="","",DATA!P60)</f>
        <v/>
      </c>
      <c r="BL50" s="5" t="str">
        <f>IF(DATA!Q60="","",DATA!Q60)</f>
        <v/>
      </c>
      <c r="BM50" s="5" t="str">
        <f>IF(DATA!R60="","",DATA!R60)</f>
        <v/>
      </c>
      <c r="BN50" s="14" t="str">
        <f t="shared" si="1"/>
        <v/>
      </c>
      <c r="BO50" s="14" t="str">
        <f t="shared" ca="1" si="2"/>
        <v/>
      </c>
      <c r="BP50" s="15" t="str">
        <f ca="1">IFERROR((BO50/(DATA!$C$16+DATA!$P$14))*100,"")</f>
        <v/>
      </c>
      <c r="BQ50" s="14" t="str">
        <f ca="1">IF(BP50="","",IF(BP50&lt;DATA!$P$16,"TIDAK","TUNTAS"))</f>
        <v/>
      </c>
    </row>
    <row r="51" spans="1:69">
      <c r="A51" s="222" t="s">
        <v>143</v>
      </c>
      <c r="B51" s="222"/>
      <c r="C51" s="7">
        <f ca="1">IF(SUM(C11:C50)=0,"",SUM(C11:C50))</f>
        <v>3</v>
      </c>
      <c r="D51" s="7">
        <f t="shared" ref="D51:E51" ca="1" si="3">IF(SUM(D11:D50)=0,"",SUM(D11:D50))</f>
        <v>8</v>
      </c>
      <c r="E51" s="7">
        <f t="shared" ca="1" si="3"/>
        <v>5</v>
      </c>
      <c r="F51" s="7">
        <f t="shared" ref="F51:AZ51" ca="1" si="4">IF(SUM(F11:F50)=0,"",SUM(F11:F50))</f>
        <v>7</v>
      </c>
      <c r="G51" s="7">
        <f t="shared" ca="1" si="4"/>
        <v>6</v>
      </c>
      <c r="H51" s="7">
        <f t="shared" ca="1" si="4"/>
        <v>7</v>
      </c>
      <c r="I51" s="7">
        <f t="shared" ca="1" si="4"/>
        <v>7</v>
      </c>
      <c r="J51" s="7">
        <f t="shared" ca="1" si="4"/>
        <v>3</v>
      </c>
      <c r="K51" s="7">
        <f t="shared" ca="1" si="4"/>
        <v>9</v>
      </c>
      <c r="L51" s="7">
        <f t="shared" ca="1" si="4"/>
        <v>9</v>
      </c>
      <c r="M51" s="7">
        <f t="shared" ca="1" si="4"/>
        <v>5</v>
      </c>
      <c r="N51" s="7">
        <f t="shared" ca="1" si="4"/>
        <v>8</v>
      </c>
      <c r="O51" s="7">
        <f t="shared" ca="1" si="4"/>
        <v>8</v>
      </c>
      <c r="P51" s="7" t="str">
        <f t="shared" ca="1" si="4"/>
        <v/>
      </c>
      <c r="Q51" s="7">
        <f t="shared" ca="1" si="4"/>
        <v>6</v>
      </c>
      <c r="R51" s="7">
        <f t="shared" ca="1" si="4"/>
        <v>8</v>
      </c>
      <c r="S51" s="7">
        <f t="shared" ca="1" si="4"/>
        <v>3</v>
      </c>
      <c r="T51" s="7" t="str">
        <f t="shared" ca="1" si="4"/>
        <v/>
      </c>
      <c r="U51" s="7">
        <f t="shared" ca="1" si="4"/>
        <v>7</v>
      </c>
      <c r="V51" s="7">
        <f t="shared" ca="1" si="4"/>
        <v>6</v>
      </c>
      <c r="W51" s="7">
        <f t="shared" ca="1" si="4"/>
        <v>4</v>
      </c>
      <c r="X51" s="7">
        <f t="shared" ca="1" si="4"/>
        <v>5</v>
      </c>
      <c r="Y51" s="7">
        <f t="shared" ca="1" si="4"/>
        <v>5</v>
      </c>
      <c r="Z51" s="7">
        <f t="shared" ca="1" si="4"/>
        <v>7</v>
      </c>
      <c r="AA51" s="7">
        <f t="shared" ca="1" si="4"/>
        <v>7</v>
      </c>
      <c r="AB51" s="7">
        <f t="shared" ca="1" si="4"/>
        <v>3</v>
      </c>
      <c r="AC51" s="7">
        <f t="shared" ca="1" si="4"/>
        <v>6</v>
      </c>
      <c r="AD51" s="7">
        <f t="shared" ca="1" si="4"/>
        <v>4</v>
      </c>
      <c r="AE51" s="7">
        <f t="shared" ca="1" si="4"/>
        <v>2</v>
      </c>
      <c r="AF51" s="7">
        <f t="shared" ca="1" si="4"/>
        <v>5</v>
      </c>
      <c r="AG51" s="7">
        <f t="shared" ca="1" si="4"/>
        <v>2</v>
      </c>
      <c r="AH51" s="7">
        <f t="shared" ca="1" si="4"/>
        <v>4</v>
      </c>
      <c r="AI51" s="7">
        <f t="shared" ca="1" si="4"/>
        <v>2</v>
      </c>
      <c r="AJ51" s="7">
        <f t="shared" ca="1" si="4"/>
        <v>9</v>
      </c>
      <c r="AK51" s="7">
        <f t="shared" ca="1" si="4"/>
        <v>9</v>
      </c>
      <c r="AL51" s="7">
        <f t="shared" ca="1" si="4"/>
        <v>4</v>
      </c>
      <c r="AM51" s="7" t="str">
        <f t="shared" ca="1" si="4"/>
        <v/>
      </c>
      <c r="AN51" s="7">
        <f t="shared" ca="1" si="4"/>
        <v>6</v>
      </c>
      <c r="AO51" s="7">
        <f t="shared" ca="1" si="4"/>
        <v>5</v>
      </c>
      <c r="AP51" s="7">
        <f t="shared" ca="1" si="4"/>
        <v>6</v>
      </c>
      <c r="AQ51" s="7" t="str">
        <f t="shared" ca="1" si="4"/>
        <v/>
      </c>
      <c r="AR51" s="7" t="str">
        <f t="shared" ca="1" si="4"/>
        <v/>
      </c>
      <c r="AS51" s="7" t="str">
        <f t="shared" ca="1" si="4"/>
        <v/>
      </c>
      <c r="AT51" s="7" t="str">
        <f t="shared" ca="1" si="4"/>
        <v/>
      </c>
      <c r="AU51" s="7" t="str">
        <f t="shared" ca="1" si="4"/>
        <v/>
      </c>
      <c r="AV51" s="7" t="str">
        <f t="shared" ca="1" si="4"/>
        <v/>
      </c>
      <c r="AW51" s="7" t="str">
        <f t="shared" ca="1" si="4"/>
        <v/>
      </c>
      <c r="AX51" s="7" t="str">
        <f t="shared" ca="1" si="4"/>
        <v/>
      </c>
      <c r="AY51" s="7" t="str">
        <f t="shared" ca="1" si="4"/>
        <v/>
      </c>
      <c r="AZ51" s="7" t="str">
        <f t="shared" ca="1" si="4"/>
        <v/>
      </c>
      <c r="BA51" s="12"/>
      <c r="BB51" s="7" t="str">
        <f>IF(SUM(BB11:BB50)=0,"",SUM(BB11:BB50))</f>
        <v/>
      </c>
      <c r="BC51" s="7" t="str">
        <f t="shared" ref="BC51:BM51" si="5">IF(SUM(BC11:BC50)=0,"",SUM(BC11:BC50))</f>
        <v/>
      </c>
      <c r="BD51" s="7" t="str">
        <f t="shared" si="5"/>
        <v/>
      </c>
      <c r="BE51" s="7" t="str">
        <f t="shared" si="5"/>
        <v/>
      </c>
      <c r="BF51" s="7" t="str">
        <f t="shared" si="5"/>
        <v/>
      </c>
      <c r="BG51" s="7" t="str">
        <f t="shared" si="5"/>
        <v/>
      </c>
      <c r="BH51" s="7" t="str">
        <f t="shared" si="5"/>
        <v/>
      </c>
      <c r="BI51" s="7" t="str">
        <f t="shared" si="5"/>
        <v/>
      </c>
      <c r="BJ51" s="7" t="str">
        <f t="shared" si="5"/>
        <v/>
      </c>
      <c r="BK51" s="7" t="str">
        <f t="shared" si="5"/>
        <v/>
      </c>
      <c r="BL51" s="7" t="str">
        <f t="shared" si="5"/>
        <v/>
      </c>
      <c r="BM51" s="7" t="str">
        <f t="shared" si="5"/>
        <v/>
      </c>
      <c r="BN51" s="16"/>
      <c r="BO51" s="16"/>
      <c r="BP51" s="16"/>
      <c r="BQ51" s="16"/>
    </row>
    <row r="52" spans="1:69">
      <c r="A52" s="213" t="s">
        <v>144</v>
      </c>
      <c r="B52" s="213"/>
      <c r="C52" s="7">
        <f ca="1">IF(DATA!$J$16*ANALISIS_PG!C9=0,"",DATA!$J$16*ANALISIS_PG!C9)</f>
        <v>9</v>
      </c>
      <c r="D52" s="7">
        <f ca="1">IF(DATA!$J$16*ANALISIS_PG!D9=0,"",DATA!$J$16*ANALISIS_PG!D9)</f>
        <v>9</v>
      </c>
      <c r="E52" s="7">
        <f ca="1">IF(DATA!$J$16*ANALISIS_PG!E9=0,"",DATA!$J$16*ANALISIS_PG!E9)</f>
        <v>9</v>
      </c>
      <c r="F52" s="7">
        <f ca="1">IF(DATA!$J$16*ANALISIS_PG!F9=0,"",DATA!$J$16*ANALISIS_PG!F9)</f>
        <v>9</v>
      </c>
      <c r="G52" s="7">
        <f ca="1">IF(DATA!$J$16*ANALISIS_PG!G9=0,"",DATA!$J$16*ANALISIS_PG!G9)</f>
        <v>9</v>
      </c>
      <c r="H52" s="7">
        <f ca="1">IF(DATA!$J$16*ANALISIS_PG!H9=0,"",DATA!$J$16*ANALISIS_PG!H9)</f>
        <v>9</v>
      </c>
      <c r="I52" s="7">
        <f ca="1">IF(DATA!$J$16*ANALISIS_PG!I9=0,"",DATA!$J$16*ANALISIS_PG!I9)</f>
        <v>9</v>
      </c>
      <c r="J52" s="7">
        <f ca="1">IF(DATA!$J$16*ANALISIS_PG!J9=0,"",DATA!$J$16*ANALISIS_PG!J9)</f>
        <v>9</v>
      </c>
      <c r="K52" s="7">
        <f ca="1">IF(DATA!$J$16*ANALISIS_PG!K9=0,"",DATA!$J$16*ANALISIS_PG!K9)</f>
        <v>9</v>
      </c>
      <c r="L52" s="7">
        <f ca="1">IF(DATA!$J$16*ANALISIS_PG!L9=0,"",DATA!$J$16*ANALISIS_PG!L9)</f>
        <v>9</v>
      </c>
      <c r="M52" s="7">
        <f ca="1">IF(DATA!$J$16*ANALISIS_PG!M9=0,"",DATA!$J$16*ANALISIS_PG!M9)</f>
        <v>9</v>
      </c>
      <c r="N52" s="7">
        <f ca="1">IF(DATA!$J$16*ANALISIS_PG!N9=0,"",DATA!$J$16*ANALISIS_PG!N9)</f>
        <v>9</v>
      </c>
      <c r="O52" s="7">
        <f ca="1">IF(DATA!$J$16*ANALISIS_PG!O9=0,"",DATA!$J$16*ANALISIS_PG!O9)</f>
        <v>9</v>
      </c>
      <c r="P52" s="7">
        <f ca="1">IF(DATA!$J$16*ANALISIS_PG!P9=0,"",DATA!$J$16*ANALISIS_PG!P9)</f>
        <v>9</v>
      </c>
      <c r="Q52" s="7">
        <f ca="1">IF(DATA!$J$16*ANALISIS_PG!Q9=0,"",DATA!$J$16*ANALISIS_PG!Q9)</f>
        <v>9</v>
      </c>
      <c r="R52" s="7">
        <f ca="1">IF(DATA!$J$16*ANALISIS_PG!R9=0,"",DATA!$J$16*ANALISIS_PG!R9)</f>
        <v>9</v>
      </c>
      <c r="S52" s="7">
        <f ca="1">IF(DATA!$J$16*ANALISIS_PG!S9=0,"",DATA!$J$16*ANALISIS_PG!S9)</f>
        <v>9</v>
      </c>
      <c r="T52" s="7">
        <f ca="1">IF(DATA!$J$16*ANALISIS_PG!T9=0,"",DATA!$J$16*ANALISIS_PG!T9)</f>
        <v>9</v>
      </c>
      <c r="U52" s="7">
        <f ca="1">IF(DATA!$J$16*ANALISIS_PG!U9=0,"",DATA!$J$16*ANALISIS_PG!U9)</f>
        <v>9</v>
      </c>
      <c r="V52" s="7">
        <f ca="1">IF(DATA!$J$16*ANALISIS_PG!V9=0,"",DATA!$J$16*ANALISIS_PG!V9)</f>
        <v>9</v>
      </c>
      <c r="W52" s="7">
        <f ca="1">IF(DATA!$J$16*ANALISIS_PG!W9=0,"",DATA!$J$16*ANALISIS_PG!W9)</f>
        <v>9</v>
      </c>
      <c r="X52" s="7">
        <f ca="1">IF(DATA!$J$16*ANALISIS_PG!X9=0,"",DATA!$J$16*ANALISIS_PG!X9)</f>
        <v>9</v>
      </c>
      <c r="Y52" s="7">
        <f ca="1">IF(DATA!$J$16*ANALISIS_PG!Y9=0,"",DATA!$J$16*ANALISIS_PG!Y9)</f>
        <v>9</v>
      </c>
      <c r="Z52" s="7">
        <f ca="1">IF(DATA!$J$16*ANALISIS_PG!Z9=0,"",DATA!$J$16*ANALISIS_PG!Z9)</f>
        <v>9</v>
      </c>
      <c r="AA52" s="7">
        <f ca="1">IF(DATA!$J$16*ANALISIS_PG!AA9=0,"",DATA!$J$16*ANALISIS_PG!AA9)</f>
        <v>9</v>
      </c>
      <c r="AB52" s="7">
        <f ca="1">IF(DATA!$J$16*ANALISIS_PG!AB9=0,"",DATA!$J$16*ANALISIS_PG!AB9)</f>
        <v>9</v>
      </c>
      <c r="AC52" s="7">
        <f ca="1">IF(DATA!$J$16*ANALISIS_PG!AC9=0,"",DATA!$J$16*ANALISIS_PG!AC9)</f>
        <v>9</v>
      </c>
      <c r="AD52" s="7">
        <f ca="1">IF(DATA!$J$16*ANALISIS_PG!AD9=0,"",DATA!$J$16*ANALISIS_PG!AD9)</f>
        <v>9</v>
      </c>
      <c r="AE52" s="7">
        <f ca="1">IF(DATA!$J$16*ANALISIS_PG!AE9=0,"",DATA!$J$16*ANALISIS_PG!AE9)</f>
        <v>9</v>
      </c>
      <c r="AF52" s="7">
        <f ca="1">IF(DATA!$J$16*ANALISIS_PG!AF9=0,"",DATA!$J$16*ANALISIS_PG!AF9)</f>
        <v>9</v>
      </c>
      <c r="AG52" s="7">
        <f ca="1">IF(DATA!$J$16*ANALISIS_PG!AG9=0,"",DATA!$J$16*ANALISIS_PG!AG9)</f>
        <v>9</v>
      </c>
      <c r="AH52" s="7">
        <f ca="1">IF(DATA!$J$16*ANALISIS_PG!AH9=0,"",DATA!$J$16*ANALISIS_PG!AH9)</f>
        <v>9</v>
      </c>
      <c r="AI52" s="7">
        <f ca="1">IF(DATA!$J$16*ANALISIS_PG!AI9=0,"",DATA!$J$16*ANALISIS_PG!AI9)</f>
        <v>9</v>
      </c>
      <c r="AJ52" s="7">
        <f ca="1">IF(DATA!$J$16*ANALISIS_PG!AJ9=0,"",DATA!$J$16*ANALISIS_PG!AJ9)</f>
        <v>9</v>
      </c>
      <c r="AK52" s="7">
        <f ca="1">IF(DATA!$J$16*ANALISIS_PG!AK9=0,"",DATA!$J$16*ANALISIS_PG!AK9)</f>
        <v>9</v>
      </c>
      <c r="AL52" s="7">
        <f ca="1">IF(DATA!$J$16*ANALISIS_PG!AL9=0,"",DATA!$J$16*ANALISIS_PG!AL9)</f>
        <v>9</v>
      </c>
      <c r="AM52" s="7">
        <f ca="1">IF(DATA!$J$16*ANALISIS_PG!AM9=0,"",DATA!$J$16*ANALISIS_PG!AM9)</f>
        <v>9</v>
      </c>
      <c r="AN52" s="7">
        <f ca="1">IF(DATA!$J$16*ANALISIS_PG!AN9=0,"",DATA!$J$16*ANALISIS_PG!AN9)</f>
        <v>9</v>
      </c>
      <c r="AO52" s="7">
        <f ca="1">IF(DATA!$J$16*ANALISIS_PG!AO9=0,"",DATA!$J$16*ANALISIS_PG!AO9)</f>
        <v>9</v>
      </c>
      <c r="AP52" s="7">
        <f ca="1">IF(DATA!$J$16*ANALISIS_PG!AP9=0,"",DATA!$J$16*ANALISIS_PG!AP9)</f>
        <v>9</v>
      </c>
      <c r="AQ52" s="7" t="str">
        <f ca="1">IF(DATA!$J$16*ANALISIS_PG!AQ9=0,"",DATA!$J$16*ANALISIS_PG!AQ9)</f>
        <v/>
      </c>
      <c r="AR52" s="7" t="str">
        <f ca="1">IF(DATA!$J$16*ANALISIS_PG!AR9=0,"",DATA!$J$16*ANALISIS_PG!AR9)</f>
        <v/>
      </c>
      <c r="AS52" s="7" t="str">
        <f ca="1">IF(DATA!$J$16*ANALISIS_PG!AS9=0,"",DATA!$J$16*ANALISIS_PG!AS9)</f>
        <v/>
      </c>
      <c r="AT52" s="7" t="str">
        <f ca="1">IF(DATA!$J$16*ANALISIS_PG!AT9=0,"",DATA!$J$16*ANALISIS_PG!AT9)</f>
        <v/>
      </c>
      <c r="AU52" s="7" t="str">
        <f ca="1">IF(DATA!$J$16*ANALISIS_PG!AU9=0,"",DATA!$J$16*ANALISIS_PG!AU9)</f>
        <v/>
      </c>
      <c r="AV52" s="7" t="str">
        <f ca="1">IF(DATA!$J$16*ANALISIS_PG!AV9=0,"",DATA!$J$16*ANALISIS_PG!AV9)</f>
        <v/>
      </c>
      <c r="AW52" s="7" t="str">
        <f ca="1">IF(DATA!$J$16*ANALISIS_PG!AW9=0,"",DATA!$J$16*ANALISIS_PG!AW9)</f>
        <v/>
      </c>
      <c r="AX52" s="7" t="str">
        <f ca="1">IF(DATA!$J$16*ANALISIS_PG!AX9=0,"",DATA!$J$16*ANALISIS_PG!AX9)</f>
        <v/>
      </c>
      <c r="AY52" s="7" t="str">
        <f ca="1">IF(DATA!$J$16*ANALISIS_PG!AY9=0,"",DATA!$J$16*ANALISIS_PG!AY9)</f>
        <v/>
      </c>
      <c r="AZ52" s="7" t="str">
        <f ca="1">IF(DATA!$J$16*ANALISIS_PG!AZ9=0,"",DATA!$J$16*ANALISIS_PG!AZ9)</f>
        <v/>
      </c>
      <c r="BA52" s="12"/>
      <c r="BB52" s="7" t="str">
        <f ca="1">IF(DATA!D14*DATA!$J$16=0,"",DATA!D14*DATA!$J$16)</f>
        <v/>
      </c>
      <c r="BC52" s="7" t="str">
        <f ca="1">IF(DATA!E14*DATA!$J$16=0,"",DATA!E14*DATA!$J$16)</f>
        <v/>
      </c>
      <c r="BD52" s="7" t="str">
        <f ca="1">IF(DATA!F14*DATA!$J$16=0,"",DATA!F14*DATA!$J$16)</f>
        <v/>
      </c>
      <c r="BE52" s="7" t="str">
        <f ca="1">IF(DATA!G14*DATA!$J$16=0,"",DATA!G14*DATA!$J$16)</f>
        <v/>
      </c>
      <c r="BF52" s="7" t="str">
        <f ca="1">IF(DATA!H14*DATA!$J$16=0,"",DATA!H14*DATA!$J$16)</f>
        <v/>
      </c>
      <c r="BG52" s="7" t="str">
        <f ca="1">IF(DATA!I14*DATA!$J$16=0,"",DATA!I14*DATA!$J$16)</f>
        <v/>
      </c>
      <c r="BH52" s="7" t="str">
        <f ca="1">IF(DATA!J14*DATA!$J$16=0,"",DATA!J14*DATA!$J$16)</f>
        <v/>
      </c>
      <c r="BI52" s="7" t="str">
        <f ca="1">IF(DATA!K14*DATA!$J$16=0,"",DATA!K14*DATA!$J$16)</f>
        <v/>
      </c>
      <c r="BJ52" s="7" t="str">
        <f ca="1">IF(DATA!L14*DATA!$J$16=0,"",DATA!L14*DATA!$J$16)</f>
        <v/>
      </c>
      <c r="BK52" s="7" t="str">
        <f ca="1">IF(DATA!M14*DATA!$J$16=0,"",DATA!M14*DATA!$J$16)</f>
        <v/>
      </c>
      <c r="BL52" s="7" t="str">
        <f ca="1">IF(DATA!N14*DATA!$J$16=0,"",DATA!N14*DATA!$J$16)</f>
        <v/>
      </c>
      <c r="BM52" s="7" t="str">
        <f ca="1">IF(DATA!O14*DATA!$J$16=0,"",DATA!O14*DATA!$J$16)</f>
        <v/>
      </c>
      <c r="BN52" s="16"/>
      <c r="BO52" s="16"/>
      <c r="BP52" s="16"/>
      <c r="BQ52" s="16"/>
    </row>
    <row r="53" spans="1:69">
      <c r="A53" s="213" t="s">
        <v>145</v>
      </c>
      <c r="B53" s="213"/>
      <c r="C53" s="7">
        <f ca="1">IFERROR((C51/C52)*100,"")</f>
        <v>33.333333333333329</v>
      </c>
      <c r="D53" s="7">
        <f t="shared" ref="D53:E53" ca="1" si="6">IFERROR((D51/D52)*100,"")</f>
        <v>88.888888888888886</v>
      </c>
      <c r="E53" s="7">
        <f t="shared" ca="1" si="6"/>
        <v>55.555555555555557</v>
      </c>
      <c r="F53" s="7">
        <f t="shared" ref="F53:AZ53" ca="1" si="7">IFERROR((F51/F52)*100,"")</f>
        <v>77.777777777777786</v>
      </c>
      <c r="G53" s="7">
        <f t="shared" ca="1" si="7"/>
        <v>66.666666666666657</v>
      </c>
      <c r="H53" s="7">
        <f t="shared" ca="1" si="7"/>
        <v>77.777777777777786</v>
      </c>
      <c r="I53" s="7">
        <f t="shared" ca="1" si="7"/>
        <v>77.777777777777786</v>
      </c>
      <c r="J53" s="7">
        <f t="shared" ca="1" si="7"/>
        <v>33.333333333333329</v>
      </c>
      <c r="K53" s="7">
        <f t="shared" ca="1" si="7"/>
        <v>100</v>
      </c>
      <c r="L53" s="7">
        <f t="shared" ca="1" si="7"/>
        <v>100</v>
      </c>
      <c r="M53" s="7">
        <f t="shared" ca="1" si="7"/>
        <v>55.555555555555557</v>
      </c>
      <c r="N53" s="7">
        <f t="shared" ca="1" si="7"/>
        <v>88.888888888888886</v>
      </c>
      <c r="O53" s="7">
        <f t="shared" ca="1" si="7"/>
        <v>88.888888888888886</v>
      </c>
      <c r="P53" s="7" t="str">
        <f t="shared" ca="1" si="7"/>
        <v/>
      </c>
      <c r="Q53" s="7">
        <f t="shared" ca="1" si="7"/>
        <v>66.666666666666657</v>
      </c>
      <c r="R53" s="7">
        <f t="shared" ca="1" si="7"/>
        <v>88.888888888888886</v>
      </c>
      <c r="S53" s="7">
        <f t="shared" ca="1" si="7"/>
        <v>33.333333333333329</v>
      </c>
      <c r="T53" s="7" t="str">
        <f t="shared" ca="1" si="7"/>
        <v/>
      </c>
      <c r="U53" s="7">
        <f t="shared" ca="1" si="7"/>
        <v>77.777777777777786</v>
      </c>
      <c r="V53" s="7">
        <f t="shared" ca="1" si="7"/>
        <v>66.666666666666657</v>
      </c>
      <c r="W53" s="7">
        <f t="shared" ca="1" si="7"/>
        <v>44.444444444444443</v>
      </c>
      <c r="X53" s="7">
        <f t="shared" ca="1" si="7"/>
        <v>55.555555555555557</v>
      </c>
      <c r="Y53" s="7">
        <f t="shared" ca="1" si="7"/>
        <v>55.555555555555557</v>
      </c>
      <c r="Z53" s="7">
        <f t="shared" ca="1" si="7"/>
        <v>77.777777777777786</v>
      </c>
      <c r="AA53" s="7">
        <f t="shared" ca="1" si="7"/>
        <v>77.777777777777786</v>
      </c>
      <c r="AB53" s="7">
        <f t="shared" ca="1" si="7"/>
        <v>33.333333333333329</v>
      </c>
      <c r="AC53" s="7">
        <f t="shared" ca="1" si="7"/>
        <v>66.666666666666657</v>
      </c>
      <c r="AD53" s="7">
        <f t="shared" ca="1" si="7"/>
        <v>44.444444444444443</v>
      </c>
      <c r="AE53" s="7">
        <f t="shared" ca="1" si="7"/>
        <v>22.222222222222221</v>
      </c>
      <c r="AF53" s="7">
        <f t="shared" ca="1" si="7"/>
        <v>55.555555555555557</v>
      </c>
      <c r="AG53" s="7">
        <f t="shared" ca="1" si="7"/>
        <v>22.222222222222221</v>
      </c>
      <c r="AH53" s="7">
        <f t="shared" ca="1" si="7"/>
        <v>44.444444444444443</v>
      </c>
      <c r="AI53" s="7">
        <f t="shared" ca="1" si="7"/>
        <v>22.222222222222221</v>
      </c>
      <c r="AJ53" s="7">
        <f t="shared" ca="1" si="7"/>
        <v>100</v>
      </c>
      <c r="AK53" s="7">
        <f t="shared" ca="1" si="7"/>
        <v>100</v>
      </c>
      <c r="AL53" s="7">
        <f t="shared" ca="1" si="7"/>
        <v>44.444444444444443</v>
      </c>
      <c r="AM53" s="7" t="str">
        <f t="shared" ca="1" si="7"/>
        <v/>
      </c>
      <c r="AN53" s="7">
        <f t="shared" ca="1" si="7"/>
        <v>66.666666666666657</v>
      </c>
      <c r="AO53" s="7">
        <f t="shared" ca="1" si="7"/>
        <v>55.555555555555557</v>
      </c>
      <c r="AP53" s="7">
        <f t="shared" ca="1" si="7"/>
        <v>66.666666666666657</v>
      </c>
      <c r="AQ53" s="7" t="str">
        <f t="shared" ca="1" si="7"/>
        <v/>
      </c>
      <c r="AR53" s="7" t="str">
        <f t="shared" ca="1" si="7"/>
        <v/>
      </c>
      <c r="AS53" s="7" t="str">
        <f t="shared" ca="1" si="7"/>
        <v/>
      </c>
      <c r="AT53" s="7" t="str">
        <f t="shared" ca="1" si="7"/>
        <v/>
      </c>
      <c r="AU53" s="7" t="str">
        <f t="shared" ca="1" si="7"/>
        <v/>
      </c>
      <c r="AV53" s="7" t="str">
        <f t="shared" ca="1" si="7"/>
        <v/>
      </c>
      <c r="AW53" s="7" t="str">
        <f t="shared" ca="1" si="7"/>
        <v/>
      </c>
      <c r="AX53" s="7" t="str">
        <f t="shared" ca="1" si="7"/>
        <v/>
      </c>
      <c r="AY53" s="7" t="str">
        <f t="shared" ca="1" si="7"/>
        <v/>
      </c>
      <c r="AZ53" s="7" t="str">
        <f t="shared" ca="1" si="7"/>
        <v/>
      </c>
      <c r="BA53" s="12"/>
      <c r="BB53" s="13" t="str">
        <f ca="1">IFERROR((BB51/BB52)*100,"")</f>
        <v/>
      </c>
      <c r="BC53" s="13" t="str">
        <f t="shared" ref="BC53:BM53" ca="1" si="8">IFERROR((BC51/BC52)*100,"")</f>
        <v/>
      </c>
      <c r="BD53" s="13" t="str">
        <f t="shared" ca="1" si="8"/>
        <v/>
      </c>
      <c r="BE53" s="13" t="str">
        <f t="shared" ca="1" si="8"/>
        <v/>
      </c>
      <c r="BF53" s="13" t="str">
        <f t="shared" ca="1" si="8"/>
        <v/>
      </c>
      <c r="BG53" s="7" t="str">
        <f t="shared" ca="1" si="8"/>
        <v/>
      </c>
      <c r="BH53" s="7" t="str">
        <f t="shared" ca="1" si="8"/>
        <v/>
      </c>
      <c r="BI53" s="7" t="str">
        <f t="shared" ca="1" si="8"/>
        <v/>
      </c>
      <c r="BJ53" s="7" t="str">
        <f t="shared" ca="1" si="8"/>
        <v/>
      </c>
      <c r="BK53" s="7" t="str">
        <f t="shared" ca="1" si="8"/>
        <v/>
      </c>
      <c r="BL53" s="7" t="str">
        <f t="shared" ca="1" si="8"/>
        <v/>
      </c>
      <c r="BM53" s="7" t="str">
        <f t="shared" ca="1" si="8"/>
        <v/>
      </c>
      <c r="BN53" s="16"/>
      <c r="BO53" s="16"/>
      <c r="BP53" s="16"/>
      <c r="BQ53" s="16"/>
    </row>
    <row r="54" spans="1:69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11"/>
      <c r="BO54" s="11"/>
      <c r="BP54" s="11"/>
      <c r="BQ54" s="11"/>
    </row>
    <row r="55" spans="1:69">
      <c r="A55" s="3" t="s">
        <v>146</v>
      </c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11"/>
      <c r="BO55" s="11"/>
      <c r="BP55" s="11"/>
      <c r="BQ55" s="11"/>
    </row>
    <row r="56" spans="1:69">
      <c r="A56" s="3">
        <v>1</v>
      </c>
      <c r="B56" s="3" t="s">
        <v>147</v>
      </c>
      <c r="C56" s="3" t="s">
        <v>23</v>
      </c>
      <c r="D56" s="3">
        <f ca="1">COUNTIF(BQ11:BQ50,"Tuntas")</f>
        <v>0</v>
      </c>
      <c r="E56" s="3" t="s">
        <v>148</v>
      </c>
      <c r="F56" s="3"/>
      <c r="G56" s="8">
        <f ca="1">DATA!J16</f>
        <v>9</v>
      </c>
      <c r="H56" s="3" t="s">
        <v>149</v>
      </c>
      <c r="I56" s="3"/>
      <c r="J56" s="3" t="s">
        <v>23</v>
      </c>
      <c r="K56" s="3">
        <f ca="1">(D56/G56)*100</f>
        <v>0</v>
      </c>
      <c r="L56" s="3" t="s">
        <v>150</v>
      </c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 t="s">
        <v>23</v>
      </c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11"/>
      <c r="BO56" s="11"/>
      <c r="BP56" s="11"/>
      <c r="BQ56" s="11"/>
    </row>
    <row r="57" spans="1:69">
      <c r="A57" s="3">
        <v>2</v>
      </c>
      <c r="B57" s="3" t="s">
        <v>151</v>
      </c>
      <c r="C57" s="3" t="s">
        <v>23</v>
      </c>
      <c r="D57" s="214" t="str">
        <f ca="1">IF(K56&lt;50,"PEMBELAJARAN DIULANG",IF(K56&lt;70,"SISWA YANG TIDAK TUNTAS SEBAIKNYA DIBERIKAN REMEDIAL",IF(K56&gt;90,"PEMBELAJARAN BERHASIL","SISWA YANG TIDAK TUNTAS SEBAIKNYA DIBERIKAN REMEDIAL")))</f>
        <v>PEMBELAJARAN DIULANG</v>
      </c>
      <c r="E57" s="214"/>
      <c r="F57" s="214"/>
      <c r="G57" s="214"/>
      <c r="H57" s="214"/>
      <c r="I57" s="214"/>
      <c r="J57" s="214"/>
      <c r="K57" s="214"/>
      <c r="L57" s="214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11"/>
      <c r="BO57" s="11"/>
      <c r="BP57" s="11"/>
      <c r="BQ57" s="11"/>
    </row>
    <row r="58" spans="1:69">
      <c r="A58" s="3"/>
      <c r="B58" s="3"/>
      <c r="C58" s="3"/>
      <c r="D58" s="10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11"/>
      <c r="BO58" s="11"/>
      <c r="BP58" s="11"/>
      <c r="BQ58" s="11"/>
    </row>
    <row r="59" spans="1:69">
      <c r="A59" s="3"/>
      <c r="B59" s="11" t="s">
        <v>133</v>
      </c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3"/>
      <c r="AQ59" s="3"/>
      <c r="AR59" s="11"/>
      <c r="AS59" s="11"/>
      <c r="AT59" s="11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11"/>
      <c r="BK59" s="3"/>
      <c r="BL59" s="3"/>
      <c r="BM59" s="3"/>
      <c r="BN59" s="11" t="s">
        <v>134</v>
      </c>
      <c r="BO59" s="11"/>
      <c r="BP59" s="11"/>
      <c r="BQ59" s="11"/>
    </row>
    <row r="60" spans="1:69">
      <c r="A60" s="3"/>
      <c r="B60" s="11" t="s">
        <v>135</v>
      </c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3"/>
      <c r="AQ60" s="3"/>
      <c r="AR60" s="11"/>
      <c r="AS60" s="11"/>
      <c r="AT60" s="11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11"/>
      <c r="BK60" s="3"/>
      <c r="BL60" s="3"/>
      <c r="BM60" s="3"/>
      <c r="BN60" s="11" t="s">
        <v>40</v>
      </c>
      <c r="BO60" s="11"/>
      <c r="BP60" s="11"/>
      <c r="BQ60" s="11"/>
    </row>
    <row r="61" spans="1:69">
      <c r="A61" s="3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3"/>
      <c r="AQ61" s="3"/>
      <c r="AR61" s="11"/>
      <c r="AS61" s="11"/>
      <c r="AT61" s="11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11"/>
      <c r="BK61" s="3"/>
      <c r="BL61" s="3"/>
      <c r="BM61" s="3"/>
      <c r="BN61" s="11"/>
      <c r="BO61" s="11"/>
      <c r="BP61" s="11"/>
      <c r="BQ61" s="11"/>
    </row>
    <row r="62" spans="1:69">
      <c r="A62" s="3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3"/>
      <c r="AQ62" s="3"/>
      <c r="AR62" s="11"/>
      <c r="AS62" s="11"/>
      <c r="AT62" s="11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11"/>
      <c r="BK62" s="3"/>
      <c r="BL62" s="3"/>
      <c r="BM62" s="3"/>
      <c r="BN62" s="11"/>
      <c r="BO62" s="11"/>
      <c r="BP62" s="11"/>
      <c r="BQ62" s="11"/>
    </row>
    <row r="63" spans="1:69">
      <c r="A63" s="3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3"/>
      <c r="AQ63" s="3"/>
      <c r="AR63" s="11"/>
      <c r="AS63" s="11"/>
      <c r="AT63" s="11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11"/>
      <c r="BK63" s="3"/>
      <c r="BL63" s="3"/>
      <c r="BM63" s="3"/>
      <c r="BN63" s="11"/>
      <c r="BO63" s="11"/>
      <c r="BP63" s="11"/>
      <c r="BQ63" s="11"/>
    </row>
    <row r="64" spans="1:69">
      <c r="A64" s="3"/>
      <c r="B64" s="11" t="s">
        <v>136</v>
      </c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3"/>
      <c r="AQ64" s="3"/>
      <c r="AR64" s="11"/>
      <c r="AS64" s="11"/>
      <c r="AT64" s="11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11"/>
      <c r="BK64" s="3"/>
      <c r="BL64" s="3"/>
      <c r="BM64" s="3"/>
      <c r="BN64" s="17">
        <f>DATA!L7</f>
        <v>0</v>
      </c>
      <c r="BO64" s="11"/>
      <c r="BP64" s="11"/>
      <c r="BQ64" s="11"/>
    </row>
    <row r="65" spans="1:69">
      <c r="A65" s="3"/>
      <c r="B65" s="11" t="s">
        <v>137</v>
      </c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3"/>
      <c r="AQ65" s="3"/>
      <c r="AR65" s="11"/>
      <c r="AS65" s="11"/>
      <c r="AT65" s="11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17" t="s">
        <v>41</v>
      </c>
      <c r="BO65" s="17">
        <f>DATA!L8</f>
        <v>0</v>
      </c>
      <c r="BP65" s="11"/>
      <c r="BQ65" s="11"/>
    </row>
  </sheetData>
  <mergeCells count="13">
    <mergeCell ref="A1:BQ1"/>
    <mergeCell ref="A2:BQ2"/>
    <mergeCell ref="C9:BA9"/>
    <mergeCell ref="BB9:BN9"/>
    <mergeCell ref="A51:B51"/>
    <mergeCell ref="BO9:BO10"/>
    <mergeCell ref="BP9:BP10"/>
    <mergeCell ref="BQ9:BQ10"/>
    <mergeCell ref="A52:B52"/>
    <mergeCell ref="A53:B53"/>
    <mergeCell ref="D57:L57"/>
    <mergeCell ref="A9:A10"/>
    <mergeCell ref="B9:B10"/>
  </mergeCells>
  <printOptions horizontalCentered="1"/>
  <pageMargins left="0.118055555555556" right="0.118055555555556" top="0.156944444444444" bottom="0.156944444444444" header="0.31458333333333299" footer="0.31458333333333299"/>
  <pageSetup paperSize="9" scale="3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DATA</vt:lpstr>
      <vt:lpstr>PROSES_PG</vt:lpstr>
      <vt:lpstr>ANALISIS_PG</vt:lpstr>
      <vt:lpstr>ANALISIS_URAIAN</vt:lpstr>
      <vt:lpstr>ANALISIS_HASIL</vt:lpstr>
      <vt:lpstr>ANALISIS_HASIL!Print_Area</vt:lpstr>
      <vt:lpstr>ANALISIS_PG!Print_Area</vt:lpstr>
      <vt:lpstr>ANALISIS_URAIAN!Print_Area</vt:lpstr>
      <vt:lpstr>DATA!Print_Area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Genst</dc:creator>
  <cp:lastModifiedBy>SERVER 01</cp:lastModifiedBy>
  <cp:lastPrinted>2015-05-27T14:42:00Z</cp:lastPrinted>
  <dcterms:created xsi:type="dcterms:W3CDTF">2015-05-27T10:14:00Z</dcterms:created>
  <dcterms:modified xsi:type="dcterms:W3CDTF">2020-03-05T00:02:19Z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1033-10.2.0.7456</vt:lpwstr>
  </property>
</Properties>
</file>