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/Desktop/IBE1122(401)_Accounting/Class No.2/"/>
    </mc:Choice>
  </mc:AlternateContent>
  <xr:revisionPtr revIDLastSave="0" documentId="13_ncr:1_{CDACE7C7-9EC4-744B-8F25-AADBE414C9ED}" xr6:coauthVersionLast="47" xr6:coauthVersionMax="47" xr10:uidLastSave="{00000000-0000-0000-0000-000000000000}"/>
  <bookViews>
    <workbookView xWindow="0" yWindow="50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" i="1" l="1"/>
  <c r="U20" i="1"/>
  <c r="S20" i="1"/>
  <c r="O20" i="1"/>
  <c r="M20" i="1"/>
  <c r="L20" i="1"/>
  <c r="J20" i="1"/>
  <c r="H20" i="1"/>
  <c r="F20" i="1"/>
  <c r="D20" i="1"/>
  <c r="B20" i="1"/>
  <c r="B22" i="1" s="1"/>
  <c r="Q6" i="1"/>
  <c r="Q20" i="1" s="1"/>
  <c r="Q22" i="1" s="1"/>
  <c r="W22" i="1" l="1"/>
  <c r="J22" i="1"/>
  <c r="J24" i="1" s="1"/>
  <c r="Q24" i="1" l="1"/>
</calcChain>
</file>

<file path=xl/sharedStrings.xml><?xml version="1.0" encoding="utf-8"?>
<sst xmlns="http://schemas.openxmlformats.org/spreadsheetml/2006/main" count="71" uniqueCount="29">
  <si>
    <t>Problem 2-5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</si>
  <si>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</si>
  <si>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</si>
  <si>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</si>
  <si>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</si>
  <si>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</si>
  <si>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</si>
  <si>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</si>
  <si>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</si>
  <si>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</si>
  <si>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Prepaid Insurance</t>
  </si>
  <si>
    <t>Office Equipment</t>
  </si>
  <si>
    <t>Land</t>
  </si>
  <si>
    <t>Buildings</t>
  </si>
  <si>
    <t>Motor Cycle</t>
  </si>
  <si>
    <t>Accounts Payable</t>
  </si>
  <si>
    <t>Notes Payable</t>
  </si>
  <si>
    <t>Unearned Service Revenue</t>
  </si>
  <si>
    <t>Share Capital-Ordinary</t>
  </si>
  <si>
    <t>Retained Earnings</t>
  </si>
  <si>
    <t>Service Revenue</t>
  </si>
  <si>
    <t>Advertising Expense</t>
  </si>
  <si>
    <t>Dividends</t>
  </si>
  <si>
    <t>Salaries Expense</t>
  </si>
  <si>
    <t>Bal</t>
  </si>
  <si>
    <t>Balance on May 31</t>
  </si>
  <si>
    <t>Total Liabilities</t>
  </si>
  <si>
    <t>Total Stockholders' Equity</t>
  </si>
  <si>
    <t>Initial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</si>
</sst>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8" fillId="0" borderId="0" xfId="1" applyNumberFormat="1" applyFont="1"/>
    <xf numFmtId="0" fontId="9" fillId="0" borderId="0" xfId="0" applyFont="1"/>
    <xf numFmtId="0" fontId="8" fillId="0" borderId="0" xfId="0" applyFont="1"/>
    <xf numFmtId="164" fontId="8" fillId="0" borderId="0" xfId="0" applyNumberFormat="1" applyFont="1"/>
    <xf numFmtId="0" fontId="1" fillId="0" borderId="1" xfId="0" applyFont="1" applyBorder="1" applyAlignment="1">
      <alignment horizontal="center" vertical="center" wrapText="1" shrinkToFi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shrinkToFit="1"/>
    </xf>
    <xf numFmtId="0" fontId="9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" fontId="1" fillId="0" borderId="1" xfId="0" applyNumberFormat="1" applyFont="1" applyBorder="1"/>
    <xf numFmtId="164" fontId="1" fillId="0" borderId="1" xfId="1" applyNumberFormat="1" applyFont="1" applyBorder="1"/>
    <xf numFmtId="43" fontId="1" fillId="0" borderId="1" xfId="1" applyFont="1" applyBorder="1"/>
    <xf numFmtId="164" fontId="1" fillId="0" borderId="1" xfId="1" applyNumberFormat="1" applyFont="1" applyBorder="1" applyAlignment="1">
      <alignment wrapText="1"/>
    </xf>
    <xf numFmtId="0" fontId="0" fillId="0" borderId="1" xfId="0" applyFont="1" applyBorder="1"/>
    <xf numFmtId="16" fontId="0" fillId="0" borderId="1" xfId="0" applyNumberFormat="1" applyFont="1" applyBorder="1"/>
    <xf numFmtId="164" fontId="0" fillId="0" borderId="1" xfId="1" applyNumberFormat="1" applyFont="1" applyBorder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164" fontId="0" fillId="0" borderId="5" xfId="1" applyNumberFormat="1" applyFont="1" applyBorder="1"/>
    <xf numFmtId="0" fontId="0" fillId="0" borderId="5" xfId="0" applyFont="1" applyBorder="1"/>
    <xf numFmtId="0" fontId="0" fillId="2" borderId="5" xfId="0" applyFont="1" applyFill="1" applyBorder="1" applyAlignment="1">
      <alignment horizontal="center"/>
    </xf>
    <xf numFmtId="164" fontId="1" fillId="0" borderId="6" xfId="0" applyNumberFormat="1" applyFont="1" applyBorder="1"/>
    <xf numFmtId="0" fontId="1" fillId="0" borderId="6" xfId="0" applyFont="1" applyBorder="1"/>
    <xf numFmtId="0" fontId="1" fillId="2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44"/>
  <sheetViews>
    <sheetView tabSelected="1" zoomScaleNormal="100" workbookViewId="0">
      <selection activeCell="F8" sqref="F8"/>
    </sheetView>
  </sheetViews>
  <sheetFormatPr baseColWidth="10" defaultColWidth="8.83203125" defaultRowHeight="15" x14ac:dyDescent="0.2"/>
  <cols>
    <col min="1" max="1" width="7.83203125" customWidth="1"/>
    <col min="2" max="2" width="9" customWidth="1"/>
    <col min="3" max="3" width="2.5" customWidth="1"/>
    <col min="4" max="4" width="13.5" customWidth="1"/>
    <col min="5" max="5" width="2.5" customWidth="1"/>
    <col min="6" max="6" width="9.33203125" customWidth="1"/>
    <col min="7" max="7" width="2.6640625" customWidth="1"/>
    <col min="8" max="8" width="10.5" customWidth="1"/>
    <col min="9" max="9" width="3.6640625" customWidth="1"/>
    <col min="10" max="10" width="9.5" customWidth="1"/>
    <col min="11" max="11" width="2.83203125" customWidth="1"/>
    <col min="12" max="12" width="10" customWidth="1"/>
    <col min="13" max="13" width="9.6640625" customWidth="1"/>
    <col min="14" max="14" width="3.83203125" customWidth="1"/>
    <col min="15" max="15" width="12.5" customWidth="1"/>
    <col min="16" max="16" width="3.1640625" customWidth="1"/>
    <col min="17" max="17" width="14" customWidth="1"/>
    <col min="18" max="18" width="3.6640625" customWidth="1"/>
    <col min="19" max="19" width="16" customWidth="1"/>
    <col min="20" max="20" width="2.83203125" customWidth="1"/>
    <col min="21" max="21" width="13.1640625" customWidth="1"/>
    <col min="22" max="22" width="2.5" customWidth="1"/>
    <col min="23" max="23" width="14.6640625" customWidth="1"/>
    <col min="24" max="24" width="19.6640625" customWidth="1"/>
  </cols>
  <sheetData>
    <row r="2" spans="1:24" x14ac:dyDescent="0.2">
      <c r="A2" s="17" t="s">
        <v>0</v>
      </c>
    </row>
    <row r="3" spans="1:24" ht="19" x14ac:dyDescent="0.25">
      <c r="A3" s="1"/>
      <c r="B3" s="26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8"/>
      <c r="M3" s="11"/>
      <c r="N3" s="9" t="s">
        <v>2</v>
      </c>
      <c r="O3" s="23" t="s">
        <v>3</v>
      </c>
      <c r="P3" s="24"/>
      <c r="Q3" s="24"/>
      <c r="R3" s="24"/>
      <c r="S3" s="25"/>
      <c r="T3" s="3" t="s">
        <v>4</v>
      </c>
      <c r="U3" s="23" t="s">
        <v>5</v>
      </c>
      <c r="V3" s="24"/>
      <c r="W3" s="25"/>
      <c r="X3" s="2" t="s">
        <v>6</v>
      </c>
    </row>
    <row r="4" spans="1:24" ht="38.25" customHeight="1" x14ac:dyDescent="0.2">
      <c r="A4" s="6" t="s">
        <v>7</v>
      </c>
      <c r="B4" s="2" t="s">
        <v>8</v>
      </c>
      <c r="C4" s="6" t="s">
        <v>4</v>
      </c>
      <c r="D4" s="16" t="s">
        <v>9</v>
      </c>
      <c r="E4" s="6" t="s">
        <v>4</v>
      </c>
      <c r="F4" s="16" t="s">
        <v>10</v>
      </c>
      <c r="G4" s="6" t="s">
        <v>4</v>
      </c>
      <c r="H4" s="16" t="s">
        <v>11</v>
      </c>
      <c r="I4" s="8" t="s">
        <v>4</v>
      </c>
      <c r="J4" s="18" t="s">
        <v>12</v>
      </c>
      <c r="K4" s="8" t="s">
        <v>4</v>
      </c>
      <c r="L4" s="19" t="s">
        <v>13</v>
      </c>
      <c r="M4" s="19" t="s">
        <v>14</v>
      </c>
      <c r="N4" s="10" t="s">
        <v>2</v>
      </c>
      <c r="O4" s="16" t="s">
        <v>15</v>
      </c>
      <c r="P4" s="2" t="s">
        <v>4</v>
      </c>
      <c r="Q4" s="16" t="s">
        <v>16</v>
      </c>
      <c r="R4" s="7" t="s">
        <v>4</v>
      </c>
      <c r="S4" s="16" t="s">
        <v>17</v>
      </c>
      <c r="T4" s="6" t="s">
        <v>4</v>
      </c>
      <c r="U4" s="7" t="s">
        <v>18</v>
      </c>
      <c r="V4" s="6" t="s">
        <v>4</v>
      </c>
      <c r="W4" s="7" t="s">
        <v>19</v>
      </c>
      <c r="X4" s="1"/>
    </row>
    <row r="5" spans="1:24" s="4" customFormat="1" x14ac:dyDescent="0.2">
      <c r="A5" s="29">
        <v>44378</v>
      </c>
      <c r="B5" s="30">
        <v>400000</v>
      </c>
      <c r="C5" s="6"/>
      <c r="D5" s="30"/>
      <c r="E5" s="31"/>
      <c r="F5" s="6"/>
      <c r="G5" s="6"/>
      <c r="H5" s="6"/>
      <c r="I5" s="6"/>
      <c r="J5" s="30"/>
      <c r="K5" s="6"/>
      <c r="L5" s="6"/>
      <c r="M5" s="6"/>
      <c r="N5" s="10" t="s">
        <v>2</v>
      </c>
      <c r="O5" s="2"/>
      <c r="P5" s="2"/>
      <c r="Q5" s="32"/>
      <c r="R5" s="6"/>
      <c r="S5" s="6"/>
      <c r="T5" s="6"/>
      <c r="U5" s="30">
        <v>400000</v>
      </c>
      <c r="V5" s="6"/>
      <c r="W5" s="30"/>
      <c r="X5" s="33" t="s">
        <v>28</v>
      </c>
    </row>
    <row r="6" spans="1:24" s="4" customFormat="1" x14ac:dyDescent="0.2">
      <c r="A6" s="34">
        <v>44379</v>
      </c>
      <c r="B6" s="33">
        <v>-165000</v>
      </c>
      <c r="C6" s="33"/>
      <c r="D6" s="33"/>
      <c r="E6" s="33"/>
      <c r="F6" s="35"/>
      <c r="G6" s="33"/>
      <c r="H6" s="33"/>
      <c r="I6" s="33"/>
      <c r="J6" s="33">
        <v>240000</v>
      </c>
      <c r="K6" s="33" t="s">
        <v>4</v>
      </c>
      <c r="L6" s="33">
        <v>210000</v>
      </c>
      <c r="M6" s="33"/>
      <c r="N6" s="36" t="s">
        <v>2</v>
      </c>
      <c r="O6" s="37"/>
      <c r="P6" s="37"/>
      <c r="Q6" s="35">
        <f>J6+L6+B6</f>
        <v>285000</v>
      </c>
      <c r="R6" s="33"/>
      <c r="S6" s="33"/>
      <c r="T6" s="33"/>
      <c r="U6" s="33"/>
      <c r="V6" s="33"/>
      <c r="W6" s="33"/>
      <c r="X6" s="33"/>
    </row>
    <row r="7" spans="1:24" s="4" customFormat="1" x14ac:dyDescent="0.2">
      <c r="A7" s="34">
        <v>44382</v>
      </c>
      <c r="B7" s="38">
        <v>-17000</v>
      </c>
      <c r="C7" s="33"/>
      <c r="D7" s="33"/>
      <c r="E7" s="33"/>
      <c r="F7" s="33"/>
      <c r="G7" s="33"/>
      <c r="H7" s="35">
        <v>30000</v>
      </c>
      <c r="I7" s="33"/>
      <c r="J7" s="33"/>
      <c r="K7" s="33"/>
      <c r="L7" s="35"/>
      <c r="M7" s="35"/>
      <c r="N7" s="36" t="s">
        <v>2</v>
      </c>
      <c r="O7" s="39">
        <v>13000</v>
      </c>
      <c r="P7" s="37"/>
      <c r="Q7" s="35"/>
      <c r="R7" s="33"/>
      <c r="S7" s="33"/>
      <c r="T7" s="33"/>
      <c r="U7" s="33"/>
      <c r="V7" s="33"/>
      <c r="W7" s="33"/>
      <c r="X7" s="33"/>
    </row>
    <row r="8" spans="1:24" s="4" customFormat="1" x14ac:dyDescent="0.2">
      <c r="A8" s="34">
        <v>44387</v>
      </c>
      <c r="B8" s="35"/>
      <c r="C8" s="33"/>
      <c r="D8" s="33"/>
      <c r="E8" s="33"/>
      <c r="F8" s="33"/>
      <c r="G8" s="33"/>
      <c r="H8" s="33"/>
      <c r="I8" s="33"/>
      <c r="J8" s="33"/>
      <c r="K8" s="33"/>
      <c r="L8" s="33"/>
      <c r="M8" s="35">
        <v>3400</v>
      </c>
      <c r="N8" s="36" t="s">
        <v>2</v>
      </c>
      <c r="O8" s="39">
        <v>3400</v>
      </c>
      <c r="P8" s="37"/>
      <c r="Q8" s="33"/>
      <c r="R8" s="33"/>
      <c r="S8" s="33"/>
      <c r="T8" s="33"/>
      <c r="U8" s="33"/>
      <c r="V8" s="33"/>
      <c r="W8" s="35"/>
      <c r="X8" s="33"/>
    </row>
    <row r="9" spans="1:24" s="4" customFormat="1" x14ac:dyDescent="0.2">
      <c r="A9" s="34">
        <v>44388</v>
      </c>
      <c r="B9" s="33"/>
      <c r="C9" s="33"/>
      <c r="D9" s="35">
        <v>2000</v>
      </c>
      <c r="E9" s="33"/>
      <c r="F9" s="33"/>
      <c r="G9" s="33"/>
      <c r="H9" s="33"/>
      <c r="I9" s="33"/>
      <c r="J9" s="33"/>
      <c r="K9" s="33"/>
      <c r="L9" s="33"/>
      <c r="M9" s="33"/>
      <c r="N9" s="36" t="s">
        <v>2</v>
      </c>
      <c r="O9" s="37"/>
      <c r="P9" s="37"/>
      <c r="Q9" s="33"/>
      <c r="R9" s="33"/>
      <c r="S9" s="33"/>
      <c r="T9" s="33"/>
      <c r="U9" s="33"/>
      <c r="V9" s="33"/>
      <c r="W9" s="35">
        <v>2000</v>
      </c>
      <c r="X9" s="33" t="s">
        <v>20</v>
      </c>
    </row>
    <row r="10" spans="1:24" s="4" customFormat="1" x14ac:dyDescent="0.2">
      <c r="A10" s="34">
        <v>44389</v>
      </c>
      <c r="B10" s="35">
        <v>-3400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6" t="s">
        <v>2</v>
      </c>
      <c r="O10" s="39">
        <v>-3400</v>
      </c>
      <c r="P10" s="37"/>
      <c r="Q10" s="33"/>
      <c r="R10" s="33"/>
      <c r="S10" s="35"/>
      <c r="T10" s="33"/>
      <c r="U10" s="33"/>
      <c r="V10" s="33"/>
      <c r="W10" s="33"/>
      <c r="X10" s="33"/>
    </row>
    <row r="11" spans="1:24" s="4" customFormat="1" x14ac:dyDescent="0.2">
      <c r="A11" s="34">
        <v>44390</v>
      </c>
      <c r="B11" s="35">
        <v>-60000</v>
      </c>
      <c r="C11" s="33"/>
      <c r="D11" s="35"/>
      <c r="E11" s="33"/>
      <c r="F11" s="33"/>
      <c r="G11" s="33"/>
      <c r="H11" s="33"/>
      <c r="I11" s="33"/>
      <c r="J11" s="33"/>
      <c r="K11" s="33"/>
      <c r="L11" s="33"/>
      <c r="M11" s="33"/>
      <c r="N11" s="36" t="s">
        <v>2</v>
      </c>
      <c r="O11" s="40"/>
      <c r="P11" s="37"/>
      <c r="Q11" s="35">
        <v>-60000</v>
      </c>
      <c r="R11" s="33"/>
      <c r="S11" s="33"/>
      <c r="T11" s="33"/>
      <c r="U11" s="33"/>
      <c r="V11" s="33"/>
      <c r="W11" s="35"/>
      <c r="X11" s="33" t="s">
        <v>20</v>
      </c>
    </row>
    <row r="12" spans="1:24" s="4" customFormat="1" x14ac:dyDescent="0.2">
      <c r="A12" s="34">
        <v>44392</v>
      </c>
      <c r="B12" s="35">
        <v>30000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6" t="s">
        <v>2</v>
      </c>
      <c r="O12" s="41"/>
      <c r="P12" s="37"/>
      <c r="Q12" s="35">
        <v>30000</v>
      </c>
      <c r="R12" s="33"/>
      <c r="S12" s="33"/>
      <c r="T12" s="33"/>
      <c r="U12" s="33"/>
      <c r="V12" s="33"/>
      <c r="W12" s="33"/>
      <c r="X12" s="33"/>
    </row>
    <row r="13" spans="1:24" s="4" customFormat="1" x14ac:dyDescent="0.2">
      <c r="A13" s="34">
        <v>44395</v>
      </c>
      <c r="B13" s="35">
        <v>-1500</v>
      </c>
      <c r="C13" s="33"/>
      <c r="D13" s="33"/>
      <c r="E13" s="33" t="s">
        <v>4</v>
      </c>
      <c r="F13" s="33">
        <v>1500</v>
      </c>
      <c r="G13" s="33"/>
      <c r="H13" s="35"/>
      <c r="I13" s="33"/>
      <c r="J13" s="33"/>
      <c r="K13" s="33"/>
      <c r="L13" s="33"/>
      <c r="M13" s="33"/>
      <c r="N13" s="36" t="s">
        <v>2</v>
      </c>
      <c r="O13" s="37"/>
      <c r="P13" s="37"/>
      <c r="Q13" s="33"/>
      <c r="R13" s="33"/>
      <c r="S13" s="33"/>
      <c r="T13" s="33"/>
      <c r="U13" s="33"/>
      <c r="V13" s="33"/>
      <c r="W13" s="33"/>
      <c r="X13" s="33"/>
    </row>
    <row r="14" spans="1:24" s="4" customFormat="1" x14ac:dyDescent="0.2">
      <c r="A14" s="34">
        <v>44399</v>
      </c>
      <c r="B14" s="38">
        <v>7000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6" t="s">
        <v>2</v>
      </c>
      <c r="O14" s="33"/>
      <c r="P14" s="33"/>
      <c r="Q14" s="38"/>
      <c r="R14" s="33"/>
      <c r="S14" s="33"/>
      <c r="T14" s="33"/>
      <c r="U14" s="33"/>
      <c r="V14" s="33"/>
      <c r="W14" s="35">
        <v>7000</v>
      </c>
      <c r="X14" s="33" t="s">
        <v>20</v>
      </c>
    </row>
    <row r="15" spans="1:24" s="4" customFormat="1" x14ac:dyDescent="0.2">
      <c r="A15" s="34">
        <v>44402</v>
      </c>
      <c r="B15" s="33"/>
      <c r="C15" s="33"/>
      <c r="D15" s="33"/>
      <c r="E15" s="33"/>
      <c r="F15" s="33"/>
      <c r="G15" s="33"/>
      <c r="H15" s="33"/>
      <c r="I15" s="33"/>
      <c r="J15" s="35"/>
      <c r="K15" s="33"/>
      <c r="L15" s="33"/>
      <c r="M15" s="33"/>
      <c r="N15" s="36" t="s">
        <v>2</v>
      </c>
      <c r="O15" s="35">
        <v>500</v>
      </c>
      <c r="P15" s="33"/>
      <c r="Q15" s="33"/>
      <c r="R15" s="33"/>
      <c r="S15" s="33"/>
      <c r="T15" s="33"/>
      <c r="U15" s="33"/>
      <c r="V15" s="33"/>
      <c r="W15" s="33">
        <v>-500</v>
      </c>
      <c r="X15" s="33" t="s">
        <v>21</v>
      </c>
    </row>
    <row r="16" spans="1:24" s="4" customFormat="1" x14ac:dyDescent="0.2">
      <c r="A16" s="34">
        <v>44405</v>
      </c>
      <c r="B16" s="35">
        <v>-1000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6" t="s">
        <v>2</v>
      </c>
      <c r="O16" s="33"/>
      <c r="P16" s="33"/>
      <c r="Q16" s="35"/>
      <c r="R16" s="33"/>
      <c r="S16" s="33"/>
      <c r="T16" s="33"/>
      <c r="U16" s="33"/>
      <c r="V16" s="33"/>
      <c r="W16" s="35">
        <v>-1000</v>
      </c>
      <c r="X16" s="33" t="s">
        <v>22</v>
      </c>
    </row>
    <row r="17" spans="1:24" s="4" customFormat="1" x14ac:dyDescent="0.2">
      <c r="A17" s="34">
        <v>44406</v>
      </c>
      <c r="B17" s="35">
        <v>9000</v>
      </c>
      <c r="C17" s="33"/>
      <c r="D17" s="38"/>
      <c r="E17" s="33"/>
      <c r="F17" s="33"/>
      <c r="G17" s="33"/>
      <c r="H17" s="33"/>
      <c r="I17" s="33"/>
      <c r="J17" s="33"/>
      <c r="K17" s="33"/>
      <c r="L17" s="33"/>
      <c r="M17" s="33"/>
      <c r="N17" s="36" t="s">
        <v>2</v>
      </c>
      <c r="O17" s="33"/>
      <c r="P17" s="33"/>
      <c r="Q17" s="33"/>
      <c r="R17" s="33"/>
      <c r="S17" s="35">
        <v>9000</v>
      </c>
      <c r="T17" s="33"/>
      <c r="U17" s="33"/>
      <c r="V17" s="33"/>
      <c r="W17" s="33"/>
      <c r="X17" s="33"/>
    </row>
    <row r="18" spans="1:24" s="4" customFormat="1" x14ac:dyDescent="0.2">
      <c r="A18" s="34">
        <v>44407</v>
      </c>
      <c r="B18" s="38">
        <v>1500</v>
      </c>
      <c r="C18" s="33"/>
      <c r="D18" s="35">
        <v>-1500</v>
      </c>
      <c r="E18" s="33"/>
      <c r="F18" s="33"/>
      <c r="G18" s="33"/>
      <c r="H18" s="33"/>
      <c r="I18" s="33"/>
      <c r="J18" s="33"/>
      <c r="K18" s="33"/>
      <c r="L18" s="33"/>
      <c r="M18" s="33"/>
      <c r="N18" s="36" t="s">
        <v>2</v>
      </c>
      <c r="O18" s="33"/>
      <c r="P18" s="33"/>
      <c r="Q18" s="33"/>
      <c r="R18" s="33"/>
      <c r="S18" s="35"/>
      <c r="T18" s="33"/>
      <c r="U18" s="33"/>
      <c r="V18" s="33"/>
      <c r="W18" s="38"/>
      <c r="X18" s="33"/>
    </row>
    <row r="19" spans="1:24" s="4" customFormat="1" ht="16" thickBot="1" x14ac:dyDescent="0.25">
      <c r="A19" s="34">
        <v>44408</v>
      </c>
      <c r="B19" s="42">
        <v>-9000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 t="s">
        <v>2</v>
      </c>
      <c r="O19" s="43"/>
      <c r="P19" s="43"/>
      <c r="Q19" s="42"/>
      <c r="R19" s="43"/>
      <c r="S19" s="43"/>
      <c r="T19" s="43"/>
      <c r="U19" s="43"/>
      <c r="V19" s="43"/>
      <c r="W19" s="42">
        <v>-9000</v>
      </c>
      <c r="X19" s="33" t="s">
        <v>23</v>
      </c>
    </row>
    <row r="20" spans="1:24" s="4" customFormat="1" x14ac:dyDescent="0.2">
      <c r="A20" s="6" t="s">
        <v>24</v>
      </c>
      <c r="B20" s="45">
        <f>SUM(B5:B19)</f>
        <v>190600</v>
      </c>
      <c r="C20" s="46" t="s">
        <v>4</v>
      </c>
      <c r="D20" s="45">
        <f>SUM(D5:D19)</f>
        <v>500</v>
      </c>
      <c r="E20" s="46" t="s">
        <v>4</v>
      </c>
      <c r="F20" s="45">
        <f>SUM(F5:F19)</f>
        <v>1500</v>
      </c>
      <c r="G20" s="46" t="s">
        <v>4</v>
      </c>
      <c r="H20" s="45">
        <f>SUM(H5:H19)</f>
        <v>30000</v>
      </c>
      <c r="I20" s="46" t="s">
        <v>4</v>
      </c>
      <c r="J20" s="45">
        <f>SUM(J5:J19)</f>
        <v>240000</v>
      </c>
      <c r="K20" s="46" t="s">
        <v>4</v>
      </c>
      <c r="L20" s="45">
        <f>SUM(L5:L19)</f>
        <v>210000</v>
      </c>
      <c r="M20" s="45">
        <f>SUM(M5:M19)</f>
        <v>3400</v>
      </c>
      <c r="N20" s="47" t="s">
        <v>2</v>
      </c>
      <c r="O20" s="45">
        <f>SUM(O5:O19)</f>
        <v>13500</v>
      </c>
      <c r="P20" s="46" t="s">
        <v>4</v>
      </c>
      <c r="Q20" s="45">
        <f>SUM(Q5:Q19)</f>
        <v>255000</v>
      </c>
      <c r="R20" s="46" t="s">
        <v>4</v>
      </c>
      <c r="S20" s="45">
        <f>SUM(S5:S19)</f>
        <v>9000</v>
      </c>
      <c r="T20" s="46" t="s">
        <v>4</v>
      </c>
      <c r="U20" s="45">
        <f>SUM(U5:U19)</f>
        <v>400000</v>
      </c>
      <c r="V20" s="46" t="s">
        <v>4</v>
      </c>
      <c r="W20" s="45">
        <f>SUM(W5:W19)</f>
        <v>-1500</v>
      </c>
      <c r="X20" s="6" t="s">
        <v>25</v>
      </c>
    </row>
    <row r="21" spans="1:24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">
      <c r="A22" s="5"/>
      <c r="B22" s="21">
        <f>B20+D20+F20+H20+J20+L20+M20</f>
        <v>676000</v>
      </c>
      <c r="C22" s="22"/>
      <c r="D22" s="22"/>
      <c r="E22" s="22"/>
      <c r="F22" s="22"/>
      <c r="G22" s="22"/>
      <c r="H22" s="22"/>
      <c r="I22" s="22"/>
      <c r="J22" s="12">
        <f>SUM(B20:L20)</f>
        <v>672600</v>
      </c>
      <c r="K22" s="13"/>
      <c r="L22" s="13"/>
      <c r="M22" s="13"/>
      <c r="N22" s="20" t="s">
        <v>2</v>
      </c>
      <c r="O22" s="14" t="s">
        <v>26</v>
      </c>
      <c r="P22" s="14"/>
      <c r="Q22" s="15">
        <f>O20+Q20+S20+U20+W20</f>
        <v>676000</v>
      </c>
      <c r="R22" s="14" t="s">
        <v>4</v>
      </c>
      <c r="S22" s="14" t="s">
        <v>27</v>
      </c>
      <c r="T22" s="13"/>
      <c r="U22" s="13"/>
      <c r="V22" s="13"/>
      <c r="W22" s="15">
        <f>SUM(U20:W20)</f>
        <v>398500</v>
      </c>
      <c r="X22" s="5"/>
    </row>
    <row r="23" spans="1:24" x14ac:dyDescent="0.2">
      <c r="A23" s="5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5"/>
    </row>
    <row r="24" spans="1:24" x14ac:dyDescent="0.2">
      <c r="A24" s="5"/>
      <c r="B24" s="13"/>
      <c r="C24" s="13"/>
      <c r="D24" s="13"/>
      <c r="E24" s="13"/>
      <c r="F24" s="13"/>
      <c r="G24" s="13"/>
      <c r="H24" s="13"/>
      <c r="I24" s="13"/>
      <c r="J24" s="15">
        <f>J22</f>
        <v>672600</v>
      </c>
      <c r="K24" s="13"/>
      <c r="L24" s="13"/>
      <c r="M24" s="13"/>
      <c r="N24" s="13" t="s">
        <v>2</v>
      </c>
      <c r="O24" s="13"/>
      <c r="P24" s="13"/>
      <c r="Q24" s="15">
        <f>Q22+W22</f>
        <v>1074500</v>
      </c>
      <c r="R24" s="13"/>
      <c r="S24" s="13"/>
      <c r="T24" s="13"/>
      <c r="U24" s="13"/>
      <c r="V24" s="13"/>
      <c r="W24" s="13"/>
      <c r="X24" s="5"/>
    </row>
    <row r="25" spans="1:24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4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4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4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4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4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4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4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</sheetData>
  <mergeCells count="4">
    <mergeCell ref="B22:I22"/>
    <mergeCell ref="U3:W3"/>
    <mergeCell ref="O3:S3"/>
    <mergeCell ref="B3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CCB3B7-5BD6-4F79-B75D-2A6711CA23D3}"/>
</file>

<file path=customXml/itemProps2.xml><?xml version="1.0" encoding="utf-8"?>
<ds:datastoreItem xmlns:ds="http://schemas.openxmlformats.org/officeDocument/2006/customXml" ds:itemID="{59272A24-D2C1-4393-8312-4DFEA9748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15930D-6C05-49B2-ADC2-85CFD74EED44}">
  <ds:schemaRefs>
    <ds:schemaRef ds:uri="http://schemas.microsoft.com/office/2006/metadata/properties"/>
    <ds:schemaRef ds:uri="http://schemas.microsoft.com/office/infopath/2007/PartnerControls"/>
    <ds:schemaRef ds:uri="b8f8b597-2659-4d9b-86f3-76e6fc874a17"/>
    <ds:schemaRef ds:uri="60edf820-69b2-4cae-9bb0-42bda6ea5d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Microsoft Office User</cp:lastModifiedBy>
  <cp:revision/>
  <dcterms:created xsi:type="dcterms:W3CDTF">2020-06-09T12:51:03Z</dcterms:created>
  <dcterms:modified xsi:type="dcterms:W3CDTF">2023-06-13T04:57:28Z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