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02"/>
  <workbookPr/>
  <mc:AlternateContent xmlns:mc="http://schemas.openxmlformats.org/markup-compatibility/2006">
    <mc:Choice Requires="x15">
      <x15ac:absPath xmlns:x15ac="http://schemas.microsoft.com/office/spreadsheetml/2010/11/ac" url="G:\ACT1601-2-2022\Class 11\"/>
    </mc:Choice>
  </mc:AlternateContent>
  <xr:revisionPtr revIDLastSave="0" documentId="11_E1ADB9CD5AB8F06D54130F01F96179758233F048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" i="1" l="1"/>
  <c r="E16" i="1"/>
  <c r="E15" i="1"/>
  <c r="C18" i="1"/>
  <c r="C8" i="1"/>
  <c r="E7" i="1"/>
  <c r="E6" i="1"/>
  <c r="E5" i="1"/>
  <c r="E4" i="1"/>
  <c r="C10" i="1" l="1"/>
  <c r="E10" i="1" s="1"/>
  <c r="E18" i="1"/>
  <c r="E8" i="1"/>
  <c r="E11" i="1" l="1"/>
  <c r="C28" i="1"/>
  <c r="E20" i="1"/>
  <c r="E21" i="1" s="1"/>
  <c r="C37" i="1"/>
  <c r="C39" i="1" s="1"/>
</calcChain>
</file>

<file path=xl/sharedStrings.xml><?xml version="1.0" encoding="utf-8"?>
<sst xmlns="http://schemas.openxmlformats.org/spreadsheetml/2006/main" count="41" uniqueCount="30">
  <si>
    <t>Problem 6-1</t>
  </si>
  <si>
    <t>Goods available for sales</t>
  </si>
  <si>
    <t>Date</t>
  </si>
  <si>
    <t>Description</t>
  </si>
  <si>
    <t>Units</t>
  </si>
  <si>
    <t>Unit Cost</t>
  </si>
  <si>
    <t>Total cost</t>
  </si>
  <si>
    <t>Beginning inventory</t>
  </si>
  <si>
    <t>Purchase</t>
  </si>
  <si>
    <t>Sales</t>
  </si>
  <si>
    <t>Ending inventory in units and $</t>
  </si>
  <si>
    <t>Apply FIFO</t>
  </si>
  <si>
    <t>Cost of goods sold</t>
  </si>
  <si>
    <t>Net Sales</t>
  </si>
  <si>
    <t>Unit selling price</t>
  </si>
  <si>
    <t>Total sales</t>
  </si>
  <si>
    <t>Gross Profit</t>
  </si>
  <si>
    <t>Gross Profit rate/Gross Profit margin</t>
  </si>
  <si>
    <t>%</t>
  </si>
  <si>
    <t>Apply Average Cost:</t>
  </si>
  <si>
    <t>Average cost per unit =  Total cost of goods available for sales / Total units available for sales</t>
  </si>
  <si>
    <t>8690/330</t>
  </si>
  <si>
    <t>Cost of ending inventory =  Average cost per unit x Units in ending inventory</t>
  </si>
  <si>
    <t>26.333 x 45</t>
  </si>
  <si>
    <t>round</t>
  </si>
  <si>
    <t>Cost of Goods sold = Cost of goods available for sale - Cost of ending inventory</t>
  </si>
  <si>
    <t>8690 - 1185</t>
  </si>
  <si>
    <t>Gross Profit = Net sales - Cost of goods sold</t>
  </si>
  <si>
    <t>Gross Profit rate = Gross profit / Net Sales</t>
  </si>
  <si>
    <t>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</si>
</sst>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2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C0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13"/>
      <name val="Times New Roman"/>
      <family val="1"/>
    </font>
    <font>
      <sz val="13"/>
      <color rgb="FFC00000"/>
      <name val="Calibri"/>
      <family val="2"/>
      <scheme val="minor"/>
    </font>
    <font>
      <sz val="13"/>
      <name val="Calibri"/>
      <family val="2"/>
      <scheme val="minor"/>
    </font>
    <font>
      <b/>
      <sz val="13"/>
      <name val="Calibri"/>
      <family val="2"/>
      <scheme val="minor"/>
    </font>
    <font>
      <sz val="13"/>
      <color rgb="FFFF0000"/>
      <name val="Calibri"/>
      <family val="2"/>
      <scheme val="minor"/>
    </font>
    <font>
      <u/>
      <sz val="13"/>
      <name val="Times New Roman"/>
      <family val="1"/>
    </font>
    <font>
      <u/>
      <sz val="13"/>
      <name val="Calibri"/>
      <family val="2"/>
      <scheme val="minor"/>
    </font>
    <font>
      <sz val="11"/>
      <color theme="0"/>
      <name val="Calibri"/>
      <family val="2"/>
      <scheme val="minor"/>
    </font>
    <font>
      <sz val="13"/>
      <color theme="0" tint="-4.9989318521683403E-2"/>
      <name val="Calibri"/>
      <family val="2"/>
      <scheme val="minor"/>
    </font>
    <font>
      <sz val="12"/>
      <color theme="0" tint="-4.9989318521683403E-2"/>
      <name val="Calibri"/>
      <family val="2"/>
      <scheme val="minor"/>
    </font>
    <font>
      <b/>
      <sz val="13"/>
      <color theme="0" tint="-4.9989318521683403E-2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b/>
      <u/>
      <sz val="13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Calibri"/>
      <family val="2"/>
      <scheme val="minor"/>
    </font>
    <font>
      <b/>
      <u/>
      <sz val="12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0">
    <xf numFmtId="0" fontId="0" fillId="0" borderId="0" xfId="0"/>
    <xf numFmtId="0" fontId="2" fillId="0" borderId="0" xfId="0" applyFont="1"/>
    <xf numFmtId="0" fontId="4" fillId="0" borderId="0" xfId="0" applyFont="1"/>
    <xf numFmtId="6" fontId="3" fillId="0" borderId="0" xfId="0" applyNumberFormat="1" applyFont="1"/>
    <xf numFmtId="0" fontId="5" fillId="0" borderId="0" xfId="0" applyFont="1"/>
    <xf numFmtId="0" fontId="6" fillId="0" borderId="0" xfId="0" applyFont="1"/>
    <xf numFmtId="0" fontId="5" fillId="0" borderId="1" xfId="0" applyFont="1" applyBorder="1"/>
    <xf numFmtId="16" fontId="7" fillId="0" borderId="1" xfId="0" applyNumberFormat="1" applyFont="1" applyBorder="1" applyAlignment="1">
      <alignment horizontal="right" vertical="center" wrapText="1"/>
    </xf>
    <xf numFmtId="0" fontId="7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center" vertical="center" wrapText="1"/>
    </xf>
    <xf numFmtId="6" fontId="7" fillId="0" borderId="1" xfId="0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horizontal="right" vertical="center" wrapText="1"/>
    </xf>
    <xf numFmtId="0" fontId="5" fillId="0" borderId="1" xfId="0" applyFont="1" applyBorder="1" applyAlignment="1">
      <alignment horizontal="center"/>
    </xf>
    <xf numFmtId="0" fontId="9" fillId="0" borderId="1" xfId="0" applyFont="1" applyBorder="1"/>
    <xf numFmtId="0" fontId="10" fillId="0" borderId="1" xfId="0" applyFont="1" applyBorder="1" applyAlignment="1">
      <alignment horizontal="center"/>
    </xf>
    <xf numFmtId="0" fontId="11" fillId="0" borderId="0" xfId="0" applyFont="1"/>
    <xf numFmtId="0" fontId="9" fillId="0" borderId="0" xfId="0" applyFont="1"/>
    <xf numFmtId="0" fontId="12" fillId="0" borderId="1" xfId="0" applyFont="1" applyBorder="1" applyAlignment="1">
      <alignment horizontal="center" vertical="center" wrapText="1"/>
    </xf>
    <xf numFmtId="6" fontId="8" fillId="0" borderId="0" xfId="0" applyNumberFormat="1" applyFont="1"/>
    <xf numFmtId="0" fontId="9" fillId="0" borderId="2" xfId="0" applyFont="1" applyBorder="1"/>
    <xf numFmtId="0" fontId="9" fillId="0" borderId="3" xfId="0" applyFont="1" applyBorder="1"/>
    <xf numFmtId="6" fontId="9" fillId="0" borderId="1" xfId="0" applyNumberFormat="1" applyFont="1" applyBorder="1"/>
    <xf numFmtId="16" fontId="9" fillId="0" borderId="1" xfId="0" applyNumberFormat="1" applyFont="1" applyBorder="1"/>
    <xf numFmtId="0" fontId="13" fillId="0" borderId="4" xfId="0" applyFont="1" applyBorder="1"/>
    <xf numFmtId="6" fontId="13" fillId="0" borderId="4" xfId="0" applyNumberFormat="1" applyFont="1" applyBorder="1"/>
    <xf numFmtId="0" fontId="10" fillId="0" borderId="0" xfId="0" applyFont="1"/>
    <xf numFmtId="0" fontId="10" fillId="0" borderId="2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6" fontId="10" fillId="0" borderId="1" xfId="0" applyNumberFormat="1" applyFont="1" applyBorder="1" applyAlignment="1">
      <alignment horizontal="center"/>
    </xf>
    <xf numFmtId="10" fontId="0" fillId="0" borderId="0" xfId="0" applyNumberFormat="1"/>
    <xf numFmtId="0" fontId="15" fillId="0" borderId="1" xfId="0" applyFont="1" applyBorder="1"/>
    <xf numFmtId="16" fontId="15" fillId="0" borderId="1" xfId="0" applyNumberFormat="1" applyFont="1" applyBorder="1"/>
    <xf numFmtId="0" fontId="16" fillId="0" borderId="0" xfId="0" applyFont="1"/>
    <xf numFmtId="0" fontId="15" fillId="0" borderId="0" xfId="0" applyFont="1"/>
    <xf numFmtId="16" fontId="15" fillId="0" borderId="0" xfId="0" applyNumberFormat="1" applyFont="1"/>
    <xf numFmtId="0" fontId="17" fillId="0" borderId="0" xfId="0" applyFont="1"/>
    <xf numFmtId="0" fontId="18" fillId="0" borderId="0" xfId="0" applyFont="1"/>
    <xf numFmtId="164" fontId="18" fillId="0" borderId="0" xfId="0" applyNumberFormat="1" applyFont="1"/>
    <xf numFmtId="0" fontId="10" fillId="0" borderId="1" xfId="0" applyFont="1" applyBorder="1"/>
    <xf numFmtId="0" fontId="19" fillId="0" borderId="1" xfId="0" applyFont="1" applyBorder="1" applyAlignment="1">
      <alignment horizontal="center"/>
    </xf>
    <xf numFmtId="0" fontId="20" fillId="0" borderId="0" xfId="0" applyFont="1"/>
    <xf numFmtId="0" fontId="14" fillId="0" borderId="0" xfId="0" applyFont="1"/>
    <xf numFmtId="0" fontId="8" fillId="0" borderId="0" xfId="0" applyFont="1"/>
    <xf numFmtId="6" fontId="10" fillId="2" borderId="1" xfId="0" applyNumberFormat="1" applyFont="1" applyFill="1" applyBorder="1" applyAlignment="1">
      <alignment horizontal="center"/>
    </xf>
    <xf numFmtId="0" fontId="19" fillId="2" borderId="1" xfId="0" applyFont="1" applyFill="1" applyBorder="1" applyAlignment="1">
      <alignment horizontal="center"/>
    </xf>
    <xf numFmtId="6" fontId="21" fillId="3" borderId="0" xfId="0" applyNumberFormat="1" applyFont="1" applyFill="1" applyAlignment="1">
      <alignment horizontal="center"/>
    </xf>
    <xf numFmtId="6" fontId="22" fillId="0" borderId="0" xfId="0" applyNumberFormat="1" applyFont="1"/>
    <xf numFmtId="6" fontId="10" fillId="3" borderId="0" xfId="0" applyNumberFormat="1" applyFont="1" applyFill="1"/>
    <xf numFmtId="43" fontId="9" fillId="0" borderId="0" xfId="1" applyFont="1"/>
    <xf numFmtId="8" fontId="10" fillId="0" borderId="0" xfId="0" applyNumberFormat="1" applyFont="1"/>
    <xf numFmtId="4" fontId="10" fillId="0" borderId="0" xfId="0" applyNumberFormat="1" applyFont="1"/>
    <xf numFmtId="44" fontId="10" fillId="0" borderId="0" xfId="0" applyNumberFormat="1" applyFont="1"/>
    <xf numFmtId="44" fontId="10" fillId="0" borderId="0" xfId="2" applyFont="1"/>
    <xf numFmtId="43" fontId="10" fillId="0" borderId="0" xfId="0" applyNumberFormat="1" applyFont="1"/>
    <xf numFmtId="43" fontId="10" fillId="0" borderId="0" xfId="1" applyFont="1" applyFill="1"/>
    <xf numFmtId="0" fontId="23" fillId="0" borderId="0" xfId="0" applyFont="1"/>
    <xf numFmtId="0" fontId="10" fillId="0" borderId="5" xfId="0" applyFont="1" applyBorder="1"/>
    <xf numFmtId="6" fontId="10" fillId="3" borderId="5" xfId="0" applyNumberFormat="1" applyFont="1" applyFill="1" applyBorder="1"/>
    <xf numFmtId="0" fontId="7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9</xdr:row>
      <xdr:rowOff>219075</xdr:rowOff>
    </xdr:from>
    <xdr:to>
      <xdr:col>5</xdr:col>
      <xdr:colOff>428625</xdr:colOff>
      <xdr:row>9</xdr:row>
      <xdr:rowOff>352425</xdr:rowOff>
    </xdr:to>
    <xdr:sp macro="" textlink="">
      <xdr:nvSpPr>
        <xdr:cNvPr id="2" name="ลูกศร: ซ้าย 1">
          <a:extLst>
            <a:ext uri="{FF2B5EF4-FFF2-40B4-BE49-F238E27FC236}">
              <a16:creationId xmlns:a16="http://schemas.microsoft.com/office/drawing/2014/main" id="{4D9AC70D-0E70-A979-C7BE-9C338BC1C7AB}"/>
            </a:ext>
          </a:extLst>
        </xdr:cNvPr>
        <xdr:cNvSpPr/>
      </xdr:nvSpPr>
      <xdr:spPr>
        <a:xfrm>
          <a:off x="6057900" y="2981325"/>
          <a:ext cx="352425" cy="1333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rgbClr val="FF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9"/>
  <sheetViews>
    <sheetView tabSelected="1" topLeftCell="A19" zoomScale="120" zoomScaleNormal="120" workbookViewId="0">
      <selection activeCell="G10" sqref="G10"/>
    </sheetView>
  </sheetViews>
  <sheetFormatPr defaultRowHeight="15"/>
  <cols>
    <col min="1" max="1" width="14.85546875" customWidth="1"/>
    <col min="2" max="2" width="32.7109375" customWidth="1"/>
    <col min="3" max="3" width="13.85546875" customWidth="1"/>
    <col min="4" max="4" width="18" customWidth="1"/>
    <col min="5" max="5" width="13.28515625" customWidth="1"/>
  </cols>
  <sheetData>
    <row r="1" spans="1:7" ht="17.25">
      <c r="A1" s="4" t="s">
        <v>0</v>
      </c>
      <c r="B1" s="5"/>
      <c r="C1" s="5"/>
      <c r="D1" s="5"/>
      <c r="E1" s="5"/>
    </row>
    <row r="2" spans="1:7" ht="17.25">
      <c r="A2" s="4" t="s">
        <v>1</v>
      </c>
      <c r="B2" s="5"/>
      <c r="C2" s="5"/>
      <c r="D2" s="5"/>
      <c r="E2" s="5"/>
    </row>
    <row r="3" spans="1:7" ht="17.25">
      <c r="A3" s="6" t="s">
        <v>2</v>
      </c>
      <c r="B3" s="12" t="s">
        <v>3</v>
      </c>
      <c r="C3" s="12" t="s">
        <v>4</v>
      </c>
      <c r="D3" s="12" t="s">
        <v>5</v>
      </c>
      <c r="E3" s="12" t="s">
        <v>6</v>
      </c>
    </row>
    <row r="4" spans="1:7" ht="24.75" customHeight="1">
      <c r="A4" s="7">
        <v>44470</v>
      </c>
      <c r="B4" s="8" t="s">
        <v>7</v>
      </c>
      <c r="C4" s="9">
        <v>60</v>
      </c>
      <c r="D4" s="10">
        <v>24</v>
      </c>
      <c r="E4" s="10">
        <f>C4*D4</f>
        <v>1440</v>
      </c>
    </row>
    <row r="5" spans="1:7" ht="32.25" customHeight="1">
      <c r="A5" s="11">
        <v>9</v>
      </c>
      <c r="B5" s="8" t="s">
        <v>8</v>
      </c>
      <c r="C5" s="9">
        <v>120</v>
      </c>
      <c r="D5" s="9">
        <v>26</v>
      </c>
      <c r="E5" s="9">
        <f>C5*D5</f>
        <v>3120</v>
      </c>
    </row>
    <row r="6" spans="1:7" ht="28.5" customHeight="1">
      <c r="A6" s="11">
        <v>17</v>
      </c>
      <c r="B6" s="8" t="s">
        <v>8</v>
      </c>
      <c r="C6" s="9">
        <v>70</v>
      </c>
      <c r="D6" s="9">
        <v>27</v>
      </c>
      <c r="E6" s="9">
        <f>C6*D6</f>
        <v>1890</v>
      </c>
    </row>
    <row r="7" spans="1:7" ht="27" customHeight="1">
      <c r="A7" s="11">
        <v>25</v>
      </c>
      <c r="B7" s="8" t="s">
        <v>8</v>
      </c>
      <c r="C7" s="17">
        <v>80</v>
      </c>
      <c r="D7" s="58">
        <v>28</v>
      </c>
      <c r="E7" s="17">
        <f>C7*D7</f>
        <v>2240</v>
      </c>
    </row>
    <row r="8" spans="1:7" ht="24" customHeight="1">
      <c r="A8" s="38"/>
      <c r="B8" s="38" t="s">
        <v>1</v>
      </c>
      <c r="C8" s="14">
        <f>C4+C5+C6+C7</f>
        <v>330</v>
      </c>
      <c r="D8" s="38"/>
      <c r="E8" s="43">
        <f>E4+E5+E6+E7</f>
        <v>8690</v>
      </c>
    </row>
    <row r="9" spans="1:7" ht="29.25" customHeight="1">
      <c r="A9" s="30"/>
      <c r="B9" s="13" t="s">
        <v>9</v>
      </c>
      <c r="C9" s="14">
        <v>285</v>
      </c>
      <c r="D9" s="30"/>
      <c r="E9" s="30"/>
    </row>
    <row r="10" spans="1:7" ht="30.75" customHeight="1">
      <c r="A10" s="31">
        <v>44500</v>
      </c>
      <c r="B10" s="13" t="s">
        <v>10</v>
      </c>
      <c r="C10" s="39">
        <f>C8-C9</f>
        <v>45</v>
      </c>
      <c r="D10" s="59">
        <v>28</v>
      </c>
      <c r="E10" s="44">
        <f>C10*D10</f>
        <v>1260</v>
      </c>
      <c r="F10" s="41"/>
      <c r="G10" s="42" t="s">
        <v>11</v>
      </c>
    </row>
    <row r="11" spans="1:7" ht="25.5" customHeight="1">
      <c r="A11" s="32"/>
      <c r="B11" s="25" t="s">
        <v>12</v>
      </c>
      <c r="C11" s="32"/>
      <c r="D11" s="32"/>
      <c r="E11" s="45">
        <f>E8-E10</f>
        <v>7430</v>
      </c>
    </row>
    <row r="12" spans="1:7" ht="15.75">
      <c r="A12" s="1"/>
      <c r="B12" s="2"/>
      <c r="C12" s="1"/>
      <c r="D12" s="1"/>
      <c r="E12" s="3"/>
    </row>
    <row r="13" spans="1:7" ht="17.25">
      <c r="A13" s="4" t="s">
        <v>13</v>
      </c>
      <c r="B13" s="15"/>
      <c r="C13" s="5"/>
      <c r="D13" s="5"/>
      <c r="E13" s="18"/>
    </row>
    <row r="14" spans="1:7" ht="26.25" customHeight="1">
      <c r="A14" s="14" t="s">
        <v>2</v>
      </c>
      <c r="B14" s="26" t="s">
        <v>3</v>
      </c>
      <c r="C14" s="14" t="s">
        <v>4</v>
      </c>
      <c r="D14" s="27" t="s">
        <v>14</v>
      </c>
      <c r="E14" s="28" t="s">
        <v>13</v>
      </c>
    </row>
    <row r="15" spans="1:7" ht="26.25" customHeight="1">
      <c r="A15" s="22">
        <v>45210</v>
      </c>
      <c r="B15" s="19" t="s">
        <v>9</v>
      </c>
      <c r="C15" s="13">
        <v>100</v>
      </c>
      <c r="D15" s="20">
        <v>35</v>
      </c>
      <c r="E15" s="21">
        <f>C15*D15</f>
        <v>3500</v>
      </c>
    </row>
    <row r="16" spans="1:7" ht="24" customHeight="1">
      <c r="A16" s="22">
        <v>45221</v>
      </c>
      <c r="B16" s="19" t="s">
        <v>9</v>
      </c>
      <c r="C16" s="13">
        <v>65</v>
      </c>
      <c r="D16" s="20">
        <v>40</v>
      </c>
      <c r="E16" s="21">
        <f t="shared" ref="E16:E17" si="0">C16*D16</f>
        <v>2600</v>
      </c>
    </row>
    <row r="17" spans="1:6" ht="22.5" customHeight="1" thickBot="1">
      <c r="A17" s="22">
        <v>45228</v>
      </c>
      <c r="B17" s="19" t="s">
        <v>9</v>
      </c>
      <c r="C17" s="23">
        <v>120</v>
      </c>
      <c r="D17" s="20">
        <v>40</v>
      </c>
      <c r="E17" s="24">
        <f t="shared" si="0"/>
        <v>4800</v>
      </c>
    </row>
    <row r="18" spans="1:6" ht="24.75" customHeight="1" thickBot="1">
      <c r="A18" s="34"/>
      <c r="B18" s="25" t="s">
        <v>15</v>
      </c>
      <c r="C18" s="56">
        <f>SUM(C15:C17)</f>
        <v>285</v>
      </c>
      <c r="D18" s="35"/>
      <c r="E18" s="57">
        <f>SUM(E15:E17)</f>
        <v>10900</v>
      </c>
    </row>
    <row r="19" spans="1:6" ht="17.25">
      <c r="A19" s="36"/>
      <c r="B19" s="25" t="s">
        <v>12</v>
      </c>
      <c r="C19" s="55"/>
      <c r="D19" s="55"/>
      <c r="E19" s="46">
        <v>7430</v>
      </c>
    </row>
    <row r="20" spans="1:6" ht="17.25">
      <c r="A20" s="36"/>
      <c r="B20" s="25" t="s">
        <v>16</v>
      </c>
      <c r="C20" s="36"/>
      <c r="D20" s="36"/>
      <c r="E20" s="47">
        <f>E18-E19</f>
        <v>3470</v>
      </c>
    </row>
    <row r="21" spans="1:6" ht="17.25">
      <c r="A21" s="36"/>
      <c r="B21" s="25" t="s">
        <v>17</v>
      </c>
      <c r="C21" s="36"/>
      <c r="D21" s="37"/>
      <c r="E21" s="48">
        <f>E20/E18%</f>
        <v>31.834862385321102</v>
      </c>
      <c r="F21" t="s">
        <v>18</v>
      </c>
    </row>
    <row r="22" spans="1:6">
      <c r="B22" s="40"/>
    </row>
    <row r="23" spans="1:6">
      <c r="B23" s="40"/>
      <c r="D23" s="29"/>
    </row>
    <row r="24" spans="1:6">
      <c r="B24" s="40"/>
    </row>
    <row r="25" spans="1:6" ht="17.25">
      <c r="A25" s="25" t="s">
        <v>19</v>
      </c>
    </row>
    <row r="26" spans="1:6" s="5" customFormat="1" ht="28.5" customHeight="1">
      <c r="A26" s="25" t="s">
        <v>20</v>
      </c>
      <c r="B26" s="33"/>
      <c r="C26" s="33"/>
      <c r="D26" s="33"/>
      <c r="E26" s="33"/>
    </row>
    <row r="27" spans="1:6" ht="24" customHeight="1">
      <c r="A27" s="36"/>
      <c r="B27" s="32"/>
      <c r="C27" s="25" t="s">
        <v>21</v>
      </c>
      <c r="D27" s="36"/>
      <c r="E27" s="36"/>
    </row>
    <row r="28" spans="1:6" ht="21" customHeight="1">
      <c r="A28" s="36"/>
      <c r="B28" s="36"/>
      <c r="C28" s="49">
        <f>E8/C8</f>
        <v>26.333333333333332</v>
      </c>
      <c r="D28" s="36"/>
      <c r="E28" s="36"/>
    </row>
    <row r="29" spans="1:6" ht="27" customHeight="1">
      <c r="A29" s="36"/>
      <c r="B29" s="25" t="s">
        <v>22</v>
      </c>
      <c r="C29" s="36"/>
      <c r="D29" s="36"/>
      <c r="E29" s="36"/>
    </row>
    <row r="30" spans="1:6" ht="23.25" customHeight="1">
      <c r="A30" s="36"/>
      <c r="B30" s="36"/>
      <c r="C30" s="25" t="s">
        <v>23</v>
      </c>
      <c r="D30" s="36"/>
      <c r="E30" s="36"/>
    </row>
    <row r="31" spans="1:6" ht="20.25" customHeight="1">
      <c r="A31" s="36"/>
      <c r="B31" s="36"/>
      <c r="C31" s="50">
        <v>1184.99</v>
      </c>
      <c r="D31" s="36"/>
      <c r="E31" s="36"/>
    </row>
    <row r="32" spans="1:6" ht="23.25" customHeight="1">
      <c r="A32" s="36"/>
      <c r="B32" s="33"/>
      <c r="C32" s="51">
        <v>1185</v>
      </c>
      <c r="D32" s="36" t="s">
        <v>24</v>
      </c>
      <c r="E32" s="36"/>
    </row>
    <row r="33" spans="1:5" ht="29.25" customHeight="1">
      <c r="A33" s="36"/>
      <c r="B33" s="25" t="s">
        <v>25</v>
      </c>
      <c r="C33" s="36"/>
      <c r="D33" s="36"/>
      <c r="E33" s="36"/>
    </row>
    <row r="34" spans="1:5" ht="24" customHeight="1">
      <c r="A34" s="36"/>
      <c r="B34" s="36"/>
      <c r="C34" s="16" t="s">
        <v>26</v>
      </c>
      <c r="D34" s="36"/>
      <c r="E34" s="36"/>
    </row>
    <row r="35" spans="1:5" ht="29.25" customHeight="1">
      <c r="A35" s="36"/>
      <c r="B35" s="36"/>
      <c r="C35" s="52">
        <v>7505</v>
      </c>
      <c r="D35" s="36"/>
      <c r="E35" s="36"/>
    </row>
    <row r="36" spans="1:5" ht="31.5" customHeight="1">
      <c r="A36" s="36"/>
      <c r="B36" s="25" t="s">
        <v>27</v>
      </c>
      <c r="C36" s="36"/>
      <c r="D36" s="36"/>
      <c r="E36" s="36"/>
    </row>
    <row r="37" spans="1:5" ht="26.25" customHeight="1">
      <c r="A37" s="36"/>
      <c r="B37" s="40"/>
      <c r="C37" s="53">
        <f>E18-C35</f>
        <v>3395</v>
      </c>
      <c r="D37" s="36"/>
      <c r="E37" s="36"/>
    </row>
    <row r="38" spans="1:5" ht="27.75" customHeight="1">
      <c r="A38" s="36"/>
      <c r="B38" s="25" t="s">
        <v>28</v>
      </c>
      <c r="C38" s="36"/>
      <c r="D38" s="36"/>
      <c r="E38" s="36"/>
    </row>
    <row r="39" spans="1:5" ht="30" customHeight="1">
      <c r="B39" s="36"/>
      <c r="C39" s="54">
        <f>C37/E18%</f>
        <v>31.146788990825687</v>
      </c>
      <c r="D39" t="s">
        <v>29</v>
      </c>
    </row>
  </sheetData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6604647502D464DB3C9F191A7992FE3" ma:contentTypeVersion="6" ma:contentTypeDescription="Create a new document." ma:contentTypeScope="" ma:versionID="96b68f7f2ca66169afeca9d7b9e017fa">
  <xsd:schema xmlns:xsd="http://www.w3.org/2001/XMLSchema" xmlns:xs="http://www.w3.org/2001/XMLSchema" xmlns:p="http://schemas.microsoft.com/office/2006/metadata/properties" xmlns:ns2="e6fa4125-463c-4b93-92e5-36844e38f3e7" xmlns:ns3="ab87a665-c4e7-4879-8f0e-1fd59f377cd7" targetNamespace="http://schemas.microsoft.com/office/2006/metadata/properties" ma:root="true" ma:fieldsID="49ba5845210b9b12a0ee46ec5c77ab05" ns2:_="" ns3:_="">
    <xsd:import namespace="e6fa4125-463c-4b93-92e5-36844e38f3e7"/>
    <xsd:import namespace="ab87a665-c4e7-4879-8f0e-1fd59f377cd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6fa4125-463c-4b93-92e5-36844e38f3e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b87a665-c4e7-4879-8f0e-1fd59f377cd7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00E5BF7-65C1-4E8D-9706-973309C62BBD}"/>
</file>

<file path=customXml/itemProps2.xml><?xml version="1.0" encoding="utf-8"?>
<ds:datastoreItem xmlns:ds="http://schemas.openxmlformats.org/officeDocument/2006/customXml" ds:itemID="{9DD0F55B-621B-4161-AE9E-4539BC85776E}"/>
</file>

<file path=customXml/itemProps3.xml><?xml version="1.0" encoding="utf-8"?>
<ds:datastoreItem xmlns:ds="http://schemas.openxmlformats.org/officeDocument/2006/customXml" ds:itemID="{7578595A-BFBA-4CAC-9E3B-2C49FD89FD1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Pooh</dc:creator>
  <cp:keywords/>
  <dc:description/>
  <cp:lastModifiedBy>SI THU KYAW ZIN LINN -</cp:lastModifiedBy>
  <cp:revision/>
  <dcterms:created xsi:type="dcterms:W3CDTF">2023-02-01T14:00:04Z</dcterms:created>
  <dcterms:modified xsi:type="dcterms:W3CDTF">2023-02-07T10:47:46Z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0x010100E6604647502D464DB3C9F191A7992FE3</vt:lpwstr>
  </property>
</Properties>
</file>