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CT1601-2-2022\Class 11\"/>
    </mc:Choice>
  </mc:AlternateContent>
  <xr:revisionPtr revIDLastSave="0" documentId="11_AA51877D8109C79CDA8366CB444484C35206BA72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F21" i="1" s="1"/>
  <c r="F22" i="1" s="1"/>
  <c r="Q8" i="1"/>
  <c r="Q7" i="1"/>
  <c r="F20" i="1"/>
  <c r="F19" i="1"/>
  <c r="L16" i="1"/>
  <c r="I16" i="1"/>
  <c r="I15" i="1"/>
  <c r="L14" i="1"/>
  <c r="L13" i="1"/>
  <c r="F13" i="1"/>
  <c r="L12" i="1"/>
  <c r="L11" i="1"/>
  <c r="F11" i="1"/>
  <c r="L10" i="1"/>
  <c r="I10" i="1"/>
  <c r="I9" i="1"/>
  <c r="L8" i="1"/>
  <c r="L7" i="1"/>
  <c r="F7" i="1"/>
  <c r="L6" i="1"/>
</calcChain>
</file>

<file path=xl/sharedStrings.xml><?xml version="1.0" encoding="utf-8"?>
<sst xmlns="http://schemas.openxmlformats.org/spreadsheetml/2006/main" count="25" uniqueCount="18">
  <si>
    <t>Problem 6-4  (Perptual - FIFO)</t>
  </si>
  <si>
    <r>
      <t xml:space="preserve">Inventory Stock Card </t>
    </r>
    <r>
      <rPr>
        <b/>
        <sz val="14"/>
        <color rgb="FF0070C0"/>
        <rFont val="Calibri"/>
        <family val="2"/>
        <scheme val="minor"/>
      </rPr>
      <t>(FIFO)</t>
    </r>
  </si>
  <si>
    <t xml:space="preserve">Date </t>
  </si>
  <si>
    <t>Purchases</t>
  </si>
  <si>
    <t>Cost of goods sold</t>
  </si>
  <si>
    <t>Balance</t>
  </si>
  <si>
    <t>Units</t>
  </si>
  <si>
    <t>@</t>
  </si>
  <si>
    <t>Total</t>
  </si>
  <si>
    <t>Date</t>
  </si>
  <si>
    <t>Sales revenue</t>
  </si>
  <si>
    <t>Total sales</t>
  </si>
  <si>
    <t>Unit Price</t>
  </si>
  <si>
    <t>Cost of ending inventory =</t>
  </si>
  <si>
    <t>Cost of Goods Sold =</t>
  </si>
  <si>
    <t>Gross Profit =</t>
  </si>
  <si>
    <t>Gross Profit rate 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</si>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</sst>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_);\(&quot;$&quot;#,##0\)"/>
    <numFmt numFmtId="177" formatCode="&quot;$&quot;#,##0_);[Red]\(&quot;$&quot;#,##0\)"/>
    <numFmt numFmtId="178" formatCode="_(* #,##0.00_);_(* \(#,##0.00\);_(* &quot;-&quot;??_);_(@_)"/>
    <numFmt numFmtId="179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2"/>
      <color rgb="FFC00000"/>
      <name val="Times New Roman"/>
      <family val="1"/>
    </font>
    <font>
      <b/>
      <u val="singleAccounting"/>
      <sz val="12"/>
      <name val="Times New Roman"/>
      <family val="1"/>
    </font>
    <font>
      <b/>
      <u val="doubleAccounting"/>
      <sz val="12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0" tint="-4.9989318521683403E-2"/>
      <name val="Times New Roman"/>
      <family val="1"/>
    </font>
    <font>
      <sz val="14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8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/>
    <xf numFmtId="178" fontId="10" fillId="0" borderId="0" xfId="1" applyFont="1" applyFill="1"/>
    <xf numFmtId="0" fontId="6" fillId="0" borderId="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12" fillId="0" borderId="5" xfId="0" applyFont="1" applyBorder="1" applyAlignment="1">
      <alignment horizontal="justify" vertical="center" wrapText="1"/>
    </xf>
    <xf numFmtId="0" fontId="12" fillId="0" borderId="2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8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3" xfId="0" applyFont="1" applyBorder="1" applyAlignment="1">
      <alignment horizontal="justify" vertical="center" wrapText="1"/>
    </xf>
    <xf numFmtId="0" fontId="12" fillId="0" borderId="6" xfId="0" applyFont="1" applyBorder="1" applyAlignment="1">
      <alignment vertical="center" wrapText="1"/>
    </xf>
    <xf numFmtId="179" fontId="12" fillId="0" borderId="6" xfId="0" applyNumberFormat="1" applyFont="1" applyBorder="1" applyAlignment="1">
      <alignment horizontal="justify" vertical="center" wrapText="1"/>
    </xf>
    <xf numFmtId="0" fontId="14" fillId="0" borderId="0" xfId="0" applyFont="1"/>
    <xf numFmtId="177" fontId="14" fillId="0" borderId="0" xfId="0" applyNumberFormat="1" applyFont="1"/>
    <xf numFmtId="0" fontId="13" fillId="0" borderId="0" xfId="0" applyFont="1"/>
    <xf numFmtId="0" fontId="15" fillId="0" borderId="0" xfId="0" applyFont="1"/>
    <xf numFmtId="179" fontId="14" fillId="0" borderId="0" xfId="0" applyNumberFormat="1" applyFont="1"/>
    <xf numFmtId="16" fontId="6" fillId="0" borderId="1" xfId="0" applyNumberFormat="1" applyFont="1" applyBorder="1"/>
    <xf numFmtId="179" fontId="6" fillId="0" borderId="1" xfId="1" applyNumberFormat="1" applyFont="1" applyFill="1" applyBorder="1" applyAlignment="1">
      <alignment horizontal="center" vertical="center" wrapText="1"/>
    </xf>
    <xf numFmtId="16" fontId="6" fillId="0" borderId="8" xfId="0" applyNumberFormat="1" applyFont="1" applyBorder="1"/>
    <xf numFmtId="0" fontId="6" fillId="0" borderId="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right" vertical="center" wrapText="1"/>
    </xf>
    <xf numFmtId="16" fontId="6" fillId="0" borderId="6" xfId="0" applyNumberFormat="1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9" fontId="6" fillId="0" borderId="6" xfId="1" applyNumberFormat="1" applyFont="1" applyFill="1" applyBorder="1" applyAlignment="1">
      <alignment horizontal="right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 wrapText="1"/>
    </xf>
    <xf numFmtId="179" fontId="6" fillId="0" borderId="7" xfId="1" applyNumberFormat="1" applyFont="1" applyFill="1" applyBorder="1" applyAlignment="1">
      <alignment horizontal="right" vertical="center" wrapText="1"/>
    </xf>
    <xf numFmtId="16" fontId="7" fillId="0" borderId="6" xfId="0" applyNumberFormat="1" applyFont="1" applyBorder="1"/>
    <xf numFmtId="16" fontId="16" fillId="0" borderId="6" xfId="0" applyNumberFormat="1" applyFont="1" applyBorder="1"/>
    <xf numFmtId="0" fontId="16" fillId="0" borderId="5" xfId="0" applyFont="1" applyBorder="1" applyAlignment="1">
      <alignment horizontal="center" vertical="center" wrapText="1"/>
    </xf>
    <xf numFmtId="177" fontId="16" fillId="0" borderId="2" xfId="0" applyNumberFormat="1" applyFont="1" applyBorder="1" applyAlignment="1">
      <alignment horizontal="center" vertical="center" wrapText="1"/>
    </xf>
    <xf numFmtId="177" fontId="16" fillId="0" borderId="6" xfId="0" applyNumberFormat="1" applyFont="1" applyBorder="1" applyAlignment="1">
      <alignment horizontal="right" vertical="center" wrapText="1"/>
    </xf>
    <xf numFmtId="0" fontId="16" fillId="0" borderId="9" xfId="0" applyFont="1" applyBorder="1" applyAlignment="1">
      <alignment horizontal="center" vertical="center" wrapText="1"/>
    </xf>
    <xf numFmtId="177" fontId="16" fillId="0" borderId="7" xfId="0" applyNumberFormat="1" applyFont="1" applyBorder="1" applyAlignment="1">
      <alignment horizontal="center" vertical="center" wrapText="1"/>
    </xf>
    <xf numFmtId="177" fontId="16" fillId="0" borderId="8" xfId="0" applyNumberFormat="1" applyFont="1" applyBorder="1" applyAlignment="1">
      <alignment horizontal="right" vertical="center" wrapText="1"/>
    </xf>
    <xf numFmtId="179" fontId="6" fillId="0" borderId="7" xfId="1" applyNumberFormat="1" applyFont="1" applyFill="1" applyBorder="1" applyAlignment="1">
      <alignment horizontal="justify" vertical="center" wrapText="1"/>
    </xf>
    <xf numFmtId="179" fontId="6" fillId="0" borderId="6" xfId="1" applyNumberFormat="1" applyFont="1" applyFill="1" applyBorder="1" applyAlignment="1">
      <alignment horizontal="justify" vertical="center" wrapText="1"/>
    </xf>
    <xf numFmtId="179" fontId="6" fillId="0" borderId="2" xfId="1" applyNumberFormat="1" applyFont="1" applyFill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9" fontId="7" fillId="0" borderId="6" xfId="1" applyNumberFormat="1" applyFont="1" applyFill="1" applyBorder="1" applyAlignment="1">
      <alignment horizontal="justify" vertical="center" wrapText="1"/>
    </xf>
    <xf numFmtId="179" fontId="8" fillId="0" borderId="1" xfId="1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79" fontId="16" fillId="0" borderId="6" xfId="1" applyNumberFormat="1" applyFont="1" applyFill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9" fontId="16" fillId="0" borderId="3" xfId="1" applyNumberFormat="1" applyFont="1" applyFill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179" fontId="6" fillId="3" borderId="1" xfId="1" applyNumberFormat="1" applyFont="1" applyFill="1" applyBorder="1" applyAlignment="1">
      <alignment horizontal="justify" vertical="center" wrapText="1"/>
    </xf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79" fontId="9" fillId="3" borderId="1" xfId="1" applyNumberFormat="1" applyFont="1" applyFill="1" applyBorder="1" applyAlignment="1">
      <alignment horizontal="center" vertical="center" wrapText="1"/>
    </xf>
    <xf numFmtId="179" fontId="10" fillId="3" borderId="0" xfId="0" applyNumberFormat="1" applyFont="1" applyFill="1"/>
    <xf numFmtId="0" fontId="11" fillId="0" borderId="0" xfId="0" applyFont="1"/>
    <xf numFmtId="0" fontId="6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25"/>
  <sheetViews>
    <sheetView tabSelected="1" topLeftCell="B7" zoomScale="130" zoomScaleNormal="130" workbookViewId="0">
      <selection activeCell="L22" sqref="L22"/>
    </sheetView>
  </sheetViews>
  <sheetFormatPr defaultRowHeight="15"/>
  <cols>
    <col min="5" max="5" width="12.140625" customWidth="1"/>
    <col min="6" max="6" width="10.140625" bestFit="1" customWidth="1"/>
    <col min="12" max="12" width="10.140625" bestFit="1" customWidth="1"/>
    <col min="17" max="17" width="11.28515625" bestFit="1" customWidth="1"/>
  </cols>
  <sheetData>
    <row r="2" spans="3:17" ht="18.75">
      <c r="C2" s="2" t="s">
        <v>0</v>
      </c>
    </row>
    <row r="3" spans="3:17" ht="18.75">
      <c r="C3" s="79" t="s">
        <v>1</v>
      </c>
      <c r="D3" s="79"/>
      <c r="E3" s="79"/>
      <c r="F3" s="79"/>
      <c r="G3" s="79"/>
      <c r="H3" s="79"/>
      <c r="I3" s="79"/>
      <c r="J3" s="79"/>
      <c r="K3" s="79"/>
      <c r="L3" s="79"/>
    </row>
    <row r="4" spans="3:17" ht="15.75">
      <c r="C4" s="4" t="s">
        <v>2</v>
      </c>
      <c r="D4" s="73" t="s">
        <v>3</v>
      </c>
      <c r="E4" s="74"/>
      <c r="F4" s="75"/>
      <c r="G4" s="76" t="s">
        <v>4</v>
      </c>
      <c r="H4" s="77"/>
      <c r="I4" s="78"/>
      <c r="J4" s="73" t="s">
        <v>5</v>
      </c>
      <c r="K4" s="74"/>
      <c r="L4" s="74"/>
    </row>
    <row r="5" spans="3:17" ht="15.75">
      <c r="C5" s="4"/>
      <c r="D5" s="3" t="s">
        <v>6</v>
      </c>
      <c r="E5" s="1" t="s">
        <v>7</v>
      </c>
      <c r="F5" s="5" t="s">
        <v>8</v>
      </c>
      <c r="G5" s="3" t="s">
        <v>6</v>
      </c>
      <c r="H5" s="1" t="s">
        <v>7</v>
      </c>
      <c r="I5" s="5" t="s">
        <v>8</v>
      </c>
      <c r="J5" s="3" t="s">
        <v>6</v>
      </c>
      <c r="K5" s="1" t="s">
        <v>7</v>
      </c>
      <c r="L5" s="1" t="s">
        <v>8</v>
      </c>
      <c r="N5" s="72" t="s">
        <v>9</v>
      </c>
      <c r="O5" s="72" t="s">
        <v>10</v>
      </c>
      <c r="P5" s="72"/>
      <c r="Q5" s="72" t="s">
        <v>11</v>
      </c>
    </row>
    <row r="6" spans="3:17" ht="32.25" thickBot="1">
      <c r="C6" s="29">
        <v>43831</v>
      </c>
      <c r="D6" s="30"/>
      <c r="E6" s="31"/>
      <c r="F6" s="32"/>
      <c r="G6" s="30"/>
      <c r="H6" s="31"/>
      <c r="I6" s="32"/>
      <c r="J6" s="33">
        <v>150</v>
      </c>
      <c r="K6" s="34">
        <v>20</v>
      </c>
      <c r="L6" s="35">
        <f>J6*K6</f>
        <v>3000</v>
      </c>
      <c r="N6" s="72"/>
      <c r="O6" s="8" t="s">
        <v>6</v>
      </c>
      <c r="P6" s="8" t="s">
        <v>12</v>
      </c>
      <c r="Q6" s="72"/>
    </row>
    <row r="7" spans="3:17" ht="16.5" thickTop="1">
      <c r="C7" s="36">
        <v>43832</v>
      </c>
      <c r="D7" s="37">
        <v>100</v>
      </c>
      <c r="E7" s="38">
        <v>25</v>
      </c>
      <c r="F7" s="39">
        <f>D7*E7</f>
        <v>2500</v>
      </c>
      <c r="G7" s="12"/>
      <c r="H7" s="13"/>
      <c r="I7" s="14"/>
      <c r="J7" s="37">
        <v>150</v>
      </c>
      <c r="K7" s="40">
        <v>20</v>
      </c>
      <c r="L7" s="41">
        <f>J7*K7</f>
        <v>3000</v>
      </c>
      <c r="N7" s="27">
        <v>43836</v>
      </c>
      <c r="O7" s="8">
        <v>180</v>
      </c>
      <c r="P7" s="8">
        <v>40</v>
      </c>
      <c r="Q7" s="28">
        <f>O7*P7</f>
        <v>7200</v>
      </c>
    </row>
    <row r="8" spans="3:17" ht="21" thickBot="1">
      <c r="C8" s="15"/>
      <c r="D8" s="9"/>
      <c r="E8" s="10"/>
      <c r="F8" s="11"/>
      <c r="G8" s="9"/>
      <c r="H8" s="10"/>
      <c r="I8" s="11"/>
      <c r="J8" s="33">
        <v>100</v>
      </c>
      <c r="K8" s="42">
        <v>25</v>
      </c>
      <c r="L8" s="43">
        <f>J8*K8</f>
        <v>2500</v>
      </c>
      <c r="N8" s="27">
        <v>43860</v>
      </c>
      <c r="O8" s="8">
        <v>140</v>
      </c>
      <c r="P8" s="8">
        <v>40</v>
      </c>
      <c r="Q8" s="58">
        <f>O8*P8</f>
        <v>5600</v>
      </c>
    </row>
    <row r="9" spans="3:17" ht="18.75" thickTop="1">
      <c r="C9" s="45">
        <v>43836</v>
      </c>
      <c r="D9" s="12"/>
      <c r="E9" s="13"/>
      <c r="F9" s="14"/>
      <c r="G9" s="46">
        <v>150</v>
      </c>
      <c r="H9" s="47">
        <v>20</v>
      </c>
      <c r="I9" s="48">
        <f>G9*H9</f>
        <v>3000</v>
      </c>
      <c r="J9" s="12"/>
      <c r="K9" s="13"/>
      <c r="L9" s="13"/>
      <c r="N9" s="8"/>
      <c r="O9" s="8"/>
      <c r="P9" s="8"/>
      <c r="Q9" s="69">
        <f>SUM(Q7:Q8)</f>
        <v>12800</v>
      </c>
    </row>
    <row r="10" spans="3:17" ht="16.5" thickBot="1">
      <c r="C10" s="15"/>
      <c r="D10" s="9"/>
      <c r="E10" s="10"/>
      <c r="F10" s="11"/>
      <c r="G10" s="49">
        <v>30</v>
      </c>
      <c r="H10" s="50">
        <v>25</v>
      </c>
      <c r="I10" s="51">
        <f>G10*H10</f>
        <v>750</v>
      </c>
      <c r="J10" s="33">
        <v>70</v>
      </c>
      <c r="K10" s="42">
        <v>25</v>
      </c>
      <c r="L10" s="52">
        <f>J10*K10</f>
        <v>1750</v>
      </c>
    </row>
    <row r="11" spans="3:17" ht="16.5" thickTop="1">
      <c r="C11" s="36">
        <v>43840</v>
      </c>
      <c r="D11" s="37">
        <v>190</v>
      </c>
      <c r="E11" s="38">
        <v>28</v>
      </c>
      <c r="F11" s="53">
        <f>D11*E11</f>
        <v>5320</v>
      </c>
      <c r="G11" s="12"/>
      <c r="H11" s="13"/>
      <c r="I11" s="14"/>
      <c r="J11" s="37">
        <v>70</v>
      </c>
      <c r="K11" s="38">
        <v>25</v>
      </c>
      <c r="L11" s="54">
        <f>J11*K11</f>
        <v>1750</v>
      </c>
    </row>
    <row r="12" spans="3:17" ht="16.5" thickBot="1">
      <c r="C12" s="15"/>
      <c r="D12" s="9"/>
      <c r="E12" s="10"/>
      <c r="F12" s="11"/>
      <c r="G12" s="9"/>
      <c r="H12" s="10"/>
      <c r="I12" s="11"/>
      <c r="J12" s="33">
        <v>190</v>
      </c>
      <c r="K12" s="42">
        <v>28</v>
      </c>
      <c r="L12" s="52">
        <f>J12*K12</f>
        <v>5320</v>
      </c>
    </row>
    <row r="13" spans="3:17" ht="16.5" thickTop="1">
      <c r="C13" s="44">
        <v>43841</v>
      </c>
      <c r="D13" s="55">
        <v>-10</v>
      </c>
      <c r="E13" s="56">
        <v>28</v>
      </c>
      <c r="F13" s="57">
        <f>D13*E13</f>
        <v>-280</v>
      </c>
      <c r="G13" s="12"/>
      <c r="H13" s="13"/>
      <c r="I13" s="14"/>
      <c r="J13" s="37">
        <v>70</v>
      </c>
      <c r="K13" s="38">
        <v>25</v>
      </c>
      <c r="L13" s="54">
        <f>J13*K13</f>
        <v>1750</v>
      </c>
    </row>
    <row r="14" spans="3:17" ht="16.5" thickBot="1">
      <c r="C14" s="15"/>
      <c r="D14" s="9"/>
      <c r="E14" s="10"/>
      <c r="F14" s="11"/>
      <c r="G14" s="9"/>
      <c r="H14" s="10"/>
      <c r="I14" s="11"/>
      <c r="J14" s="33">
        <v>180</v>
      </c>
      <c r="K14" s="42">
        <v>28</v>
      </c>
      <c r="L14" s="52">
        <f>J14*K14</f>
        <v>5040</v>
      </c>
    </row>
    <row r="15" spans="3:17" ht="16.5" thickTop="1">
      <c r="C15" s="45">
        <v>43860</v>
      </c>
      <c r="D15" s="12"/>
      <c r="E15" s="13"/>
      <c r="F15" s="14"/>
      <c r="G15" s="46">
        <v>70</v>
      </c>
      <c r="H15" s="59">
        <v>25</v>
      </c>
      <c r="I15" s="60">
        <f>G15*H15</f>
        <v>1750</v>
      </c>
      <c r="J15" s="12"/>
      <c r="K15" s="13"/>
      <c r="L15" s="13"/>
    </row>
    <row r="16" spans="3:17" ht="15.75">
      <c r="C16" s="16"/>
      <c r="D16" s="17"/>
      <c r="E16" s="18"/>
      <c r="F16" s="19"/>
      <c r="G16" s="61">
        <v>70</v>
      </c>
      <c r="H16" s="62">
        <v>28</v>
      </c>
      <c r="I16" s="63">
        <f>G16*H16</f>
        <v>1960</v>
      </c>
      <c r="J16" s="64">
        <v>110</v>
      </c>
      <c r="K16" s="8">
        <v>28</v>
      </c>
      <c r="L16" s="65">
        <f>J16*K16</f>
        <v>3080</v>
      </c>
    </row>
    <row r="17" spans="3:12" ht="15.75">
      <c r="C17" s="20"/>
      <c r="D17" s="12"/>
      <c r="E17" s="13"/>
      <c r="F17" s="19"/>
      <c r="G17" s="12"/>
      <c r="H17" s="13"/>
      <c r="I17" s="21"/>
      <c r="J17" s="12"/>
      <c r="K17" s="13"/>
      <c r="L17" s="13"/>
    </row>
    <row r="18" spans="3:12">
      <c r="C18" s="22"/>
      <c r="D18" s="22"/>
      <c r="E18" s="22"/>
      <c r="F18" s="22"/>
      <c r="G18" s="22"/>
      <c r="H18" s="22"/>
      <c r="I18" s="23"/>
      <c r="J18" s="22"/>
      <c r="K18" s="22"/>
      <c r="L18" s="22"/>
    </row>
    <row r="19" spans="3:12" ht="18.75">
      <c r="C19" s="66" t="s">
        <v>13</v>
      </c>
      <c r="D19" s="24"/>
      <c r="E19" s="24"/>
      <c r="F19" s="67">
        <f>L16</f>
        <v>3080</v>
      </c>
      <c r="G19" s="25"/>
      <c r="H19" s="22"/>
      <c r="I19" s="26"/>
      <c r="J19" s="22"/>
      <c r="K19" s="22"/>
      <c r="L19" s="26"/>
    </row>
    <row r="20" spans="3:12" ht="18.75">
      <c r="C20" s="66" t="s">
        <v>14</v>
      </c>
      <c r="D20" s="24"/>
      <c r="E20" s="24"/>
      <c r="F20" s="68">
        <f>SUM(I9:I16)</f>
        <v>7460</v>
      </c>
      <c r="G20" s="25"/>
      <c r="H20" s="22"/>
      <c r="I20" s="22"/>
      <c r="J20" s="22"/>
      <c r="K20" s="22"/>
      <c r="L20" s="22"/>
    </row>
    <row r="21" spans="3:12" ht="18.75">
      <c r="C21" s="66" t="s">
        <v>15</v>
      </c>
      <c r="D21" s="24"/>
      <c r="E21" s="24"/>
      <c r="F21" s="70">
        <f>Q9-F20</f>
        <v>5340</v>
      </c>
      <c r="G21" s="25"/>
      <c r="H21" s="22"/>
      <c r="I21" s="22"/>
      <c r="J21" s="22"/>
      <c r="K21" s="22"/>
      <c r="L21" s="22"/>
    </row>
    <row r="22" spans="3:12" ht="18.75">
      <c r="C22" s="66" t="s">
        <v>16</v>
      </c>
      <c r="D22" s="24"/>
      <c r="E22" s="24"/>
      <c r="F22" s="7">
        <f>F21/Q9%</f>
        <v>41.71875</v>
      </c>
      <c r="G22" s="71" t="s">
        <v>17</v>
      </c>
      <c r="H22" s="22"/>
      <c r="I22" s="22"/>
      <c r="J22" s="22"/>
      <c r="K22" s="22"/>
      <c r="L22" s="22"/>
    </row>
    <row r="23" spans="3:12">
      <c r="C23" s="6"/>
      <c r="D23" s="6"/>
      <c r="E23" s="6"/>
      <c r="F23" s="6"/>
    </row>
    <row r="24" spans="3:12">
      <c r="C24" s="6"/>
      <c r="D24" s="6"/>
      <c r="E24" s="6"/>
      <c r="F24" s="6"/>
    </row>
    <row r="25" spans="3:12">
      <c r="C25" s="6"/>
      <c r="D25" s="6"/>
      <c r="E25" s="6"/>
      <c r="F25" s="6"/>
    </row>
  </sheetData>
  <mergeCells count="7">
    <mergeCell ref="Q5:Q6"/>
    <mergeCell ref="D4:F4"/>
    <mergeCell ref="G4:I4"/>
    <mergeCell ref="J4:L4"/>
    <mergeCell ref="C3:L3"/>
    <mergeCell ref="N5:N6"/>
    <mergeCell ref="O5:P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C4E9A5-0D01-4FD7-8F7B-2D25E1934AC5}"/>
</file>

<file path=customXml/itemProps2.xml><?xml version="1.0" encoding="utf-8"?>
<ds:datastoreItem xmlns:ds="http://schemas.openxmlformats.org/officeDocument/2006/customXml" ds:itemID="{546FAB66-5EBF-4CC8-AD2D-9F98971C8E7A}"/>
</file>

<file path=customXml/itemProps3.xml><?xml version="1.0" encoding="utf-8"?>
<ds:datastoreItem xmlns:ds="http://schemas.openxmlformats.org/officeDocument/2006/customXml" ds:itemID="{AE10E276-E557-4026-B8EB-8A5947BF63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DABIN KIM</cp:lastModifiedBy>
  <cp:revision/>
  <dcterms:created xsi:type="dcterms:W3CDTF">2020-09-08T07:49:37Z</dcterms:created>
  <dcterms:modified xsi:type="dcterms:W3CDTF">2023-02-19T01:33:14Z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