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T1601-2-2022\Class 11\"/>
    </mc:Choice>
  </mc:AlternateContent>
  <xr:revisionPtr revIDLastSave="0" documentId="11_D5A7355671E675E82AC65DC7E37B66D51CC93359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L20" i="1" l="1"/>
  <c r="L19" i="1"/>
  <c r="L18" i="1"/>
  <c r="F18" i="1"/>
  <c r="L17" i="1"/>
  <c r="L16" i="1"/>
  <c r="I16" i="1"/>
  <c r="Q9" i="1"/>
  <c r="L15" i="1"/>
  <c r="L14" i="1"/>
  <c r="F14" i="1"/>
  <c r="L13" i="1"/>
  <c r="L12" i="1"/>
  <c r="F12" i="1"/>
  <c r="L11" i="1"/>
  <c r="I11" i="1"/>
  <c r="L10" i="1"/>
  <c r="I10" i="1"/>
  <c r="I9" i="1"/>
  <c r="F22" i="1" s="1"/>
  <c r="L8" i="1"/>
  <c r="L7" i="1"/>
  <c r="F7" i="1"/>
  <c r="L6" i="1"/>
  <c r="F21" i="1" l="1"/>
  <c r="Q8" i="1"/>
  <c r="Q7" i="1"/>
  <c r="Q10" i="1" s="1"/>
  <c r="F23" i="1" s="1"/>
  <c r="F24" i="1" l="1"/>
</calcChain>
</file>

<file path=xl/sharedStrings.xml><?xml version="1.0" encoding="utf-8"?>
<sst xmlns="http://schemas.openxmlformats.org/spreadsheetml/2006/main" count="26" uniqueCount="19">
  <si>
    <t>Problem 6-5 (Perpetual - FIFO)</t>
  </si>
  <si>
    <t>Inventory Stock Card (FIFO)</t>
  </si>
  <si>
    <t xml:space="preserve">Date </t>
  </si>
  <si>
    <t>Purchases</t>
  </si>
  <si>
    <t>Cost of goods sold</t>
  </si>
  <si>
    <t>Balance</t>
  </si>
  <si>
    <t>Units</t>
  </si>
  <si>
    <t>@</t>
  </si>
  <si>
    <t>Total</t>
  </si>
  <si>
    <t>Date</t>
  </si>
  <si>
    <t>Sales revenue</t>
  </si>
  <si>
    <t>Total sales</t>
  </si>
  <si>
    <t>Unit Price</t>
  </si>
  <si>
    <t>Cost flow assumption: First-in-first-out</t>
  </si>
  <si>
    <t>Cost of ending inventory =</t>
  </si>
  <si>
    <t>Cost of Goods Sold =</t>
  </si>
  <si>
    <t>Gross Profit =</t>
  </si>
  <si>
    <t>Gross Profit rate 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</si>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</sst>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_(* #,##0.00_);_(* \(#,##0.00\);_(* &quot;-&quot;??_);_(@_)"/>
    <numFmt numFmtId="178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2"/>
      <color rgb="FFC00000"/>
      <name val="Times New Roman"/>
      <family val="1"/>
    </font>
    <font>
      <b/>
      <u/>
      <sz val="12"/>
      <name val="Times New Roman"/>
      <family val="1"/>
    </font>
    <font>
      <b/>
      <u val="singleAccounting"/>
      <sz val="12"/>
      <name val="Times New Roman"/>
      <family val="1"/>
    </font>
    <font>
      <b/>
      <u val="double"/>
      <sz val="12"/>
      <name val="Times New Roman"/>
      <family val="1"/>
    </font>
    <font>
      <b/>
      <u val="doubleAccounting"/>
      <sz val="12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 tint="-4.9989318521683403E-2"/>
      <name val="Times New Roman"/>
      <family val="1"/>
    </font>
    <font>
      <sz val="12"/>
      <color theme="0" tint="-4.9989318521683403E-2"/>
      <name val="Times New Roman"/>
      <family val="1"/>
    </font>
    <font>
      <sz val="11"/>
      <color theme="0" tint="-4.9989318521683403E-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3" fontId="0" fillId="0" borderId="0" xfId="0" applyNumberFormat="1"/>
    <xf numFmtId="0" fontId="4" fillId="0" borderId="0" xfId="0" applyFont="1"/>
    <xf numFmtId="178" fontId="7" fillId="0" borderId="1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178" fontId="8" fillId="0" borderId="11" xfId="1" applyNumberFormat="1" applyFont="1" applyFill="1" applyBorder="1" applyAlignment="1">
      <alignment horizontal="right" vertical="center" wrapText="1"/>
    </xf>
    <xf numFmtId="178" fontId="7" fillId="0" borderId="2" xfId="1" applyNumberFormat="1" applyFont="1" applyFill="1" applyBorder="1" applyAlignment="1">
      <alignment horizontal="justify" vertical="center" wrapText="1"/>
    </xf>
    <xf numFmtId="178" fontId="7" fillId="0" borderId="3" xfId="1" applyNumberFormat="1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177" fontId="14" fillId="0" borderId="0" xfId="1" applyFont="1" applyFill="1"/>
    <xf numFmtId="16" fontId="14" fillId="0" borderId="0" xfId="0" applyNumberFormat="1" applyFont="1"/>
    <xf numFmtId="0" fontId="7" fillId="0" borderId="5" xfId="0" applyFont="1" applyBorder="1" applyAlignment="1">
      <alignment horizontal="center" vertical="center" wrapText="1"/>
    </xf>
    <xf numFmtId="178" fontId="0" fillId="0" borderId="0" xfId="0" applyNumberFormat="1"/>
    <xf numFmtId="178" fontId="15" fillId="0" borderId="12" xfId="1" applyNumberFormat="1" applyFont="1" applyFill="1" applyBorder="1" applyAlignment="1">
      <alignment horizontal="justify" vertical="center" wrapText="1"/>
    </xf>
    <xf numFmtId="178" fontId="15" fillId="0" borderId="10" xfId="1" applyNumberFormat="1" applyFont="1" applyFill="1" applyBorder="1" applyAlignment="1">
      <alignment horizontal="justify" vertical="center" wrapText="1"/>
    </xf>
    <xf numFmtId="0" fontId="7" fillId="0" borderId="8" xfId="0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right" vertical="center" wrapText="1"/>
    </xf>
    <xf numFmtId="16" fontId="7" fillId="0" borderId="1" xfId="0" applyNumberFormat="1" applyFont="1" applyBorder="1"/>
    <xf numFmtId="178" fontId="7" fillId="0" borderId="1" xfId="1" applyNumberFormat="1" applyFont="1" applyFill="1" applyBorder="1" applyAlignment="1">
      <alignment horizontal="center" vertical="center" wrapText="1"/>
    </xf>
    <xf numFmtId="178" fontId="12" fillId="2" borderId="1" xfId="1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/>
    <xf numFmtId="0" fontId="15" fillId="0" borderId="3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0" borderId="2" xfId="0" applyFont="1" applyBorder="1" applyAlignment="1">
      <alignment horizontal="justify" vertical="center" wrapText="1"/>
    </xf>
    <xf numFmtId="0" fontId="15" fillId="0" borderId="11" xfId="0" applyFont="1" applyBorder="1" applyAlignment="1">
      <alignment horizontal="justify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right" vertical="center" wrapText="1"/>
    </xf>
    <xf numFmtId="16" fontId="16" fillId="0" borderId="3" xfId="0" applyNumberFormat="1" applyFont="1" applyBorder="1"/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5" fillId="0" borderId="6" xfId="0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5" xfId="0" applyFont="1" applyBorder="1"/>
    <xf numFmtId="0" fontId="17" fillId="0" borderId="6" xfId="0" applyFont="1" applyBorder="1"/>
    <xf numFmtId="0" fontId="19" fillId="0" borderId="0" xfId="0" applyFont="1"/>
    <xf numFmtId="176" fontId="17" fillId="0" borderId="0" xfId="0" applyNumberFormat="1" applyFont="1"/>
    <xf numFmtId="0" fontId="18" fillId="0" borderId="0" xfId="0" applyFont="1"/>
    <xf numFmtId="16" fontId="17" fillId="0" borderId="0" xfId="0" applyNumberFormat="1" applyFont="1"/>
    <xf numFmtId="16" fontId="7" fillId="0" borderId="3" xfId="0" applyNumberFormat="1" applyFont="1" applyBorder="1"/>
    <xf numFmtId="0" fontId="7" fillId="0" borderId="3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right" vertical="center" wrapText="1"/>
    </xf>
    <xf numFmtId="16" fontId="7" fillId="0" borderId="2" xfId="0" applyNumberFormat="1" applyFont="1" applyBorder="1"/>
    <xf numFmtId="0" fontId="7" fillId="0" borderId="3" xfId="0" applyFont="1" applyBorder="1" applyAlignment="1">
      <alignment horizontal="center" vertical="center" wrapText="1"/>
    </xf>
    <xf numFmtId="16" fontId="20" fillId="0" borderId="2" xfId="0" applyNumberFormat="1" applyFont="1" applyBorder="1"/>
    <xf numFmtId="0" fontId="20" fillId="0" borderId="8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176" fontId="20" fillId="0" borderId="11" xfId="0" applyNumberFormat="1" applyFont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right" vertical="center" wrapText="1"/>
    </xf>
    <xf numFmtId="16" fontId="20" fillId="0" borderId="1" xfId="0" applyNumberFormat="1" applyFont="1" applyBorder="1"/>
    <xf numFmtId="0" fontId="20" fillId="0" borderId="1" xfId="0" applyFont="1" applyBorder="1" applyAlignment="1">
      <alignment horizontal="center" vertical="center" wrapText="1"/>
    </xf>
    <xf numFmtId="178" fontId="20" fillId="0" borderId="1" xfId="1" applyNumberFormat="1" applyFont="1" applyFill="1" applyBorder="1" applyAlignment="1">
      <alignment horizontal="center" vertical="center" wrapText="1"/>
    </xf>
    <xf numFmtId="16" fontId="8" fillId="0" borderId="4" xfId="0" applyNumberFormat="1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right" vertical="center" wrapText="1"/>
    </xf>
    <xf numFmtId="16" fontId="7" fillId="0" borderId="2" xfId="0" applyNumberFormat="1" applyFont="1" applyBorder="1" applyAlignment="1">
      <alignment vertical="center" wrapText="1"/>
    </xf>
    <xf numFmtId="16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8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" fontId="20" fillId="0" borderId="2" xfId="0" applyNumberFormat="1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178" fontId="7" fillId="2" borderId="2" xfId="1" applyNumberFormat="1" applyFont="1" applyFill="1" applyBorder="1" applyAlignment="1">
      <alignment horizontal="justify" vertical="center" wrapText="1"/>
    </xf>
    <xf numFmtId="178" fontId="7" fillId="2" borderId="1" xfId="1" applyNumberFormat="1" applyFont="1" applyFill="1" applyBorder="1" applyAlignment="1">
      <alignment horizontal="justify" vertical="center" wrapText="1"/>
    </xf>
    <xf numFmtId="0" fontId="13" fillId="0" borderId="0" xfId="0" applyFont="1"/>
    <xf numFmtId="178" fontId="13" fillId="0" borderId="0" xfId="0" applyNumberFormat="1" applyFont="1"/>
    <xf numFmtId="0" fontId="14" fillId="0" borderId="0" xfId="0" applyFont="1"/>
    <xf numFmtId="176" fontId="13" fillId="0" borderId="0" xfId="0" applyNumberFormat="1" applyFont="1"/>
    <xf numFmtId="178" fontId="14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0"/>
  <sheetViews>
    <sheetView tabSelected="1" zoomScale="130" zoomScaleNormal="130" workbookViewId="0">
      <selection activeCell="I33" sqref="I33"/>
    </sheetView>
  </sheetViews>
  <sheetFormatPr defaultRowHeight="15"/>
  <cols>
    <col min="5" max="5" width="10.42578125" customWidth="1"/>
    <col min="6" max="6" width="10.140625" bestFit="1" customWidth="1"/>
    <col min="12" max="12" width="10.140625" bestFit="1" customWidth="1"/>
    <col min="17" max="17" width="11.28515625" bestFit="1" customWidth="1"/>
  </cols>
  <sheetData>
    <row r="2" spans="3:17" ht="18.75">
      <c r="C2" s="6" t="s">
        <v>0</v>
      </c>
    </row>
    <row r="3" spans="3:17" ht="18.75">
      <c r="C3" s="95" t="s">
        <v>1</v>
      </c>
      <c r="D3" s="95"/>
      <c r="E3" s="95"/>
      <c r="F3" s="95"/>
      <c r="G3" s="95"/>
      <c r="H3" s="95"/>
      <c r="I3" s="95"/>
      <c r="J3" s="95"/>
      <c r="K3" s="95"/>
      <c r="L3" s="95"/>
    </row>
    <row r="4" spans="3:17" ht="15.75">
      <c r="C4" s="97" t="s">
        <v>2</v>
      </c>
      <c r="D4" s="92" t="s">
        <v>3</v>
      </c>
      <c r="E4" s="92"/>
      <c r="F4" s="93"/>
      <c r="G4" s="94" t="s">
        <v>4</v>
      </c>
      <c r="H4" s="92"/>
      <c r="I4" s="93"/>
      <c r="J4" s="94" t="s">
        <v>5</v>
      </c>
      <c r="K4" s="92"/>
      <c r="L4" s="92"/>
    </row>
    <row r="5" spans="3:17" ht="15.75">
      <c r="C5" s="98"/>
      <c r="D5" s="8" t="s">
        <v>6</v>
      </c>
      <c r="E5" s="8" t="s">
        <v>7</v>
      </c>
      <c r="F5" s="15" t="s">
        <v>8</v>
      </c>
      <c r="G5" s="12" t="s">
        <v>6</v>
      </c>
      <c r="H5" s="8" t="s">
        <v>7</v>
      </c>
      <c r="I5" s="15" t="s">
        <v>8</v>
      </c>
      <c r="J5" s="12" t="s">
        <v>6</v>
      </c>
      <c r="K5" s="8" t="s">
        <v>7</v>
      </c>
      <c r="L5" s="8" t="s">
        <v>8</v>
      </c>
      <c r="N5" s="91" t="s">
        <v>9</v>
      </c>
      <c r="O5" s="96" t="s">
        <v>10</v>
      </c>
      <c r="P5" s="96"/>
      <c r="Q5" s="91" t="s">
        <v>11</v>
      </c>
    </row>
    <row r="6" spans="3:17" ht="32.25" thickBot="1">
      <c r="C6" s="51">
        <v>43831</v>
      </c>
      <c r="D6" s="52"/>
      <c r="E6" s="52"/>
      <c r="F6" s="53"/>
      <c r="G6" s="54"/>
      <c r="H6" s="52"/>
      <c r="I6" s="53"/>
      <c r="J6" s="55">
        <v>100</v>
      </c>
      <c r="K6" s="56">
        <v>14</v>
      </c>
      <c r="L6" s="57">
        <f>J6*K6</f>
        <v>1400</v>
      </c>
      <c r="N6" s="91"/>
      <c r="O6" s="1" t="s">
        <v>6</v>
      </c>
      <c r="P6" s="1" t="s">
        <v>12</v>
      </c>
      <c r="Q6" s="91"/>
    </row>
    <row r="7" spans="3:17" ht="16.5" thickTop="1">
      <c r="C7" s="58">
        <v>43835</v>
      </c>
      <c r="D7" s="25">
        <v>150</v>
      </c>
      <c r="E7" s="25">
        <v>17</v>
      </c>
      <c r="F7" s="7">
        <f>D7*E7</f>
        <v>2550</v>
      </c>
      <c r="G7" s="31"/>
      <c r="H7" s="32"/>
      <c r="I7" s="33"/>
      <c r="J7" s="19">
        <v>100</v>
      </c>
      <c r="K7" s="20">
        <v>14</v>
      </c>
      <c r="L7" s="21">
        <f>J7*K7</f>
        <v>1400</v>
      </c>
      <c r="N7" s="22">
        <v>43838</v>
      </c>
      <c r="O7" s="8">
        <v>110</v>
      </c>
      <c r="P7" s="8">
        <v>28</v>
      </c>
      <c r="Q7" s="23">
        <f>O7*P7</f>
        <v>3080</v>
      </c>
    </row>
    <row r="8" spans="3:17" ht="16.5" thickBot="1">
      <c r="C8" s="34"/>
      <c r="D8" s="27"/>
      <c r="E8" s="27"/>
      <c r="F8" s="28"/>
      <c r="G8" s="29"/>
      <c r="H8" s="27"/>
      <c r="I8" s="28"/>
      <c r="J8" s="55">
        <v>150</v>
      </c>
      <c r="K8" s="59">
        <v>17</v>
      </c>
      <c r="L8" s="57">
        <f>J8*K8</f>
        <v>2550</v>
      </c>
      <c r="N8" s="67">
        <v>43840</v>
      </c>
      <c r="O8" s="68">
        <v>-10</v>
      </c>
      <c r="P8" s="68">
        <v>28</v>
      </c>
      <c r="Q8" s="69">
        <f>O8*P8</f>
        <v>-280</v>
      </c>
    </row>
    <row r="9" spans="3:17" ht="21" thickTop="1">
      <c r="C9" s="60">
        <v>43838</v>
      </c>
      <c r="D9" s="32"/>
      <c r="E9" s="32"/>
      <c r="F9" s="33"/>
      <c r="G9" s="61">
        <v>100</v>
      </c>
      <c r="H9" s="62">
        <v>14</v>
      </c>
      <c r="I9" s="63">
        <f>G9*H9</f>
        <v>1400</v>
      </c>
      <c r="J9" s="31"/>
      <c r="K9" s="32"/>
      <c r="L9" s="32"/>
      <c r="N9" s="22">
        <v>43850</v>
      </c>
      <c r="O9" s="79">
        <v>80</v>
      </c>
      <c r="P9" s="8">
        <v>32</v>
      </c>
      <c r="Q9" s="80">
        <f>O9*P9</f>
        <v>2560</v>
      </c>
    </row>
    <row r="10" spans="3:17" ht="18.75" thickBot="1">
      <c r="C10" s="34"/>
      <c r="D10" s="27"/>
      <c r="E10" s="27"/>
      <c r="F10" s="28"/>
      <c r="G10" s="64">
        <v>10</v>
      </c>
      <c r="H10" s="65">
        <v>17</v>
      </c>
      <c r="I10" s="66">
        <f>G10*H10</f>
        <v>170</v>
      </c>
      <c r="J10" s="55">
        <v>140</v>
      </c>
      <c r="K10" s="59">
        <v>17</v>
      </c>
      <c r="L10" s="57">
        <f t="shared" ref="L10:L20" si="0">J10*K10</f>
        <v>2380</v>
      </c>
      <c r="N10" s="8"/>
      <c r="O10" s="81">
        <f>SUM(O7:O9)</f>
        <v>180</v>
      </c>
      <c r="P10" s="8"/>
      <c r="Q10" s="24">
        <f>SUM(Q7:Q9)</f>
        <v>5360</v>
      </c>
    </row>
    <row r="11" spans="3:17" s="26" customFormat="1" ht="17.25" thickTop="1" thickBot="1">
      <c r="C11" s="70">
        <v>43840</v>
      </c>
      <c r="D11" s="36"/>
      <c r="E11" s="36"/>
      <c r="F11" s="17"/>
      <c r="G11" s="71">
        <v>-10</v>
      </c>
      <c r="H11" s="72">
        <v>17</v>
      </c>
      <c r="I11" s="37">
        <f>G11*H11</f>
        <v>-170</v>
      </c>
      <c r="J11" s="73">
        <v>150</v>
      </c>
      <c r="K11" s="74">
        <v>17</v>
      </c>
      <c r="L11" s="75">
        <f t="shared" si="0"/>
        <v>2550</v>
      </c>
    </row>
    <row r="12" spans="3:17" ht="16.5" thickTop="1">
      <c r="C12" s="76">
        <v>43845</v>
      </c>
      <c r="D12" s="25">
        <v>55</v>
      </c>
      <c r="E12" s="25">
        <v>19</v>
      </c>
      <c r="F12" s="7">
        <f>D12*E12</f>
        <v>1045</v>
      </c>
      <c r="G12" s="31"/>
      <c r="H12" s="32"/>
      <c r="I12" s="33"/>
      <c r="J12" s="19">
        <v>150</v>
      </c>
      <c r="K12" s="25">
        <v>17</v>
      </c>
      <c r="L12" s="21">
        <f t="shared" si="0"/>
        <v>2550</v>
      </c>
      <c r="N12" t="s">
        <v>13</v>
      </c>
    </row>
    <row r="13" spans="3:17" ht="16.5" thickBot="1">
      <c r="C13" s="38"/>
      <c r="D13" s="39"/>
      <c r="E13" s="39"/>
      <c r="F13" s="18"/>
      <c r="G13" s="29"/>
      <c r="H13" s="27"/>
      <c r="I13" s="28"/>
      <c r="J13" s="55">
        <v>55</v>
      </c>
      <c r="K13" s="59">
        <v>19</v>
      </c>
      <c r="L13" s="57">
        <f t="shared" si="0"/>
        <v>1045</v>
      </c>
    </row>
    <row r="14" spans="3:17" ht="16.5" thickTop="1">
      <c r="C14" s="77">
        <v>43846</v>
      </c>
      <c r="D14" s="78">
        <v>-5</v>
      </c>
      <c r="E14" s="78">
        <v>19</v>
      </c>
      <c r="F14" s="9">
        <f>D14*E14</f>
        <v>-95</v>
      </c>
      <c r="G14" s="31"/>
      <c r="H14" s="32"/>
      <c r="I14" s="33"/>
      <c r="J14" s="19">
        <v>150</v>
      </c>
      <c r="K14" s="25">
        <v>17</v>
      </c>
      <c r="L14" s="10">
        <f t="shared" si="0"/>
        <v>2550</v>
      </c>
    </row>
    <row r="15" spans="3:17" ht="16.5" thickBot="1">
      <c r="C15" s="38"/>
      <c r="D15" s="27"/>
      <c r="E15" s="27"/>
      <c r="F15" s="28"/>
      <c r="G15" s="30"/>
      <c r="H15" s="35"/>
      <c r="I15" s="18"/>
      <c r="J15" s="55">
        <v>50</v>
      </c>
      <c r="K15" s="59">
        <v>19</v>
      </c>
      <c r="L15" s="59">
        <f t="shared" si="0"/>
        <v>950</v>
      </c>
    </row>
    <row r="16" spans="3:17" ht="16.5" thickTop="1">
      <c r="C16" s="82">
        <v>43850</v>
      </c>
      <c r="D16" s="32"/>
      <c r="E16" s="32"/>
      <c r="F16" s="33"/>
      <c r="G16" s="61">
        <v>80</v>
      </c>
      <c r="H16" s="83">
        <v>17</v>
      </c>
      <c r="I16" s="63">
        <f>G16*H16</f>
        <v>1360</v>
      </c>
      <c r="J16" s="19">
        <v>70</v>
      </c>
      <c r="K16" s="25">
        <v>17</v>
      </c>
      <c r="L16" s="10">
        <f t="shared" si="0"/>
        <v>1190</v>
      </c>
    </row>
    <row r="17" spans="3:15" ht="16.5" thickBot="1">
      <c r="C17" s="34"/>
      <c r="D17" s="27"/>
      <c r="E17" s="27"/>
      <c r="F17" s="28"/>
      <c r="G17" s="29"/>
      <c r="H17" s="27"/>
      <c r="I17" s="28"/>
      <c r="J17" s="55">
        <v>50</v>
      </c>
      <c r="K17" s="59">
        <v>19</v>
      </c>
      <c r="L17" s="11">
        <f t="shared" si="0"/>
        <v>950</v>
      </c>
    </row>
    <row r="18" spans="3:15" ht="16.5" thickTop="1">
      <c r="C18" s="76">
        <v>43855</v>
      </c>
      <c r="D18" s="25">
        <v>30</v>
      </c>
      <c r="E18" s="25">
        <v>22</v>
      </c>
      <c r="F18" s="7">
        <f>D18*E18</f>
        <v>660</v>
      </c>
      <c r="G18" s="31"/>
      <c r="H18" s="32"/>
      <c r="I18" s="33"/>
      <c r="J18" s="19">
        <v>70</v>
      </c>
      <c r="K18" s="25">
        <v>17</v>
      </c>
      <c r="L18" s="84">
        <f t="shared" si="0"/>
        <v>1190</v>
      </c>
    </row>
    <row r="19" spans="3:15" ht="15.75">
      <c r="C19" s="40"/>
      <c r="D19" s="41"/>
      <c r="E19" s="41"/>
      <c r="F19" s="42"/>
      <c r="G19" s="43"/>
      <c r="H19" s="41"/>
      <c r="I19" s="42"/>
      <c r="J19" s="12">
        <v>50</v>
      </c>
      <c r="K19" s="8">
        <v>19</v>
      </c>
      <c r="L19" s="85">
        <f t="shared" si="0"/>
        <v>950</v>
      </c>
    </row>
    <row r="20" spans="3:15" ht="15.75">
      <c r="C20" s="44"/>
      <c r="D20" s="44"/>
      <c r="E20" s="44"/>
      <c r="F20" s="45"/>
      <c r="G20" s="46"/>
      <c r="H20" s="44"/>
      <c r="I20" s="45"/>
      <c r="J20" s="12">
        <v>30</v>
      </c>
      <c r="K20" s="8">
        <v>22</v>
      </c>
      <c r="L20" s="85">
        <f t="shared" si="0"/>
        <v>660</v>
      </c>
      <c r="M20" s="16"/>
    </row>
    <row r="21" spans="3:15" ht="18.75">
      <c r="C21" s="86" t="s">
        <v>14</v>
      </c>
      <c r="D21" s="86"/>
      <c r="E21" s="86"/>
      <c r="F21" s="87">
        <f>SUM(L18:L20)</f>
        <v>2800</v>
      </c>
      <c r="G21" s="47"/>
      <c r="H21" s="26"/>
      <c r="I21" s="48"/>
      <c r="J21" s="26"/>
      <c r="K21" s="26"/>
      <c r="L21" s="26"/>
    </row>
    <row r="22" spans="3:15" ht="18.75">
      <c r="C22" s="88" t="s">
        <v>15</v>
      </c>
      <c r="D22" s="49"/>
      <c r="E22" s="49"/>
      <c r="F22" s="89">
        <f>SUM(I9:I16)</f>
        <v>2760</v>
      </c>
      <c r="G22" s="47"/>
      <c r="H22" s="26"/>
      <c r="I22" s="50"/>
      <c r="J22" s="26"/>
      <c r="K22" s="26"/>
      <c r="L22" s="26"/>
      <c r="M22" s="3"/>
      <c r="N22" s="4"/>
    </row>
    <row r="23" spans="3:15" ht="18.75">
      <c r="C23" s="88" t="s">
        <v>16</v>
      </c>
      <c r="D23" s="49"/>
      <c r="E23" s="49"/>
      <c r="F23" s="90">
        <f>Q10-F22</f>
        <v>2600</v>
      </c>
      <c r="G23" s="47"/>
      <c r="H23" s="26"/>
      <c r="I23" s="26"/>
      <c r="J23" s="26"/>
      <c r="K23" s="26"/>
      <c r="L23" s="26"/>
      <c r="O23" s="5"/>
    </row>
    <row r="24" spans="3:15" ht="18.75">
      <c r="C24" s="88" t="s">
        <v>17</v>
      </c>
      <c r="D24" s="49"/>
      <c r="E24" s="49"/>
      <c r="F24" s="13">
        <f>F23/Q10%</f>
        <v>48.507462686567166</v>
      </c>
      <c r="G24" s="88" t="s">
        <v>18</v>
      </c>
      <c r="H24" s="26"/>
      <c r="I24" s="26"/>
      <c r="J24" s="26"/>
      <c r="K24" s="26"/>
      <c r="L24" s="26"/>
    </row>
    <row r="25" spans="3:15">
      <c r="C25" s="3"/>
      <c r="D25" s="3"/>
      <c r="E25" s="3"/>
      <c r="F25" s="3"/>
      <c r="G25" s="3"/>
      <c r="N25" s="5"/>
    </row>
    <row r="26" spans="3:15" ht="18.75">
      <c r="C26" s="14"/>
      <c r="D26" s="3"/>
      <c r="E26" s="3"/>
      <c r="F26" s="3"/>
      <c r="G26" s="3"/>
      <c r="H26" s="2"/>
      <c r="I26" s="2"/>
      <c r="O26" s="5"/>
    </row>
    <row r="27" spans="3:15">
      <c r="C27" s="2"/>
      <c r="D27" s="2"/>
      <c r="E27" s="2"/>
      <c r="F27" s="2"/>
      <c r="G27" s="2"/>
      <c r="H27" s="2"/>
      <c r="I27" s="2"/>
    </row>
    <row r="28" spans="3:15">
      <c r="C28" s="2"/>
      <c r="D28" s="2"/>
      <c r="E28" s="2"/>
      <c r="F28" s="2"/>
      <c r="G28" s="2"/>
      <c r="H28" s="2"/>
      <c r="I28" s="2"/>
    </row>
    <row r="29" spans="3:15">
      <c r="C29" s="2"/>
      <c r="D29" s="2"/>
      <c r="E29" s="2"/>
      <c r="F29" s="2"/>
      <c r="G29" s="2"/>
      <c r="H29" s="2"/>
      <c r="I29" s="2"/>
    </row>
    <row r="30" spans="3:15">
      <c r="C30" s="2"/>
      <c r="D30" s="2"/>
      <c r="E30" s="2"/>
      <c r="F30" s="2"/>
      <c r="G30" s="2"/>
      <c r="H30" s="2"/>
      <c r="I30" s="2"/>
    </row>
  </sheetData>
  <mergeCells count="8">
    <mergeCell ref="Q5:Q6"/>
    <mergeCell ref="D4:F4"/>
    <mergeCell ref="G4:I4"/>
    <mergeCell ref="J4:L4"/>
    <mergeCell ref="C3:L3"/>
    <mergeCell ref="N5:N6"/>
    <mergeCell ref="O5:P5"/>
    <mergeCell ref="C4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7D5F39-E50F-4E82-9F92-DD4C814F211E}"/>
</file>

<file path=customXml/itemProps2.xml><?xml version="1.0" encoding="utf-8"?>
<ds:datastoreItem xmlns:ds="http://schemas.openxmlformats.org/officeDocument/2006/customXml" ds:itemID="{6E219B1A-F85D-44CC-8DCA-AF271CED8F50}"/>
</file>

<file path=customXml/itemProps3.xml><?xml version="1.0" encoding="utf-8"?>
<ds:datastoreItem xmlns:ds="http://schemas.openxmlformats.org/officeDocument/2006/customXml" ds:itemID="{0D01E2A9-74B3-4AF9-8737-4E8EB5878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PALAPAT TABATA</cp:lastModifiedBy>
  <cp:revision/>
  <dcterms:created xsi:type="dcterms:W3CDTF">2020-09-08T07:49:37Z</dcterms:created>
  <dcterms:modified xsi:type="dcterms:W3CDTF">2023-02-14T14:04:57Z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