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CT1601-2-2022\Class 7\"/>
    </mc:Choice>
  </mc:AlternateContent>
  <xr:revisionPtr revIDLastSave="13" documentId="11_81417551A93DE53D03D6C077D38AB2319687C798" xr6:coauthVersionLast="47" xr6:coauthVersionMax="47" xr10:uidLastSave="{BA42A2D2-D244-4183-93DF-3DC52F5E5EFB}"/>
  <bookViews>
    <workbookView xWindow="-120" yWindow="-120" windowWidth="20730" windowHeight="11160" firstSheet="3" xr2:uid="{00000000-000D-0000-FFFF-FFFF00000000}"/>
  </bookViews>
  <sheets>
    <sheet name="WS" sheetId="1" r:id="rId1"/>
    <sheet name="IS" sheetId="2" r:id="rId2"/>
    <sheet name="RS" sheetId="3" r:id="rId3"/>
    <sheet name="BS" sheetId="4" r:id="rId4"/>
    <sheet name="ADJ" sheetId="6" r:id="rId5"/>
    <sheet name="Closing" sheetId="5" r:id="rId6"/>
    <sheet name="Post Closing TB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3" l="1"/>
  <c r="J21" i="4"/>
  <c r="K15" i="4"/>
  <c r="J10" i="4"/>
  <c r="H29" i="1"/>
  <c r="G27" i="1"/>
  <c r="F27" i="1"/>
  <c r="I17" i="7"/>
  <c r="H17" i="7"/>
  <c r="L11" i="5"/>
  <c r="L17" i="5"/>
  <c r="D8" i="5"/>
  <c r="D18" i="5"/>
  <c r="J25" i="4"/>
  <c r="K26" i="4"/>
  <c r="J14" i="4"/>
  <c r="I15" i="2"/>
  <c r="I16" i="2"/>
  <c r="K23" i="1"/>
  <c r="K25" i="1"/>
  <c r="J14" i="1"/>
  <c r="K13" i="1"/>
  <c r="K12" i="1"/>
  <c r="K11" i="1"/>
  <c r="J10" i="1"/>
  <c r="J9" i="1"/>
  <c r="J8" i="1"/>
  <c r="J7" i="1"/>
  <c r="J6" i="1"/>
  <c r="H27" i="1"/>
  <c r="H28" i="1"/>
  <c r="C20" i="1"/>
  <c r="B20" i="1"/>
  <c r="J27" i="1"/>
  <c r="K27" i="1"/>
  <c r="K29" i="1"/>
</calcChain>
</file>

<file path=xl/sharedStrings.xml><?xml version="1.0" encoding="utf-8"?>
<sst xmlns="http://schemas.openxmlformats.org/spreadsheetml/2006/main" count="180" uniqueCount="111">
  <si>
    <t>Herald Agency INC</t>
  </si>
  <si>
    <t>Worksheet</t>
  </si>
  <si>
    <t>For the quarter ended March 31, 2019</t>
  </si>
  <si>
    <t>Account titles</t>
  </si>
  <si>
    <t>Unadjusted Trial Balance</t>
  </si>
  <si>
    <t>Adjustments</t>
  </si>
  <si>
    <t>Adjusted Trial Balance</t>
  </si>
  <si>
    <t>Income Statement</t>
  </si>
  <si>
    <t>St of finanancial position</t>
  </si>
  <si>
    <t>Dr.</t>
  </si>
  <si>
    <t>Cr.</t>
  </si>
  <si>
    <t>Cash</t>
  </si>
  <si>
    <t>Accounts Receivable</t>
  </si>
  <si>
    <t>5)    1,080</t>
  </si>
  <si>
    <t>Supplies</t>
  </si>
  <si>
    <t>1)       770</t>
  </si>
  <si>
    <t>Prepaid Insurance</t>
  </si>
  <si>
    <t>4)      600</t>
  </si>
  <si>
    <t>Equipment</t>
  </si>
  <si>
    <t>Notes Payable</t>
  </si>
  <si>
    <t>Accounts Payable</t>
  </si>
  <si>
    <t>Share Capital - Ordinary</t>
  </si>
  <si>
    <t>Dividends</t>
  </si>
  <si>
    <t>Service Revenue</t>
  </si>
  <si>
    <t>5)   1,080</t>
  </si>
  <si>
    <t>Salaries and Wages Expense</t>
  </si>
  <si>
    <t>Travel Expense</t>
  </si>
  <si>
    <t>Rent Expense</t>
  </si>
  <si>
    <t>Miscellaneous Expense</t>
  </si>
  <si>
    <t xml:space="preserve">           Totals</t>
  </si>
  <si>
    <t>Supplies Expense</t>
  </si>
  <si>
    <t>1)      770</t>
  </si>
  <si>
    <t>Depreciation Expense - Equipment</t>
  </si>
  <si>
    <t>2)      720</t>
  </si>
  <si>
    <t>Accumulated Depreciation - Equipment</t>
  </si>
  <si>
    <t>2)       720</t>
  </si>
  <si>
    <t>Interest Expense</t>
  </si>
  <si>
    <t>3)      300</t>
  </si>
  <si>
    <t>Interest Payable</t>
  </si>
  <si>
    <t>3)       300</t>
  </si>
  <si>
    <t>Insurance Expense</t>
  </si>
  <si>
    <t xml:space="preserve">          Totals</t>
  </si>
  <si>
    <t>Net Income</t>
  </si>
  <si>
    <t xml:space="preserve">         Totals</t>
  </si>
  <si>
    <t>Revenue:</t>
  </si>
  <si>
    <t>Operating Expenses</t>
  </si>
  <si>
    <t>Depreciaiton Expense</t>
  </si>
  <si>
    <t>Total Operating Expense</t>
  </si>
  <si>
    <t>Retained Earnings Statement</t>
  </si>
  <si>
    <t>Retained Earnings, January 1, 2019</t>
  </si>
  <si>
    <t>Net income for the period</t>
  </si>
  <si>
    <t>Less: Dividends</t>
  </si>
  <si>
    <t>increase in Retained Earnings</t>
  </si>
  <si>
    <t>Retained Earnings, March 31, 2019</t>
  </si>
  <si>
    <t>Classified Statement of Financial Position</t>
  </si>
  <si>
    <t>Assets</t>
  </si>
  <si>
    <t>Current Assets:</t>
  </si>
  <si>
    <t xml:space="preserve">      Tota Current Assets</t>
  </si>
  <si>
    <t>Non-current Assets</t>
  </si>
  <si>
    <t>Property, Plant and Equipement:</t>
  </si>
  <si>
    <t>Less: Accumulated Depreciation - Equipment</t>
  </si>
  <si>
    <t>Total Assets</t>
  </si>
  <si>
    <t>Liabilities and Equities</t>
  </si>
  <si>
    <t>Current Liabilities:</t>
  </si>
  <si>
    <t xml:space="preserve">      Total Current Liabilities</t>
  </si>
  <si>
    <t>Equities:</t>
  </si>
  <si>
    <t>Share Captial - Ordinary</t>
  </si>
  <si>
    <t>Retained Earnings</t>
  </si>
  <si>
    <t xml:space="preserve">       Total Equities</t>
  </si>
  <si>
    <t>Total Liabilities and Equities</t>
  </si>
  <si>
    <t>General Journal</t>
  </si>
  <si>
    <t>Date</t>
  </si>
  <si>
    <t>Account titles and Explanation</t>
  </si>
  <si>
    <t>Ref.</t>
  </si>
  <si>
    <t>Debit</t>
  </si>
  <si>
    <t>Credit</t>
  </si>
  <si>
    <t>Adjusting Entries:</t>
  </si>
  <si>
    <t xml:space="preserve">        Supplies</t>
  </si>
  <si>
    <t>(Adjusted for supplies used in the period)</t>
  </si>
  <si>
    <t xml:space="preserve">        Accumulated Depreciation - Equipment</t>
  </si>
  <si>
    <t xml:space="preserve">       Interest Payable</t>
  </si>
  <si>
    <t xml:space="preserve">       Prepaid Insurance</t>
  </si>
  <si>
    <t>Adjused bal.       480</t>
  </si>
  <si>
    <t xml:space="preserve">       Service Revenue</t>
  </si>
  <si>
    <t>Adj bal.</t>
  </si>
  <si>
    <t>Closing</t>
  </si>
  <si>
    <t xml:space="preserve">Closing entries: </t>
  </si>
  <si>
    <t xml:space="preserve"> Service Revenue</t>
  </si>
  <si>
    <t xml:space="preserve">         Income Summary</t>
  </si>
  <si>
    <t>(Close revenue account to Income Summary)</t>
  </si>
  <si>
    <t>Income Summary</t>
  </si>
  <si>
    <t xml:space="preserve">        Salaries and Wages Expense</t>
  </si>
  <si>
    <t xml:space="preserve">        Travel Expense</t>
  </si>
  <si>
    <t xml:space="preserve">        Rent Expense</t>
  </si>
  <si>
    <t>Bal.</t>
  </si>
  <si>
    <t xml:space="preserve">        Miscellaneous Expense</t>
  </si>
  <si>
    <t xml:space="preserve">        Supplies Expense</t>
  </si>
  <si>
    <t xml:space="preserve">        Depreciaiton Expense</t>
  </si>
  <si>
    <t xml:space="preserve">        Interest Expense</t>
  </si>
  <si>
    <t>xx-xx</t>
  </si>
  <si>
    <t xml:space="preserve">        Insurance Expense</t>
  </si>
  <si>
    <t>(Close expense accounts to Income Summary)</t>
  </si>
  <si>
    <t>net income</t>
  </si>
  <si>
    <t xml:space="preserve">        Retained Earnings</t>
  </si>
  <si>
    <t>(Close net income to Retained Earnings)</t>
  </si>
  <si>
    <t>adj bal.</t>
  </si>
  <si>
    <t xml:space="preserve">        Dividends</t>
  </si>
  <si>
    <t>(Close dividends account to Retained Earnings)</t>
  </si>
  <si>
    <t>Post-closing Trial Balance</t>
  </si>
  <si>
    <t>interest Payable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</si>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</sst>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mmmm\ d\,\ yy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 val="doubleAccounting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u val="doubleAccounting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u/>
      <sz val="11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8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2" fillId="0" borderId="0" xfId="0" applyFont="1"/>
    <xf numFmtId="3" fontId="4" fillId="0" borderId="14" xfId="0" applyNumberFormat="1" applyFont="1" applyBorder="1" applyAlignment="1">
      <alignment vertical="center"/>
    </xf>
    <xf numFmtId="3" fontId="4" fillId="0" borderId="16" xfId="0" applyNumberFormat="1" applyFont="1" applyBorder="1" applyAlignment="1">
      <alignment vertical="center"/>
    </xf>
    <xf numFmtId="165" fontId="0" fillId="0" borderId="0" xfId="0" applyNumberFormat="1"/>
    <xf numFmtId="0" fontId="0" fillId="0" borderId="18" xfId="0" applyBorder="1"/>
    <xf numFmtId="0" fontId="0" fillId="0" borderId="18" xfId="0" applyBorder="1" applyAlignment="1">
      <alignment horizontal="center"/>
    </xf>
    <xf numFmtId="0" fontId="0" fillId="0" borderId="22" xfId="0" applyBorder="1"/>
    <xf numFmtId="0" fontId="3" fillId="0" borderId="18" xfId="0" applyFont="1" applyBorder="1"/>
    <xf numFmtId="0" fontId="3" fillId="0" borderId="0" xfId="0" applyFont="1"/>
    <xf numFmtId="0" fontId="6" fillId="0" borderId="18" xfId="0" applyFont="1" applyBorder="1"/>
    <xf numFmtId="16" fontId="3" fillId="0" borderId="0" xfId="0" applyNumberFormat="1" applyFont="1"/>
    <xf numFmtId="0" fontId="7" fillId="0" borderId="0" xfId="0" applyFont="1"/>
    <xf numFmtId="0" fontId="2" fillId="0" borderId="0" xfId="0" applyFont="1" applyAlignment="1">
      <alignment horizontal="center"/>
    </xf>
    <xf numFmtId="0" fontId="2" fillId="0" borderId="18" xfId="0" applyFont="1" applyBorder="1"/>
    <xf numFmtId="0" fontId="2" fillId="0" borderId="18" xfId="0" applyFont="1" applyBorder="1" applyAlignment="1">
      <alignment horizontal="center"/>
    </xf>
    <xf numFmtId="16" fontId="9" fillId="0" borderId="18" xfId="0" applyNumberFormat="1" applyFont="1" applyBorder="1"/>
    <xf numFmtId="0" fontId="9" fillId="0" borderId="18" xfId="0" applyFont="1" applyBorder="1"/>
    <xf numFmtId="0" fontId="10" fillId="0" borderId="18" xfId="0" applyFont="1" applyBorder="1"/>
    <xf numFmtId="3" fontId="9" fillId="0" borderId="0" xfId="0" applyNumberFormat="1" applyFont="1"/>
    <xf numFmtId="0" fontId="11" fillId="0" borderId="0" xfId="0" applyFont="1"/>
    <xf numFmtId="0" fontId="11" fillId="0" borderId="18" xfId="0" applyFont="1" applyBorder="1"/>
    <xf numFmtId="0" fontId="9" fillId="0" borderId="19" xfId="0" applyFont="1" applyBorder="1"/>
    <xf numFmtId="3" fontId="2" fillId="0" borderId="0" xfId="0" applyNumberFormat="1" applyFont="1"/>
    <xf numFmtId="3" fontId="12" fillId="0" borderId="0" xfId="0" applyNumberFormat="1" applyFont="1"/>
    <xf numFmtId="0" fontId="12" fillId="0" borderId="0" xfId="0" applyFont="1"/>
    <xf numFmtId="164" fontId="2" fillId="0" borderId="0" xfId="1" applyNumberFormat="1" applyFont="1"/>
    <xf numFmtId="164" fontId="14" fillId="0" borderId="0" xfId="1" applyNumberFormat="1" applyFont="1"/>
    <xf numFmtId="164" fontId="2" fillId="0" borderId="0" xfId="0" applyNumberFormat="1" applyFont="1"/>
    <xf numFmtId="164" fontId="12" fillId="0" borderId="0" xfId="1" applyNumberFormat="1" applyFont="1"/>
    <xf numFmtId="164" fontId="14" fillId="0" borderId="0" xfId="0" applyNumberFormat="1" applyFont="1"/>
    <xf numFmtId="3" fontId="9" fillId="0" borderId="1" xfId="0" applyNumberFormat="1" applyFont="1" applyBorder="1"/>
    <xf numFmtId="3" fontId="9" fillId="2" borderId="0" xfId="0" applyNumberFormat="1" applyFont="1" applyFill="1"/>
    <xf numFmtId="3" fontId="13" fillId="2" borderId="0" xfId="0" applyNumberFormat="1" applyFont="1" applyFill="1"/>
    <xf numFmtId="165" fontId="2" fillId="0" borderId="0" xfId="0" applyNumberFormat="1" applyFont="1" applyAlignment="1">
      <alignment horizontal="center"/>
    </xf>
    <xf numFmtId="0" fontId="5" fillId="0" borderId="18" xfId="0" applyFont="1" applyBorder="1" applyAlignment="1">
      <alignment horizontal="center"/>
    </xf>
    <xf numFmtId="43" fontId="0" fillId="0" borderId="18" xfId="1" applyFont="1" applyBorder="1"/>
    <xf numFmtId="43" fontId="15" fillId="0" borderId="0" xfId="0" applyNumberFormat="1" applyFont="1"/>
    <xf numFmtId="0" fontId="9" fillId="0" borderId="4" xfId="0" applyFont="1" applyBorder="1"/>
    <xf numFmtId="0" fontId="3" fillId="0" borderId="14" xfId="0" applyFont="1" applyBorder="1"/>
    <xf numFmtId="0" fontId="3" fillId="0" borderId="15" xfId="0" applyFont="1" applyBorder="1"/>
    <xf numFmtId="164" fontId="4" fillId="4" borderId="0" xfId="0" applyNumberFormat="1" applyFont="1" applyFill="1"/>
    <xf numFmtId="43" fontId="0" fillId="4" borderId="18" xfId="1" applyFont="1" applyFill="1" applyBorder="1"/>
    <xf numFmtId="3" fontId="2" fillId="0" borderId="1" xfId="0" applyNumberFormat="1" applyFont="1" applyBorder="1"/>
    <xf numFmtId="3" fontId="16" fillId="0" borderId="0" xfId="0" applyNumberFormat="1" applyFont="1"/>
    <xf numFmtId="0" fontId="17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1" xfId="0" applyFont="1" applyBorder="1"/>
    <xf numFmtId="0" fontId="9" fillId="0" borderId="1" xfId="0" applyFont="1" applyBorder="1"/>
    <xf numFmtId="3" fontId="9" fillId="0" borderId="4" xfId="0" applyNumberFormat="1" applyFont="1" applyBorder="1"/>
    <xf numFmtId="0" fontId="2" fillId="0" borderId="13" xfId="0" applyFont="1" applyBorder="1"/>
    <xf numFmtId="0" fontId="9" fillId="0" borderId="5" xfId="0" applyFont="1" applyBorder="1"/>
    <xf numFmtId="0" fontId="9" fillId="0" borderId="17" xfId="0" applyFont="1" applyBorder="1"/>
    <xf numFmtId="0" fontId="20" fillId="3" borderId="0" xfId="0" applyFont="1" applyFill="1"/>
    <xf numFmtId="164" fontId="14" fillId="2" borderId="0" xfId="1" applyNumberFormat="1" applyFont="1" applyFill="1"/>
    <xf numFmtId="3" fontId="4" fillId="2" borderId="0" xfId="0" applyNumberFormat="1" applyFont="1" applyFill="1"/>
    <xf numFmtId="0" fontId="21" fillId="0" borderId="0" xfId="0" applyFont="1"/>
    <xf numFmtId="3" fontId="11" fillId="0" borderId="0" xfId="0" applyNumberFormat="1" applyFont="1"/>
    <xf numFmtId="3" fontId="9" fillId="0" borderId="18" xfId="0" applyNumberFormat="1" applyFont="1" applyBorder="1"/>
    <xf numFmtId="0" fontId="11" fillId="0" borderId="19" xfId="0" applyFont="1" applyBorder="1"/>
    <xf numFmtId="3" fontId="11" fillId="0" borderId="18" xfId="0" applyNumberFormat="1" applyFont="1" applyBorder="1"/>
    <xf numFmtId="0" fontId="11" fillId="2" borderId="18" xfId="0" applyFont="1" applyFill="1" applyBorder="1"/>
    <xf numFmtId="0" fontId="11" fillId="2" borderId="0" xfId="0" applyFont="1" applyFill="1"/>
    <xf numFmtId="0" fontId="7" fillId="2" borderId="0" xfId="0" applyFont="1" applyFill="1"/>
    <xf numFmtId="0" fontId="17" fillId="2" borderId="0" xfId="0" applyFont="1" applyFill="1"/>
    <xf numFmtId="0" fontId="9" fillId="5" borderId="0" xfId="0" applyFont="1" applyFill="1"/>
    <xf numFmtId="0" fontId="16" fillId="5" borderId="0" xfId="0" applyFont="1" applyFill="1"/>
    <xf numFmtId="0" fontId="3" fillId="4" borderId="0" xfId="0" applyFont="1" applyFill="1"/>
    <xf numFmtId="3" fontId="3" fillId="4" borderId="0" xfId="0" applyNumberFormat="1" applyFont="1" applyFill="1"/>
    <xf numFmtId="0" fontId="9" fillId="2" borderId="0" xfId="0" applyFont="1" applyFill="1"/>
    <xf numFmtId="0" fontId="3" fillId="0" borderId="21" xfId="0" applyFont="1" applyBorder="1"/>
    <xf numFmtId="0" fontId="7" fillId="0" borderId="1" xfId="0" applyFont="1" applyBorder="1"/>
    <xf numFmtId="0" fontId="7" fillId="0" borderId="4" xfId="0" applyFont="1" applyBorder="1"/>
    <xf numFmtId="0" fontId="7" fillId="0" borderId="11" xfId="0" applyFont="1" applyBorder="1"/>
    <xf numFmtId="0" fontId="7" fillId="0" borderId="10" xfId="0" applyFont="1" applyBorder="1"/>
    <xf numFmtId="0" fontId="22" fillId="0" borderId="0" xfId="0" applyFont="1"/>
    <xf numFmtId="3" fontId="3" fillId="0" borderId="0" xfId="0" applyNumberFormat="1" applyFont="1"/>
    <xf numFmtId="3" fontId="21" fillId="0" borderId="0" xfId="0" applyNumberFormat="1" applyFont="1"/>
    <xf numFmtId="3" fontId="24" fillId="0" borderId="0" xfId="0" applyNumberFormat="1" applyFont="1"/>
    <xf numFmtId="0" fontId="17" fillId="0" borderId="18" xfId="0" applyFont="1" applyBorder="1"/>
    <xf numFmtId="0" fontId="6" fillId="6" borderId="1" xfId="0" applyFont="1" applyFill="1" applyBorder="1"/>
    <xf numFmtId="0" fontId="6" fillId="6" borderId="4" xfId="0" applyFont="1" applyFill="1" applyBorder="1"/>
    <xf numFmtId="0" fontId="10" fillId="6" borderId="4" xfId="0" applyFont="1" applyFill="1" applyBorder="1"/>
    <xf numFmtId="0" fontId="10" fillId="6" borderId="1" xfId="0" applyFont="1" applyFill="1" applyBorder="1"/>
    <xf numFmtId="0" fontId="6" fillId="6" borderId="12" xfId="0" applyFont="1" applyFill="1" applyBorder="1"/>
    <xf numFmtId="0" fontId="6" fillId="6" borderId="5" xfId="0" applyFont="1" applyFill="1" applyBorder="1"/>
    <xf numFmtId="0" fontId="6" fillId="6" borderId="14" xfId="0" applyFont="1" applyFill="1" applyBorder="1"/>
    <xf numFmtId="0" fontId="6" fillId="6" borderId="15" xfId="0" applyFont="1" applyFill="1" applyBorder="1"/>
    <xf numFmtId="0" fontId="11" fillId="6" borderId="6" xfId="0" applyFont="1" applyFill="1" applyBorder="1"/>
    <xf numFmtId="0" fontId="11" fillId="6" borderId="4" xfId="0" applyFont="1" applyFill="1" applyBorder="1"/>
    <xf numFmtId="0" fontId="11" fillId="6" borderId="10" xfId="0" applyFont="1" applyFill="1" applyBorder="1"/>
    <xf numFmtId="0" fontId="9" fillId="6" borderId="6" xfId="0" applyFont="1" applyFill="1" applyBorder="1"/>
    <xf numFmtId="0" fontId="9" fillId="6" borderId="13" xfId="0" applyFont="1" applyFill="1" applyBorder="1"/>
    <xf numFmtId="0" fontId="10" fillId="6" borderId="18" xfId="0" applyFont="1" applyFill="1" applyBorder="1"/>
    <xf numFmtId="0" fontId="6" fillId="6" borderId="18" xfId="0" applyFont="1" applyFill="1" applyBorder="1"/>
    <xf numFmtId="0" fontId="6" fillId="6" borderId="0" xfId="0" applyFont="1" applyFill="1"/>
    <xf numFmtId="0" fontId="10" fillId="6" borderId="0" xfId="0" applyFont="1" applyFill="1"/>
    <xf numFmtId="0" fontId="6" fillId="6" borderId="22" xfId="0" applyFont="1" applyFill="1" applyBorder="1"/>
    <xf numFmtId="16" fontId="3" fillId="6" borderId="0" xfId="0" applyNumberFormat="1" applyFont="1" applyFill="1"/>
    <xf numFmtId="0" fontId="3" fillId="6" borderId="0" xfId="0" applyFont="1" applyFill="1"/>
    <xf numFmtId="3" fontId="3" fillId="6" borderId="21" xfId="0" applyNumberFormat="1" applyFont="1" applyFill="1" applyBorder="1"/>
    <xf numFmtId="16" fontId="7" fillId="6" borderId="0" xfId="0" applyNumberFormat="1" applyFont="1" applyFill="1"/>
    <xf numFmtId="0" fontId="7" fillId="6" borderId="0" xfId="0" applyFont="1" applyFill="1"/>
    <xf numFmtId="0" fontId="25" fillId="0" borderId="0" xfId="0" applyFont="1"/>
    <xf numFmtId="0" fontId="11" fillId="6" borderId="1" xfId="0" applyFont="1" applyFill="1" applyBorder="1"/>
    <xf numFmtId="0" fontId="9" fillId="6" borderId="1" xfId="0" applyFont="1" applyFill="1" applyBorder="1"/>
    <xf numFmtId="0" fontId="11" fillId="6" borderId="9" xfId="0" applyFont="1" applyFill="1" applyBorder="1"/>
    <xf numFmtId="0" fontId="9" fillId="6" borderId="9" xfId="0" applyFont="1" applyFill="1" applyBorder="1"/>
    <xf numFmtId="0" fontId="3" fillId="6" borderId="10" xfId="0" applyFont="1" applyFill="1" applyBorder="1"/>
    <xf numFmtId="164" fontId="8" fillId="6" borderId="8" xfId="1" applyNumberFormat="1" applyFont="1" applyFill="1" applyBorder="1" applyAlignment="1">
      <alignment vertical="center"/>
    </xf>
    <xf numFmtId="164" fontId="8" fillId="6" borderId="6" xfId="1" applyNumberFormat="1" applyFont="1" applyFill="1" applyBorder="1" applyAlignment="1">
      <alignment vertical="center"/>
    </xf>
    <xf numFmtId="3" fontId="9" fillId="6" borderId="1" xfId="0" applyNumberFormat="1" applyFont="1" applyFill="1" applyBorder="1"/>
    <xf numFmtId="3" fontId="9" fillId="6" borderId="4" xfId="0" applyNumberFormat="1" applyFont="1" applyFill="1" applyBorder="1"/>
    <xf numFmtId="0" fontId="9" fillId="6" borderId="4" xfId="0" applyFont="1" applyFill="1" applyBorder="1"/>
    <xf numFmtId="0" fontId="9" fillId="6" borderId="10" xfId="0" applyFont="1" applyFill="1" applyBorder="1"/>
    <xf numFmtId="0" fontId="3" fillId="6" borderId="1" xfId="0" applyFont="1" applyFill="1" applyBorder="1"/>
    <xf numFmtId="0" fontId="3" fillId="6" borderId="4" xfId="0" applyFont="1" applyFill="1" applyBorder="1"/>
    <xf numFmtId="0" fontId="23" fillId="6" borderId="1" xfId="0" applyFont="1" applyFill="1" applyBorder="1"/>
    <xf numFmtId="3" fontId="19" fillId="6" borderId="4" xfId="0" applyNumberFormat="1" applyFont="1" applyFill="1" applyBorder="1"/>
    <xf numFmtId="3" fontId="19" fillId="6" borderId="1" xfId="0" applyNumberFormat="1" applyFont="1" applyFill="1" applyBorder="1"/>
    <xf numFmtId="0" fontId="23" fillId="6" borderId="4" xfId="0" applyFont="1" applyFill="1" applyBorder="1"/>
    <xf numFmtId="0" fontId="19" fillId="6" borderId="1" xfId="0" applyFont="1" applyFill="1" applyBorder="1"/>
    <xf numFmtId="0" fontId="19" fillId="6" borderId="9" xfId="0" applyFont="1" applyFill="1" applyBorder="1"/>
    <xf numFmtId="0" fontId="23" fillId="6" borderId="10" xfId="0" applyFont="1" applyFill="1" applyBorder="1"/>
    <xf numFmtId="3" fontId="9" fillId="6" borderId="6" xfId="0" applyNumberFormat="1" applyFont="1" applyFill="1" applyBorder="1"/>
    <xf numFmtId="3" fontId="9" fillId="6" borderId="8" xfId="0" applyNumberFormat="1" applyFont="1" applyFill="1" applyBorder="1"/>
    <xf numFmtId="3" fontId="8" fillId="6" borderId="14" xfId="0" applyNumberFormat="1" applyFont="1" applyFill="1" applyBorder="1" applyAlignment="1">
      <alignment vertical="center"/>
    </xf>
    <xf numFmtId="3" fontId="8" fillId="6" borderId="15" xfId="0" applyNumberFormat="1" applyFont="1" applyFill="1" applyBorder="1" applyAlignment="1">
      <alignment vertical="center"/>
    </xf>
    <xf numFmtId="0" fontId="26" fillId="6" borderId="5" xfId="0" applyFont="1" applyFill="1" applyBorder="1"/>
    <xf numFmtId="0" fontId="3" fillId="6" borderId="11" xfId="0" applyFont="1" applyFill="1" applyBorder="1"/>
    <xf numFmtId="3" fontId="8" fillId="6" borderId="16" xfId="0" applyNumberFormat="1" applyFont="1" applyFill="1" applyBorder="1" applyAlignment="1">
      <alignment vertical="center"/>
    </xf>
    <xf numFmtId="3" fontId="26" fillId="2" borderId="12" xfId="0" applyNumberFormat="1" applyFont="1" applyFill="1" applyBorder="1"/>
    <xf numFmtId="3" fontId="26" fillId="2" borderId="5" xfId="0" applyNumberFormat="1" applyFont="1" applyFill="1" applyBorder="1"/>
    <xf numFmtId="0" fontId="9" fillId="6" borderId="18" xfId="0" applyFont="1" applyFill="1" applyBorder="1"/>
    <xf numFmtId="3" fontId="9" fillId="6" borderId="0" xfId="0" applyNumberFormat="1" applyFont="1" applyFill="1"/>
    <xf numFmtId="16" fontId="9" fillId="6" borderId="0" xfId="0" applyNumberFormat="1" applyFont="1" applyFill="1"/>
    <xf numFmtId="0" fontId="9" fillId="6" borderId="0" xfId="0" applyFont="1" applyFill="1"/>
    <xf numFmtId="3" fontId="11" fillId="6" borderId="21" xfId="0" applyNumberFormat="1" applyFont="1" applyFill="1" applyBorder="1"/>
    <xf numFmtId="0" fontId="11" fillId="6" borderId="18" xfId="0" applyFont="1" applyFill="1" applyBorder="1"/>
    <xf numFmtId="3" fontId="11" fillId="6" borderId="0" xfId="0" applyNumberFormat="1" applyFont="1" applyFill="1"/>
    <xf numFmtId="0" fontId="3" fillId="6" borderId="18" xfId="0" applyFont="1" applyFill="1" applyBorder="1"/>
    <xf numFmtId="3" fontId="7" fillId="6" borderId="0" xfId="0" applyNumberFormat="1" applyFont="1" applyFill="1"/>
    <xf numFmtId="0" fontId="7" fillId="6" borderId="19" xfId="0" applyFont="1" applyFill="1" applyBorder="1"/>
    <xf numFmtId="0" fontId="7" fillId="6" borderId="18" xfId="0" applyFont="1" applyFill="1" applyBorder="1"/>
    <xf numFmtId="3" fontId="7" fillId="6" borderId="18" xfId="0" applyNumberFormat="1" applyFont="1" applyFill="1" applyBorder="1"/>
    <xf numFmtId="3" fontId="9" fillId="6" borderId="18" xfId="0" applyNumberFormat="1" applyFont="1" applyFill="1" applyBorder="1"/>
    <xf numFmtId="3" fontId="9" fillId="6" borderId="21" xfId="0" applyNumberFormat="1" applyFont="1" applyFill="1" applyBorder="1"/>
    <xf numFmtId="3" fontId="9" fillId="6" borderId="22" xfId="0" applyNumberFormat="1" applyFont="1" applyFill="1" applyBorder="1"/>
    <xf numFmtId="0" fontId="9" fillId="6" borderId="21" xfId="0" applyFont="1" applyFill="1" applyBorder="1"/>
    <xf numFmtId="164" fontId="27" fillId="0" borderId="0" xfId="1" applyNumberFormat="1" applyFont="1"/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8" fillId="0" borderId="3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20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14</xdr:col>
      <xdr:colOff>507999</xdr:colOff>
      <xdr:row>5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C7F68D4E-750E-4DBF-BE34-8A3D1A5F6324}"/>
            </a:ext>
          </a:extLst>
        </xdr:cNvPr>
        <xdr:cNvCxnSpPr/>
      </xdr:nvCxnSpPr>
      <xdr:spPr>
        <a:xfrm>
          <a:off x="6810375" y="1166813"/>
          <a:ext cx="2341562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5</xdr:row>
      <xdr:rowOff>0</xdr:rowOff>
    </xdr:from>
    <xdr:to>
      <xdr:col>13</xdr:col>
      <xdr:colOff>23813</xdr:colOff>
      <xdr:row>10</xdr:row>
      <xdr:rowOff>15876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FFCE5B8-2219-4700-8EFD-A41DCAC02D9F}"/>
            </a:ext>
          </a:extLst>
        </xdr:cNvPr>
        <xdr:cNvCxnSpPr/>
      </xdr:nvCxnSpPr>
      <xdr:spPr>
        <a:xfrm flipH="1">
          <a:off x="8032750" y="1166813"/>
          <a:ext cx="23813" cy="1103313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3</xdr:row>
      <xdr:rowOff>174625</xdr:rowOff>
    </xdr:from>
    <xdr:to>
      <xdr:col>9</xdr:col>
      <xdr:colOff>531812</xdr:colOff>
      <xdr:row>3</xdr:row>
      <xdr:rowOff>174625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2047052-38FA-4222-8EA7-C45BB9CE678A}"/>
            </a:ext>
          </a:extLst>
        </xdr:cNvPr>
        <xdr:cNvCxnSpPr/>
      </xdr:nvCxnSpPr>
      <xdr:spPr>
        <a:xfrm>
          <a:off x="6826250" y="746125"/>
          <a:ext cx="2341562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603250</xdr:colOff>
      <xdr:row>4</xdr:row>
      <xdr:rowOff>0</xdr:rowOff>
    </xdr:from>
    <xdr:to>
      <xdr:col>8</xdr:col>
      <xdr:colOff>15875</xdr:colOff>
      <xdr:row>9</xdr:row>
      <xdr:rowOff>150813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CD17AE9-7DCC-4E0A-808F-348A3BD08E5C}"/>
            </a:ext>
          </a:extLst>
        </xdr:cNvPr>
        <xdr:cNvCxnSpPr/>
      </xdr:nvCxnSpPr>
      <xdr:spPr>
        <a:xfrm flipH="1">
          <a:off x="8016875" y="762000"/>
          <a:ext cx="23813" cy="1103313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79375</xdr:colOff>
      <xdr:row>12</xdr:row>
      <xdr:rowOff>0</xdr:rowOff>
    </xdr:from>
    <xdr:to>
      <xdr:col>9</xdr:col>
      <xdr:colOff>587375</xdr:colOff>
      <xdr:row>12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1B81996D-D15E-4886-A457-29AB407B6AB8}"/>
            </a:ext>
          </a:extLst>
        </xdr:cNvPr>
        <xdr:cNvCxnSpPr/>
      </xdr:nvCxnSpPr>
      <xdr:spPr>
        <a:xfrm>
          <a:off x="6881813" y="2286000"/>
          <a:ext cx="2341562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595313</xdr:colOff>
      <xdr:row>12</xdr:row>
      <xdr:rowOff>63500</xdr:rowOff>
    </xdr:from>
    <xdr:to>
      <xdr:col>8</xdr:col>
      <xdr:colOff>7938</xdr:colOff>
      <xdr:row>18</xdr:row>
      <xdr:rowOff>23813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152DEE83-70CD-40EF-8DB0-E778CD95FE2C}"/>
            </a:ext>
          </a:extLst>
        </xdr:cNvPr>
        <xdr:cNvCxnSpPr/>
      </xdr:nvCxnSpPr>
      <xdr:spPr>
        <a:xfrm flipH="1">
          <a:off x="8008938" y="2349500"/>
          <a:ext cx="23813" cy="1103313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19</xdr:row>
      <xdr:rowOff>15875</xdr:rowOff>
    </xdr:from>
    <xdr:to>
      <xdr:col>9</xdr:col>
      <xdr:colOff>555625</xdr:colOff>
      <xdr:row>19</xdr:row>
      <xdr:rowOff>15875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E1242DDA-4A61-44F4-9628-0886E2D6F90A}"/>
            </a:ext>
          </a:extLst>
        </xdr:cNvPr>
        <xdr:cNvCxnSpPr/>
      </xdr:nvCxnSpPr>
      <xdr:spPr>
        <a:xfrm>
          <a:off x="6850063" y="3635375"/>
          <a:ext cx="2341562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19</xdr:row>
      <xdr:rowOff>0</xdr:rowOff>
    </xdr:from>
    <xdr:to>
      <xdr:col>8</xdr:col>
      <xdr:colOff>23813</xdr:colOff>
      <xdr:row>24</xdr:row>
      <xdr:rowOff>150813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F4666F7-36F1-47A5-9AA3-2E6E35EDC62E}"/>
            </a:ext>
          </a:extLst>
        </xdr:cNvPr>
        <xdr:cNvCxnSpPr/>
      </xdr:nvCxnSpPr>
      <xdr:spPr>
        <a:xfrm flipH="1">
          <a:off x="8024813" y="3619500"/>
          <a:ext cx="23813" cy="1103313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55562</xdr:colOff>
      <xdr:row>20</xdr:row>
      <xdr:rowOff>182563</xdr:rowOff>
    </xdr:from>
    <xdr:to>
      <xdr:col>9</xdr:col>
      <xdr:colOff>603250</xdr:colOff>
      <xdr:row>21</xdr:row>
      <xdr:rowOff>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3E32109D-D22B-4830-AE7B-F5461B21324E}"/>
            </a:ext>
          </a:extLst>
        </xdr:cNvPr>
        <xdr:cNvCxnSpPr/>
      </xdr:nvCxnSpPr>
      <xdr:spPr>
        <a:xfrm>
          <a:off x="8080375" y="3992563"/>
          <a:ext cx="1158875" cy="7937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16</xdr:row>
      <xdr:rowOff>0</xdr:rowOff>
    </xdr:from>
    <xdr:to>
      <xdr:col>11</xdr:col>
      <xdr:colOff>492125</xdr:colOff>
      <xdr:row>16</xdr:row>
      <xdr:rowOff>7938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303497E-4802-428A-A6FB-06F3EA6000B6}"/>
            </a:ext>
          </a:extLst>
        </xdr:cNvPr>
        <xdr:cNvCxnSpPr/>
      </xdr:nvCxnSpPr>
      <xdr:spPr>
        <a:xfrm>
          <a:off x="6945313" y="3063875"/>
          <a:ext cx="3405187" cy="7938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208464</xdr:colOff>
      <xdr:row>9</xdr:row>
      <xdr:rowOff>8356</xdr:rowOff>
    </xdr:from>
    <xdr:to>
      <xdr:col>12</xdr:col>
      <xdr:colOff>65589</xdr:colOff>
      <xdr:row>9</xdr:row>
      <xdr:rowOff>8356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4949BF37-36A4-4F10-BE1D-4EA009DA41C5}"/>
            </a:ext>
          </a:extLst>
        </xdr:cNvPr>
        <xdr:cNvCxnSpPr/>
      </xdr:nvCxnSpPr>
      <xdr:spPr>
        <a:xfrm>
          <a:off x="7001293" y="1746251"/>
          <a:ext cx="3516730" cy="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523875</xdr:colOff>
      <xdr:row>14</xdr:row>
      <xdr:rowOff>174625</xdr:rowOff>
    </xdr:from>
    <xdr:to>
      <xdr:col>11</xdr:col>
      <xdr:colOff>150813</xdr:colOff>
      <xdr:row>20</xdr:row>
      <xdr:rowOff>47625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D0A876B-D945-44E6-9AC6-A0988891AC6E}"/>
            </a:ext>
          </a:extLst>
        </xdr:cNvPr>
        <xdr:cNvCxnSpPr/>
      </xdr:nvCxnSpPr>
      <xdr:spPr>
        <a:xfrm flipV="1">
          <a:off x="8548688" y="2857500"/>
          <a:ext cx="1460500" cy="1023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603250</xdr:colOff>
      <xdr:row>7</xdr:row>
      <xdr:rowOff>127000</xdr:rowOff>
    </xdr:from>
    <xdr:to>
      <xdr:col>8</xdr:col>
      <xdr:colOff>214312</xdr:colOff>
      <xdr:row>14</xdr:row>
      <xdr:rowOff>87313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8BCCFF27-8794-4C52-97A0-F05D4002DAD9}"/>
            </a:ext>
          </a:extLst>
        </xdr:cNvPr>
        <xdr:cNvCxnSpPr/>
      </xdr:nvCxnSpPr>
      <xdr:spPr>
        <a:xfrm>
          <a:off x="5566276" y="1480553"/>
          <a:ext cx="2660733" cy="13138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587375</xdr:colOff>
      <xdr:row>8</xdr:row>
      <xdr:rowOff>158750</xdr:rowOff>
    </xdr:from>
    <xdr:to>
      <xdr:col>11</xdr:col>
      <xdr:colOff>31750</xdr:colOff>
      <xdr:row>18</xdr:row>
      <xdr:rowOff>63500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431A397C-D89A-4D2D-915F-7EF180664FC3}"/>
            </a:ext>
          </a:extLst>
        </xdr:cNvPr>
        <xdr:cNvCxnSpPr/>
      </xdr:nvCxnSpPr>
      <xdr:spPr>
        <a:xfrm flipV="1">
          <a:off x="6167438" y="1690688"/>
          <a:ext cx="3722687" cy="18176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5</xdr:row>
      <xdr:rowOff>75198</xdr:rowOff>
    </xdr:from>
    <xdr:to>
      <xdr:col>11</xdr:col>
      <xdr:colOff>108618</xdr:colOff>
      <xdr:row>14</xdr:row>
      <xdr:rowOff>83553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FD063FC-79CA-97D6-CE41-2A9DF64C2221}"/>
            </a:ext>
          </a:extLst>
        </xdr:cNvPr>
        <xdr:cNvCxnSpPr/>
      </xdr:nvCxnSpPr>
      <xdr:spPr>
        <a:xfrm>
          <a:off x="6182895" y="1036053"/>
          <a:ext cx="3768223" cy="17546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91907</xdr:colOff>
      <xdr:row>16</xdr:row>
      <xdr:rowOff>116974</xdr:rowOff>
    </xdr:from>
    <xdr:to>
      <xdr:col>8</xdr:col>
      <xdr:colOff>150395</xdr:colOff>
      <xdr:row>17</xdr:row>
      <xdr:rowOff>116974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1DE9D74A-FD26-0CDC-16BD-BDD5B9790F6E}"/>
            </a:ext>
          </a:extLst>
        </xdr:cNvPr>
        <xdr:cNvCxnSpPr/>
      </xdr:nvCxnSpPr>
      <xdr:spPr>
        <a:xfrm flipV="1">
          <a:off x="5664868" y="3208421"/>
          <a:ext cx="2498224" cy="1921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topLeftCell="C3" zoomScale="120" zoomScaleNormal="120" workbookViewId="0">
      <selection activeCell="J37" sqref="J37"/>
    </sheetView>
  </sheetViews>
  <sheetFormatPr defaultRowHeight="15" x14ac:dyDescent="0.2"/>
  <cols>
    <col min="1" max="1" width="37.39453125" customWidth="1"/>
    <col min="2" max="2" width="11.02734375" customWidth="1"/>
    <col min="3" max="3" width="10.89453125" customWidth="1"/>
    <col min="4" max="5" width="9.55078125" bestFit="1" customWidth="1"/>
    <col min="6" max="8" width="10.22265625" customWidth="1"/>
    <col min="9" max="9" width="11.1640625" customWidth="1"/>
    <col min="10" max="10" width="11.296875" customWidth="1"/>
    <col min="11" max="11" width="12.64453125" customWidth="1"/>
  </cols>
  <sheetData>
    <row r="1" spans="1:12" x14ac:dyDescent="0.2">
      <c r="D1" t="s">
        <v>0</v>
      </c>
    </row>
    <row r="2" spans="1:12" x14ac:dyDescent="0.2">
      <c r="D2" s="162" t="s">
        <v>1</v>
      </c>
      <c r="E2" s="162"/>
    </row>
    <row r="3" spans="1:12" x14ac:dyDescent="0.2">
      <c r="C3" s="163" t="s">
        <v>2</v>
      </c>
      <c r="D3" s="163"/>
      <c r="E3" s="163"/>
      <c r="F3" s="163"/>
    </row>
    <row r="4" spans="1:12" x14ac:dyDescent="0.2">
      <c r="A4" s="164" t="s">
        <v>3</v>
      </c>
      <c r="B4" s="160" t="s">
        <v>4</v>
      </c>
      <c r="C4" s="161"/>
      <c r="D4" s="166" t="s">
        <v>5</v>
      </c>
      <c r="E4" s="167"/>
      <c r="F4" s="168" t="s">
        <v>6</v>
      </c>
      <c r="G4" s="169"/>
      <c r="H4" s="160" t="s">
        <v>7</v>
      </c>
      <c r="I4" s="161"/>
      <c r="J4" s="160" t="s">
        <v>8</v>
      </c>
      <c r="K4" s="161"/>
    </row>
    <row r="5" spans="1:12" x14ac:dyDescent="0.2">
      <c r="A5" s="165"/>
      <c r="B5" s="54" t="s">
        <v>9</v>
      </c>
      <c r="C5" s="55" t="s">
        <v>10</v>
      </c>
      <c r="D5" s="3" t="s">
        <v>9</v>
      </c>
      <c r="E5" s="4" t="s">
        <v>10</v>
      </c>
      <c r="F5" s="3" t="s">
        <v>9</v>
      </c>
      <c r="G5" s="4" t="s">
        <v>10</v>
      </c>
      <c r="H5" s="3" t="s">
        <v>9</v>
      </c>
      <c r="I5" s="4" t="s">
        <v>10</v>
      </c>
      <c r="J5" s="3" t="s">
        <v>9</v>
      </c>
      <c r="K5" s="4" t="s">
        <v>10</v>
      </c>
    </row>
    <row r="6" spans="1:12" x14ac:dyDescent="0.2">
      <c r="A6" s="56" t="s">
        <v>11</v>
      </c>
      <c r="B6" s="39">
        <v>11410</v>
      </c>
      <c r="C6" s="46"/>
      <c r="D6" s="90"/>
      <c r="E6" s="91"/>
      <c r="F6" s="121">
        <v>11410</v>
      </c>
      <c r="G6" s="92"/>
      <c r="H6" s="90"/>
      <c r="I6" s="91"/>
      <c r="J6" s="121">
        <f>F6</f>
        <v>11410</v>
      </c>
      <c r="K6" s="126"/>
    </row>
    <row r="7" spans="1:12" x14ac:dyDescent="0.2">
      <c r="A7" s="56" t="s">
        <v>12</v>
      </c>
      <c r="B7" s="51">
        <v>5920</v>
      </c>
      <c r="C7" s="56"/>
      <c r="D7" s="114" t="s">
        <v>13</v>
      </c>
      <c r="E7" s="91"/>
      <c r="F7" s="121">
        <v>7000</v>
      </c>
      <c r="G7" s="92"/>
      <c r="H7" s="90"/>
      <c r="I7" s="91"/>
      <c r="J7" s="121">
        <f>F7</f>
        <v>7000</v>
      </c>
      <c r="K7" s="126"/>
      <c r="L7" s="2"/>
    </row>
    <row r="8" spans="1:12" x14ac:dyDescent="0.2">
      <c r="A8" s="56" t="s">
        <v>14</v>
      </c>
      <c r="B8" s="51">
        <v>1250</v>
      </c>
      <c r="C8" s="56"/>
      <c r="D8" s="90"/>
      <c r="E8" s="99" t="s">
        <v>15</v>
      </c>
      <c r="F8" s="115">
        <v>480</v>
      </c>
      <c r="G8" s="92"/>
      <c r="H8" s="90"/>
      <c r="I8" s="91"/>
      <c r="J8" s="115">
        <f>F8</f>
        <v>480</v>
      </c>
      <c r="K8" s="126"/>
      <c r="L8" s="2"/>
    </row>
    <row r="9" spans="1:12" x14ac:dyDescent="0.2">
      <c r="A9" s="56" t="s">
        <v>16</v>
      </c>
      <c r="B9" s="51">
        <v>2400</v>
      </c>
      <c r="C9" s="56"/>
      <c r="D9" s="90"/>
      <c r="E9" s="99" t="s">
        <v>17</v>
      </c>
      <c r="F9" s="121">
        <v>1800</v>
      </c>
      <c r="G9" s="92"/>
      <c r="H9" s="90"/>
      <c r="I9" s="91"/>
      <c r="J9" s="121">
        <f>F9</f>
        <v>1800</v>
      </c>
      <c r="K9" s="126"/>
    </row>
    <row r="10" spans="1:12" x14ac:dyDescent="0.2">
      <c r="A10" s="56" t="s">
        <v>18</v>
      </c>
      <c r="B10" s="39">
        <v>30000</v>
      </c>
      <c r="C10" s="46"/>
      <c r="D10" s="90"/>
      <c r="E10" s="91"/>
      <c r="F10" s="121">
        <v>30000</v>
      </c>
      <c r="G10" s="92"/>
      <c r="H10" s="90"/>
      <c r="I10" s="91"/>
      <c r="J10" s="121">
        <f>F10</f>
        <v>30000</v>
      </c>
      <c r="K10" s="126"/>
    </row>
    <row r="11" spans="1:12" x14ac:dyDescent="0.2">
      <c r="A11" s="56" t="s">
        <v>19</v>
      </c>
      <c r="B11" s="57"/>
      <c r="C11" s="59">
        <v>10000</v>
      </c>
      <c r="D11" s="90"/>
      <c r="E11" s="91"/>
      <c r="F11" s="93"/>
      <c r="G11" s="122">
        <v>10000</v>
      </c>
      <c r="H11" s="90"/>
      <c r="I11" s="91"/>
      <c r="J11" s="125"/>
      <c r="K11" s="122">
        <f>G11</f>
        <v>10000</v>
      </c>
    </row>
    <row r="12" spans="1:12" x14ac:dyDescent="0.2">
      <c r="A12" s="56" t="s">
        <v>20</v>
      </c>
      <c r="B12" s="57"/>
      <c r="C12" s="59">
        <v>12350</v>
      </c>
      <c r="D12" s="90"/>
      <c r="E12" s="91"/>
      <c r="F12" s="93"/>
      <c r="G12" s="122">
        <v>12350</v>
      </c>
      <c r="H12" s="90"/>
      <c r="I12" s="91"/>
      <c r="J12" s="125"/>
      <c r="K12" s="122">
        <f>G12</f>
        <v>12350</v>
      </c>
    </row>
    <row r="13" spans="1:12" x14ac:dyDescent="0.2">
      <c r="A13" s="56" t="s">
        <v>21</v>
      </c>
      <c r="B13" s="57"/>
      <c r="C13" s="59">
        <v>20000</v>
      </c>
      <c r="D13" s="90"/>
      <c r="E13" s="91"/>
      <c r="F13" s="93"/>
      <c r="G13" s="122">
        <v>20000</v>
      </c>
      <c r="H13" s="90"/>
      <c r="I13" s="91"/>
      <c r="J13" s="125"/>
      <c r="K13" s="122">
        <f>G13</f>
        <v>20000</v>
      </c>
    </row>
    <row r="14" spans="1:12" x14ac:dyDescent="0.2">
      <c r="A14" s="56" t="s">
        <v>22</v>
      </c>
      <c r="B14" s="58">
        <v>600</v>
      </c>
      <c r="C14" s="46"/>
      <c r="D14" s="90"/>
      <c r="E14" s="91"/>
      <c r="F14" s="115">
        <v>600</v>
      </c>
      <c r="G14" s="92"/>
      <c r="H14" s="90"/>
      <c r="I14" s="91"/>
      <c r="J14" s="115">
        <f>F14</f>
        <v>600</v>
      </c>
      <c r="K14" s="126"/>
    </row>
    <row r="15" spans="1:12" x14ac:dyDescent="0.2">
      <c r="A15" s="46" t="s">
        <v>23</v>
      </c>
      <c r="B15" s="58"/>
      <c r="C15" s="59">
        <v>14200</v>
      </c>
      <c r="D15" s="90"/>
      <c r="E15" s="99" t="s">
        <v>24</v>
      </c>
      <c r="F15" s="93"/>
      <c r="G15" s="122">
        <v>15280</v>
      </c>
      <c r="H15" s="127"/>
      <c r="I15" s="128">
        <v>15280</v>
      </c>
      <c r="J15" s="125"/>
      <c r="K15" s="126"/>
      <c r="L15" s="2"/>
    </row>
    <row r="16" spans="1:12" x14ac:dyDescent="0.2">
      <c r="A16" s="46" t="s">
        <v>25</v>
      </c>
      <c r="B16" s="39">
        <v>2240</v>
      </c>
      <c r="C16" s="46"/>
      <c r="D16" s="90"/>
      <c r="E16" s="91"/>
      <c r="F16" s="121">
        <v>2240</v>
      </c>
      <c r="G16" s="123"/>
      <c r="H16" s="129">
        <v>2240</v>
      </c>
      <c r="I16" s="130"/>
      <c r="J16" s="125"/>
      <c r="K16" s="126"/>
    </row>
    <row r="17" spans="1:11" x14ac:dyDescent="0.2">
      <c r="A17" s="46" t="s">
        <v>26</v>
      </c>
      <c r="B17" s="39">
        <v>1300</v>
      </c>
      <c r="C17" s="46"/>
      <c r="D17" s="90"/>
      <c r="E17" s="91"/>
      <c r="F17" s="121">
        <v>1300</v>
      </c>
      <c r="G17" s="123"/>
      <c r="H17" s="129">
        <v>1300</v>
      </c>
      <c r="I17" s="130"/>
      <c r="J17" s="125"/>
      <c r="K17" s="126"/>
    </row>
    <row r="18" spans="1:11" x14ac:dyDescent="0.2">
      <c r="A18" s="46" t="s">
        <v>27</v>
      </c>
      <c r="B18" s="39">
        <v>1200</v>
      </c>
      <c r="C18" s="46"/>
      <c r="D18" s="90"/>
      <c r="E18" s="91"/>
      <c r="F18" s="121">
        <v>1200</v>
      </c>
      <c r="G18" s="123"/>
      <c r="H18" s="129">
        <v>1200</v>
      </c>
      <c r="I18" s="130"/>
      <c r="J18" s="125"/>
      <c r="K18" s="126"/>
    </row>
    <row r="19" spans="1:11" ht="15.75" thickBot="1" x14ac:dyDescent="0.25">
      <c r="A19" s="61" t="s">
        <v>28</v>
      </c>
      <c r="B19" s="62">
        <v>230</v>
      </c>
      <c r="C19" s="61"/>
      <c r="D19" s="90"/>
      <c r="E19" s="91"/>
      <c r="F19" s="115">
        <v>230</v>
      </c>
      <c r="G19" s="123"/>
      <c r="H19" s="131">
        <v>230</v>
      </c>
      <c r="I19" s="130"/>
      <c r="J19" s="125"/>
      <c r="K19" s="126"/>
    </row>
    <row r="20" spans="1:11" ht="22.5" customHeight="1" thickBot="1" x14ac:dyDescent="0.25">
      <c r="A20" s="60" t="s">
        <v>29</v>
      </c>
      <c r="B20" s="10">
        <f>SUM(B6:B19)</f>
        <v>56550</v>
      </c>
      <c r="C20" s="11">
        <f>SUM(C11:C15)</f>
        <v>56550</v>
      </c>
      <c r="D20" s="90"/>
      <c r="E20" s="91"/>
      <c r="F20" s="115"/>
      <c r="G20" s="123"/>
      <c r="H20" s="127"/>
      <c r="I20" s="130"/>
      <c r="J20" s="125"/>
      <c r="K20" s="126"/>
    </row>
    <row r="21" spans="1:11" x14ac:dyDescent="0.2">
      <c r="A21" s="98" t="s">
        <v>30</v>
      </c>
      <c r="B21" s="5"/>
      <c r="C21" s="6"/>
      <c r="D21" s="114" t="s">
        <v>31</v>
      </c>
      <c r="E21" s="91"/>
      <c r="F21" s="121">
        <v>770</v>
      </c>
      <c r="G21" s="123"/>
      <c r="H21" s="131">
        <v>770</v>
      </c>
      <c r="I21" s="130"/>
      <c r="J21" s="125"/>
      <c r="K21" s="126"/>
    </row>
    <row r="22" spans="1:11" x14ac:dyDescent="0.2">
      <c r="A22" s="99" t="s">
        <v>32</v>
      </c>
      <c r="B22" s="81"/>
      <c r="C22" s="82"/>
      <c r="D22" s="114" t="s">
        <v>33</v>
      </c>
      <c r="E22" s="91"/>
      <c r="F22" s="121">
        <v>720</v>
      </c>
      <c r="G22" s="123"/>
      <c r="H22" s="131">
        <v>720</v>
      </c>
      <c r="I22" s="130"/>
      <c r="J22" s="125"/>
      <c r="K22" s="126"/>
    </row>
    <row r="23" spans="1:11" x14ac:dyDescent="0.2">
      <c r="A23" s="99" t="s">
        <v>34</v>
      </c>
      <c r="B23" s="81"/>
      <c r="C23" s="82"/>
      <c r="D23" s="90"/>
      <c r="E23" s="99" t="s">
        <v>35</v>
      </c>
      <c r="F23" s="115"/>
      <c r="G23" s="123">
        <v>720</v>
      </c>
      <c r="H23" s="127"/>
      <c r="I23" s="130"/>
      <c r="J23" s="125"/>
      <c r="K23" s="123">
        <f>G23</f>
        <v>720</v>
      </c>
    </row>
    <row r="24" spans="1:11" x14ac:dyDescent="0.2">
      <c r="A24" s="99" t="s">
        <v>36</v>
      </c>
      <c r="B24" s="81"/>
      <c r="C24" s="82"/>
      <c r="D24" s="114" t="s">
        <v>37</v>
      </c>
      <c r="E24" s="91"/>
      <c r="F24" s="115">
        <v>300</v>
      </c>
      <c r="G24" s="123"/>
      <c r="H24" s="131">
        <v>300</v>
      </c>
      <c r="I24" s="130"/>
      <c r="J24" s="125"/>
      <c r="K24" s="126"/>
    </row>
    <row r="25" spans="1:11" x14ac:dyDescent="0.2">
      <c r="A25" s="99" t="s">
        <v>38</v>
      </c>
      <c r="B25" s="81"/>
      <c r="C25" s="82"/>
      <c r="D25" s="90"/>
      <c r="E25" s="99" t="s">
        <v>39</v>
      </c>
      <c r="F25" s="115"/>
      <c r="G25" s="123">
        <v>300</v>
      </c>
      <c r="H25" s="127"/>
      <c r="I25" s="130"/>
      <c r="J25" s="125"/>
      <c r="K25" s="123">
        <f>G25</f>
        <v>300</v>
      </c>
    </row>
    <row r="26" spans="1:11" ht="15.75" thickBot="1" x14ac:dyDescent="0.25">
      <c r="A26" s="100" t="s">
        <v>40</v>
      </c>
      <c r="B26" s="83"/>
      <c r="C26" s="84"/>
      <c r="D26" s="116" t="s">
        <v>17</v>
      </c>
      <c r="E26" s="118"/>
      <c r="F26" s="117">
        <v>600</v>
      </c>
      <c r="G26" s="124"/>
      <c r="H26" s="132">
        <v>600</v>
      </c>
      <c r="I26" s="133"/>
      <c r="J26" s="139"/>
      <c r="K26" s="118"/>
    </row>
    <row r="27" spans="1:11" ht="21.75" customHeight="1" x14ac:dyDescent="0.2">
      <c r="A27" s="101" t="s">
        <v>41</v>
      </c>
      <c r="B27" s="5"/>
      <c r="C27" s="6"/>
      <c r="D27" s="119">
        <v>3470</v>
      </c>
      <c r="E27" s="120">
        <v>3470</v>
      </c>
      <c r="F27" s="119">
        <f>SUM(F6:F26)</f>
        <v>58650</v>
      </c>
      <c r="G27" s="120">
        <f>SUM(G6:G26)</f>
        <v>58650</v>
      </c>
      <c r="H27" s="135">
        <f>SUM(H16:H26)</f>
        <v>7360</v>
      </c>
      <c r="I27" s="134">
        <v>15280</v>
      </c>
      <c r="J27" s="135">
        <f>SUM(J6:J26)</f>
        <v>51290</v>
      </c>
      <c r="K27" s="134">
        <f>SUM(K11:K26)</f>
        <v>43370</v>
      </c>
    </row>
    <row r="28" spans="1:11" ht="15.75" thickBot="1" x14ac:dyDescent="0.25">
      <c r="A28" s="138" t="s">
        <v>42</v>
      </c>
      <c r="B28" s="7"/>
      <c r="C28" s="8"/>
      <c r="D28" s="94"/>
      <c r="E28" s="95"/>
      <c r="F28" s="94"/>
      <c r="G28" s="95"/>
      <c r="H28" s="141">
        <f>I27-H27</f>
        <v>7920</v>
      </c>
      <c r="I28" s="95"/>
      <c r="J28" s="94"/>
      <c r="K28" s="142">
        <v>7920</v>
      </c>
    </row>
    <row r="29" spans="1:11" ht="24.75" customHeight="1" thickBot="1" x14ac:dyDescent="0.25">
      <c r="A29" s="102" t="s">
        <v>43</v>
      </c>
      <c r="B29" s="47"/>
      <c r="C29" s="48"/>
      <c r="D29" s="96"/>
      <c r="E29" s="97"/>
      <c r="F29" s="96"/>
      <c r="G29" s="97"/>
      <c r="H29" s="136">
        <f>SUM(H27:H28)</f>
        <v>15280</v>
      </c>
      <c r="I29" s="137">
        <v>15280</v>
      </c>
      <c r="J29" s="136">
        <v>51290</v>
      </c>
      <c r="K29" s="140">
        <f>SUM(K27:K28)</f>
        <v>51290</v>
      </c>
    </row>
  </sheetData>
  <mergeCells count="8">
    <mergeCell ref="H4:I4"/>
    <mergeCell ref="J4:K4"/>
    <mergeCell ref="D2:E2"/>
    <mergeCell ref="C3:F3"/>
    <mergeCell ref="A4:A5"/>
    <mergeCell ref="B4:C4"/>
    <mergeCell ref="D4:E4"/>
    <mergeCell ref="F4:G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zoomScale="120" zoomScaleNormal="120" workbookViewId="0">
      <selection activeCell="I16" sqref="I16"/>
    </sheetView>
  </sheetViews>
  <sheetFormatPr defaultRowHeight="15" x14ac:dyDescent="0.2"/>
  <sheetData>
    <row r="1" spans="1:9" x14ac:dyDescent="0.2">
      <c r="D1" s="170" t="s">
        <v>0</v>
      </c>
      <c r="E1" s="170"/>
      <c r="F1" s="170"/>
    </row>
    <row r="2" spans="1:9" x14ac:dyDescent="0.2">
      <c r="D2" s="170" t="s">
        <v>7</v>
      </c>
      <c r="E2" s="170"/>
      <c r="F2" s="170"/>
    </row>
    <row r="3" spans="1:9" x14ac:dyDescent="0.2">
      <c r="C3" s="170" t="s">
        <v>2</v>
      </c>
      <c r="D3" s="170"/>
      <c r="E3" s="170"/>
      <c r="F3" s="170"/>
      <c r="G3" s="170"/>
    </row>
    <row r="4" spans="1:9" x14ac:dyDescent="0.2">
      <c r="A4" s="9" t="s">
        <v>44</v>
      </c>
      <c r="C4" s="1"/>
      <c r="D4" s="1"/>
      <c r="E4" s="1"/>
      <c r="F4" s="1"/>
      <c r="G4" s="1"/>
    </row>
    <row r="5" spans="1:9" x14ac:dyDescent="0.2">
      <c r="A5" s="9" t="s">
        <v>23</v>
      </c>
      <c r="B5" s="9"/>
      <c r="C5" s="9"/>
      <c r="D5" s="9"/>
      <c r="I5" s="31">
        <v>15280</v>
      </c>
    </row>
    <row r="6" spans="1:9" x14ac:dyDescent="0.2">
      <c r="A6" s="9" t="s">
        <v>45</v>
      </c>
    </row>
    <row r="7" spans="1:9" x14ac:dyDescent="0.2">
      <c r="A7" s="17" t="s">
        <v>25</v>
      </c>
      <c r="B7" s="17"/>
      <c r="C7" s="20"/>
      <c r="D7" s="20"/>
      <c r="E7" s="20"/>
      <c r="F7" s="20"/>
      <c r="G7" s="86">
        <v>2240</v>
      </c>
    </row>
    <row r="8" spans="1:9" x14ac:dyDescent="0.2">
      <c r="A8" s="17" t="s">
        <v>26</v>
      </c>
      <c r="B8" s="17"/>
      <c r="C8" s="20"/>
      <c r="D8" s="20"/>
      <c r="E8" s="20"/>
      <c r="F8" s="20"/>
      <c r="G8" s="86">
        <v>1300</v>
      </c>
    </row>
    <row r="9" spans="1:9" x14ac:dyDescent="0.2">
      <c r="A9" s="17" t="s">
        <v>27</v>
      </c>
      <c r="B9" s="17"/>
      <c r="C9" s="20"/>
      <c r="D9" s="20"/>
      <c r="E9" s="20"/>
      <c r="F9" s="20"/>
      <c r="G9" s="86">
        <v>1200</v>
      </c>
    </row>
    <row r="10" spans="1:9" x14ac:dyDescent="0.2">
      <c r="A10" s="17" t="s">
        <v>28</v>
      </c>
      <c r="B10" s="17"/>
      <c r="C10" s="20"/>
      <c r="D10" s="20"/>
      <c r="E10" s="20"/>
      <c r="F10" s="20"/>
      <c r="G10" s="86">
        <v>230</v>
      </c>
    </row>
    <row r="11" spans="1:9" x14ac:dyDescent="0.2">
      <c r="A11" s="17" t="s">
        <v>30</v>
      </c>
      <c r="B11" s="17"/>
      <c r="C11" s="20"/>
      <c r="D11" s="20"/>
      <c r="E11" s="20"/>
      <c r="F11" s="20"/>
      <c r="G11" s="86">
        <v>770</v>
      </c>
    </row>
    <row r="12" spans="1:9" x14ac:dyDescent="0.2">
      <c r="A12" s="17" t="s">
        <v>46</v>
      </c>
      <c r="B12" s="17"/>
      <c r="C12" s="20"/>
      <c r="D12" s="20"/>
      <c r="E12" s="20"/>
      <c r="F12" s="20"/>
      <c r="G12" s="86">
        <v>720</v>
      </c>
    </row>
    <row r="13" spans="1:9" x14ac:dyDescent="0.2">
      <c r="A13" s="17" t="s">
        <v>36</v>
      </c>
      <c r="B13" s="17"/>
      <c r="C13" s="20"/>
      <c r="D13" s="20"/>
      <c r="E13" s="20"/>
      <c r="F13" s="20"/>
      <c r="G13" s="86">
        <v>300</v>
      </c>
    </row>
    <row r="14" spans="1:9" x14ac:dyDescent="0.2">
      <c r="A14" s="17" t="s">
        <v>40</v>
      </c>
      <c r="B14" s="17"/>
      <c r="C14" s="20"/>
      <c r="D14" s="20"/>
      <c r="E14" s="20"/>
      <c r="F14" s="20"/>
      <c r="G14" s="87">
        <v>600</v>
      </c>
    </row>
    <row r="15" spans="1:9" x14ac:dyDescent="0.2">
      <c r="B15" s="9" t="s">
        <v>47</v>
      </c>
      <c r="C15" s="9"/>
      <c r="D15" s="9"/>
      <c r="E15" s="9"/>
      <c r="F15" s="9"/>
      <c r="G15" s="9"/>
      <c r="H15" s="9"/>
      <c r="I15" s="88">
        <f>SUM(G7:G14)</f>
        <v>7360</v>
      </c>
    </row>
    <row r="16" spans="1:9" x14ac:dyDescent="0.2">
      <c r="A16" s="9" t="s">
        <v>42</v>
      </c>
      <c r="I16" s="41">
        <f>I5-I15</f>
        <v>7920</v>
      </c>
    </row>
  </sheetData>
  <mergeCells count="3">
    <mergeCell ref="C3:G3"/>
    <mergeCell ref="D2:F2"/>
    <mergeCell ref="D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"/>
  <sheetViews>
    <sheetView topLeftCell="A2" zoomScale="120" zoomScaleNormal="120" workbookViewId="0">
      <selection activeCell="D36" sqref="D36"/>
    </sheetView>
  </sheetViews>
  <sheetFormatPr defaultRowHeight="15" x14ac:dyDescent="0.2"/>
  <cols>
    <col min="8" max="8" width="10.22265625" customWidth="1"/>
  </cols>
  <sheetData>
    <row r="1" spans="1:15" x14ac:dyDescent="0.2">
      <c r="D1" s="170" t="s">
        <v>0</v>
      </c>
      <c r="E1" s="170"/>
      <c r="F1" s="170"/>
    </row>
    <row r="2" spans="1:15" x14ac:dyDescent="0.2">
      <c r="D2" s="170" t="s">
        <v>48</v>
      </c>
      <c r="E2" s="170"/>
      <c r="F2" s="170"/>
    </row>
    <row r="3" spans="1:15" ht="14.25" customHeight="1" x14ac:dyDescent="0.2">
      <c r="C3" s="170" t="s">
        <v>2</v>
      </c>
      <c r="D3" s="170"/>
      <c r="E3" s="170"/>
      <c r="F3" s="170"/>
      <c r="G3" s="170"/>
    </row>
    <row r="4" spans="1:15" ht="25.5" customHeight="1" x14ac:dyDescent="0.2">
      <c r="A4" s="9" t="s">
        <v>49</v>
      </c>
      <c r="H4" s="9">
        <v>0</v>
      </c>
    </row>
    <row r="5" spans="1:15" ht="21.75" customHeight="1" x14ac:dyDescent="0.2">
      <c r="A5" s="17" t="s">
        <v>50</v>
      </c>
      <c r="B5" s="20"/>
      <c r="C5" s="20"/>
      <c r="D5" s="20"/>
      <c r="E5" s="20"/>
      <c r="F5" s="40">
        <v>7920</v>
      </c>
      <c r="G5" s="20"/>
      <c r="H5" s="20"/>
      <c r="M5" s="162"/>
      <c r="N5" s="162"/>
    </row>
    <row r="6" spans="1:15" x14ac:dyDescent="0.2">
      <c r="A6" s="17" t="s">
        <v>51</v>
      </c>
      <c r="B6" s="20"/>
      <c r="C6" s="20"/>
      <c r="D6" s="20"/>
      <c r="E6" s="20"/>
      <c r="F6" s="63">
        <v>600</v>
      </c>
      <c r="G6" s="20"/>
      <c r="H6" s="20"/>
      <c r="L6" s="85"/>
      <c r="M6" s="85"/>
      <c r="N6" s="85"/>
      <c r="O6" s="85"/>
    </row>
    <row r="7" spans="1:15" x14ac:dyDescent="0.2">
      <c r="A7" s="17" t="s">
        <v>52</v>
      </c>
      <c r="B7" s="20"/>
      <c r="C7" s="20"/>
      <c r="D7" s="20"/>
      <c r="E7" s="20"/>
      <c r="F7" s="20"/>
      <c r="G7" s="20"/>
      <c r="H7" s="88">
        <f>F5-F6</f>
        <v>7320</v>
      </c>
      <c r="L7" s="85"/>
      <c r="M7" s="85"/>
      <c r="N7" s="85"/>
      <c r="O7" s="85"/>
    </row>
    <row r="8" spans="1:15" ht="25.5" customHeight="1" x14ac:dyDescent="0.35">
      <c r="A8" s="9" t="s">
        <v>53</v>
      </c>
      <c r="G8" s="17"/>
      <c r="H8" s="65">
        <v>7320</v>
      </c>
      <c r="L8" s="85"/>
      <c r="M8" s="85"/>
      <c r="N8" s="85"/>
      <c r="O8" s="85"/>
    </row>
  </sheetData>
  <mergeCells count="4">
    <mergeCell ref="D1:F1"/>
    <mergeCell ref="D2:F2"/>
    <mergeCell ref="C3:G3"/>
    <mergeCell ref="M5:N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6"/>
  <sheetViews>
    <sheetView zoomScale="120" zoomScaleNormal="120" workbookViewId="0">
      <selection activeCell="J32" sqref="J32"/>
    </sheetView>
  </sheetViews>
  <sheetFormatPr defaultRowHeight="15" x14ac:dyDescent="0.2"/>
  <cols>
    <col min="9" max="9" width="10.625" bestFit="1" customWidth="1"/>
    <col min="10" max="10" width="12.10546875" customWidth="1"/>
  </cols>
  <sheetData>
    <row r="1" spans="1:11" x14ac:dyDescent="0.2">
      <c r="E1" s="9" t="s">
        <v>0</v>
      </c>
    </row>
    <row r="2" spans="1:11" x14ac:dyDescent="0.2">
      <c r="D2" s="170" t="s">
        <v>54</v>
      </c>
      <c r="E2" s="170"/>
      <c r="F2" s="170"/>
      <c r="G2" s="170"/>
    </row>
    <row r="3" spans="1:11" x14ac:dyDescent="0.2">
      <c r="D3" s="172">
        <v>43555</v>
      </c>
      <c r="E3" s="172"/>
      <c r="F3" s="172"/>
      <c r="G3" s="172"/>
      <c r="H3" s="12"/>
    </row>
    <row r="4" spans="1:11" x14ac:dyDescent="0.2">
      <c r="E4" s="171" t="s">
        <v>55</v>
      </c>
      <c r="F4" s="171"/>
    </row>
    <row r="5" spans="1:11" x14ac:dyDescent="0.2">
      <c r="A5" s="33" t="s">
        <v>56</v>
      </c>
    </row>
    <row r="6" spans="1:11" x14ac:dyDescent="0.2">
      <c r="A6" t="s">
        <v>11</v>
      </c>
      <c r="I6" s="34">
        <v>11410</v>
      </c>
    </row>
    <row r="7" spans="1:11" x14ac:dyDescent="0.2">
      <c r="A7" t="s">
        <v>12</v>
      </c>
      <c r="I7" s="34">
        <v>7000</v>
      </c>
    </row>
    <row r="8" spans="1:11" x14ac:dyDescent="0.2">
      <c r="A8" t="s">
        <v>14</v>
      </c>
      <c r="I8" s="34">
        <v>480</v>
      </c>
    </row>
    <row r="9" spans="1:11" ht="17.25" x14ac:dyDescent="0.35">
      <c r="A9" t="s">
        <v>16</v>
      </c>
      <c r="I9" s="35">
        <v>1800</v>
      </c>
    </row>
    <row r="10" spans="1:11" x14ac:dyDescent="0.2">
      <c r="A10" s="9" t="s">
        <v>57</v>
      </c>
      <c r="J10" s="36">
        <f>SUM(I6:I9)</f>
        <v>20690</v>
      </c>
    </row>
    <row r="11" spans="1:11" x14ac:dyDescent="0.2">
      <c r="A11" s="33" t="s">
        <v>58</v>
      </c>
    </row>
    <row r="12" spans="1:11" x14ac:dyDescent="0.2">
      <c r="A12" s="9" t="s">
        <v>59</v>
      </c>
    </row>
    <row r="13" spans="1:11" x14ac:dyDescent="0.2">
      <c r="A13" s="9" t="s">
        <v>18</v>
      </c>
      <c r="I13" s="31">
        <v>30000</v>
      </c>
    </row>
    <row r="14" spans="1:11" x14ac:dyDescent="0.2">
      <c r="A14" s="17" t="s">
        <v>60</v>
      </c>
      <c r="B14" s="17"/>
      <c r="C14" s="17"/>
      <c r="D14" s="17"/>
      <c r="E14" s="17"/>
      <c r="F14" s="17"/>
      <c r="G14" s="17"/>
      <c r="H14" s="17"/>
      <c r="I14" s="66">
        <v>720</v>
      </c>
      <c r="J14" s="32">
        <f>I13-I14</f>
        <v>29280</v>
      </c>
    </row>
    <row r="15" spans="1:11" ht="17.25" x14ac:dyDescent="0.35">
      <c r="A15" s="9" t="s">
        <v>61</v>
      </c>
      <c r="K15" s="49">
        <f>SUM(J10:J14)</f>
        <v>49970</v>
      </c>
    </row>
    <row r="16" spans="1:11" x14ac:dyDescent="0.2">
      <c r="D16" s="171" t="s">
        <v>62</v>
      </c>
      <c r="E16" s="171"/>
      <c r="F16" s="171"/>
      <c r="G16" s="171"/>
    </row>
    <row r="17" spans="1:11" x14ac:dyDescent="0.2">
      <c r="A17" s="33" t="s">
        <v>63</v>
      </c>
    </row>
    <row r="18" spans="1:11" x14ac:dyDescent="0.2">
      <c r="A18" s="17" t="s">
        <v>19</v>
      </c>
      <c r="B18" s="53"/>
      <c r="C18" s="53"/>
      <c r="D18" s="53"/>
      <c r="E18" s="53"/>
      <c r="F18" s="53"/>
      <c r="G18" s="53"/>
      <c r="H18" s="53"/>
      <c r="I18" s="159">
        <v>10000</v>
      </c>
    </row>
    <row r="19" spans="1:11" x14ac:dyDescent="0.2">
      <c r="A19" t="s">
        <v>20</v>
      </c>
      <c r="I19" s="34">
        <v>12350</v>
      </c>
    </row>
    <row r="20" spans="1:11" x14ac:dyDescent="0.2">
      <c r="A20" t="s">
        <v>38</v>
      </c>
      <c r="I20" s="37">
        <v>300</v>
      </c>
    </row>
    <row r="21" spans="1:11" x14ac:dyDescent="0.2">
      <c r="A21" s="9" t="s">
        <v>64</v>
      </c>
      <c r="J21" s="36">
        <f>SUM(I18:I20)</f>
        <v>22650</v>
      </c>
    </row>
    <row r="22" spans="1:11" x14ac:dyDescent="0.2">
      <c r="A22" s="33" t="s">
        <v>65</v>
      </c>
    </row>
    <row r="23" spans="1:11" x14ac:dyDescent="0.2">
      <c r="A23" t="s">
        <v>66</v>
      </c>
      <c r="I23" s="34">
        <v>20000</v>
      </c>
    </row>
    <row r="24" spans="1:11" ht="17.25" x14ac:dyDescent="0.35">
      <c r="A24" t="s">
        <v>67</v>
      </c>
      <c r="I24" s="64">
        <v>7320</v>
      </c>
    </row>
    <row r="25" spans="1:11" ht="17.25" x14ac:dyDescent="0.35">
      <c r="A25" s="9" t="s">
        <v>68</v>
      </c>
      <c r="J25" s="38">
        <f>SUM(I23:I24)</f>
        <v>27320</v>
      </c>
    </row>
    <row r="26" spans="1:11" ht="17.25" x14ac:dyDescent="0.35">
      <c r="A26" s="9" t="s">
        <v>69</v>
      </c>
      <c r="K26" s="49">
        <f>SUM(J21:J25)</f>
        <v>49970</v>
      </c>
    </row>
  </sheetData>
  <mergeCells count="4">
    <mergeCell ref="D16:G16"/>
    <mergeCell ref="D2:G2"/>
    <mergeCell ref="D3:G3"/>
    <mergeCell ref="E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3"/>
  <sheetViews>
    <sheetView zoomScale="120" zoomScaleNormal="120" workbookViewId="0">
      <selection activeCell="H5" sqref="H5"/>
    </sheetView>
  </sheetViews>
  <sheetFormatPr defaultRowHeight="15" x14ac:dyDescent="0.2"/>
  <cols>
    <col min="2" max="2" width="59.0546875" customWidth="1"/>
    <col min="3" max="3" width="6.3203125" customWidth="1"/>
  </cols>
  <sheetData>
    <row r="1" spans="1:10" x14ac:dyDescent="0.2">
      <c r="A1" s="9"/>
      <c r="B1" s="21" t="s">
        <v>70</v>
      </c>
      <c r="C1" s="9"/>
      <c r="D1" s="9"/>
      <c r="E1" s="9"/>
    </row>
    <row r="2" spans="1:10" x14ac:dyDescent="0.2">
      <c r="A2" s="22" t="s">
        <v>71</v>
      </c>
      <c r="B2" s="23" t="s">
        <v>72</v>
      </c>
      <c r="C2" s="23" t="s">
        <v>73</v>
      </c>
      <c r="D2" s="23" t="s">
        <v>74</v>
      </c>
      <c r="E2" s="23" t="s">
        <v>75</v>
      </c>
    </row>
    <row r="3" spans="1:10" x14ac:dyDescent="0.2">
      <c r="A3" s="24"/>
      <c r="B3" s="25" t="s">
        <v>76</v>
      </c>
      <c r="C3" s="26"/>
      <c r="D3" s="27"/>
      <c r="E3" s="26"/>
    </row>
    <row r="4" spans="1:10" x14ac:dyDescent="0.2">
      <c r="A4" s="24">
        <v>43921</v>
      </c>
      <c r="B4" s="29" t="s">
        <v>30</v>
      </c>
      <c r="C4" s="29"/>
      <c r="D4" s="71">
        <v>770</v>
      </c>
      <c r="E4" s="67"/>
      <c r="H4" s="173" t="s">
        <v>30</v>
      </c>
      <c r="I4" s="173"/>
    </row>
    <row r="5" spans="1:10" x14ac:dyDescent="0.2">
      <c r="A5" s="25"/>
      <c r="B5" s="29" t="s">
        <v>77</v>
      </c>
      <c r="C5" s="29"/>
      <c r="D5" s="29"/>
      <c r="E5" s="71">
        <v>770</v>
      </c>
      <c r="G5" s="28"/>
      <c r="H5" s="72">
        <v>770</v>
      </c>
      <c r="I5" s="53"/>
      <c r="J5" s="53">
        <v>770</v>
      </c>
    </row>
    <row r="6" spans="1:10" x14ac:dyDescent="0.2">
      <c r="A6" s="24"/>
      <c r="B6" s="16" t="s">
        <v>78</v>
      </c>
      <c r="C6" s="25"/>
      <c r="D6" s="68"/>
      <c r="E6" s="25"/>
    </row>
    <row r="7" spans="1:10" x14ac:dyDescent="0.2">
      <c r="A7" s="24">
        <v>43921</v>
      </c>
      <c r="B7" s="28" t="s">
        <v>32</v>
      </c>
      <c r="C7" s="30"/>
      <c r="D7" s="69">
        <v>720</v>
      </c>
      <c r="E7" s="67"/>
    </row>
    <row r="8" spans="1:10" x14ac:dyDescent="0.2">
      <c r="A8" s="25"/>
      <c r="B8" s="29" t="s">
        <v>79</v>
      </c>
      <c r="C8" s="25"/>
      <c r="D8" s="29"/>
      <c r="E8" s="70">
        <v>720</v>
      </c>
    </row>
    <row r="9" spans="1:10" x14ac:dyDescent="0.2">
      <c r="A9" s="25"/>
      <c r="B9" s="25"/>
      <c r="C9" s="25"/>
      <c r="D9" s="25"/>
      <c r="E9" s="68"/>
    </row>
    <row r="10" spans="1:10" x14ac:dyDescent="0.2">
      <c r="A10" s="24">
        <v>43921</v>
      </c>
      <c r="B10" s="29" t="s">
        <v>36</v>
      </c>
      <c r="C10" s="25"/>
      <c r="D10" s="29">
        <v>300</v>
      </c>
      <c r="E10" s="68"/>
    </row>
    <row r="11" spans="1:10" x14ac:dyDescent="0.2">
      <c r="A11" s="25"/>
      <c r="B11" s="29" t="s">
        <v>80</v>
      </c>
      <c r="C11" s="25"/>
      <c r="D11" s="25"/>
      <c r="E11" s="70">
        <v>300</v>
      </c>
    </row>
    <row r="12" spans="1:10" x14ac:dyDescent="0.2">
      <c r="A12" s="25"/>
      <c r="B12" s="25"/>
      <c r="C12" s="25"/>
      <c r="D12" s="25"/>
      <c r="E12" s="68"/>
      <c r="H12" s="173" t="s">
        <v>14</v>
      </c>
      <c r="I12" s="173"/>
    </row>
    <row r="13" spans="1:10" x14ac:dyDescent="0.2">
      <c r="A13" s="24">
        <v>43921</v>
      </c>
      <c r="B13" s="29" t="s">
        <v>40</v>
      </c>
      <c r="C13" s="25"/>
      <c r="D13" s="29">
        <v>600</v>
      </c>
      <c r="E13" s="68"/>
      <c r="G13" s="74"/>
      <c r="H13" s="40">
        <v>1250</v>
      </c>
      <c r="I13" s="74"/>
      <c r="J13" s="73">
        <v>770</v>
      </c>
    </row>
    <row r="14" spans="1:10" x14ac:dyDescent="0.2">
      <c r="A14" s="25"/>
      <c r="B14" s="29" t="s">
        <v>81</v>
      </c>
      <c r="C14" s="25"/>
      <c r="D14" s="25"/>
      <c r="E14" s="70">
        <v>600</v>
      </c>
      <c r="G14" s="53"/>
      <c r="H14" s="53"/>
      <c r="I14" s="53"/>
      <c r="J14" s="53"/>
    </row>
    <row r="15" spans="1:10" x14ac:dyDescent="0.2">
      <c r="A15" s="25"/>
      <c r="B15" s="25"/>
      <c r="C15" s="25"/>
      <c r="D15" s="25"/>
      <c r="E15" s="25"/>
      <c r="G15" s="75" t="s">
        <v>82</v>
      </c>
      <c r="H15" s="76"/>
      <c r="I15" s="53"/>
      <c r="J15" s="53"/>
    </row>
    <row r="16" spans="1:10" x14ac:dyDescent="0.2">
      <c r="A16" s="24">
        <v>43921</v>
      </c>
      <c r="B16" s="29" t="s">
        <v>12</v>
      </c>
      <c r="C16" s="25"/>
      <c r="D16" s="70">
        <v>1080</v>
      </c>
      <c r="E16" s="25"/>
    </row>
    <row r="17" spans="1:10" x14ac:dyDescent="0.2">
      <c r="A17" s="25"/>
      <c r="B17" s="29" t="s">
        <v>83</v>
      </c>
      <c r="C17" s="25"/>
      <c r="D17" s="25"/>
      <c r="E17" s="70">
        <v>1080</v>
      </c>
    </row>
    <row r="18" spans="1:10" x14ac:dyDescent="0.2">
      <c r="A18" s="25"/>
      <c r="B18" s="25"/>
      <c r="C18" s="25"/>
      <c r="D18" s="25"/>
      <c r="E18" s="25"/>
    </row>
    <row r="19" spans="1:10" x14ac:dyDescent="0.2">
      <c r="A19" s="24"/>
      <c r="B19" s="25"/>
      <c r="C19" s="26"/>
      <c r="D19" s="25"/>
      <c r="E19" s="26"/>
      <c r="H19" s="170" t="s">
        <v>23</v>
      </c>
      <c r="I19" s="170"/>
    </row>
    <row r="20" spans="1:10" x14ac:dyDescent="0.2">
      <c r="A20" s="26"/>
      <c r="B20" s="29"/>
      <c r="C20" s="26"/>
      <c r="D20" s="26"/>
      <c r="E20" s="29"/>
      <c r="G20" s="20"/>
      <c r="H20" s="20"/>
      <c r="I20" s="77"/>
      <c r="J20" s="78">
        <v>14200</v>
      </c>
    </row>
    <row r="21" spans="1:10" x14ac:dyDescent="0.2">
      <c r="A21" s="26"/>
      <c r="B21" s="25"/>
      <c r="C21" s="26"/>
      <c r="D21" s="26"/>
      <c r="E21" s="26"/>
      <c r="G21" s="20"/>
      <c r="H21" s="20"/>
      <c r="I21" s="28"/>
      <c r="J21" s="67">
        <v>1080</v>
      </c>
    </row>
    <row r="22" spans="1:10" x14ac:dyDescent="0.2">
      <c r="G22" s="20"/>
      <c r="H22" s="20"/>
      <c r="I22" s="79" t="s">
        <v>84</v>
      </c>
      <c r="J22" s="40">
        <v>15280</v>
      </c>
    </row>
    <row r="23" spans="1:10" x14ac:dyDescent="0.2">
      <c r="G23" s="53" t="s">
        <v>85</v>
      </c>
      <c r="H23" s="52">
        <v>15280</v>
      </c>
      <c r="I23" s="53"/>
      <c r="J23" s="53"/>
    </row>
  </sheetData>
  <mergeCells count="3">
    <mergeCell ref="H4:I4"/>
    <mergeCell ref="H12:I12"/>
    <mergeCell ref="H19:I1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8"/>
  <sheetViews>
    <sheetView topLeftCell="D3" zoomScale="114" zoomScaleNormal="114" workbookViewId="0">
      <selection activeCell="B51" sqref="B51"/>
    </sheetView>
  </sheetViews>
  <sheetFormatPr defaultRowHeight="15" x14ac:dyDescent="0.2"/>
  <cols>
    <col min="2" max="2" width="59.0546875" customWidth="1"/>
    <col min="3" max="3" width="6.3203125" customWidth="1"/>
  </cols>
  <sheetData>
    <row r="1" spans="1:19" x14ac:dyDescent="0.2">
      <c r="A1" t="s">
        <v>86</v>
      </c>
    </row>
    <row r="3" spans="1:19" x14ac:dyDescent="0.2">
      <c r="B3" s="1" t="s">
        <v>70</v>
      </c>
    </row>
    <row r="4" spans="1:19" x14ac:dyDescent="0.2">
      <c r="A4" s="13" t="s">
        <v>71</v>
      </c>
      <c r="B4" s="14" t="s">
        <v>72</v>
      </c>
      <c r="C4" s="14" t="s">
        <v>73</v>
      </c>
      <c r="D4" s="14" t="s">
        <v>74</v>
      </c>
      <c r="E4" s="14" t="s">
        <v>75</v>
      </c>
    </row>
    <row r="5" spans="1:19" x14ac:dyDescent="0.2">
      <c r="A5" s="24">
        <v>43921</v>
      </c>
      <c r="B5" s="148" t="s">
        <v>87</v>
      </c>
      <c r="C5" s="148"/>
      <c r="D5" s="149">
        <v>15280</v>
      </c>
      <c r="E5" s="104"/>
    </row>
    <row r="6" spans="1:19" x14ac:dyDescent="0.2">
      <c r="A6" s="18"/>
      <c r="B6" s="143" t="s">
        <v>88</v>
      </c>
      <c r="C6" s="104"/>
      <c r="D6" s="104"/>
      <c r="E6" s="144">
        <v>15280</v>
      </c>
    </row>
    <row r="7" spans="1:19" ht="15.75" thickBot="1" x14ac:dyDescent="0.25">
      <c r="A7" s="18"/>
      <c r="B7" s="150" t="s">
        <v>89</v>
      </c>
      <c r="C7" s="104"/>
      <c r="D7" s="104"/>
      <c r="E7" s="104"/>
      <c r="G7" s="174" t="s">
        <v>67</v>
      </c>
      <c r="H7" s="174"/>
      <c r="I7" s="174"/>
      <c r="J7" s="174"/>
      <c r="K7" s="174"/>
      <c r="L7" s="174"/>
    </row>
    <row r="8" spans="1:19" x14ac:dyDescent="0.2">
      <c r="A8" s="24">
        <v>43921</v>
      </c>
      <c r="B8" s="143" t="s">
        <v>90</v>
      </c>
      <c r="C8" s="104"/>
      <c r="D8" s="155">
        <f>SUM(E9:E16)</f>
        <v>7360</v>
      </c>
      <c r="E8" s="104"/>
      <c r="G8" s="108">
        <v>43921</v>
      </c>
      <c r="H8" s="109"/>
      <c r="I8" s="158">
        <v>600</v>
      </c>
      <c r="J8" s="145">
        <v>43831</v>
      </c>
      <c r="K8" s="106"/>
      <c r="L8" s="146">
        <v>0</v>
      </c>
    </row>
    <row r="9" spans="1:19" x14ac:dyDescent="0.2">
      <c r="A9" s="89"/>
      <c r="B9" s="112" t="s">
        <v>91</v>
      </c>
      <c r="C9" s="152"/>
      <c r="D9" s="152"/>
      <c r="E9" s="151">
        <v>2240</v>
      </c>
      <c r="G9" s="105"/>
      <c r="H9" s="105"/>
      <c r="I9" s="107"/>
      <c r="J9" s="108">
        <v>43921</v>
      </c>
      <c r="K9" s="109"/>
      <c r="L9" s="144">
        <v>7920</v>
      </c>
    </row>
    <row r="10" spans="1:19" x14ac:dyDescent="0.2">
      <c r="A10" s="89"/>
      <c r="B10" s="153" t="s">
        <v>92</v>
      </c>
      <c r="C10" s="153"/>
      <c r="D10" s="153"/>
      <c r="E10" s="154">
        <v>1300</v>
      </c>
      <c r="G10" s="105"/>
      <c r="H10" s="105"/>
      <c r="I10" s="107"/>
      <c r="J10" s="105"/>
      <c r="K10" s="105"/>
      <c r="L10" s="105"/>
    </row>
    <row r="11" spans="1:19" x14ac:dyDescent="0.2">
      <c r="A11" s="89"/>
      <c r="B11" s="153" t="s">
        <v>93</v>
      </c>
      <c r="C11" s="153"/>
      <c r="D11" s="153"/>
      <c r="E11" s="154">
        <v>1200</v>
      </c>
      <c r="G11" s="105"/>
      <c r="H11" s="105"/>
      <c r="I11" s="107"/>
      <c r="J11" s="146" t="s">
        <v>94</v>
      </c>
      <c r="K11" s="146"/>
      <c r="L11" s="40">
        <f>L9-I8</f>
        <v>7320</v>
      </c>
    </row>
    <row r="12" spans="1:19" x14ac:dyDescent="0.2">
      <c r="A12" s="89"/>
      <c r="B12" s="153" t="s">
        <v>95</v>
      </c>
      <c r="C12" s="153"/>
      <c r="D12" s="153"/>
      <c r="E12" s="154">
        <v>230</v>
      </c>
      <c r="G12" s="53"/>
      <c r="H12" s="53"/>
      <c r="I12" s="53"/>
      <c r="J12" s="53"/>
      <c r="K12" s="53"/>
      <c r="L12" s="53"/>
    </row>
    <row r="13" spans="1:19" x14ac:dyDescent="0.2">
      <c r="A13" s="89"/>
      <c r="B13" s="153" t="s">
        <v>96</v>
      </c>
      <c r="C13" s="153"/>
      <c r="D13" s="153"/>
      <c r="E13" s="154">
        <v>770</v>
      </c>
    </row>
    <row r="14" spans="1:19" ht="15.75" thickBot="1" x14ac:dyDescent="0.25">
      <c r="A14" s="89"/>
      <c r="B14" s="153" t="s">
        <v>97</v>
      </c>
      <c r="C14" s="153"/>
      <c r="D14" s="153"/>
      <c r="E14" s="154">
        <v>720</v>
      </c>
      <c r="G14" s="175" t="s">
        <v>90</v>
      </c>
      <c r="H14" s="175"/>
      <c r="I14" s="175"/>
      <c r="J14" s="175"/>
      <c r="K14" s="175"/>
      <c r="L14" s="175"/>
      <c r="N14" s="174" t="s">
        <v>22</v>
      </c>
      <c r="O14" s="174"/>
      <c r="P14" s="174"/>
      <c r="Q14" s="174"/>
      <c r="R14" s="174"/>
      <c r="S14" s="174"/>
    </row>
    <row r="15" spans="1:19" x14ac:dyDescent="0.2">
      <c r="A15" s="89"/>
      <c r="B15" s="153" t="s">
        <v>98</v>
      </c>
      <c r="C15" s="153"/>
      <c r="D15" s="153"/>
      <c r="E15" s="154">
        <v>300</v>
      </c>
      <c r="G15" s="108">
        <v>43921</v>
      </c>
      <c r="H15" s="109"/>
      <c r="I15" s="156">
        <v>7360</v>
      </c>
      <c r="J15" s="108">
        <v>43921</v>
      </c>
      <c r="K15" s="109"/>
      <c r="L15" s="144">
        <v>15280</v>
      </c>
      <c r="N15" s="19" t="s">
        <v>99</v>
      </c>
      <c r="O15" s="17"/>
      <c r="P15" s="80">
        <v>600</v>
      </c>
      <c r="Q15" s="19">
        <v>43921</v>
      </c>
      <c r="R15" s="17"/>
      <c r="S15" s="17">
        <v>600</v>
      </c>
    </row>
    <row r="16" spans="1:19" x14ac:dyDescent="0.2">
      <c r="A16" s="89"/>
      <c r="B16" s="153" t="s">
        <v>100</v>
      </c>
      <c r="C16" s="153"/>
      <c r="D16" s="153"/>
      <c r="E16" s="154">
        <v>600</v>
      </c>
      <c r="G16" s="105"/>
      <c r="H16" s="105"/>
      <c r="I16" s="107"/>
      <c r="J16" s="105"/>
      <c r="K16" s="105"/>
      <c r="L16" s="105"/>
      <c r="P16" s="15"/>
    </row>
    <row r="17" spans="1:16" x14ac:dyDescent="0.2">
      <c r="A17" s="89"/>
      <c r="B17" s="150" t="s">
        <v>101</v>
      </c>
      <c r="C17" s="104"/>
      <c r="D17" s="104"/>
      <c r="E17" s="104"/>
      <c r="G17" s="108">
        <v>43921</v>
      </c>
      <c r="H17" s="105"/>
      <c r="I17" s="157">
        <v>7920</v>
      </c>
      <c r="J17" s="146" t="s">
        <v>94</v>
      </c>
      <c r="K17" s="146"/>
      <c r="L17" s="144">
        <f>L15-I15</f>
        <v>7920</v>
      </c>
      <c r="M17" s="113" t="s">
        <v>102</v>
      </c>
      <c r="P17" s="15"/>
    </row>
    <row r="18" spans="1:16" x14ac:dyDescent="0.2">
      <c r="A18" s="24">
        <v>43921</v>
      </c>
      <c r="B18" s="143" t="s">
        <v>90</v>
      </c>
      <c r="C18" s="103"/>
      <c r="D18" s="155">
        <f>E6-D8</f>
        <v>7920</v>
      </c>
      <c r="E18" s="104"/>
      <c r="I18" s="15"/>
    </row>
    <row r="19" spans="1:16" x14ac:dyDescent="0.2">
      <c r="A19" s="89"/>
      <c r="B19" s="143" t="s">
        <v>103</v>
      </c>
      <c r="C19" s="104"/>
      <c r="D19" s="104"/>
      <c r="E19" s="155">
        <v>7920</v>
      </c>
    </row>
    <row r="20" spans="1:16" ht="15.75" thickBot="1" x14ac:dyDescent="0.25">
      <c r="A20" s="89"/>
      <c r="B20" s="150" t="s">
        <v>104</v>
      </c>
      <c r="C20" s="104"/>
      <c r="D20" s="104"/>
      <c r="E20" s="104"/>
      <c r="G20" s="176" t="s">
        <v>23</v>
      </c>
      <c r="H20" s="176"/>
      <c r="I20" s="176"/>
      <c r="J20" s="176"/>
      <c r="K20" s="176"/>
      <c r="L20" s="176"/>
    </row>
    <row r="21" spans="1:16" x14ac:dyDescent="0.2">
      <c r="A21" s="24">
        <v>43921</v>
      </c>
      <c r="B21" s="143" t="s">
        <v>67</v>
      </c>
      <c r="C21" s="104"/>
      <c r="D21" s="143">
        <v>600</v>
      </c>
      <c r="E21" s="104"/>
      <c r="G21" s="111">
        <v>43921</v>
      </c>
      <c r="H21" s="112"/>
      <c r="I21" s="147">
        <v>15280</v>
      </c>
      <c r="J21" s="145" t="s">
        <v>99</v>
      </c>
      <c r="K21" s="146" t="s">
        <v>105</v>
      </c>
      <c r="L21" s="144">
        <v>15280</v>
      </c>
    </row>
    <row r="22" spans="1:16" x14ac:dyDescent="0.2">
      <c r="A22" s="89"/>
      <c r="B22" s="150" t="s">
        <v>106</v>
      </c>
      <c r="C22" s="104"/>
      <c r="D22" s="104"/>
      <c r="E22" s="150">
        <v>600</v>
      </c>
      <c r="I22" s="15"/>
    </row>
    <row r="23" spans="1:16" x14ac:dyDescent="0.2">
      <c r="A23" s="18"/>
      <c r="B23" s="150" t="s">
        <v>107</v>
      </c>
      <c r="C23" s="104"/>
      <c r="D23" s="104"/>
      <c r="E23" s="104"/>
      <c r="I23" s="15"/>
    </row>
    <row r="25" spans="1:16" ht="15.75" thickBot="1" x14ac:dyDescent="0.25">
      <c r="G25" s="177" t="s">
        <v>25</v>
      </c>
      <c r="H25" s="177"/>
      <c r="I25" s="177"/>
      <c r="J25" s="177"/>
      <c r="K25" s="177"/>
      <c r="L25" s="177"/>
    </row>
    <row r="26" spans="1:16" x14ac:dyDescent="0.2">
      <c r="G26" s="108" t="s">
        <v>99</v>
      </c>
      <c r="H26" s="109"/>
      <c r="I26" s="110">
        <v>2240</v>
      </c>
      <c r="J26" s="111">
        <v>43921</v>
      </c>
      <c r="K26" s="112"/>
      <c r="L26" s="151">
        <v>2240</v>
      </c>
    </row>
    <row r="27" spans="1:16" x14ac:dyDescent="0.2">
      <c r="I27" s="15"/>
    </row>
    <row r="28" spans="1:16" x14ac:dyDescent="0.2">
      <c r="I28" s="15"/>
    </row>
  </sheetData>
  <mergeCells count="5">
    <mergeCell ref="G7:L7"/>
    <mergeCell ref="G14:L14"/>
    <mergeCell ref="G20:L20"/>
    <mergeCell ref="G25:L25"/>
    <mergeCell ref="N14:S1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2:I17"/>
  <sheetViews>
    <sheetView workbookViewId="0">
      <selection activeCell="I16" sqref="I16"/>
    </sheetView>
  </sheetViews>
  <sheetFormatPr defaultRowHeight="15" x14ac:dyDescent="0.2"/>
  <cols>
    <col min="2" max="2" width="9.81640625" customWidth="1"/>
    <col min="3" max="3" width="20.58203125" customWidth="1"/>
    <col min="8" max="8" width="10.625" bestFit="1" customWidth="1"/>
    <col min="9" max="9" width="12.23828125" customWidth="1"/>
  </cols>
  <sheetData>
    <row r="2" spans="3:9" x14ac:dyDescent="0.2">
      <c r="E2" s="9" t="s">
        <v>0</v>
      </c>
    </row>
    <row r="3" spans="3:9" x14ac:dyDescent="0.2">
      <c r="D3" s="170" t="s">
        <v>108</v>
      </c>
      <c r="E3" s="170"/>
      <c r="F3" s="170"/>
      <c r="G3" s="170"/>
    </row>
    <row r="4" spans="3:9" x14ac:dyDescent="0.2">
      <c r="D4" s="172">
        <v>43555</v>
      </c>
      <c r="E4" s="172"/>
      <c r="F4" s="172"/>
      <c r="G4" s="172"/>
    </row>
    <row r="5" spans="3:9" x14ac:dyDescent="0.2">
      <c r="D5" s="42"/>
      <c r="E5" s="42"/>
      <c r="F5" s="42"/>
      <c r="G5" s="42"/>
      <c r="H5" s="43" t="s">
        <v>74</v>
      </c>
      <c r="I5" s="43" t="s">
        <v>75</v>
      </c>
    </row>
    <row r="6" spans="3:9" x14ac:dyDescent="0.2">
      <c r="C6" t="s">
        <v>11</v>
      </c>
      <c r="H6" s="44">
        <v>11410</v>
      </c>
      <c r="I6" s="13"/>
    </row>
    <row r="7" spans="3:9" x14ac:dyDescent="0.2">
      <c r="C7" t="s">
        <v>12</v>
      </c>
      <c r="H7" s="44">
        <v>7000</v>
      </c>
      <c r="I7" s="13"/>
    </row>
    <row r="8" spans="3:9" x14ac:dyDescent="0.2">
      <c r="C8" t="s">
        <v>14</v>
      </c>
      <c r="H8" s="44">
        <v>480</v>
      </c>
      <c r="I8" s="13"/>
    </row>
    <row r="9" spans="3:9" x14ac:dyDescent="0.2">
      <c r="C9" t="s">
        <v>16</v>
      </c>
      <c r="H9" s="44">
        <v>1800</v>
      </c>
      <c r="I9" s="13"/>
    </row>
    <row r="10" spans="3:9" x14ac:dyDescent="0.2">
      <c r="C10" t="s">
        <v>18</v>
      </c>
      <c r="H10" s="44">
        <v>30000</v>
      </c>
      <c r="I10" s="13"/>
    </row>
    <row r="11" spans="3:9" x14ac:dyDescent="0.2">
      <c r="C11" t="s">
        <v>34</v>
      </c>
      <c r="H11" s="44"/>
      <c r="I11" s="44">
        <v>720</v>
      </c>
    </row>
    <row r="12" spans="3:9" x14ac:dyDescent="0.2">
      <c r="C12" t="s">
        <v>19</v>
      </c>
      <c r="H12" s="13"/>
      <c r="I12" s="44">
        <v>10000</v>
      </c>
    </row>
    <row r="13" spans="3:9" x14ac:dyDescent="0.2">
      <c r="C13" t="s">
        <v>20</v>
      </c>
      <c r="H13" s="13"/>
      <c r="I13" s="44">
        <v>12350</v>
      </c>
    </row>
    <row r="14" spans="3:9" x14ac:dyDescent="0.2">
      <c r="C14" t="s">
        <v>109</v>
      </c>
      <c r="H14" s="13"/>
      <c r="I14" s="44">
        <v>300</v>
      </c>
    </row>
    <row r="15" spans="3:9" x14ac:dyDescent="0.2">
      <c r="C15" t="s">
        <v>21</v>
      </c>
      <c r="H15" s="13"/>
      <c r="I15" s="44">
        <v>20000</v>
      </c>
    </row>
    <row r="16" spans="3:9" x14ac:dyDescent="0.2">
      <c r="C16" t="s">
        <v>67</v>
      </c>
      <c r="H16" s="13"/>
      <c r="I16" s="50">
        <v>7320</v>
      </c>
    </row>
    <row r="17" spans="4:9" ht="17.25" x14ac:dyDescent="0.35">
      <c r="D17" t="s">
        <v>110</v>
      </c>
      <c r="H17" s="45">
        <f>SUM(H6:H16)</f>
        <v>50690</v>
      </c>
      <c r="I17" s="45">
        <f>SUM(I11:I16)</f>
        <v>50690</v>
      </c>
    </row>
  </sheetData>
  <mergeCells count="2">
    <mergeCell ref="D3:G3"/>
    <mergeCell ref="D4:G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604647502D464DB3C9F191A7992FE3" ma:contentTypeVersion="6" ma:contentTypeDescription="Create a new document." ma:contentTypeScope="" ma:versionID="96b68f7f2ca66169afeca9d7b9e017fa">
  <xsd:schema xmlns:xsd="http://www.w3.org/2001/XMLSchema" xmlns:xs="http://www.w3.org/2001/XMLSchema" xmlns:p="http://schemas.microsoft.com/office/2006/metadata/properties" xmlns:ns2="e6fa4125-463c-4b93-92e5-36844e38f3e7" xmlns:ns3="ab87a665-c4e7-4879-8f0e-1fd59f377cd7" targetNamespace="http://schemas.microsoft.com/office/2006/metadata/properties" ma:root="true" ma:fieldsID="49ba5845210b9b12a0ee46ec5c77ab05" ns2:_="" ns3:_="">
    <xsd:import namespace="e6fa4125-463c-4b93-92e5-36844e38f3e7"/>
    <xsd:import namespace="ab87a665-c4e7-4879-8f0e-1fd59f37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a4125-463c-4b93-92e5-36844e38f3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7a665-c4e7-4879-8f0e-1fd59f377c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7C4F501-2A18-444A-92F3-2DCC9CA8877A}"/>
</file>

<file path=customXml/itemProps2.xml><?xml version="1.0" encoding="utf-8"?>
<ds:datastoreItem xmlns:ds="http://schemas.openxmlformats.org/officeDocument/2006/customXml" ds:itemID="{FF2599F3-ECBB-4314-A69F-0D4DE0A061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B69BE4-3099-4391-9082-195D827ECB77}">
  <ds:schemaRefs>
    <ds:schemaRef ds:uri="http://schemas.microsoft.com/office/2006/metadata/properties"/>
    <ds:schemaRef ds:uri="http://www.w3.org/2000/xmln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WS</vt:lpstr>
      <vt:lpstr>IS</vt:lpstr>
      <vt:lpstr>RS</vt:lpstr>
      <vt:lpstr>BS</vt:lpstr>
      <vt:lpstr>ADJ</vt:lpstr>
      <vt:lpstr>Closing</vt:lpstr>
      <vt:lpstr>Post Closing TB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Pooh</dc:creator>
  <cp:keywords/>
  <dc:description/>
  <cp:lastModifiedBy>JAN POONTHONG</cp:lastModifiedBy>
  <cp:revision/>
  <dcterms:created xsi:type="dcterms:W3CDTF">2020-02-02T16:52:01Z</dcterms:created>
  <dcterms:modified xsi:type="dcterms:W3CDTF">2023-01-01T10:57:58Z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0x010100E6604647502D464DB3C9F191A7992FE3</vt:lpwstr>
  </property>
</Properties>
</file>