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CT1601-1-2023\Class 7\"/>
    </mc:Choice>
  </mc:AlternateContent>
  <xr:revisionPtr revIDLastSave="0" documentId="11_902F18A81D3D2D079021CC390551805D51F9A3C2" xr6:coauthVersionLast="47" xr6:coauthVersionMax="47" xr10:uidLastSave="{00000000-0000-0000-0000-000000000000}"/>
  <bookViews>
    <workbookView xWindow="-120" yWindow="-120" windowWidth="20730" windowHeight="11160" firstSheet="6" activeTab="6" xr2:uid="{00000000-000D-0000-FFFF-FFFF00000000}"/>
  </bookViews>
  <sheets>
    <sheet name="WS" sheetId="1" r:id="rId1"/>
    <sheet name="IS" sheetId="2" r:id="rId2"/>
    <sheet name="RS" sheetId="3" r:id="rId3"/>
    <sheet name="BS" sheetId="4" r:id="rId4"/>
    <sheet name="ADJ" sheetId="6" r:id="rId5"/>
    <sheet name="Closing" sheetId="5" r:id="rId6"/>
    <sheet name="Post Closing TB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7" l="1"/>
  <c r="H17" i="7"/>
  <c r="L11" i="5"/>
  <c r="L17" i="5"/>
  <c r="D8" i="5"/>
  <c r="D18" i="5" s="1"/>
  <c r="J25" i="4" l="1"/>
  <c r="J21" i="4"/>
  <c r="K26" i="4" s="1"/>
  <c r="J14" i="4"/>
  <c r="J10" i="4"/>
  <c r="K15" i="4" s="1"/>
  <c r="H7" i="3"/>
  <c r="I15" i="2"/>
  <c r="I16" i="2" s="1"/>
  <c r="K23" i="1"/>
  <c r="K25" i="1"/>
  <c r="J14" i="1"/>
  <c r="K13" i="1"/>
  <c r="K12" i="1"/>
  <c r="K11" i="1"/>
  <c r="J10" i="1"/>
  <c r="J9" i="1"/>
  <c r="J8" i="1"/>
  <c r="J7" i="1"/>
  <c r="J6" i="1"/>
  <c r="H27" i="1"/>
  <c r="H28" i="1" s="1"/>
  <c r="H29" i="1" s="1"/>
  <c r="G27" i="1"/>
  <c r="F27" i="1"/>
  <c r="C20" i="1"/>
  <c r="B20" i="1"/>
  <c r="J27" i="1" l="1"/>
  <c r="K27" i="1"/>
  <c r="K29" i="1" s="1"/>
</calcChain>
</file>

<file path=xl/sharedStrings.xml><?xml version="1.0" encoding="utf-8"?>
<sst xmlns="http://schemas.openxmlformats.org/spreadsheetml/2006/main" count="180" uniqueCount="111">
  <si>
    <t>Herald Agency INC</t>
  </si>
  <si>
    <t>Worksheet</t>
  </si>
  <si>
    <t>For the quarter ended March 31, 2019</t>
  </si>
  <si>
    <t>Account titles</t>
  </si>
  <si>
    <t>Unadjusted Trial Balance</t>
  </si>
  <si>
    <t>Adjustments</t>
  </si>
  <si>
    <t>Adjusted Trial Balance</t>
  </si>
  <si>
    <t>Income Statement</t>
  </si>
  <si>
    <t>St of finanancial position</t>
  </si>
  <si>
    <t>Dr.</t>
  </si>
  <si>
    <t>Cr.</t>
  </si>
  <si>
    <t>Cash</t>
  </si>
  <si>
    <t>Accounts Receivable</t>
  </si>
  <si>
    <t>5)    1,080</t>
  </si>
  <si>
    <t>Supplies</t>
  </si>
  <si>
    <t>1)       770</t>
  </si>
  <si>
    <t>Prepaid Insurance</t>
  </si>
  <si>
    <t>4)      600</t>
  </si>
  <si>
    <t>Equipment</t>
  </si>
  <si>
    <t>Notes Payable</t>
  </si>
  <si>
    <t>Accounts Payable</t>
  </si>
  <si>
    <t>Share Capital - Ordinary</t>
  </si>
  <si>
    <t>Dividends</t>
  </si>
  <si>
    <t>Service Revenue</t>
  </si>
  <si>
    <t>5)   1,080</t>
  </si>
  <si>
    <t>Salaries and Wages Expense</t>
  </si>
  <si>
    <t>Travel Expense</t>
  </si>
  <si>
    <t>Rent Expense</t>
  </si>
  <si>
    <t>Miscellaneous Expense</t>
  </si>
  <si>
    <t xml:space="preserve">           Totals</t>
  </si>
  <si>
    <t>Supplies Expense</t>
  </si>
  <si>
    <t>1)      770</t>
  </si>
  <si>
    <t>Depreciation Expense - Equipment</t>
  </si>
  <si>
    <t>2)      720</t>
  </si>
  <si>
    <t>Accumulated Depreciation - Equipment</t>
  </si>
  <si>
    <t>2)       720</t>
  </si>
  <si>
    <t>Interest Expense</t>
  </si>
  <si>
    <t>3)      300</t>
  </si>
  <si>
    <t>Interest Payable</t>
  </si>
  <si>
    <t>3)       300</t>
  </si>
  <si>
    <t>Insurance Expense</t>
  </si>
  <si>
    <t xml:space="preserve">          Totals</t>
  </si>
  <si>
    <t>Net Income</t>
  </si>
  <si>
    <t xml:space="preserve">         Totals</t>
  </si>
  <si>
    <t>Revenue:</t>
  </si>
  <si>
    <t>Operating Expenses</t>
  </si>
  <si>
    <t>Depreciaiton Expense</t>
  </si>
  <si>
    <t>Total Operating Expense</t>
  </si>
  <si>
    <t>Retained Earnings Statement</t>
  </si>
  <si>
    <t>Retained Earnings, January 1, 2019</t>
  </si>
  <si>
    <t>Net income for the period</t>
  </si>
  <si>
    <t>Less: Dividends</t>
  </si>
  <si>
    <t>increase in Retained Earnings</t>
  </si>
  <si>
    <t>Retained Earnings, March 31, 2019</t>
  </si>
  <si>
    <t>Classified Statement of Financial Position</t>
  </si>
  <si>
    <t>Assets</t>
  </si>
  <si>
    <t>Current Assets:</t>
  </si>
  <si>
    <t xml:space="preserve">      Tota Current Assets</t>
  </si>
  <si>
    <t>Non-current Assets</t>
  </si>
  <si>
    <t>Property, Plant and Equipement:</t>
  </si>
  <si>
    <t>Less: Accumulated Depreciation - Equipment</t>
  </si>
  <si>
    <t>Total Assets</t>
  </si>
  <si>
    <t>Liabilities and Equities</t>
  </si>
  <si>
    <t>Current Liabilities:</t>
  </si>
  <si>
    <t xml:space="preserve">      Total Current Liabilities</t>
  </si>
  <si>
    <t>Equities:</t>
  </si>
  <si>
    <t>Share Captial - Ordinary</t>
  </si>
  <si>
    <t>Retained Earnings</t>
  </si>
  <si>
    <t xml:space="preserve">       Total Equities</t>
  </si>
  <si>
    <t>Total Liabilities and Equities</t>
  </si>
  <si>
    <t>General Journal</t>
  </si>
  <si>
    <t>Date</t>
  </si>
  <si>
    <t>Account titles and Explanation</t>
  </si>
  <si>
    <t>Ref.</t>
  </si>
  <si>
    <t>Debit</t>
  </si>
  <si>
    <t>Credit</t>
  </si>
  <si>
    <t>Adjusting Entries:</t>
  </si>
  <si>
    <t xml:space="preserve">        Supplies</t>
  </si>
  <si>
    <t>(Adjusted for supplies used in the period)</t>
  </si>
  <si>
    <t xml:space="preserve">        Accumulated Depreciation - Equipment</t>
  </si>
  <si>
    <t xml:space="preserve">       Interest Payable</t>
  </si>
  <si>
    <t xml:space="preserve">       Prepaid Insurance</t>
  </si>
  <si>
    <t>Adjused bal.       480</t>
  </si>
  <si>
    <t xml:space="preserve">       Service Revenue</t>
  </si>
  <si>
    <t>Adj bal.</t>
  </si>
  <si>
    <t>Closing</t>
  </si>
  <si>
    <t xml:space="preserve">Closing entries: </t>
  </si>
  <si>
    <t xml:space="preserve"> Service Revenue</t>
  </si>
  <si>
    <t xml:space="preserve">         Income Summary</t>
  </si>
  <si>
    <t>(Close revenue account to Income Summary)</t>
  </si>
  <si>
    <t>Income Summary</t>
  </si>
  <si>
    <t xml:space="preserve">        Salaries and Wages Expense</t>
  </si>
  <si>
    <t xml:space="preserve">        Travel Expense</t>
  </si>
  <si>
    <t xml:space="preserve">        Rent Expense</t>
  </si>
  <si>
    <t>Bal.</t>
  </si>
  <si>
    <t xml:space="preserve">        Miscellaneous Expense</t>
  </si>
  <si>
    <t xml:space="preserve">        Supplies Expense</t>
  </si>
  <si>
    <t xml:space="preserve">        Depreciaiton Expense</t>
  </si>
  <si>
    <t xml:space="preserve">        Interest Expense</t>
  </si>
  <si>
    <t>xx-xx</t>
  </si>
  <si>
    <t xml:space="preserve">        Insurance Expense</t>
  </si>
  <si>
    <t>(Close expense accounts to Income Summary)</t>
  </si>
  <si>
    <t>net income</t>
  </si>
  <si>
    <t xml:space="preserve">        Retained Earnings</t>
  </si>
  <si>
    <t>(Close net income to Retained Earnings)</t>
  </si>
  <si>
    <t>adj bal.</t>
  </si>
  <si>
    <t xml:space="preserve">        Dividends</t>
  </si>
  <si>
    <t>(Close dividends account to Retained Earnings)</t>
  </si>
  <si>
    <t>Post-closing Trial Balance</t>
  </si>
  <si>
    <t>interest Payable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</si>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</sst>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mmmm\ d\,\ yyyy;@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 val="doubleAccounting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 val="doubleAccounting"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u val="doubleAccounting"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3" fontId="4" fillId="0" borderId="14" xfId="0" applyNumberFormat="1" applyFont="1" applyBorder="1" applyAlignment="1">
      <alignment vertical="center"/>
    </xf>
    <xf numFmtId="3" fontId="4" fillId="0" borderId="16" xfId="0" applyNumberFormat="1" applyFont="1" applyBorder="1" applyAlignment="1">
      <alignment vertical="center"/>
    </xf>
    <xf numFmtId="165" fontId="0" fillId="0" borderId="0" xfId="0" applyNumberFormat="1"/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22" xfId="0" applyBorder="1"/>
    <xf numFmtId="0" fontId="3" fillId="0" borderId="18" xfId="0" applyFont="1" applyBorder="1"/>
    <xf numFmtId="0" fontId="3" fillId="0" borderId="0" xfId="0" applyFont="1"/>
    <xf numFmtId="0" fontId="6" fillId="0" borderId="18" xfId="0" applyFont="1" applyBorder="1"/>
    <xf numFmtId="16" fontId="3" fillId="0" borderId="0" xfId="0" applyNumberFormat="1" applyFont="1"/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18" xfId="0" applyFont="1" applyBorder="1"/>
    <xf numFmtId="0" fontId="2" fillId="0" borderId="18" xfId="0" applyFont="1" applyBorder="1" applyAlignment="1">
      <alignment horizontal="center"/>
    </xf>
    <xf numFmtId="16" fontId="9" fillId="0" borderId="18" xfId="0" applyNumberFormat="1" applyFont="1" applyBorder="1"/>
    <xf numFmtId="0" fontId="9" fillId="0" borderId="18" xfId="0" applyFont="1" applyBorder="1"/>
    <xf numFmtId="0" fontId="10" fillId="0" borderId="18" xfId="0" applyFont="1" applyBorder="1"/>
    <xf numFmtId="3" fontId="9" fillId="0" borderId="0" xfId="0" applyNumberFormat="1" applyFont="1"/>
    <xf numFmtId="0" fontId="11" fillId="0" borderId="0" xfId="0" applyFont="1"/>
    <xf numFmtId="0" fontId="11" fillId="0" borderId="18" xfId="0" applyFont="1" applyBorder="1"/>
    <xf numFmtId="0" fontId="9" fillId="0" borderId="19" xfId="0" applyFont="1" applyBorder="1"/>
    <xf numFmtId="3" fontId="2" fillId="0" borderId="0" xfId="0" applyNumberFormat="1" applyFont="1"/>
    <xf numFmtId="3" fontId="12" fillId="0" borderId="0" xfId="0" applyNumberFormat="1" applyFont="1"/>
    <xf numFmtId="0" fontId="12" fillId="0" borderId="0" xfId="0" applyFont="1"/>
    <xf numFmtId="164" fontId="2" fillId="0" borderId="0" xfId="1" applyNumberFormat="1" applyFont="1"/>
    <xf numFmtId="164" fontId="14" fillId="0" borderId="0" xfId="1" applyNumberFormat="1" applyFont="1"/>
    <xf numFmtId="164" fontId="2" fillId="0" borderId="0" xfId="0" applyNumberFormat="1" applyFont="1"/>
    <xf numFmtId="164" fontId="12" fillId="0" borderId="0" xfId="1" applyNumberFormat="1" applyFont="1"/>
    <xf numFmtId="164" fontId="14" fillId="0" borderId="0" xfId="0" applyNumberFormat="1" applyFont="1"/>
    <xf numFmtId="3" fontId="9" fillId="0" borderId="1" xfId="0" applyNumberFormat="1" applyFont="1" applyBorder="1"/>
    <xf numFmtId="3" fontId="9" fillId="2" borderId="0" xfId="0" applyNumberFormat="1" applyFont="1" applyFill="1"/>
    <xf numFmtId="3" fontId="13" fillId="2" borderId="0" xfId="0" applyNumberFormat="1" applyFont="1" applyFill="1"/>
    <xf numFmtId="165" fontId="2" fillId="0" borderId="0" xfId="0" applyNumberFormat="1" applyFont="1" applyAlignment="1">
      <alignment horizontal="center"/>
    </xf>
    <xf numFmtId="0" fontId="5" fillId="0" borderId="18" xfId="0" applyFont="1" applyBorder="1" applyAlignment="1">
      <alignment horizontal="center"/>
    </xf>
    <xf numFmtId="43" fontId="0" fillId="0" borderId="18" xfId="1" applyFont="1" applyBorder="1"/>
    <xf numFmtId="43" fontId="15" fillId="0" borderId="0" xfId="0" applyNumberFormat="1" applyFont="1"/>
    <xf numFmtId="0" fontId="9" fillId="0" borderId="4" xfId="0" applyFont="1" applyBorder="1"/>
    <xf numFmtId="164" fontId="4" fillId="3" borderId="0" xfId="0" applyNumberFormat="1" applyFont="1" applyFill="1"/>
    <xf numFmtId="3" fontId="2" fillId="0" borderId="1" xfId="0" applyNumberFormat="1" applyFont="1" applyBorder="1"/>
    <xf numFmtId="3" fontId="16" fillId="0" borderId="0" xfId="0" applyNumberFormat="1" applyFont="1"/>
    <xf numFmtId="0" fontId="17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1" xfId="0" applyFont="1" applyBorder="1"/>
    <xf numFmtId="0" fontId="9" fillId="0" borderId="1" xfId="0" applyFont="1" applyBorder="1"/>
    <xf numFmtId="3" fontId="9" fillId="0" borderId="4" xfId="0" applyNumberFormat="1" applyFont="1" applyBorder="1"/>
    <xf numFmtId="0" fontId="2" fillId="0" borderId="13" xfId="0" applyFont="1" applyBorder="1"/>
    <xf numFmtId="0" fontId="9" fillId="0" borderId="5" xfId="0" applyFont="1" applyBorder="1"/>
    <xf numFmtId="0" fontId="9" fillId="0" borderId="17" xfId="0" applyFont="1" applyBorder="1"/>
    <xf numFmtId="164" fontId="14" fillId="2" borderId="0" xfId="1" applyNumberFormat="1" applyFont="1" applyFill="1"/>
    <xf numFmtId="3" fontId="4" fillId="2" borderId="0" xfId="0" applyNumberFormat="1" applyFont="1" applyFill="1"/>
    <xf numFmtId="0" fontId="21" fillId="0" borderId="0" xfId="0" applyFont="1"/>
    <xf numFmtId="3" fontId="11" fillId="0" borderId="0" xfId="0" applyNumberFormat="1" applyFont="1"/>
    <xf numFmtId="3" fontId="9" fillId="0" borderId="18" xfId="0" applyNumberFormat="1" applyFont="1" applyBorder="1"/>
    <xf numFmtId="0" fontId="11" fillId="0" borderId="19" xfId="0" applyFont="1" applyBorder="1"/>
    <xf numFmtId="3" fontId="11" fillId="0" borderId="18" xfId="0" applyNumberFormat="1" applyFont="1" applyBorder="1"/>
    <xf numFmtId="0" fontId="11" fillId="2" borderId="18" xfId="0" applyFont="1" applyFill="1" applyBorder="1"/>
    <xf numFmtId="0" fontId="11" fillId="2" borderId="0" xfId="0" applyFont="1" applyFill="1"/>
    <xf numFmtId="0" fontId="7" fillId="2" borderId="0" xfId="0" applyFont="1" applyFill="1"/>
    <xf numFmtId="0" fontId="17" fillId="2" borderId="0" xfId="0" applyFont="1" applyFill="1"/>
    <xf numFmtId="0" fontId="9" fillId="4" borderId="0" xfId="0" applyFont="1" applyFill="1"/>
    <xf numFmtId="0" fontId="16" fillId="4" borderId="0" xfId="0" applyFont="1" applyFill="1"/>
    <xf numFmtId="0" fontId="3" fillId="3" borderId="0" xfId="0" applyFont="1" applyFill="1"/>
    <xf numFmtId="3" fontId="3" fillId="3" borderId="0" xfId="0" applyNumberFormat="1" applyFont="1" applyFill="1"/>
    <xf numFmtId="0" fontId="9" fillId="2" borderId="0" xfId="0" applyFont="1" applyFill="1"/>
    <xf numFmtId="0" fontId="3" fillId="0" borderId="21" xfId="0" applyFont="1" applyBorder="1"/>
    <xf numFmtId="3" fontId="3" fillId="0" borderId="0" xfId="0" applyNumberFormat="1" applyFont="1"/>
    <xf numFmtId="3" fontId="21" fillId="0" borderId="0" xfId="0" applyNumberFormat="1" applyFont="1"/>
    <xf numFmtId="3" fontId="22" fillId="0" borderId="0" xfId="0" applyNumberFormat="1" applyFont="1"/>
    <xf numFmtId="0" fontId="11" fillId="5" borderId="6" xfId="0" applyFont="1" applyFill="1" applyBorder="1"/>
    <xf numFmtId="0" fontId="11" fillId="5" borderId="4" xfId="0" applyFont="1" applyFill="1" applyBorder="1"/>
    <xf numFmtId="0" fontId="11" fillId="5" borderId="10" xfId="0" applyFont="1" applyFill="1" applyBorder="1"/>
    <xf numFmtId="0" fontId="9" fillId="5" borderId="13" xfId="0" applyFont="1" applyFill="1" applyBorder="1"/>
    <xf numFmtId="0" fontId="6" fillId="5" borderId="18" xfId="0" applyFont="1" applyFill="1" applyBorder="1"/>
    <xf numFmtId="0" fontId="6" fillId="5" borderId="0" xfId="0" applyFont="1" applyFill="1"/>
    <xf numFmtId="0" fontId="10" fillId="5" borderId="0" xfId="0" applyFont="1" applyFill="1"/>
    <xf numFmtId="0" fontId="6" fillId="5" borderId="22" xfId="0" applyFont="1" applyFill="1" applyBorder="1"/>
    <xf numFmtId="16" fontId="3" fillId="5" borderId="0" xfId="0" applyNumberFormat="1" applyFont="1" applyFill="1"/>
    <xf numFmtId="0" fontId="3" fillId="5" borderId="0" xfId="0" applyFont="1" applyFill="1"/>
    <xf numFmtId="3" fontId="3" fillId="5" borderId="21" xfId="0" applyNumberFormat="1" applyFont="1" applyFill="1" applyBorder="1"/>
    <xf numFmtId="16" fontId="7" fillId="5" borderId="0" xfId="0" applyNumberFormat="1" applyFont="1" applyFill="1"/>
    <xf numFmtId="0" fontId="7" fillId="5" borderId="0" xfId="0" applyFont="1" applyFill="1"/>
    <xf numFmtId="0" fontId="23" fillId="0" borderId="0" xfId="0" applyFont="1"/>
    <xf numFmtId="0" fontId="9" fillId="5" borderId="18" xfId="0" applyFont="1" applyFill="1" applyBorder="1"/>
    <xf numFmtId="3" fontId="9" fillId="5" borderId="0" xfId="0" applyNumberFormat="1" applyFont="1" applyFill="1"/>
    <xf numFmtId="16" fontId="9" fillId="5" borderId="0" xfId="0" applyNumberFormat="1" applyFont="1" applyFill="1"/>
    <xf numFmtId="0" fontId="9" fillId="5" borderId="0" xfId="0" applyFont="1" applyFill="1"/>
    <xf numFmtId="3" fontId="11" fillId="5" borderId="21" xfId="0" applyNumberFormat="1" applyFont="1" applyFill="1" applyBorder="1"/>
    <xf numFmtId="0" fontId="11" fillId="5" borderId="18" xfId="0" applyFont="1" applyFill="1" applyBorder="1"/>
    <xf numFmtId="3" fontId="11" fillId="5" borderId="0" xfId="0" applyNumberFormat="1" applyFont="1" applyFill="1"/>
    <xf numFmtId="0" fontId="3" fillId="5" borderId="18" xfId="0" applyFont="1" applyFill="1" applyBorder="1"/>
    <xf numFmtId="3" fontId="7" fillId="5" borderId="0" xfId="0" applyNumberFormat="1" applyFont="1" applyFill="1"/>
    <xf numFmtId="0" fontId="7" fillId="5" borderId="19" xfId="0" applyFont="1" applyFill="1" applyBorder="1"/>
    <xf numFmtId="0" fontId="7" fillId="5" borderId="18" xfId="0" applyFont="1" applyFill="1" applyBorder="1"/>
    <xf numFmtId="3" fontId="7" fillId="5" borderId="18" xfId="0" applyNumberFormat="1" applyFont="1" applyFill="1" applyBorder="1"/>
    <xf numFmtId="3" fontId="9" fillId="5" borderId="18" xfId="0" applyNumberFormat="1" applyFont="1" applyFill="1" applyBorder="1"/>
    <xf numFmtId="0" fontId="9" fillId="5" borderId="21" xfId="0" applyFont="1" applyFill="1" applyBorder="1"/>
    <xf numFmtId="0" fontId="6" fillId="0" borderId="1" xfId="0" applyFont="1" applyBorder="1"/>
    <xf numFmtId="0" fontId="6" fillId="0" borderId="4" xfId="0" applyFont="1" applyBorder="1"/>
    <xf numFmtId="0" fontId="6" fillId="0" borderId="10" xfId="0" applyFont="1" applyBorder="1"/>
    <xf numFmtId="0" fontId="6" fillId="0" borderId="12" xfId="0" applyFont="1" applyBorder="1"/>
    <xf numFmtId="0" fontId="6" fillId="0" borderId="5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0" xfId="0" applyFont="1"/>
    <xf numFmtId="0" fontId="20" fillId="0" borderId="0" xfId="0" applyFont="1"/>
    <xf numFmtId="0" fontId="6" fillId="0" borderId="22" xfId="0" applyFont="1" applyBorder="1"/>
    <xf numFmtId="43" fontId="0" fillId="0" borderId="18" xfId="1" applyFont="1" applyFill="1" applyBorder="1"/>
    <xf numFmtId="0" fontId="11" fillId="0" borderId="1" xfId="0" applyFont="1" applyBorder="1"/>
    <xf numFmtId="0" fontId="11" fillId="0" borderId="4" xfId="0" applyFont="1" applyBorder="1"/>
    <xf numFmtId="0" fontId="11" fillId="0" borderId="9" xfId="0" applyFont="1" applyBorder="1"/>
    <xf numFmtId="0" fontId="9" fillId="0" borderId="9" xfId="0" applyFont="1" applyBorder="1"/>
    <xf numFmtId="3" fontId="8" fillId="0" borderId="14" xfId="0" applyNumberFormat="1" applyFont="1" applyBorder="1" applyAlignment="1">
      <alignment vertical="center"/>
    </xf>
    <xf numFmtId="3" fontId="8" fillId="0" borderId="15" xfId="0" applyNumberFormat="1" applyFont="1" applyBorder="1" applyAlignment="1">
      <alignment vertical="center"/>
    </xf>
    <xf numFmtId="0" fontId="3" fillId="0" borderId="4" xfId="0" applyFont="1" applyBorder="1"/>
    <xf numFmtId="0" fontId="3" fillId="0" borderId="1" xfId="0" applyFont="1" applyBorder="1"/>
    <xf numFmtId="0" fontId="3" fillId="0" borderId="11" xfId="0" applyFont="1" applyBorder="1"/>
    <xf numFmtId="0" fontId="3" fillId="0" borderId="10" xfId="0" applyFont="1" applyBorder="1"/>
    <xf numFmtId="3" fontId="8" fillId="0" borderId="16" xfId="0" applyNumberFormat="1" applyFont="1" applyBorder="1" applyAlignment="1">
      <alignment vertical="center"/>
    </xf>
    <xf numFmtId="164" fontId="9" fillId="0" borderId="0" xfId="1" applyNumberFormat="1" applyFont="1"/>
    <xf numFmtId="16" fontId="25" fillId="5" borderId="0" xfId="0" applyNumberFormat="1" applyFont="1" applyFill="1"/>
    <xf numFmtId="0" fontId="25" fillId="5" borderId="0" xfId="0" applyFont="1" applyFill="1"/>
    <xf numFmtId="3" fontId="24" fillId="5" borderId="0" xfId="0" applyNumberFormat="1" applyFont="1" applyFill="1"/>
    <xf numFmtId="0" fontId="24" fillId="5" borderId="18" xfId="0" applyFont="1" applyFill="1" applyBorder="1"/>
    <xf numFmtId="0" fontId="25" fillId="5" borderId="18" xfId="0" applyFont="1" applyFill="1" applyBorder="1"/>
    <xf numFmtId="0" fontId="9" fillId="0" borderId="0" xfId="0" applyFont="1"/>
    <xf numFmtId="16" fontId="24" fillId="0" borderId="18" xfId="0" applyNumberFormat="1" applyFont="1" applyBorder="1"/>
    <xf numFmtId="0" fontId="25" fillId="5" borderId="19" xfId="0" applyFont="1" applyFill="1" applyBorder="1"/>
    <xf numFmtId="3" fontId="24" fillId="5" borderId="18" xfId="0" applyNumberFormat="1" applyFont="1" applyFill="1" applyBorder="1"/>
    <xf numFmtId="3" fontId="24" fillId="5" borderId="21" xfId="0" applyNumberFormat="1" applyFont="1" applyFill="1" applyBorder="1"/>
    <xf numFmtId="16" fontId="26" fillId="0" borderId="18" xfId="0" applyNumberFormat="1" applyFont="1" applyBorder="1"/>
    <xf numFmtId="0" fontId="26" fillId="5" borderId="18" xfId="0" applyFont="1" applyFill="1" applyBorder="1"/>
    <xf numFmtId="16" fontId="27" fillId="5" borderId="0" xfId="0" applyNumberFormat="1" applyFont="1" applyFill="1"/>
    <xf numFmtId="0" fontId="27" fillId="5" borderId="0" xfId="0" applyFont="1" applyFill="1"/>
    <xf numFmtId="3" fontId="26" fillId="5" borderId="22" xfId="0" applyNumberFormat="1" applyFont="1" applyFill="1" applyBorder="1"/>
    <xf numFmtId="0" fontId="9" fillId="0" borderId="10" xfId="0" applyFont="1" applyBorder="1"/>
    <xf numFmtId="0" fontId="6" fillId="0" borderId="8" xfId="0" applyFont="1" applyBorder="1"/>
    <xf numFmtId="0" fontId="6" fillId="0" borderId="6" xfId="0" applyFont="1" applyBorder="1"/>
    <xf numFmtId="0" fontId="6" fillId="0" borderId="11" xfId="0" applyFont="1" applyBorder="1"/>
    <xf numFmtId="0" fontId="24" fillId="5" borderId="6" xfId="0" applyFont="1" applyFill="1" applyBorder="1"/>
    <xf numFmtId="0" fontId="25" fillId="0" borderId="8" xfId="0" applyFont="1" applyBorder="1"/>
    <xf numFmtId="0" fontId="25" fillId="0" borderId="6" xfId="0" applyFont="1" applyBorder="1"/>
    <xf numFmtId="164" fontId="28" fillId="0" borderId="8" xfId="1" applyNumberFormat="1" applyFont="1" applyFill="1" applyBorder="1" applyAlignment="1">
      <alignment vertical="center"/>
    </xf>
    <xf numFmtId="164" fontId="28" fillId="0" borderId="6" xfId="1" applyNumberFormat="1" applyFont="1" applyFill="1" applyBorder="1" applyAlignment="1">
      <alignment vertical="center"/>
    </xf>
    <xf numFmtId="3" fontId="24" fillId="0" borderId="8" xfId="0" applyNumberFormat="1" applyFont="1" applyBorder="1"/>
    <xf numFmtId="3" fontId="24" fillId="0" borderId="6" xfId="0" applyNumberFormat="1" applyFont="1" applyBorder="1"/>
    <xf numFmtId="0" fontId="24" fillId="5" borderId="5" xfId="0" applyFont="1" applyFill="1" applyBorder="1"/>
    <xf numFmtId="3" fontId="11" fillId="2" borderId="12" xfId="0" applyNumberFormat="1" applyFont="1" applyFill="1" applyBorder="1"/>
    <xf numFmtId="3" fontId="11" fillId="2" borderId="5" xfId="0" applyNumberFormat="1" applyFont="1" applyFill="1" applyBorder="1"/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8" fillId="0" borderId="3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20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0" fillId="0" borderId="20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14</xdr:col>
      <xdr:colOff>507999</xdr:colOff>
      <xdr:row>5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C7F68D4E-750E-4DBF-BE34-8A3D1A5F6324}"/>
            </a:ext>
          </a:extLst>
        </xdr:cNvPr>
        <xdr:cNvCxnSpPr/>
      </xdr:nvCxnSpPr>
      <xdr:spPr>
        <a:xfrm>
          <a:off x="6810375" y="1166813"/>
          <a:ext cx="2341562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</xdr:row>
      <xdr:rowOff>0</xdr:rowOff>
    </xdr:from>
    <xdr:to>
      <xdr:col>13</xdr:col>
      <xdr:colOff>23813</xdr:colOff>
      <xdr:row>10</xdr:row>
      <xdr:rowOff>15876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FFCE5B8-2219-4700-8EFD-A41DCAC02D9F}"/>
            </a:ext>
          </a:extLst>
        </xdr:cNvPr>
        <xdr:cNvCxnSpPr/>
      </xdr:nvCxnSpPr>
      <xdr:spPr>
        <a:xfrm flipH="1">
          <a:off x="8032750" y="1166813"/>
          <a:ext cx="23813" cy="1103313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</xdr:colOff>
      <xdr:row>3</xdr:row>
      <xdr:rowOff>174625</xdr:rowOff>
    </xdr:from>
    <xdr:to>
      <xdr:col>9</xdr:col>
      <xdr:colOff>531812</xdr:colOff>
      <xdr:row>3</xdr:row>
      <xdr:rowOff>174625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2047052-38FA-4222-8EA7-C45BB9CE678A}"/>
            </a:ext>
          </a:extLst>
        </xdr:cNvPr>
        <xdr:cNvCxnSpPr/>
      </xdr:nvCxnSpPr>
      <xdr:spPr>
        <a:xfrm>
          <a:off x="6826250" y="746125"/>
          <a:ext cx="2341562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603250</xdr:colOff>
      <xdr:row>4</xdr:row>
      <xdr:rowOff>0</xdr:rowOff>
    </xdr:from>
    <xdr:to>
      <xdr:col>8</xdr:col>
      <xdr:colOff>15875</xdr:colOff>
      <xdr:row>9</xdr:row>
      <xdr:rowOff>150813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CD17AE9-7DCC-4E0A-808F-348A3BD08E5C}"/>
            </a:ext>
          </a:extLst>
        </xdr:cNvPr>
        <xdr:cNvCxnSpPr/>
      </xdr:nvCxnSpPr>
      <xdr:spPr>
        <a:xfrm flipH="1">
          <a:off x="8016875" y="762000"/>
          <a:ext cx="23813" cy="1103313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79375</xdr:colOff>
      <xdr:row>12</xdr:row>
      <xdr:rowOff>0</xdr:rowOff>
    </xdr:from>
    <xdr:to>
      <xdr:col>9</xdr:col>
      <xdr:colOff>587375</xdr:colOff>
      <xdr:row>12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B81996D-D15E-4886-A457-29AB407B6AB8}"/>
            </a:ext>
          </a:extLst>
        </xdr:cNvPr>
        <xdr:cNvCxnSpPr/>
      </xdr:nvCxnSpPr>
      <xdr:spPr>
        <a:xfrm>
          <a:off x="6881813" y="2286000"/>
          <a:ext cx="2341562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595313</xdr:colOff>
      <xdr:row>12</xdr:row>
      <xdr:rowOff>63500</xdr:rowOff>
    </xdr:from>
    <xdr:to>
      <xdr:col>8</xdr:col>
      <xdr:colOff>7938</xdr:colOff>
      <xdr:row>18</xdr:row>
      <xdr:rowOff>23813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52DEE83-70CD-40EF-8DB0-E778CD95FE2C}"/>
            </a:ext>
          </a:extLst>
        </xdr:cNvPr>
        <xdr:cNvCxnSpPr/>
      </xdr:nvCxnSpPr>
      <xdr:spPr>
        <a:xfrm flipH="1">
          <a:off x="8008938" y="2349500"/>
          <a:ext cx="23813" cy="1103313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</xdr:colOff>
      <xdr:row>19</xdr:row>
      <xdr:rowOff>0</xdr:rowOff>
    </xdr:from>
    <xdr:to>
      <xdr:col>9</xdr:col>
      <xdr:colOff>539750</xdr:colOff>
      <xdr:row>19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1242DDA-4A61-44F4-9628-0886E2D6F90A}"/>
            </a:ext>
          </a:extLst>
        </xdr:cNvPr>
        <xdr:cNvCxnSpPr/>
      </xdr:nvCxnSpPr>
      <xdr:spPr>
        <a:xfrm>
          <a:off x="6834188" y="3619500"/>
          <a:ext cx="2341562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23813</xdr:colOff>
      <xdr:row>24</xdr:row>
      <xdr:rowOff>150813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F4666F7-36F1-47A5-9AA3-2E6E35EDC62E}"/>
            </a:ext>
          </a:extLst>
        </xdr:cNvPr>
        <xdr:cNvCxnSpPr/>
      </xdr:nvCxnSpPr>
      <xdr:spPr>
        <a:xfrm flipH="1">
          <a:off x="8024813" y="3619500"/>
          <a:ext cx="23813" cy="1103313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55562</xdr:colOff>
      <xdr:row>20</xdr:row>
      <xdr:rowOff>182563</xdr:rowOff>
    </xdr:from>
    <xdr:to>
      <xdr:col>9</xdr:col>
      <xdr:colOff>603250</xdr:colOff>
      <xdr:row>21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E32109D-D22B-4830-AE7B-F5461B21324E}"/>
            </a:ext>
          </a:extLst>
        </xdr:cNvPr>
        <xdr:cNvCxnSpPr/>
      </xdr:nvCxnSpPr>
      <xdr:spPr>
        <a:xfrm>
          <a:off x="8080375" y="3992563"/>
          <a:ext cx="1158875" cy="793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16</xdr:row>
      <xdr:rowOff>0</xdr:rowOff>
    </xdr:from>
    <xdr:to>
      <xdr:col>11</xdr:col>
      <xdr:colOff>492125</xdr:colOff>
      <xdr:row>16</xdr:row>
      <xdr:rowOff>7938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303497E-4802-428A-A6FB-06F3EA6000B6}"/>
            </a:ext>
          </a:extLst>
        </xdr:cNvPr>
        <xdr:cNvCxnSpPr/>
      </xdr:nvCxnSpPr>
      <xdr:spPr>
        <a:xfrm>
          <a:off x="6945313" y="3063875"/>
          <a:ext cx="3405187" cy="7938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208464</xdr:colOff>
      <xdr:row>9</xdr:row>
      <xdr:rowOff>8356</xdr:rowOff>
    </xdr:from>
    <xdr:to>
      <xdr:col>12</xdr:col>
      <xdr:colOff>65589</xdr:colOff>
      <xdr:row>9</xdr:row>
      <xdr:rowOff>8356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949BF37-36A4-4F10-BE1D-4EA009DA41C5}"/>
            </a:ext>
          </a:extLst>
        </xdr:cNvPr>
        <xdr:cNvCxnSpPr/>
      </xdr:nvCxnSpPr>
      <xdr:spPr>
        <a:xfrm>
          <a:off x="7001293" y="1746251"/>
          <a:ext cx="351673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14</xdr:row>
      <xdr:rowOff>174625</xdr:rowOff>
    </xdr:from>
    <xdr:to>
      <xdr:col>11</xdr:col>
      <xdr:colOff>150813</xdr:colOff>
      <xdr:row>20</xdr:row>
      <xdr:rowOff>47625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D0A876B-D945-44E6-9AC6-A0988891AC6E}"/>
            </a:ext>
          </a:extLst>
        </xdr:cNvPr>
        <xdr:cNvCxnSpPr/>
      </xdr:nvCxnSpPr>
      <xdr:spPr>
        <a:xfrm flipV="1">
          <a:off x="8548688" y="2857500"/>
          <a:ext cx="1460500" cy="1023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603250</xdr:colOff>
      <xdr:row>7</xdr:row>
      <xdr:rowOff>127000</xdr:rowOff>
    </xdr:from>
    <xdr:to>
      <xdr:col>8</xdr:col>
      <xdr:colOff>214312</xdr:colOff>
      <xdr:row>14</xdr:row>
      <xdr:rowOff>87313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BCCFF27-8794-4C52-97A0-F05D4002DAD9}"/>
            </a:ext>
          </a:extLst>
        </xdr:cNvPr>
        <xdr:cNvCxnSpPr/>
      </xdr:nvCxnSpPr>
      <xdr:spPr>
        <a:xfrm>
          <a:off x="5566276" y="1480553"/>
          <a:ext cx="2660733" cy="13138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587375</xdr:colOff>
      <xdr:row>8</xdr:row>
      <xdr:rowOff>158750</xdr:rowOff>
    </xdr:from>
    <xdr:to>
      <xdr:col>11</xdr:col>
      <xdr:colOff>31750</xdr:colOff>
      <xdr:row>18</xdr:row>
      <xdr:rowOff>63500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31A397C-D89A-4D2D-915F-7EF180664FC3}"/>
            </a:ext>
          </a:extLst>
        </xdr:cNvPr>
        <xdr:cNvCxnSpPr/>
      </xdr:nvCxnSpPr>
      <xdr:spPr>
        <a:xfrm flipV="1">
          <a:off x="6167438" y="1690688"/>
          <a:ext cx="3722687" cy="181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75198</xdr:rowOff>
    </xdr:from>
    <xdr:to>
      <xdr:col>11</xdr:col>
      <xdr:colOff>108618</xdr:colOff>
      <xdr:row>14</xdr:row>
      <xdr:rowOff>83553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FD063FC-79CA-97D6-CE41-2A9DF64C2221}"/>
            </a:ext>
          </a:extLst>
        </xdr:cNvPr>
        <xdr:cNvCxnSpPr/>
      </xdr:nvCxnSpPr>
      <xdr:spPr>
        <a:xfrm>
          <a:off x="6182895" y="1036053"/>
          <a:ext cx="3768223" cy="17546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91907</xdr:colOff>
      <xdr:row>16</xdr:row>
      <xdr:rowOff>116974</xdr:rowOff>
    </xdr:from>
    <xdr:to>
      <xdr:col>8</xdr:col>
      <xdr:colOff>150395</xdr:colOff>
      <xdr:row>17</xdr:row>
      <xdr:rowOff>116974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DE9D74A-FD26-0CDC-16BD-BDD5B9790F6E}"/>
            </a:ext>
          </a:extLst>
        </xdr:cNvPr>
        <xdr:cNvCxnSpPr/>
      </xdr:nvCxnSpPr>
      <xdr:spPr>
        <a:xfrm flipV="1">
          <a:off x="5664868" y="3208421"/>
          <a:ext cx="2498224" cy="192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opLeftCell="A7" zoomScale="110" zoomScaleNormal="110" workbookViewId="0">
      <selection activeCell="J14" sqref="J14"/>
    </sheetView>
  </sheetViews>
  <sheetFormatPr defaultRowHeight="15"/>
  <cols>
    <col min="1" max="1" width="37.42578125" customWidth="1"/>
    <col min="2" max="2" width="11" customWidth="1"/>
    <col min="3" max="3" width="10.85546875" customWidth="1"/>
    <col min="4" max="5" width="9.5703125" bestFit="1" customWidth="1"/>
    <col min="6" max="8" width="10.42578125" customWidth="1"/>
    <col min="9" max="9" width="11.140625" customWidth="1"/>
    <col min="10" max="10" width="11.28515625" customWidth="1"/>
    <col min="11" max="11" width="12.7109375" customWidth="1"/>
  </cols>
  <sheetData>
    <row r="1" spans="1:12">
      <c r="D1" t="s">
        <v>0</v>
      </c>
    </row>
    <row r="2" spans="1:12">
      <c r="D2" s="158" t="s">
        <v>1</v>
      </c>
      <c r="E2" s="158"/>
    </row>
    <row r="3" spans="1:12">
      <c r="C3" s="159" t="s">
        <v>2</v>
      </c>
      <c r="D3" s="159"/>
      <c r="E3" s="159"/>
      <c r="F3" s="159"/>
    </row>
    <row r="4" spans="1:12">
      <c r="A4" s="160" t="s">
        <v>3</v>
      </c>
      <c r="B4" s="156" t="s">
        <v>4</v>
      </c>
      <c r="C4" s="157"/>
      <c r="D4" s="162" t="s">
        <v>5</v>
      </c>
      <c r="E4" s="163"/>
      <c r="F4" s="164" t="s">
        <v>6</v>
      </c>
      <c r="G4" s="165"/>
      <c r="H4" s="156" t="s">
        <v>7</v>
      </c>
      <c r="I4" s="157"/>
      <c r="J4" s="156" t="s">
        <v>8</v>
      </c>
      <c r="K4" s="157"/>
    </row>
    <row r="5" spans="1:12">
      <c r="A5" s="161"/>
      <c r="B5" s="47" t="s">
        <v>9</v>
      </c>
      <c r="C5" s="48" t="s">
        <v>10</v>
      </c>
      <c r="D5" s="3" t="s">
        <v>9</v>
      </c>
      <c r="E5" s="4" t="s">
        <v>10</v>
      </c>
      <c r="F5" s="3" t="s">
        <v>9</v>
      </c>
      <c r="G5" s="4" t="s">
        <v>10</v>
      </c>
      <c r="H5" s="3" t="s">
        <v>9</v>
      </c>
      <c r="I5" s="4" t="s">
        <v>10</v>
      </c>
      <c r="J5" s="3" t="s">
        <v>9</v>
      </c>
      <c r="K5" s="4" t="s">
        <v>10</v>
      </c>
    </row>
    <row r="6" spans="1:12">
      <c r="A6" s="49" t="s">
        <v>11</v>
      </c>
      <c r="B6" s="35">
        <v>11410</v>
      </c>
      <c r="C6" s="42"/>
      <c r="D6" s="104"/>
      <c r="E6" s="105"/>
      <c r="F6" s="35">
        <v>11410</v>
      </c>
      <c r="G6" s="42"/>
      <c r="H6" s="104"/>
      <c r="I6" s="105"/>
      <c r="J6" s="35">
        <f>F6</f>
        <v>11410</v>
      </c>
      <c r="K6" s="121"/>
    </row>
    <row r="7" spans="1:12">
      <c r="A7" s="49" t="s">
        <v>12</v>
      </c>
      <c r="B7" s="44">
        <v>5920</v>
      </c>
      <c r="C7" s="49"/>
      <c r="D7" s="115" t="s">
        <v>13</v>
      </c>
      <c r="E7" s="105"/>
      <c r="F7" s="35">
        <v>7000</v>
      </c>
      <c r="G7" s="42"/>
      <c r="H7" s="104"/>
      <c r="I7" s="105"/>
      <c r="J7" s="35">
        <f>F7</f>
        <v>7000</v>
      </c>
      <c r="K7" s="121"/>
      <c r="L7" s="2"/>
    </row>
    <row r="8" spans="1:12">
      <c r="A8" s="49" t="s">
        <v>14</v>
      </c>
      <c r="B8" s="44">
        <v>1250</v>
      </c>
      <c r="C8" s="49"/>
      <c r="D8" s="104"/>
      <c r="E8" s="116" t="s">
        <v>15</v>
      </c>
      <c r="F8" s="51">
        <v>480</v>
      </c>
      <c r="G8" s="42"/>
      <c r="H8" s="104"/>
      <c r="I8" s="105"/>
      <c r="J8" s="51">
        <f>F8</f>
        <v>480</v>
      </c>
      <c r="K8" s="121"/>
      <c r="L8" s="2"/>
    </row>
    <row r="9" spans="1:12">
      <c r="A9" s="49" t="s">
        <v>16</v>
      </c>
      <c r="B9" s="44">
        <v>2400</v>
      </c>
      <c r="C9" s="49"/>
      <c r="D9" s="104"/>
      <c r="E9" s="116" t="s">
        <v>17</v>
      </c>
      <c r="F9" s="35">
        <v>1800</v>
      </c>
      <c r="G9" s="42"/>
      <c r="H9" s="104"/>
      <c r="I9" s="105"/>
      <c r="J9" s="35">
        <f>F9</f>
        <v>1800</v>
      </c>
      <c r="K9" s="121"/>
    </row>
    <row r="10" spans="1:12">
      <c r="A10" s="49" t="s">
        <v>18</v>
      </c>
      <c r="B10" s="35">
        <v>30000</v>
      </c>
      <c r="C10" s="42"/>
      <c r="D10" s="104"/>
      <c r="E10" s="105"/>
      <c r="F10" s="35">
        <v>30000</v>
      </c>
      <c r="G10" s="42"/>
      <c r="H10" s="104"/>
      <c r="I10" s="105"/>
      <c r="J10" s="35">
        <f>F10</f>
        <v>30000</v>
      </c>
      <c r="K10" s="121"/>
    </row>
    <row r="11" spans="1:12">
      <c r="A11" s="49" t="s">
        <v>19</v>
      </c>
      <c r="B11" s="50"/>
      <c r="C11" s="52">
        <v>10000</v>
      </c>
      <c r="D11" s="104"/>
      <c r="E11" s="105"/>
      <c r="F11" s="51"/>
      <c r="G11" s="52">
        <v>10000</v>
      </c>
      <c r="H11" s="104"/>
      <c r="I11" s="105"/>
      <c r="J11" s="122"/>
      <c r="K11" s="52">
        <f>G11</f>
        <v>10000</v>
      </c>
    </row>
    <row r="12" spans="1:12">
      <c r="A12" s="49" t="s">
        <v>20</v>
      </c>
      <c r="B12" s="50"/>
      <c r="C12" s="52">
        <v>12350</v>
      </c>
      <c r="D12" s="104"/>
      <c r="E12" s="105"/>
      <c r="F12" s="51"/>
      <c r="G12" s="52">
        <v>12350</v>
      </c>
      <c r="H12" s="104"/>
      <c r="I12" s="105"/>
      <c r="J12" s="122"/>
      <c r="K12" s="52">
        <f>G12</f>
        <v>12350</v>
      </c>
    </row>
    <row r="13" spans="1:12">
      <c r="A13" s="49" t="s">
        <v>21</v>
      </c>
      <c r="B13" s="50"/>
      <c r="C13" s="52">
        <v>20000</v>
      </c>
      <c r="D13" s="104"/>
      <c r="E13" s="105"/>
      <c r="F13" s="51"/>
      <c r="G13" s="52">
        <v>20000</v>
      </c>
      <c r="H13" s="104"/>
      <c r="I13" s="105"/>
      <c r="J13" s="122"/>
      <c r="K13" s="52">
        <f>G13</f>
        <v>20000</v>
      </c>
    </row>
    <row r="14" spans="1:12">
      <c r="A14" s="49" t="s">
        <v>22</v>
      </c>
      <c r="B14" s="51">
        <v>600</v>
      </c>
      <c r="C14" s="42"/>
      <c r="D14" s="104"/>
      <c r="E14" s="105"/>
      <c r="F14" s="51">
        <v>600</v>
      </c>
      <c r="G14" s="42"/>
      <c r="H14" s="104"/>
      <c r="I14" s="105"/>
      <c r="J14" s="51">
        <f>F14</f>
        <v>600</v>
      </c>
      <c r="K14" s="121"/>
    </row>
    <row r="15" spans="1:12">
      <c r="A15" s="42" t="s">
        <v>23</v>
      </c>
      <c r="B15" s="51"/>
      <c r="C15" s="52">
        <v>14200</v>
      </c>
      <c r="D15" s="104"/>
      <c r="E15" s="116" t="s">
        <v>24</v>
      </c>
      <c r="F15" s="51"/>
      <c r="G15" s="52">
        <v>15280</v>
      </c>
      <c r="H15" s="122"/>
      <c r="I15" s="52">
        <v>15280</v>
      </c>
      <c r="J15" s="122"/>
      <c r="K15" s="121"/>
      <c r="L15" s="2"/>
    </row>
    <row r="16" spans="1:12">
      <c r="A16" s="42" t="s">
        <v>25</v>
      </c>
      <c r="B16" s="35">
        <v>2240</v>
      </c>
      <c r="C16" s="42"/>
      <c r="D16" s="104"/>
      <c r="E16" s="105"/>
      <c r="F16" s="35">
        <v>2240</v>
      </c>
      <c r="G16" s="42"/>
      <c r="H16" s="35">
        <v>2240</v>
      </c>
      <c r="I16" s="121"/>
      <c r="J16" s="122"/>
      <c r="K16" s="121"/>
    </row>
    <row r="17" spans="1:11">
      <c r="A17" s="42" t="s">
        <v>26</v>
      </c>
      <c r="B17" s="35">
        <v>1300</v>
      </c>
      <c r="C17" s="42"/>
      <c r="D17" s="104"/>
      <c r="E17" s="105"/>
      <c r="F17" s="35">
        <v>1300</v>
      </c>
      <c r="G17" s="42"/>
      <c r="H17" s="35">
        <v>1300</v>
      </c>
      <c r="I17" s="121"/>
      <c r="J17" s="122"/>
      <c r="K17" s="121"/>
    </row>
    <row r="18" spans="1:11">
      <c r="A18" s="42" t="s">
        <v>27</v>
      </c>
      <c r="B18" s="35">
        <v>1200</v>
      </c>
      <c r="C18" s="42"/>
      <c r="D18" s="104"/>
      <c r="E18" s="105"/>
      <c r="F18" s="35">
        <v>1200</v>
      </c>
      <c r="G18" s="42"/>
      <c r="H18" s="35">
        <v>1200</v>
      </c>
      <c r="I18" s="121"/>
      <c r="J18" s="122"/>
      <c r="K18" s="121"/>
    </row>
    <row r="19" spans="1:11" ht="15.75" thickBot="1">
      <c r="A19" s="54" t="s">
        <v>28</v>
      </c>
      <c r="B19" s="55">
        <v>230</v>
      </c>
      <c r="C19" s="54"/>
      <c r="D19" s="104"/>
      <c r="E19" s="105"/>
      <c r="F19" s="51">
        <v>230</v>
      </c>
      <c r="G19" s="42"/>
      <c r="H19" s="51">
        <v>230</v>
      </c>
      <c r="I19" s="121"/>
      <c r="J19" s="122"/>
      <c r="K19" s="121"/>
    </row>
    <row r="20" spans="1:11" ht="22.5" customHeight="1" thickBot="1">
      <c r="A20" s="53" t="s">
        <v>29</v>
      </c>
      <c r="B20" s="6">
        <f>SUM(B6:B19)</f>
        <v>56550</v>
      </c>
      <c r="C20" s="7">
        <f>SUM(C11:C15)</f>
        <v>56550</v>
      </c>
      <c r="D20" s="104"/>
      <c r="E20" s="105"/>
      <c r="F20" s="51"/>
      <c r="G20" s="42"/>
      <c r="H20" s="122"/>
      <c r="I20" s="121"/>
      <c r="J20" s="122"/>
      <c r="K20" s="121"/>
    </row>
    <row r="21" spans="1:11">
      <c r="A21" s="76" t="s">
        <v>30</v>
      </c>
      <c r="B21" s="143"/>
      <c r="C21" s="144"/>
      <c r="D21" s="115" t="s">
        <v>31</v>
      </c>
      <c r="E21" s="105"/>
      <c r="F21" s="35">
        <v>770</v>
      </c>
      <c r="G21" s="42"/>
      <c r="H21" s="51">
        <v>770</v>
      </c>
      <c r="I21" s="121"/>
      <c r="J21" s="122"/>
      <c r="K21" s="121"/>
    </row>
    <row r="22" spans="1:11">
      <c r="A22" s="77" t="s">
        <v>32</v>
      </c>
      <c r="B22" s="104"/>
      <c r="C22" s="105"/>
      <c r="D22" s="115" t="s">
        <v>33</v>
      </c>
      <c r="E22" s="105"/>
      <c r="F22" s="35">
        <v>720</v>
      </c>
      <c r="G22" s="42"/>
      <c r="H22" s="51">
        <v>720</v>
      </c>
      <c r="I22" s="121"/>
      <c r="J22" s="122"/>
      <c r="K22" s="121"/>
    </row>
    <row r="23" spans="1:11">
      <c r="A23" s="77" t="s">
        <v>34</v>
      </c>
      <c r="B23" s="104"/>
      <c r="C23" s="105"/>
      <c r="D23" s="104"/>
      <c r="E23" s="116" t="s">
        <v>35</v>
      </c>
      <c r="F23" s="51"/>
      <c r="G23" s="42">
        <v>720</v>
      </c>
      <c r="H23" s="122"/>
      <c r="I23" s="121"/>
      <c r="J23" s="122"/>
      <c r="K23" s="42">
        <f>G23</f>
        <v>720</v>
      </c>
    </row>
    <row r="24" spans="1:11">
      <c r="A24" s="77" t="s">
        <v>36</v>
      </c>
      <c r="B24" s="104"/>
      <c r="C24" s="105"/>
      <c r="D24" s="115" t="s">
        <v>37</v>
      </c>
      <c r="E24" s="105"/>
      <c r="F24" s="51">
        <v>300</v>
      </c>
      <c r="G24" s="42"/>
      <c r="H24" s="51">
        <v>300</v>
      </c>
      <c r="I24" s="121"/>
      <c r="J24" s="122"/>
      <c r="K24" s="121"/>
    </row>
    <row r="25" spans="1:11">
      <c r="A25" s="77" t="s">
        <v>38</v>
      </c>
      <c r="B25" s="104"/>
      <c r="C25" s="105"/>
      <c r="D25" s="104"/>
      <c r="E25" s="116" t="s">
        <v>39</v>
      </c>
      <c r="F25" s="51"/>
      <c r="G25" s="42">
        <v>300</v>
      </c>
      <c r="H25" s="122"/>
      <c r="I25" s="121"/>
      <c r="J25" s="122"/>
      <c r="K25" s="42">
        <f>G25</f>
        <v>300</v>
      </c>
    </row>
    <row r="26" spans="1:11" ht="15.75" thickBot="1">
      <c r="A26" s="78" t="s">
        <v>40</v>
      </c>
      <c r="B26" s="145"/>
      <c r="C26" s="106"/>
      <c r="D26" s="117" t="s">
        <v>17</v>
      </c>
      <c r="E26" s="106"/>
      <c r="F26" s="118">
        <v>600</v>
      </c>
      <c r="G26" s="142"/>
      <c r="H26" s="118">
        <v>600</v>
      </c>
      <c r="I26" s="124"/>
      <c r="J26" s="123"/>
      <c r="K26" s="124"/>
    </row>
    <row r="27" spans="1:11" ht="21.75" customHeight="1">
      <c r="A27" s="146" t="s">
        <v>41</v>
      </c>
      <c r="B27" s="147"/>
      <c r="C27" s="148"/>
      <c r="D27" s="149">
        <v>3470</v>
      </c>
      <c r="E27" s="150">
        <v>3470</v>
      </c>
      <c r="F27" s="149">
        <f>SUM(F6:F26)</f>
        <v>58650</v>
      </c>
      <c r="G27" s="150">
        <f>SUM(G6:G26)</f>
        <v>58650</v>
      </c>
      <c r="H27" s="151">
        <f>SUM(H16:H26)</f>
        <v>7360</v>
      </c>
      <c r="I27" s="152">
        <v>15280</v>
      </c>
      <c r="J27" s="151">
        <f>SUM(J6:J26)</f>
        <v>51290</v>
      </c>
      <c r="K27" s="152">
        <f>SUM(K11:K26)</f>
        <v>43370</v>
      </c>
    </row>
    <row r="28" spans="1:11" ht="15.75" thickBot="1">
      <c r="A28" s="153" t="s">
        <v>42</v>
      </c>
      <c r="B28" s="107"/>
      <c r="C28" s="108"/>
      <c r="D28" s="107"/>
      <c r="E28" s="108"/>
      <c r="F28" s="107"/>
      <c r="G28" s="108"/>
      <c r="H28" s="154">
        <f>I27-H27</f>
        <v>7920</v>
      </c>
      <c r="I28" s="108"/>
      <c r="J28" s="107"/>
      <c r="K28" s="155">
        <v>7920</v>
      </c>
    </row>
    <row r="29" spans="1:11" ht="24.75" customHeight="1" thickBot="1">
      <c r="A29" s="79" t="s">
        <v>43</v>
      </c>
      <c r="B29" s="109"/>
      <c r="C29" s="110"/>
      <c r="D29" s="109"/>
      <c r="E29" s="110"/>
      <c r="F29" s="109"/>
      <c r="G29" s="110"/>
      <c r="H29" s="119">
        <f>SUM(H27:H28)</f>
        <v>15280</v>
      </c>
      <c r="I29" s="120">
        <v>15280</v>
      </c>
      <c r="J29" s="119">
        <v>51290</v>
      </c>
      <c r="K29" s="125">
        <f>SUM(K27:K28)</f>
        <v>51290</v>
      </c>
    </row>
  </sheetData>
  <mergeCells count="8">
    <mergeCell ref="H4:I4"/>
    <mergeCell ref="J4:K4"/>
    <mergeCell ref="D2:E2"/>
    <mergeCell ref="C3:F3"/>
    <mergeCell ref="A4:A5"/>
    <mergeCell ref="B4:C4"/>
    <mergeCell ref="D4:E4"/>
    <mergeCell ref="F4:G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="120" zoomScaleNormal="120" workbookViewId="0">
      <selection activeCell="C3" sqref="C3:G3"/>
    </sheetView>
  </sheetViews>
  <sheetFormatPr defaultRowHeight="15"/>
  <sheetData>
    <row r="1" spans="1:9">
      <c r="D1" s="166" t="s">
        <v>0</v>
      </c>
      <c r="E1" s="166"/>
      <c r="F1" s="166"/>
    </row>
    <row r="2" spans="1:9">
      <c r="D2" s="166" t="s">
        <v>7</v>
      </c>
      <c r="E2" s="166"/>
      <c r="F2" s="166"/>
    </row>
    <row r="3" spans="1:9">
      <c r="C3" s="166" t="s">
        <v>2</v>
      </c>
      <c r="D3" s="166"/>
      <c r="E3" s="166"/>
      <c r="F3" s="166"/>
      <c r="G3" s="166"/>
    </row>
    <row r="4" spans="1:9">
      <c r="A4" s="5" t="s">
        <v>44</v>
      </c>
      <c r="C4" s="1"/>
      <c r="D4" s="1"/>
      <c r="E4" s="1"/>
      <c r="F4" s="1"/>
      <c r="G4" s="1"/>
    </row>
    <row r="5" spans="1:9">
      <c r="A5" t="s">
        <v>23</v>
      </c>
      <c r="I5" s="2">
        <v>15280</v>
      </c>
    </row>
    <row r="6" spans="1:9">
      <c r="A6" s="5" t="s">
        <v>45</v>
      </c>
    </row>
    <row r="7" spans="1:9">
      <c r="A7" s="13" t="s">
        <v>25</v>
      </c>
      <c r="B7" s="13"/>
      <c r="C7" s="16"/>
      <c r="D7" s="16"/>
      <c r="E7" s="16"/>
      <c r="F7" s="16"/>
      <c r="G7" s="73">
        <v>2240</v>
      </c>
    </row>
    <row r="8" spans="1:9">
      <c r="A8" s="13" t="s">
        <v>26</v>
      </c>
      <c r="B8" s="13"/>
      <c r="C8" s="16"/>
      <c r="D8" s="16"/>
      <c r="E8" s="16"/>
      <c r="F8" s="16"/>
      <c r="G8" s="73">
        <v>1300</v>
      </c>
    </row>
    <row r="9" spans="1:9">
      <c r="A9" s="13" t="s">
        <v>27</v>
      </c>
      <c r="B9" s="13"/>
      <c r="C9" s="16"/>
      <c r="D9" s="16"/>
      <c r="E9" s="16"/>
      <c r="F9" s="16"/>
      <c r="G9" s="73">
        <v>1200</v>
      </c>
    </row>
    <row r="10" spans="1:9">
      <c r="A10" s="13" t="s">
        <v>28</v>
      </c>
      <c r="B10" s="13"/>
      <c r="C10" s="16"/>
      <c r="D10" s="16"/>
      <c r="E10" s="16"/>
      <c r="F10" s="16"/>
      <c r="G10" s="73">
        <v>230</v>
      </c>
    </row>
    <row r="11" spans="1:9">
      <c r="A11" s="13" t="s">
        <v>30</v>
      </c>
      <c r="B11" s="13"/>
      <c r="C11" s="16"/>
      <c r="D11" s="16"/>
      <c r="E11" s="16"/>
      <c r="F11" s="16"/>
      <c r="G11" s="73">
        <v>770</v>
      </c>
    </row>
    <row r="12" spans="1:9">
      <c r="A12" s="13" t="s">
        <v>46</v>
      </c>
      <c r="B12" s="13"/>
      <c r="C12" s="16"/>
      <c r="D12" s="16"/>
      <c r="E12" s="16"/>
      <c r="F12" s="16"/>
      <c r="G12" s="73">
        <v>720</v>
      </c>
    </row>
    <row r="13" spans="1:9">
      <c r="A13" s="13" t="s">
        <v>36</v>
      </c>
      <c r="B13" s="13"/>
      <c r="C13" s="16"/>
      <c r="D13" s="16"/>
      <c r="E13" s="16"/>
      <c r="F13" s="16"/>
      <c r="G13" s="73">
        <v>300</v>
      </c>
    </row>
    <row r="14" spans="1:9">
      <c r="A14" s="13" t="s">
        <v>40</v>
      </c>
      <c r="B14" s="13"/>
      <c r="C14" s="16"/>
      <c r="D14" s="16"/>
      <c r="E14" s="16"/>
      <c r="F14" s="16"/>
      <c r="G14" s="74">
        <v>600</v>
      </c>
    </row>
    <row r="15" spans="1:9">
      <c r="B15" s="5" t="s">
        <v>47</v>
      </c>
      <c r="C15" s="5"/>
      <c r="D15" s="5"/>
      <c r="E15" s="5"/>
      <c r="F15" s="5"/>
      <c r="G15" s="5"/>
      <c r="H15" s="5"/>
      <c r="I15" s="75">
        <f>SUM(G7:G14)</f>
        <v>7360</v>
      </c>
    </row>
    <row r="16" spans="1:9">
      <c r="A16" s="5" t="s">
        <v>42</v>
      </c>
      <c r="I16" s="37">
        <f>I5-I15</f>
        <v>7920</v>
      </c>
    </row>
  </sheetData>
  <mergeCells count="3">
    <mergeCell ref="C3:G3"/>
    <mergeCell ref="D2:F2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zoomScale="120" zoomScaleNormal="120" workbookViewId="0">
      <selection activeCell="L17" sqref="L17"/>
    </sheetView>
  </sheetViews>
  <sheetFormatPr defaultRowHeight="15"/>
  <cols>
    <col min="8" max="8" width="10.42578125" customWidth="1"/>
  </cols>
  <sheetData>
    <row r="1" spans="1:15">
      <c r="D1" s="166" t="s">
        <v>0</v>
      </c>
      <c r="E1" s="166"/>
      <c r="F1" s="166"/>
    </row>
    <row r="2" spans="1:15">
      <c r="D2" s="166" t="s">
        <v>48</v>
      </c>
      <c r="E2" s="166"/>
      <c r="F2" s="166"/>
    </row>
    <row r="3" spans="1:15" ht="14.25" customHeight="1">
      <c r="C3" s="166" t="s">
        <v>2</v>
      </c>
      <c r="D3" s="166"/>
      <c r="E3" s="166"/>
      <c r="F3" s="166"/>
      <c r="G3" s="166"/>
    </row>
    <row r="4" spans="1:15" ht="25.5" customHeight="1">
      <c r="A4" s="5" t="s">
        <v>49</v>
      </c>
      <c r="H4" s="5">
        <v>0</v>
      </c>
    </row>
    <row r="5" spans="1:15" ht="21.75" customHeight="1">
      <c r="A5" s="13" t="s">
        <v>50</v>
      </c>
      <c r="B5" s="16"/>
      <c r="C5" s="16"/>
      <c r="D5" s="16"/>
      <c r="E5" s="16"/>
      <c r="F5" s="23">
        <v>7920</v>
      </c>
      <c r="G5" s="16"/>
      <c r="H5" s="16"/>
      <c r="L5" s="13"/>
      <c r="M5" s="167"/>
      <c r="N5" s="167"/>
      <c r="O5" s="13"/>
    </row>
    <row r="6" spans="1:15">
      <c r="A6" s="13" t="s">
        <v>51</v>
      </c>
      <c r="B6" s="16"/>
      <c r="C6" s="16"/>
      <c r="D6" s="16"/>
      <c r="E6" s="16"/>
      <c r="F6" s="112">
        <v>600</v>
      </c>
      <c r="G6" s="16"/>
      <c r="H6" s="16"/>
      <c r="L6" s="13"/>
      <c r="M6" s="13"/>
      <c r="N6" s="13"/>
      <c r="O6" s="13"/>
    </row>
    <row r="7" spans="1:15">
      <c r="A7" s="13" t="s">
        <v>52</v>
      </c>
      <c r="B7" s="16"/>
      <c r="C7" s="16"/>
      <c r="D7" s="16"/>
      <c r="E7" s="16"/>
      <c r="F7" s="16"/>
      <c r="G7" s="16"/>
      <c r="H7" s="75">
        <f>F5-F6</f>
        <v>7320</v>
      </c>
      <c r="L7" s="13"/>
      <c r="M7" s="13"/>
      <c r="N7" s="13"/>
      <c r="O7" s="13"/>
    </row>
    <row r="8" spans="1:15" ht="25.5" customHeight="1">
      <c r="A8" s="5" t="s">
        <v>53</v>
      </c>
      <c r="G8" s="13"/>
      <c r="H8" s="57">
        <v>7320</v>
      </c>
      <c r="L8" s="13"/>
      <c r="M8" s="13"/>
      <c r="N8" s="13"/>
      <c r="O8" s="13"/>
    </row>
    <row r="9" spans="1:15">
      <c r="L9" s="13"/>
      <c r="M9" s="13"/>
      <c r="N9" s="13"/>
      <c r="O9" s="13"/>
    </row>
    <row r="10" spans="1:15">
      <c r="L10" s="13"/>
      <c r="M10" s="13"/>
      <c r="N10" s="13"/>
      <c r="O10" s="13"/>
    </row>
  </sheetData>
  <mergeCells count="4">
    <mergeCell ref="D1:F1"/>
    <mergeCell ref="D2:F2"/>
    <mergeCell ref="C3:G3"/>
    <mergeCell ref="M5:N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"/>
  <sheetViews>
    <sheetView topLeftCell="A7" zoomScale="130" zoomScaleNormal="130" workbookViewId="0">
      <selection activeCell="K26" sqref="K26"/>
    </sheetView>
  </sheetViews>
  <sheetFormatPr defaultRowHeight="15"/>
  <cols>
    <col min="9" max="9" width="10.5703125" bestFit="1" customWidth="1"/>
    <col min="10" max="10" width="12.140625" customWidth="1"/>
  </cols>
  <sheetData>
    <row r="1" spans="1:11">
      <c r="E1" s="5" t="s">
        <v>0</v>
      </c>
    </row>
    <row r="2" spans="1:11">
      <c r="D2" s="166" t="s">
        <v>54</v>
      </c>
      <c r="E2" s="166"/>
      <c r="F2" s="166"/>
      <c r="G2" s="166"/>
    </row>
    <row r="3" spans="1:11">
      <c r="D3" s="169">
        <v>43555</v>
      </c>
      <c r="E3" s="169"/>
      <c r="F3" s="169"/>
      <c r="G3" s="169"/>
      <c r="H3" s="8"/>
    </row>
    <row r="4" spans="1:11">
      <c r="E4" s="168" t="s">
        <v>55</v>
      </c>
      <c r="F4" s="168"/>
    </row>
    <row r="5" spans="1:11">
      <c r="A5" s="29" t="s">
        <v>56</v>
      </c>
    </row>
    <row r="6" spans="1:11">
      <c r="A6" t="s">
        <v>11</v>
      </c>
      <c r="I6" s="30">
        <v>11410</v>
      </c>
    </row>
    <row r="7" spans="1:11">
      <c r="A7" t="s">
        <v>12</v>
      </c>
      <c r="I7" s="30">
        <v>7000</v>
      </c>
    </row>
    <row r="8" spans="1:11">
      <c r="A8" t="s">
        <v>14</v>
      </c>
      <c r="I8" s="30">
        <v>480</v>
      </c>
    </row>
    <row r="9" spans="1:11" ht="17.25">
      <c r="A9" t="s">
        <v>16</v>
      </c>
      <c r="I9" s="31">
        <v>1800</v>
      </c>
    </row>
    <row r="10" spans="1:11">
      <c r="A10" s="5" t="s">
        <v>57</v>
      </c>
      <c r="J10" s="32">
        <f>SUM(I6:I9)</f>
        <v>20690</v>
      </c>
    </row>
    <row r="11" spans="1:11">
      <c r="A11" s="29" t="s">
        <v>58</v>
      </c>
    </row>
    <row r="12" spans="1:11">
      <c r="A12" s="5" t="s">
        <v>59</v>
      </c>
    </row>
    <row r="13" spans="1:11">
      <c r="A13" s="5" t="s">
        <v>18</v>
      </c>
      <c r="I13" s="27">
        <v>30000</v>
      </c>
    </row>
    <row r="14" spans="1:11">
      <c r="A14" s="13" t="s">
        <v>60</v>
      </c>
      <c r="B14" s="13"/>
      <c r="C14" s="13"/>
      <c r="D14" s="13"/>
      <c r="E14" s="13"/>
      <c r="F14" s="13"/>
      <c r="G14" s="13"/>
      <c r="H14" s="13"/>
      <c r="I14" s="58">
        <v>720</v>
      </c>
      <c r="J14" s="28">
        <f>I13-I14</f>
        <v>29280</v>
      </c>
    </row>
    <row r="15" spans="1:11" ht="17.25">
      <c r="A15" s="5" t="s">
        <v>61</v>
      </c>
      <c r="K15" s="43">
        <f>SUM(J10:J14)</f>
        <v>49970</v>
      </c>
    </row>
    <row r="16" spans="1:11">
      <c r="D16" s="168" t="s">
        <v>62</v>
      </c>
      <c r="E16" s="168"/>
      <c r="F16" s="168"/>
      <c r="G16" s="168"/>
    </row>
    <row r="17" spans="1:11">
      <c r="A17" s="29" t="s">
        <v>63</v>
      </c>
    </row>
    <row r="18" spans="1:11">
      <c r="A18" s="13" t="s">
        <v>19</v>
      </c>
      <c r="B18" s="46"/>
      <c r="C18" s="46"/>
      <c r="D18" s="46"/>
      <c r="E18" s="46"/>
      <c r="F18" s="46"/>
      <c r="G18" s="46"/>
      <c r="H18" s="46"/>
      <c r="I18" s="126">
        <v>10000</v>
      </c>
    </row>
    <row r="19" spans="1:11">
      <c r="A19" t="s">
        <v>20</v>
      </c>
      <c r="I19" s="30">
        <v>12350</v>
      </c>
    </row>
    <row r="20" spans="1:11">
      <c r="A20" t="s">
        <v>38</v>
      </c>
      <c r="I20" s="33">
        <v>300</v>
      </c>
    </row>
    <row r="21" spans="1:11">
      <c r="A21" s="5" t="s">
        <v>64</v>
      </c>
      <c r="J21" s="32">
        <f>SUM(I18:I20)</f>
        <v>22650</v>
      </c>
    </row>
    <row r="22" spans="1:11">
      <c r="A22" s="29" t="s">
        <v>65</v>
      </c>
    </row>
    <row r="23" spans="1:11">
      <c r="A23" t="s">
        <v>66</v>
      </c>
      <c r="I23" s="30">
        <v>20000</v>
      </c>
    </row>
    <row r="24" spans="1:11" ht="17.25">
      <c r="A24" t="s">
        <v>67</v>
      </c>
      <c r="I24" s="56">
        <v>7320</v>
      </c>
    </row>
    <row r="25" spans="1:11" ht="17.25">
      <c r="A25" s="5" t="s">
        <v>68</v>
      </c>
      <c r="J25" s="34">
        <f>SUM(I23:I24)</f>
        <v>27320</v>
      </c>
    </row>
    <row r="26" spans="1:11" ht="17.25">
      <c r="A26" s="5" t="s">
        <v>69</v>
      </c>
      <c r="K26" s="43">
        <f>SUM(J21:J25)</f>
        <v>49970</v>
      </c>
    </row>
  </sheetData>
  <mergeCells count="4">
    <mergeCell ref="D16:G16"/>
    <mergeCell ref="D2:G2"/>
    <mergeCell ref="D3:G3"/>
    <mergeCell ref="E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3"/>
  <sheetViews>
    <sheetView topLeftCell="B1" zoomScale="120" zoomScaleNormal="120" workbookViewId="0">
      <selection activeCell="H22" sqref="H22"/>
    </sheetView>
  </sheetViews>
  <sheetFormatPr defaultRowHeight="15"/>
  <cols>
    <col min="2" max="2" width="59" customWidth="1"/>
    <col min="3" max="3" width="6.28515625" customWidth="1"/>
  </cols>
  <sheetData>
    <row r="1" spans="1:10">
      <c r="A1" s="5"/>
      <c r="B1" s="17" t="s">
        <v>70</v>
      </c>
      <c r="C1" s="5"/>
      <c r="D1" s="5"/>
      <c r="E1" s="5"/>
    </row>
    <row r="2" spans="1:10">
      <c r="A2" s="18" t="s">
        <v>71</v>
      </c>
      <c r="B2" s="19" t="s">
        <v>72</v>
      </c>
      <c r="C2" s="19" t="s">
        <v>73</v>
      </c>
      <c r="D2" s="19" t="s">
        <v>74</v>
      </c>
      <c r="E2" s="19" t="s">
        <v>75</v>
      </c>
    </row>
    <row r="3" spans="1:10">
      <c r="A3" s="20"/>
      <c r="B3" s="21" t="s">
        <v>76</v>
      </c>
      <c r="C3" s="22"/>
      <c r="D3" s="23"/>
      <c r="E3" s="22"/>
    </row>
    <row r="4" spans="1:10">
      <c r="A4" s="20">
        <v>43921</v>
      </c>
      <c r="B4" s="25" t="s">
        <v>30</v>
      </c>
      <c r="C4" s="25"/>
      <c r="D4" s="63">
        <v>770</v>
      </c>
      <c r="E4" s="59"/>
      <c r="H4" s="170" t="s">
        <v>30</v>
      </c>
      <c r="I4" s="170"/>
    </row>
    <row r="5" spans="1:10">
      <c r="A5" s="21"/>
      <c r="B5" s="25" t="s">
        <v>77</v>
      </c>
      <c r="C5" s="25"/>
      <c r="D5" s="25"/>
      <c r="E5" s="63">
        <v>770</v>
      </c>
      <c r="G5" s="132"/>
      <c r="H5" s="64">
        <v>770</v>
      </c>
      <c r="I5" s="46"/>
      <c r="J5" s="46">
        <v>770</v>
      </c>
    </row>
    <row r="6" spans="1:10">
      <c r="A6" s="20"/>
      <c r="B6" s="12" t="s">
        <v>78</v>
      </c>
      <c r="C6" s="21"/>
      <c r="D6" s="60"/>
      <c r="E6" s="21"/>
    </row>
    <row r="7" spans="1:10">
      <c r="A7" s="20">
        <v>43921</v>
      </c>
      <c r="B7" s="24" t="s">
        <v>32</v>
      </c>
      <c r="C7" s="26"/>
      <c r="D7" s="61">
        <v>720</v>
      </c>
      <c r="E7" s="59"/>
    </row>
    <row r="8" spans="1:10">
      <c r="A8" s="21"/>
      <c r="B8" s="25" t="s">
        <v>79</v>
      </c>
      <c r="C8" s="21"/>
      <c r="D8" s="25"/>
      <c r="E8" s="62">
        <v>720</v>
      </c>
    </row>
    <row r="9" spans="1:10">
      <c r="A9" s="21"/>
      <c r="B9" s="21"/>
      <c r="C9" s="21"/>
      <c r="D9" s="21"/>
      <c r="E9" s="60"/>
    </row>
    <row r="10" spans="1:10">
      <c r="A10" s="20">
        <v>43921</v>
      </c>
      <c r="B10" s="25" t="s">
        <v>36</v>
      </c>
      <c r="C10" s="21"/>
      <c r="D10" s="25">
        <v>300</v>
      </c>
      <c r="E10" s="60"/>
    </row>
    <row r="11" spans="1:10">
      <c r="A11" s="21"/>
      <c r="B11" s="25" t="s">
        <v>80</v>
      </c>
      <c r="C11" s="21"/>
      <c r="D11" s="21"/>
      <c r="E11" s="62">
        <v>300</v>
      </c>
    </row>
    <row r="12" spans="1:10">
      <c r="A12" s="21"/>
      <c r="B12" s="21"/>
      <c r="C12" s="21"/>
      <c r="D12" s="21"/>
      <c r="E12" s="60"/>
      <c r="H12" s="170" t="s">
        <v>14</v>
      </c>
      <c r="I12" s="170"/>
    </row>
    <row r="13" spans="1:10">
      <c r="A13" s="20">
        <v>43921</v>
      </c>
      <c r="B13" s="25" t="s">
        <v>40</v>
      </c>
      <c r="C13" s="21"/>
      <c r="D13" s="25">
        <v>600</v>
      </c>
      <c r="E13" s="60"/>
      <c r="G13" s="66"/>
      <c r="H13" s="36">
        <v>1250</v>
      </c>
      <c r="I13" s="66"/>
      <c r="J13" s="65">
        <v>770</v>
      </c>
    </row>
    <row r="14" spans="1:10">
      <c r="A14" s="21"/>
      <c r="B14" s="25" t="s">
        <v>81</v>
      </c>
      <c r="C14" s="21"/>
      <c r="D14" s="21"/>
      <c r="E14" s="62">
        <v>600</v>
      </c>
      <c r="G14" s="46"/>
      <c r="H14" s="46"/>
      <c r="I14" s="46"/>
      <c r="J14" s="46"/>
    </row>
    <row r="15" spans="1:10">
      <c r="A15" s="21"/>
      <c r="B15" s="21"/>
      <c r="C15" s="21"/>
      <c r="D15" s="21"/>
      <c r="E15" s="21"/>
      <c r="G15" s="67" t="s">
        <v>82</v>
      </c>
      <c r="H15" s="68"/>
      <c r="I15" s="46"/>
      <c r="J15" s="46"/>
    </row>
    <row r="16" spans="1:10">
      <c r="A16" s="20">
        <v>43921</v>
      </c>
      <c r="B16" s="25" t="s">
        <v>12</v>
      </c>
      <c r="C16" s="21"/>
      <c r="D16" s="62">
        <v>1080</v>
      </c>
      <c r="E16" s="21"/>
    </row>
    <row r="17" spans="1:10">
      <c r="A17" s="21"/>
      <c r="B17" s="25" t="s">
        <v>83</v>
      </c>
      <c r="C17" s="21"/>
      <c r="D17" s="21"/>
      <c r="E17" s="62">
        <v>1080</v>
      </c>
    </row>
    <row r="18" spans="1:10">
      <c r="A18" s="21"/>
      <c r="B18" s="21"/>
      <c r="C18" s="21"/>
      <c r="D18" s="21"/>
      <c r="E18" s="21"/>
    </row>
    <row r="19" spans="1:10">
      <c r="A19" s="20"/>
      <c r="B19" s="21"/>
      <c r="C19" s="22"/>
      <c r="D19" s="21"/>
      <c r="E19" s="22"/>
      <c r="H19" s="166" t="s">
        <v>23</v>
      </c>
      <c r="I19" s="166"/>
    </row>
    <row r="20" spans="1:10">
      <c r="A20" s="22"/>
      <c r="B20" s="25"/>
      <c r="C20" s="22"/>
      <c r="D20" s="22"/>
      <c r="E20" s="25"/>
      <c r="G20" s="16"/>
      <c r="H20" s="16"/>
      <c r="I20" s="69"/>
      <c r="J20" s="70">
        <v>14200</v>
      </c>
    </row>
    <row r="21" spans="1:10">
      <c r="A21" s="22"/>
      <c r="B21" s="21"/>
      <c r="C21" s="22"/>
      <c r="D21" s="22"/>
      <c r="E21" s="22"/>
      <c r="G21" s="13"/>
      <c r="H21" s="13"/>
      <c r="I21" s="24"/>
      <c r="J21" s="59">
        <v>1080</v>
      </c>
    </row>
    <row r="22" spans="1:10">
      <c r="G22" s="13"/>
      <c r="H22" s="13"/>
      <c r="I22" s="71" t="s">
        <v>84</v>
      </c>
      <c r="J22" s="36">
        <v>15280</v>
      </c>
    </row>
    <row r="23" spans="1:10">
      <c r="G23" s="46" t="s">
        <v>85</v>
      </c>
      <c r="H23" s="45">
        <v>15280</v>
      </c>
      <c r="I23" s="46"/>
      <c r="J23" s="46"/>
    </row>
  </sheetData>
  <mergeCells count="3">
    <mergeCell ref="H4:I4"/>
    <mergeCell ref="H12:I12"/>
    <mergeCell ref="H19:I19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8"/>
  <sheetViews>
    <sheetView topLeftCell="B1" zoomScale="114" zoomScaleNormal="114" workbookViewId="0">
      <selection activeCell="K29" sqref="K29"/>
    </sheetView>
  </sheetViews>
  <sheetFormatPr defaultRowHeight="15"/>
  <cols>
    <col min="2" max="2" width="59" customWidth="1"/>
    <col min="3" max="3" width="6.28515625" customWidth="1"/>
  </cols>
  <sheetData>
    <row r="1" spans="1:19">
      <c r="A1" t="s">
        <v>86</v>
      </c>
    </row>
    <row r="3" spans="1:19">
      <c r="B3" s="1" t="s">
        <v>70</v>
      </c>
    </row>
    <row r="4" spans="1:19">
      <c r="A4" s="9" t="s">
        <v>71</v>
      </c>
      <c r="B4" s="10" t="s">
        <v>72</v>
      </c>
      <c r="C4" s="10" t="s">
        <v>73</v>
      </c>
      <c r="D4" s="10" t="s">
        <v>74</v>
      </c>
      <c r="E4" s="10" t="s">
        <v>75</v>
      </c>
    </row>
    <row r="5" spans="1:19">
      <c r="A5" s="20">
        <v>43921</v>
      </c>
      <c r="B5" s="95" t="s">
        <v>87</v>
      </c>
      <c r="C5" s="95"/>
      <c r="D5" s="96">
        <v>15280</v>
      </c>
      <c r="E5" s="80"/>
    </row>
    <row r="6" spans="1:19">
      <c r="A6" s="14"/>
      <c r="B6" s="130" t="s">
        <v>88</v>
      </c>
      <c r="C6" s="131"/>
      <c r="D6" s="131"/>
      <c r="E6" s="129">
        <v>15280</v>
      </c>
    </row>
    <row r="7" spans="1:19" ht="15.75" thickBot="1">
      <c r="A7" s="14"/>
      <c r="B7" s="97" t="s">
        <v>89</v>
      </c>
      <c r="C7" s="80"/>
      <c r="D7" s="80"/>
      <c r="E7" s="80"/>
      <c r="G7" s="171" t="s">
        <v>67</v>
      </c>
      <c r="H7" s="171"/>
      <c r="I7" s="171"/>
      <c r="J7" s="171"/>
      <c r="K7" s="171"/>
      <c r="L7" s="171"/>
    </row>
    <row r="8" spans="1:19">
      <c r="A8" s="133">
        <v>43921</v>
      </c>
      <c r="B8" s="130" t="s">
        <v>90</v>
      </c>
      <c r="C8" s="80"/>
      <c r="D8" s="135">
        <f>SUM(E9:E16)</f>
        <v>7360</v>
      </c>
      <c r="E8" s="80"/>
      <c r="G8" s="84">
        <v>43921</v>
      </c>
      <c r="H8" s="85"/>
      <c r="I8" s="103">
        <v>600</v>
      </c>
      <c r="J8" s="92">
        <v>43831</v>
      </c>
      <c r="K8" s="82"/>
      <c r="L8" s="93">
        <v>0</v>
      </c>
    </row>
    <row r="9" spans="1:19">
      <c r="A9" s="14"/>
      <c r="B9" s="88" t="s">
        <v>91</v>
      </c>
      <c r="C9" s="99"/>
      <c r="D9" s="134"/>
      <c r="E9" s="98">
        <v>2240</v>
      </c>
      <c r="G9" s="81"/>
      <c r="H9" s="81"/>
      <c r="I9" s="83"/>
      <c r="J9" s="84">
        <v>43921</v>
      </c>
      <c r="K9" s="85"/>
      <c r="L9" s="91">
        <v>7920</v>
      </c>
    </row>
    <row r="10" spans="1:19">
      <c r="A10" s="14"/>
      <c r="B10" s="100" t="s">
        <v>92</v>
      </c>
      <c r="C10" s="100"/>
      <c r="D10" s="100"/>
      <c r="E10" s="101">
        <v>1300</v>
      </c>
      <c r="G10" s="81"/>
      <c r="H10" s="81"/>
      <c r="I10" s="83"/>
      <c r="J10" s="81"/>
      <c r="K10" s="81"/>
      <c r="L10" s="81"/>
    </row>
    <row r="11" spans="1:19">
      <c r="A11" s="14"/>
      <c r="B11" s="100" t="s">
        <v>93</v>
      </c>
      <c r="C11" s="100"/>
      <c r="D11" s="100"/>
      <c r="E11" s="101">
        <v>1200</v>
      </c>
      <c r="G11" s="81"/>
      <c r="H11" s="81"/>
      <c r="I11" s="83"/>
      <c r="J11" s="93" t="s">
        <v>94</v>
      </c>
      <c r="K11" s="93"/>
      <c r="L11" s="36">
        <f>L9-I8</f>
        <v>7320</v>
      </c>
    </row>
    <row r="12" spans="1:19">
      <c r="A12" s="14"/>
      <c r="B12" s="100" t="s">
        <v>95</v>
      </c>
      <c r="C12" s="100"/>
      <c r="D12" s="100"/>
      <c r="E12" s="101">
        <v>230</v>
      </c>
      <c r="G12" s="46"/>
      <c r="H12" s="46"/>
      <c r="I12" s="46"/>
      <c r="J12" s="46"/>
      <c r="K12" s="46"/>
      <c r="L12" s="46"/>
    </row>
    <row r="13" spans="1:19">
      <c r="A13" s="14"/>
      <c r="B13" s="100" t="s">
        <v>96</v>
      </c>
      <c r="C13" s="100"/>
      <c r="D13" s="100"/>
      <c r="E13" s="101">
        <v>770</v>
      </c>
    </row>
    <row r="14" spans="1:19" ht="15.75" thickBot="1">
      <c r="A14" s="14"/>
      <c r="B14" s="100" t="s">
        <v>97</v>
      </c>
      <c r="C14" s="100"/>
      <c r="D14" s="100"/>
      <c r="E14" s="101">
        <v>720</v>
      </c>
      <c r="G14" s="172" t="s">
        <v>90</v>
      </c>
      <c r="H14" s="172"/>
      <c r="I14" s="172"/>
      <c r="J14" s="172"/>
      <c r="K14" s="172"/>
      <c r="L14" s="172"/>
      <c r="N14" s="171" t="s">
        <v>22</v>
      </c>
      <c r="O14" s="171"/>
      <c r="P14" s="171"/>
      <c r="Q14" s="171"/>
      <c r="R14" s="171"/>
      <c r="S14" s="171"/>
    </row>
    <row r="15" spans="1:19">
      <c r="A15" s="14"/>
      <c r="B15" s="100" t="s">
        <v>98</v>
      </c>
      <c r="C15" s="100"/>
      <c r="D15" s="100"/>
      <c r="E15" s="101">
        <v>300</v>
      </c>
      <c r="G15" s="127">
        <v>43921</v>
      </c>
      <c r="H15" s="128"/>
      <c r="I15" s="136">
        <v>7360</v>
      </c>
      <c r="J15" s="127">
        <v>43921</v>
      </c>
      <c r="K15" s="128"/>
      <c r="L15" s="129">
        <v>15280</v>
      </c>
      <c r="N15" s="15" t="s">
        <v>99</v>
      </c>
      <c r="O15" s="13"/>
      <c r="P15" s="72">
        <v>600</v>
      </c>
      <c r="Q15" s="15">
        <v>43921</v>
      </c>
      <c r="R15" s="13"/>
      <c r="S15" s="13">
        <v>600</v>
      </c>
    </row>
    <row r="16" spans="1:19">
      <c r="A16" s="14"/>
      <c r="B16" s="100" t="s">
        <v>100</v>
      </c>
      <c r="C16" s="100"/>
      <c r="D16" s="100"/>
      <c r="E16" s="101">
        <v>600</v>
      </c>
      <c r="G16" s="81"/>
      <c r="H16" s="81"/>
      <c r="I16" s="83"/>
      <c r="J16" s="81"/>
      <c r="K16" s="81"/>
      <c r="L16" s="81"/>
      <c r="N16" s="111"/>
      <c r="O16" s="111"/>
      <c r="P16" s="113"/>
      <c r="Q16" s="111"/>
      <c r="R16" s="111"/>
      <c r="S16" s="111"/>
    </row>
    <row r="17" spans="1:19">
      <c r="A17" s="14"/>
      <c r="B17" s="97" t="s">
        <v>101</v>
      </c>
      <c r="C17" s="100"/>
      <c r="D17" s="100"/>
      <c r="E17" s="100"/>
      <c r="G17" s="139">
        <v>43921</v>
      </c>
      <c r="H17" s="140"/>
      <c r="I17" s="141">
        <v>7920</v>
      </c>
      <c r="J17" s="71" t="s">
        <v>94</v>
      </c>
      <c r="K17" s="71"/>
      <c r="L17" s="36">
        <f>L15-I15</f>
        <v>7920</v>
      </c>
      <c r="M17" s="89" t="s">
        <v>102</v>
      </c>
      <c r="N17" s="111"/>
      <c r="O17" s="111"/>
      <c r="P17" s="113"/>
      <c r="Q17" s="111"/>
      <c r="R17" s="111"/>
      <c r="S17" s="111"/>
    </row>
    <row r="18" spans="1:19">
      <c r="A18" s="137">
        <v>43921</v>
      </c>
      <c r="B18" s="90" t="s">
        <v>90</v>
      </c>
      <c r="C18" s="138"/>
      <c r="D18" s="102">
        <f>E6-D8</f>
        <v>7920</v>
      </c>
      <c r="E18" s="80"/>
      <c r="I18" s="11"/>
    </row>
    <row r="19" spans="1:19">
      <c r="A19" s="14"/>
      <c r="B19" s="90" t="s">
        <v>103</v>
      </c>
      <c r="C19" s="80"/>
      <c r="D19" s="80"/>
      <c r="E19" s="102">
        <v>7920</v>
      </c>
    </row>
    <row r="20" spans="1:19" ht="15.75" thickBot="1">
      <c r="A20" s="14"/>
      <c r="B20" s="97" t="s">
        <v>104</v>
      </c>
      <c r="C20" s="80"/>
      <c r="D20" s="80"/>
      <c r="E20" s="80"/>
      <c r="G20" s="173" t="s">
        <v>23</v>
      </c>
      <c r="H20" s="173"/>
      <c r="I20" s="173"/>
      <c r="J20" s="173"/>
      <c r="K20" s="173"/>
      <c r="L20" s="173"/>
    </row>
    <row r="21" spans="1:19">
      <c r="A21" s="20">
        <v>43921</v>
      </c>
      <c r="B21" s="90" t="s">
        <v>67</v>
      </c>
      <c r="C21" s="80"/>
      <c r="D21" s="90">
        <v>600</v>
      </c>
      <c r="E21" s="80"/>
      <c r="G21" s="87">
        <v>43921</v>
      </c>
      <c r="H21" s="88"/>
      <c r="I21" s="94">
        <v>15280</v>
      </c>
      <c r="J21" s="92" t="s">
        <v>99</v>
      </c>
      <c r="K21" s="93" t="s">
        <v>105</v>
      </c>
      <c r="L21" s="91">
        <v>15280</v>
      </c>
    </row>
    <row r="22" spans="1:19">
      <c r="A22" s="14"/>
      <c r="B22" s="97" t="s">
        <v>106</v>
      </c>
      <c r="C22" s="80"/>
      <c r="D22" s="80"/>
      <c r="E22" s="97">
        <v>600</v>
      </c>
      <c r="G22" s="111"/>
      <c r="H22" s="111"/>
      <c r="I22" s="113"/>
      <c r="J22" s="111"/>
      <c r="K22" s="111"/>
      <c r="L22" s="111"/>
    </row>
    <row r="23" spans="1:19">
      <c r="A23" s="14"/>
      <c r="B23" s="97" t="s">
        <v>107</v>
      </c>
      <c r="C23" s="80"/>
      <c r="D23" s="80"/>
      <c r="E23" s="80"/>
      <c r="I23" s="11"/>
    </row>
    <row r="25" spans="1:19" ht="15.75" thickBot="1">
      <c r="G25" s="174" t="s">
        <v>25</v>
      </c>
      <c r="H25" s="174"/>
      <c r="I25" s="174"/>
      <c r="J25" s="174"/>
      <c r="K25" s="174"/>
      <c r="L25" s="174"/>
    </row>
    <row r="26" spans="1:19">
      <c r="G26" s="84" t="s">
        <v>99</v>
      </c>
      <c r="H26" s="85"/>
      <c r="I26" s="86">
        <v>2240</v>
      </c>
      <c r="J26" s="87">
        <v>43921</v>
      </c>
      <c r="K26" s="88"/>
      <c r="L26" s="98">
        <v>2240</v>
      </c>
    </row>
    <row r="27" spans="1:19">
      <c r="G27" s="111"/>
      <c r="H27" s="111"/>
      <c r="I27" s="113"/>
      <c r="J27" s="111"/>
      <c r="K27" s="111"/>
      <c r="L27" s="111"/>
    </row>
    <row r="28" spans="1:19">
      <c r="I28" s="11"/>
    </row>
  </sheetData>
  <mergeCells count="5">
    <mergeCell ref="G7:L7"/>
    <mergeCell ref="G14:L14"/>
    <mergeCell ref="G20:L20"/>
    <mergeCell ref="G25:L25"/>
    <mergeCell ref="N14:S14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I17"/>
  <sheetViews>
    <sheetView tabSelected="1" workbookViewId="0">
      <selection activeCell="I16" sqref="I16"/>
    </sheetView>
  </sheetViews>
  <sheetFormatPr defaultRowHeight="15"/>
  <cols>
    <col min="2" max="2" width="9.85546875" customWidth="1"/>
    <col min="3" max="3" width="20.5703125" customWidth="1"/>
    <col min="8" max="8" width="10.5703125" bestFit="1" customWidth="1"/>
    <col min="9" max="9" width="12.28515625" customWidth="1"/>
  </cols>
  <sheetData>
    <row r="2" spans="3:9">
      <c r="E2" s="5" t="s">
        <v>0</v>
      </c>
    </row>
    <row r="3" spans="3:9">
      <c r="D3" s="166" t="s">
        <v>108</v>
      </c>
      <c r="E3" s="166"/>
      <c r="F3" s="166"/>
      <c r="G3" s="166"/>
    </row>
    <row r="4" spans="3:9">
      <c r="D4" s="169">
        <v>43555</v>
      </c>
      <c r="E4" s="169"/>
      <c r="F4" s="169"/>
      <c r="G4" s="169"/>
    </row>
    <row r="5" spans="3:9">
      <c r="D5" s="38"/>
      <c r="E5" s="38"/>
      <c r="F5" s="38"/>
      <c r="G5" s="38"/>
      <c r="H5" s="39" t="s">
        <v>74</v>
      </c>
      <c r="I5" s="39" t="s">
        <v>75</v>
      </c>
    </row>
    <row r="6" spans="3:9">
      <c r="C6" t="s">
        <v>11</v>
      </c>
      <c r="H6" s="40">
        <v>11410</v>
      </c>
      <c r="I6" s="9"/>
    </row>
    <row r="7" spans="3:9">
      <c r="C7" t="s">
        <v>12</v>
      </c>
      <c r="H7" s="40">
        <v>7000</v>
      </c>
      <c r="I7" s="9"/>
    </row>
    <row r="8" spans="3:9">
      <c r="C8" t="s">
        <v>14</v>
      </c>
      <c r="H8" s="40">
        <v>480</v>
      </c>
      <c r="I8" s="9"/>
    </row>
    <row r="9" spans="3:9">
      <c r="C9" t="s">
        <v>16</v>
      </c>
      <c r="H9" s="40">
        <v>1800</v>
      </c>
      <c r="I9" s="9"/>
    </row>
    <row r="10" spans="3:9">
      <c r="C10" t="s">
        <v>18</v>
      </c>
      <c r="H10" s="40">
        <v>30000</v>
      </c>
      <c r="I10" s="9"/>
    </row>
    <row r="11" spans="3:9">
      <c r="C11" t="s">
        <v>34</v>
      </c>
      <c r="H11" s="40"/>
      <c r="I11" s="40">
        <v>720</v>
      </c>
    </row>
    <row r="12" spans="3:9">
      <c r="C12" t="s">
        <v>19</v>
      </c>
      <c r="H12" s="9"/>
      <c r="I12" s="40">
        <v>10000</v>
      </c>
    </row>
    <row r="13" spans="3:9">
      <c r="C13" t="s">
        <v>20</v>
      </c>
      <c r="H13" s="9"/>
      <c r="I13" s="40">
        <v>12350</v>
      </c>
    </row>
    <row r="14" spans="3:9">
      <c r="C14" t="s">
        <v>109</v>
      </c>
      <c r="H14" s="9"/>
      <c r="I14" s="40">
        <v>300</v>
      </c>
    </row>
    <row r="15" spans="3:9">
      <c r="C15" t="s">
        <v>21</v>
      </c>
      <c r="H15" s="9"/>
      <c r="I15" s="40">
        <v>20000</v>
      </c>
    </row>
    <row r="16" spans="3:9">
      <c r="C16" t="s">
        <v>67</v>
      </c>
      <c r="H16" s="9"/>
      <c r="I16" s="114">
        <v>7320</v>
      </c>
    </row>
    <row r="17" spans="4:9" ht="17.25">
      <c r="D17" t="s">
        <v>110</v>
      </c>
      <c r="H17" s="41">
        <f>SUM(H6:H16)</f>
        <v>50690</v>
      </c>
      <c r="I17" s="41">
        <f>SUM(I11:I16)</f>
        <v>50690</v>
      </c>
    </row>
  </sheetData>
  <mergeCells count="2">
    <mergeCell ref="D3:G3"/>
    <mergeCell ref="D4:G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604647502D464DB3C9F191A7992FE3" ma:contentTypeVersion="6" ma:contentTypeDescription="Create a new document." ma:contentTypeScope="" ma:versionID="96b68f7f2ca66169afeca9d7b9e017fa">
  <xsd:schema xmlns:xsd="http://www.w3.org/2001/XMLSchema" xmlns:xs="http://www.w3.org/2001/XMLSchema" xmlns:p="http://schemas.microsoft.com/office/2006/metadata/properties" xmlns:ns2="e6fa4125-463c-4b93-92e5-36844e38f3e7" xmlns:ns3="ab87a665-c4e7-4879-8f0e-1fd59f377cd7" targetNamespace="http://schemas.microsoft.com/office/2006/metadata/properties" ma:root="true" ma:fieldsID="49ba5845210b9b12a0ee46ec5c77ab05" ns2:_="" ns3:_="">
    <xsd:import namespace="e6fa4125-463c-4b93-92e5-36844e38f3e7"/>
    <xsd:import namespace="ab87a665-c4e7-4879-8f0e-1fd59f377c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a4125-463c-4b93-92e5-36844e38f3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7a665-c4e7-4879-8f0e-1fd59f377c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9F1705-FE1E-4FB5-AD52-0D29846D552D}"/>
</file>

<file path=customXml/itemProps2.xml><?xml version="1.0" encoding="utf-8"?>
<ds:datastoreItem xmlns:ds="http://schemas.openxmlformats.org/officeDocument/2006/customXml" ds:itemID="{0254ACF1-13C7-4BAA-B9D7-9AB059B440D6}"/>
</file>

<file path=customXml/itemProps3.xml><?xml version="1.0" encoding="utf-8"?>
<ds:datastoreItem xmlns:ds="http://schemas.openxmlformats.org/officeDocument/2006/customXml" ds:itemID="{2615EA99-0685-4108-9AB8-9F17B30F2A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Pooh</dc:creator>
  <cp:keywords/>
  <dc:description/>
  <cp:lastModifiedBy>ISSORASAK SANTIVITOONVONGS</cp:lastModifiedBy>
  <cp:revision/>
  <dcterms:created xsi:type="dcterms:W3CDTF">2020-02-02T16:52:01Z</dcterms:created>
  <dcterms:modified xsi:type="dcterms:W3CDTF">2023-07-18T08:19:26Z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0x010100E6604647502D464DB3C9F191A7992FE3</vt:lpwstr>
  </property>
</Properties>
</file>