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C\Desktop\Bureau\ENEDIS\PROJET\Qr code\données\"/>
    </mc:Choice>
  </mc:AlternateContent>
  <xr:revisionPtr revIDLastSave="0" documentId="13_ncr:1_{1125CB41-84A3-4A6D-AE68-5F17575101C5}" xr6:coauthVersionLast="47" xr6:coauthVersionMax="47" xr10:uidLastSave="{00000000-0000-0000-0000-000000000000}"/>
  <bookViews>
    <workbookView xWindow="-120" yWindow="-120" windowWidth="29040" windowHeight="15720" xr2:uid="{7987AC2F-CA61-4352-A210-004C59F2855F}"/>
  </bookViews>
  <sheets>
    <sheet name="Feuil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Y20" i="1"/>
  <c r="Z20" i="1" s="1"/>
  <c r="AA20" i="1" s="1"/>
  <c r="Y21" i="1"/>
  <c r="Z21" i="1" s="1"/>
  <c r="AA21" i="1" s="1"/>
  <c r="Y22" i="1"/>
  <c r="Z22" i="1" s="1"/>
  <c r="AA22" i="1" s="1"/>
  <c r="Y23" i="1"/>
  <c r="Z23" i="1" s="1"/>
  <c r="AA23" i="1" s="1"/>
  <c r="Y24" i="1"/>
  <c r="Z24" i="1" s="1"/>
  <c r="AA24" i="1" s="1"/>
  <c r="Y25" i="1"/>
  <c r="Z25" i="1" s="1"/>
  <c r="AA25" i="1" s="1"/>
  <c r="Y26" i="1"/>
  <c r="Z26" i="1" s="1"/>
  <c r="AA26" i="1" s="1"/>
  <c r="Y27" i="1"/>
  <c r="Z27" i="1" s="1"/>
  <c r="AA27" i="1" s="1"/>
  <c r="Y28" i="1"/>
  <c r="Y29" i="1"/>
  <c r="Z29" i="1" s="1"/>
  <c r="AA29" i="1" s="1"/>
  <c r="Y30" i="1"/>
  <c r="Z30" i="1" s="1"/>
  <c r="AA30" i="1" s="1"/>
  <c r="Y31" i="1"/>
  <c r="Z31" i="1" s="1"/>
  <c r="AA31" i="1" s="1"/>
  <c r="Y32" i="1"/>
  <c r="Y33" i="1"/>
  <c r="Z33" i="1" s="1"/>
  <c r="AA33" i="1" s="1"/>
  <c r="Y34" i="1"/>
  <c r="Z34" i="1" s="1"/>
  <c r="AA34" i="1" s="1"/>
  <c r="Y35" i="1"/>
  <c r="Y36" i="1"/>
  <c r="Z36" i="1" s="1"/>
  <c r="AA36" i="1" s="1"/>
  <c r="Y37" i="1"/>
  <c r="Z37" i="1" s="1"/>
  <c r="AA37" i="1" s="1"/>
  <c r="Y38" i="1"/>
  <c r="Z38" i="1" s="1"/>
  <c r="AA38" i="1" s="1"/>
  <c r="Y39" i="1"/>
  <c r="Z39" i="1" s="1"/>
  <c r="AA39" i="1" s="1"/>
  <c r="Y40" i="1"/>
  <c r="Z40" i="1" s="1"/>
  <c r="AA40" i="1" s="1"/>
  <c r="Y41" i="1"/>
  <c r="Z41" i="1" s="1"/>
  <c r="AA41" i="1" s="1"/>
  <c r="Y42" i="1"/>
  <c r="Z42" i="1" s="1"/>
  <c r="AA42" i="1" s="1"/>
  <c r="Y43" i="1"/>
  <c r="Z43" i="1" s="1"/>
  <c r="AA43" i="1" s="1"/>
  <c r="Y44" i="1"/>
  <c r="Y45" i="1"/>
  <c r="Z45" i="1" s="1"/>
  <c r="AA45" i="1" s="1"/>
  <c r="Y46" i="1"/>
  <c r="Z46" i="1" s="1"/>
  <c r="AA46" i="1" s="1"/>
  <c r="Y47" i="1"/>
  <c r="Z47" i="1" s="1"/>
  <c r="AA47" i="1" s="1"/>
  <c r="Y48" i="1"/>
  <c r="Z48" i="1" s="1"/>
  <c r="AA48" i="1" s="1"/>
  <c r="Y49" i="1"/>
  <c r="Y50" i="1"/>
  <c r="Z50" i="1" s="1"/>
  <c r="AA50" i="1" s="1"/>
  <c r="Y51" i="1"/>
  <c r="Z51" i="1" s="1"/>
  <c r="AA51" i="1" s="1"/>
  <c r="Y52" i="1"/>
  <c r="Y53" i="1"/>
  <c r="Z53" i="1" s="1"/>
  <c r="AA53" i="1" s="1"/>
  <c r="Y54" i="1"/>
  <c r="Z54" i="1" s="1"/>
  <c r="AA54" i="1" s="1"/>
  <c r="Y55" i="1"/>
  <c r="Z55" i="1" s="1"/>
  <c r="AA55" i="1" s="1"/>
  <c r="Y56" i="1"/>
  <c r="Z56" i="1" s="1"/>
  <c r="AA56" i="1" s="1"/>
  <c r="Y57" i="1"/>
  <c r="Z57" i="1" s="1"/>
  <c r="AA57" i="1" s="1"/>
  <c r="Y58" i="1"/>
  <c r="Z58" i="1" s="1"/>
  <c r="AA58" i="1" s="1"/>
  <c r="Y59" i="1"/>
  <c r="Z59" i="1" s="1"/>
  <c r="AA59" i="1" s="1"/>
  <c r="Y60" i="1"/>
  <c r="Y61" i="1"/>
  <c r="Z61" i="1" s="1"/>
  <c r="AA61" i="1" s="1"/>
  <c r="Y62" i="1"/>
  <c r="Z62" i="1" s="1"/>
  <c r="AA62" i="1" s="1"/>
  <c r="Y63" i="1"/>
  <c r="Z63" i="1" s="1"/>
  <c r="AA63" i="1" s="1"/>
  <c r="Y64" i="1"/>
  <c r="Z64" i="1" s="1"/>
  <c r="AA64" i="1" s="1"/>
  <c r="Y65" i="1"/>
  <c r="Z65" i="1" s="1"/>
  <c r="AA65" i="1" s="1"/>
  <c r="Y66" i="1"/>
  <c r="Y67" i="1"/>
  <c r="Z67" i="1" s="1"/>
  <c r="AA67" i="1" s="1"/>
  <c r="Y68" i="1"/>
  <c r="Z68" i="1" s="1"/>
  <c r="AA68" i="1" s="1"/>
  <c r="Y69" i="1"/>
  <c r="Y70" i="1"/>
  <c r="Z70" i="1" s="1"/>
  <c r="AA70" i="1" s="1"/>
  <c r="Y71" i="1"/>
  <c r="Z71" i="1" s="1"/>
  <c r="AA71" i="1" s="1"/>
  <c r="Y72" i="1"/>
  <c r="Z72" i="1" s="1"/>
  <c r="AA72" i="1" s="1"/>
  <c r="Y73" i="1"/>
  <c r="Z73" i="1" s="1"/>
  <c r="AA73" i="1" s="1"/>
  <c r="Y74" i="1"/>
  <c r="Z74" i="1" s="1"/>
  <c r="AA74" i="1" s="1"/>
  <c r="Y75" i="1"/>
  <c r="Z75" i="1" s="1"/>
  <c r="AA75" i="1" s="1"/>
  <c r="Y76" i="1"/>
  <c r="Z76" i="1" s="1"/>
  <c r="AA76" i="1" s="1"/>
  <c r="Y77" i="1"/>
  <c r="Z77" i="1" s="1"/>
  <c r="AA77" i="1" s="1"/>
  <c r="Y78" i="1"/>
  <c r="Z78" i="1" s="1"/>
  <c r="AA78" i="1" s="1"/>
  <c r="Y79" i="1"/>
  <c r="Z79" i="1" s="1"/>
  <c r="AA79" i="1" s="1"/>
  <c r="Y80" i="1"/>
  <c r="Z80" i="1" s="1"/>
  <c r="AA80" i="1" s="1"/>
  <c r="Y81" i="1"/>
  <c r="Z81" i="1" s="1"/>
  <c r="AA81" i="1" s="1"/>
  <c r="Y82" i="1"/>
  <c r="Y83" i="1"/>
  <c r="Z83" i="1" s="1"/>
  <c r="AA83" i="1" s="1"/>
  <c r="Y84" i="1"/>
  <c r="Z84" i="1" s="1"/>
  <c r="AA84" i="1" s="1"/>
  <c r="Y85" i="1"/>
  <c r="Y86" i="1"/>
  <c r="Z86" i="1" s="1"/>
  <c r="AA86" i="1" s="1"/>
  <c r="Y87" i="1"/>
  <c r="Z87" i="1" s="1"/>
  <c r="AA87" i="1" s="1"/>
  <c r="Y88" i="1"/>
  <c r="Z88" i="1" s="1"/>
  <c r="AA88" i="1" s="1"/>
  <c r="Y89" i="1"/>
  <c r="Z89" i="1" s="1"/>
  <c r="AA89" i="1" s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Y94" i="1"/>
  <c r="Z94" i="1" s="1"/>
  <c r="AA94" i="1" s="1"/>
  <c r="Y95" i="1"/>
  <c r="Z95" i="1" s="1"/>
  <c r="AA95" i="1" s="1"/>
  <c r="Y96" i="1"/>
  <c r="Z96" i="1" s="1"/>
  <c r="AA96" i="1" s="1"/>
  <c r="Y97" i="1"/>
  <c r="Z97" i="1" s="1"/>
  <c r="AA97" i="1" s="1"/>
  <c r="Y98" i="1"/>
  <c r="Y99" i="1"/>
  <c r="Z99" i="1" s="1"/>
  <c r="AA99" i="1" s="1"/>
  <c r="Y100" i="1"/>
  <c r="Z100" i="1" s="1"/>
  <c r="AA100" i="1" s="1"/>
  <c r="Y101" i="1"/>
  <c r="Y102" i="1"/>
  <c r="Z102" i="1" s="1"/>
  <c r="AA102" i="1" s="1"/>
  <c r="Y103" i="1"/>
  <c r="Z103" i="1" s="1"/>
  <c r="AA103" i="1" s="1"/>
  <c r="Y104" i="1"/>
  <c r="Z104" i="1" s="1"/>
  <c r="AA104" i="1" s="1"/>
  <c r="Y105" i="1"/>
  <c r="Z105" i="1" s="1"/>
  <c r="AA105" i="1" s="1"/>
  <c r="Y106" i="1"/>
  <c r="Z106" i="1" s="1"/>
  <c r="AA106" i="1" s="1"/>
  <c r="Y107" i="1"/>
  <c r="Z107" i="1" s="1"/>
  <c r="AA107" i="1" s="1"/>
  <c r="Y108" i="1"/>
  <c r="Z108" i="1" s="1"/>
  <c r="AA108" i="1" s="1"/>
  <c r="Y109" i="1"/>
  <c r="Z109" i="1" s="1"/>
  <c r="AA109" i="1" s="1"/>
  <c r="Y110" i="1"/>
  <c r="Z110" i="1" s="1"/>
  <c r="AA110" i="1" s="1"/>
  <c r="Y111" i="1"/>
  <c r="Z111" i="1" s="1"/>
  <c r="AA111" i="1" s="1"/>
  <c r="Y112" i="1"/>
  <c r="Z112" i="1" s="1"/>
  <c r="AA112" i="1" s="1"/>
  <c r="Y113" i="1"/>
  <c r="Z113" i="1" s="1"/>
  <c r="AA113" i="1" s="1"/>
  <c r="Y114" i="1"/>
  <c r="Y115" i="1"/>
  <c r="Z115" i="1" s="1"/>
  <c r="AA115" i="1" s="1"/>
  <c r="Y116" i="1"/>
  <c r="Z116" i="1" s="1"/>
  <c r="AA116" i="1" s="1"/>
  <c r="Y117" i="1"/>
  <c r="Y118" i="1"/>
  <c r="Z118" i="1" s="1"/>
  <c r="AA118" i="1" s="1"/>
  <c r="Y119" i="1"/>
  <c r="Z119" i="1" s="1"/>
  <c r="AA119" i="1" s="1"/>
  <c r="Y120" i="1"/>
  <c r="Z120" i="1" s="1"/>
  <c r="AA120" i="1" s="1"/>
  <c r="Y121" i="1"/>
  <c r="Z121" i="1" s="1"/>
  <c r="AA121" i="1" s="1"/>
  <c r="Y122" i="1"/>
  <c r="Z122" i="1" s="1"/>
  <c r="AA122" i="1" s="1"/>
  <c r="Y123" i="1"/>
  <c r="Z123" i="1" s="1"/>
  <c r="AA123" i="1" s="1"/>
  <c r="Y124" i="1"/>
  <c r="Z124" i="1" s="1"/>
  <c r="AA124" i="1" s="1"/>
  <c r="Y125" i="1"/>
  <c r="Z125" i="1" s="1"/>
  <c r="AA125" i="1" s="1"/>
  <c r="Y126" i="1"/>
  <c r="Z126" i="1" s="1"/>
  <c r="AA126" i="1" s="1"/>
  <c r="Y127" i="1"/>
  <c r="Z127" i="1" s="1"/>
  <c r="AA127" i="1" s="1"/>
  <c r="Y128" i="1"/>
  <c r="Z128" i="1" s="1"/>
  <c r="AA128" i="1" s="1"/>
  <c r="Y129" i="1"/>
  <c r="Z129" i="1" s="1"/>
  <c r="AA129" i="1" s="1"/>
  <c r="Y130" i="1"/>
  <c r="Y131" i="1"/>
  <c r="Z131" i="1" s="1"/>
  <c r="AA131" i="1" s="1"/>
  <c r="Y132" i="1"/>
  <c r="Z132" i="1" s="1"/>
  <c r="AA132" i="1" s="1"/>
  <c r="Y133" i="1"/>
  <c r="Y134" i="1"/>
  <c r="Z134" i="1" s="1"/>
  <c r="AA134" i="1" s="1"/>
  <c r="Y135" i="1"/>
  <c r="Z135" i="1" s="1"/>
  <c r="AA135" i="1" s="1"/>
  <c r="Y136" i="1"/>
  <c r="Z136" i="1" s="1"/>
  <c r="AA136" i="1" s="1"/>
  <c r="Y137" i="1"/>
  <c r="Z137" i="1" s="1"/>
  <c r="AA137" i="1" s="1"/>
  <c r="Y138" i="1"/>
  <c r="Z138" i="1" s="1"/>
  <c r="AA138" i="1" s="1"/>
  <c r="Y139" i="1"/>
  <c r="Z139" i="1" s="1"/>
  <c r="AA139" i="1" s="1"/>
  <c r="Y140" i="1"/>
  <c r="Z140" i="1" s="1"/>
  <c r="AA140" i="1" s="1"/>
  <c r="Y141" i="1"/>
  <c r="Z141" i="1" s="1"/>
  <c r="AA141" i="1" s="1"/>
  <c r="Y142" i="1"/>
  <c r="Z142" i="1" s="1"/>
  <c r="AA142" i="1" s="1"/>
  <c r="Y143" i="1"/>
  <c r="Z143" i="1" s="1"/>
  <c r="AA143" i="1" s="1"/>
  <c r="Y144" i="1"/>
  <c r="Z144" i="1" s="1"/>
  <c r="AA144" i="1" s="1"/>
  <c r="Y145" i="1"/>
  <c r="Z145" i="1" s="1"/>
  <c r="AA145" i="1" s="1"/>
  <c r="Y146" i="1"/>
  <c r="Y147" i="1"/>
  <c r="Z147" i="1" s="1"/>
  <c r="AA147" i="1" s="1"/>
  <c r="Y148" i="1"/>
  <c r="Z148" i="1" s="1"/>
  <c r="AA148" i="1" s="1"/>
  <c r="Y149" i="1"/>
  <c r="Y150" i="1"/>
  <c r="Z150" i="1" s="1"/>
  <c r="AA150" i="1" s="1"/>
  <c r="Y151" i="1"/>
  <c r="Z151" i="1" s="1"/>
  <c r="AA151" i="1" s="1"/>
  <c r="Y152" i="1"/>
  <c r="Z152" i="1" s="1"/>
  <c r="AA152" i="1" s="1"/>
  <c r="Y153" i="1"/>
  <c r="Z153" i="1" s="1"/>
  <c r="AA153" i="1" s="1"/>
  <c r="Y154" i="1"/>
  <c r="Z154" i="1" s="1"/>
  <c r="AA154" i="1" s="1"/>
  <c r="Y155" i="1"/>
  <c r="Z155" i="1" s="1"/>
  <c r="AA155" i="1" s="1"/>
  <c r="Y156" i="1"/>
  <c r="Z156" i="1" s="1"/>
  <c r="AA156" i="1" s="1"/>
  <c r="Y157" i="1"/>
  <c r="Z157" i="1" s="1"/>
  <c r="AA157" i="1" s="1"/>
  <c r="Y158" i="1"/>
  <c r="Z158" i="1" s="1"/>
  <c r="AA158" i="1" s="1"/>
  <c r="Y159" i="1"/>
  <c r="Z159" i="1" s="1"/>
  <c r="AA159" i="1" s="1"/>
  <c r="Y160" i="1"/>
  <c r="Z160" i="1" s="1"/>
  <c r="AA160" i="1" s="1"/>
  <c r="Y161" i="1"/>
  <c r="Z161" i="1" s="1"/>
  <c r="AA161" i="1" s="1"/>
  <c r="Y162" i="1"/>
  <c r="Y163" i="1"/>
  <c r="Z163" i="1" s="1"/>
  <c r="AA163" i="1" s="1"/>
  <c r="Y164" i="1"/>
  <c r="Z164" i="1" s="1"/>
  <c r="AA164" i="1" s="1"/>
  <c r="Y165" i="1"/>
  <c r="Y166" i="1"/>
  <c r="Z166" i="1" s="1"/>
  <c r="AA166" i="1" s="1"/>
  <c r="Y167" i="1"/>
  <c r="Z167" i="1" s="1"/>
  <c r="AA167" i="1" s="1"/>
  <c r="Y168" i="1"/>
  <c r="Z168" i="1" s="1"/>
  <c r="AA168" i="1" s="1"/>
  <c r="Y169" i="1"/>
  <c r="Z169" i="1" s="1"/>
  <c r="AA169" i="1" s="1"/>
  <c r="Y170" i="1"/>
  <c r="Z170" i="1" s="1"/>
  <c r="AA170" i="1" s="1"/>
  <c r="Y171" i="1"/>
  <c r="Z171" i="1" s="1"/>
  <c r="AA171" i="1" s="1"/>
  <c r="Y172" i="1"/>
  <c r="Z172" i="1" s="1"/>
  <c r="AA172" i="1" s="1"/>
  <c r="Y173" i="1"/>
  <c r="Z173" i="1" s="1"/>
  <c r="AA173" i="1" s="1"/>
  <c r="Y174" i="1"/>
  <c r="Z174" i="1" s="1"/>
  <c r="AA174" i="1" s="1"/>
  <c r="Y175" i="1"/>
  <c r="Z175" i="1" s="1"/>
  <c r="AA175" i="1" s="1"/>
  <c r="Y176" i="1"/>
  <c r="Z176" i="1" s="1"/>
  <c r="AA176" i="1" s="1"/>
  <c r="Y177" i="1"/>
  <c r="Z177" i="1" s="1"/>
  <c r="AA177" i="1" s="1"/>
  <c r="Y178" i="1"/>
  <c r="Y179" i="1"/>
  <c r="Z179" i="1" s="1"/>
  <c r="AA179" i="1" s="1"/>
  <c r="Y180" i="1"/>
  <c r="Z180" i="1" s="1"/>
  <c r="AA180" i="1" s="1"/>
  <c r="Y181" i="1"/>
  <c r="Y182" i="1"/>
  <c r="Z182" i="1" s="1"/>
  <c r="AA182" i="1" s="1"/>
  <c r="Y183" i="1"/>
  <c r="Z183" i="1" s="1"/>
  <c r="AA183" i="1" s="1"/>
  <c r="Y184" i="1"/>
  <c r="Z184" i="1" s="1"/>
  <c r="AA184" i="1" s="1"/>
  <c r="Y185" i="1"/>
  <c r="Z185" i="1" s="1"/>
  <c r="AA185" i="1" s="1"/>
  <c r="Y186" i="1"/>
  <c r="Z186" i="1" s="1"/>
  <c r="AA186" i="1" s="1"/>
  <c r="Y187" i="1"/>
  <c r="Z187" i="1" s="1"/>
  <c r="AA187" i="1" s="1"/>
  <c r="Y188" i="1"/>
  <c r="Z188" i="1" s="1"/>
  <c r="AA188" i="1" s="1"/>
  <c r="Y189" i="1"/>
  <c r="Z189" i="1" s="1"/>
  <c r="AA189" i="1" s="1"/>
  <c r="Y190" i="1"/>
  <c r="Z190" i="1" s="1"/>
  <c r="AA190" i="1" s="1"/>
  <c r="Y191" i="1"/>
  <c r="Z191" i="1" s="1"/>
  <c r="AA191" i="1" s="1"/>
  <c r="Y192" i="1"/>
  <c r="Z192" i="1" s="1"/>
  <c r="AA192" i="1" s="1"/>
  <c r="Y193" i="1"/>
  <c r="Z193" i="1" s="1"/>
  <c r="AA193" i="1" s="1"/>
  <c r="Y194" i="1"/>
  <c r="Z194" i="1" s="1"/>
  <c r="AA194" i="1" s="1"/>
  <c r="Y195" i="1"/>
  <c r="Z195" i="1" s="1"/>
  <c r="AA195" i="1" s="1"/>
  <c r="Y196" i="1"/>
  <c r="Z196" i="1" s="1"/>
  <c r="AA196" i="1" s="1"/>
  <c r="Y197" i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5" i="1"/>
  <c r="Z205" i="1" s="1"/>
  <c r="AA205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Y214" i="1"/>
  <c r="Z214" i="1" s="1"/>
  <c r="AA214" i="1" s="1"/>
  <c r="Y215" i="1"/>
  <c r="Z215" i="1" s="1"/>
  <c r="AA215" i="1" s="1"/>
  <c r="Y216" i="1"/>
  <c r="Z216" i="1" s="1"/>
  <c r="AA216" i="1" s="1"/>
  <c r="Y217" i="1"/>
  <c r="Z217" i="1" s="1"/>
  <c r="AA217" i="1" s="1"/>
  <c r="Y218" i="1"/>
  <c r="Z218" i="1" s="1"/>
  <c r="AA218" i="1" s="1"/>
  <c r="Y219" i="1"/>
  <c r="Z219" i="1" s="1"/>
  <c r="AA219" i="1" s="1"/>
  <c r="Y220" i="1"/>
  <c r="Z220" i="1" s="1"/>
  <c r="AA220" i="1" s="1"/>
  <c r="Y221" i="1"/>
  <c r="Z221" i="1" s="1"/>
  <c r="AA221" i="1" s="1"/>
  <c r="Y222" i="1"/>
  <c r="Z222" i="1" s="1"/>
  <c r="AA222" i="1" s="1"/>
  <c r="Y223" i="1"/>
  <c r="Z223" i="1" s="1"/>
  <c r="AA223" i="1" s="1"/>
  <c r="Y224" i="1"/>
  <c r="Z224" i="1" s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Y230" i="1"/>
  <c r="Z230" i="1" s="1"/>
  <c r="AA230" i="1" s="1"/>
  <c r="Y231" i="1"/>
  <c r="Z231" i="1" s="1"/>
  <c r="AA231" i="1" s="1"/>
  <c r="Y232" i="1"/>
  <c r="Y233" i="1"/>
  <c r="Z233" i="1" s="1"/>
  <c r="AA233" i="1" s="1"/>
  <c r="Y234" i="1"/>
  <c r="Z234" i="1" s="1"/>
  <c r="AA234" i="1" s="1"/>
  <c r="Y235" i="1"/>
  <c r="Z235" i="1" s="1"/>
  <c r="AA235" i="1" s="1"/>
  <c r="Y236" i="1"/>
  <c r="Z236" i="1" s="1"/>
  <c r="AA236" i="1" s="1"/>
  <c r="Y237" i="1"/>
  <c r="Z237" i="1" s="1"/>
  <c r="AA237" i="1" s="1"/>
  <c r="Y238" i="1"/>
  <c r="Z238" i="1" s="1"/>
  <c r="AA238" i="1" s="1"/>
  <c r="Y239" i="1"/>
  <c r="Z239" i="1" s="1"/>
  <c r="AA239" i="1" s="1"/>
  <c r="Y240" i="1"/>
  <c r="Z240" i="1" s="1"/>
  <c r="AA240" i="1" s="1"/>
  <c r="Y241" i="1"/>
  <c r="Z241" i="1" s="1"/>
  <c r="AA241" i="1" s="1"/>
  <c r="Y242" i="1"/>
  <c r="Z242" i="1" s="1"/>
  <c r="AA242" i="1" s="1"/>
  <c r="Y243" i="1"/>
  <c r="Z243" i="1" s="1"/>
  <c r="AA243" i="1" s="1"/>
  <c r="Y244" i="1"/>
  <c r="Z244" i="1" s="1"/>
  <c r="AA244" i="1" s="1"/>
  <c r="Y245" i="1"/>
  <c r="Y246" i="1"/>
  <c r="Z246" i="1" s="1"/>
  <c r="AA246" i="1" s="1"/>
  <c r="Y247" i="1"/>
  <c r="Z247" i="1" s="1"/>
  <c r="AA247" i="1" s="1"/>
  <c r="Y248" i="1"/>
  <c r="Z248" i="1" s="1"/>
  <c r="AA248" i="1" s="1"/>
  <c r="Y249" i="1"/>
  <c r="Z249" i="1" s="1"/>
  <c r="AA249" i="1" s="1"/>
  <c r="Y250" i="1"/>
  <c r="Z250" i="1" s="1"/>
  <c r="AA250" i="1" s="1"/>
  <c r="Y251" i="1"/>
  <c r="Z251" i="1" s="1"/>
  <c r="AA251" i="1" s="1"/>
  <c r="Y252" i="1"/>
  <c r="Z252" i="1" s="1"/>
  <c r="AA252" i="1" s="1"/>
  <c r="Y253" i="1"/>
  <c r="Z253" i="1" s="1"/>
  <c r="AA253" i="1" s="1"/>
  <c r="Y254" i="1"/>
  <c r="Z254" i="1" s="1"/>
  <c r="AA254" i="1" s="1"/>
  <c r="Y255" i="1"/>
  <c r="Z255" i="1" s="1"/>
  <c r="AA255" i="1" s="1"/>
  <c r="Y256" i="1"/>
  <c r="Z256" i="1" s="1"/>
  <c r="AA256" i="1" s="1"/>
  <c r="Y257" i="1"/>
  <c r="Z257" i="1" s="1"/>
  <c r="AA257" i="1" s="1"/>
  <c r="Y258" i="1"/>
  <c r="Z258" i="1" s="1"/>
  <c r="AA258" i="1" s="1"/>
  <c r="Y259" i="1"/>
  <c r="Z259" i="1" s="1"/>
  <c r="AA259" i="1" s="1"/>
  <c r="Y260" i="1"/>
  <c r="Z260" i="1" s="1"/>
  <c r="AA260" i="1" s="1"/>
  <c r="Y261" i="1"/>
  <c r="Y262" i="1"/>
  <c r="Z262" i="1" s="1"/>
  <c r="AA262" i="1" s="1"/>
  <c r="Y263" i="1"/>
  <c r="Z263" i="1" s="1"/>
  <c r="AA263" i="1" s="1"/>
  <c r="Y264" i="1"/>
  <c r="Z264" i="1" s="1"/>
  <c r="AA264" i="1" s="1"/>
  <c r="Y265" i="1"/>
  <c r="Z265" i="1" s="1"/>
  <c r="AA265" i="1" s="1"/>
  <c r="Y266" i="1"/>
  <c r="Z266" i="1" s="1"/>
  <c r="AA266" i="1" s="1"/>
  <c r="Y267" i="1"/>
  <c r="Z267" i="1" s="1"/>
  <c r="AA267" i="1" s="1"/>
  <c r="Y268" i="1"/>
  <c r="Z268" i="1" s="1"/>
  <c r="AA268" i="1" s="1"/>
  <c r="Y269" i="1"/>
  <c r="Z269" i="1" s="1"/>
  <c r="AA269" i="1" s="1"/>
  <c r="Y270" i="1"/>
  <c r="Z270" i="1" s="1"/>
  <c r="AA270" i="1" s="1"/>
  <c r="Y271" i="1"/>
  <c r="Z271" i="1" s="1"/>
  <c r="AA271" i="1" s="1"/>
  <c r="Y272" i="1"/>
  <c r="Z272" i="1" s="1"/>
  <c r="AA272" i="1" s="1"/>
  <c r="Y273" i="1"/>
  <c r="Z273" i="1" s="1"/>
  <c r="AA273" i="1" s="1"/>
  <c r="Y274" i="1"/>
  <c r="Z274" i="1" s="1"/>
  <c r="AA274" i="1" s="1"/>
  <c r="Y275" i="1"/>
  <c r="Z275" i="1" s="1"/>
  <c r="AA275" i="1" s="1"/>
  <c r="Y276" i="1"/>
  <c r="Z276" i="1" s="1"/>
  <c r="AA276" i="1" s="1"/>
  <c r="Y277" i="1"/>
  <c r="Y278" i="1"/>
  <c r="Z278" i="1" s="1"/>
  <c r="AA278" i="1" s="1"/>
  <c r="Y279" i="1"/>
  <c r="Z279" i="1" s="1"/>
  <c r="AA279" i="1" s="1"/>
  <c r="Y280" i="1"/>
  <c r="Z280" i="1" s="1"/>
  <c r="AA280" i="1" s="1"/>
  <c r="Y281" i="1"/>
  <c r="Z281" i="1" s="1"/>
  <c r="AA281" i="1" s="1"/>
  <c r="Y282" i="1"/>
  <c r="Z282" i="1" s="1"/>
  <c r="AA282" i="1" s="1"/>
  <c r="Y283" i="1"/>
  <c r="Z283" i="1" s="1"/>
  <c r="AA283" i="1" s="1"/>
  <c r="Y7" i="1"/>
  <c r="Z7" i="1" s="1"/>
  <c r="AA7" i="1" s="1"/>
  <c r="Y8" i="1"/>
  <c r="Z8" i="1" s="1"/>
  <c r="AA8" i="1" s="1"/>
  <c r="Y9" i="1"/>
  <c r="Z9" i="1" s="1"/>
  <c r="AA9" i="1" s="1"/>
  <c r="Y10" i="1"/>
  <c r="Z10" i="1" s="1"/>
  <c r="AA10" i="1" s="1"/>
  <c r="Y11" i="1"/>
  <c r="Z11" i="1" s="1"/>
  <c r="AA11" i="1" s="1"/>
  <c r="Y12" i="1"/>
  <c r="Y13" i="1"/>
  <c r="Z13" i="1" s="1"/>
  <c r="AA13" i="1" s="1"/>
  <c r="Y14" i="1"/>
  <c r="Z14" i="1" s="1"/>
  <c r="AA14" i="1" s="1"/>
  <c r="Y15" i="1"/>
  <c r="Y16" i="1"/>
  <c r="Z16" i="1" s="1"/>
  <c r="AA16" i="1" s="1"/>
  <c r="Y17" i="1"/>
  <c r="Z17" i="1" s="1"/>
  <c r="AA17" i="1" s="1"/>
  <c r="Y18" i="1"/>
  <c r="Y19" i="1"/>
  <c r="Z19" i="1" s="1"/>
  <c r="AA19" i="1" s="1"/>
  <c r="Y2" i="1"/>
  <c r="Z2" i="1" s="1"/>
  <c r="AA2" i="1" s="1"/>
  <c r="Y3" i="1"/>
  <c r="Z3" i="1" s="1"/>
  <c r="AA3" i="1" s="1"/>
  <c r="Y4" i="1"/>
  <c r="Z4" i="1" s="1"/>
  <c r="AA4" i="1" s="1"/>
  <c r="Y5" i="1"/>
  <c r="Z5" i="1" s="1"/>
  <c r="AA5" i="1" s="1"/>
  <c r="Y6" i="1"/>
  <c r="Z6" i="1" s="1"/>
  <c r="AA6" i="1" s="1"/>
  <c r="U2" i="1"/>
  <c r="V2" i="1" s="1"/>
  <c r="W2" i="1" s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V113" i="1" s="1"/>
  <c r="W113" i="1" s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V125" i="1" s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 s="1"/>
  <c r="W171" i="1" s="1"/>
  <c r="Q2" i="1"/>
  <c r="R2" i="1" s="1"/>
  <c r="S2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 s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 s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 s="1"/>
  <c r="O133" i="1" s="1"/>
  <c r="M134" i="1"/>
  <c r="N134" i="1" s="1"/>
  <c r="O134" i="1" s="1"/>
  <c r="M135" i="1"/>
  <c r="N135" i="1" s="1"/>
  <c r="O135" i="1" s="1"/>
  <c r="M136" i="1"/>
  <c r="N136" i="1" s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 s="1"/>
  <c r="O141" i="1" s="1"/>
  <c r="M142" i="1"/>
  <c r="N142" i="1" s="1"/>
  <c r="O142" i="1" s="1"/>
  <c r="M143" i="1"/>
  <c r="N143" i="1" s="1"/>
  <c r="O143" i="1" s="1"/>
  <c r="M144" i="1"/>
  <c r="N144" i="1" s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 s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 s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 s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 s="1"/>
  <c r="O172" i="1" s="1"/>
  <c r="M173" i="1"/>
  <c r="N173" i="1" s="1"/>
  <c r="O173" i="1" s="1"/>
  <c r="M174" i="1"/>
  <c r="N174" i="1" s="1"/>
  <c r="O174" i="1" s="1"/>
  <c r="M175" i="1"/>
  <c r="N175" i="1" s="1"/>
  <c r="O175" i="1" s="1"/>
  <c r="M176" i="1"/>
  <c r="N176" i="1" s="1"/>
  <c r="O176" i="1" s="1"/>
  <c r="M177" i="1"/>
  <c r="N177" i="1" s="1"/>
  <c r="O177" i="1" s="1"/>
  <c r="M178" i="1"/>
  <c r="N178" i="1" s="1"/>
  <c r="O178" i="1" s="1"/>
  <c r="M179" i="1"/>
  <c r="N179" i="1" s="1"/>
  <c r="O179" i="1" s="1"/>
  <c r="M180" i="1"/>
  <c r="N180" i="1" s="1"/>
  <c r="O180" i="1" s="1"/>
  <c r="M181" i="1"/>
  <c r="N181" i="1" s="1"/>
  <c r="O181" i="1" s="1"/>
  <c r="M182" i="1"/>
  <c r="N182" i="1" s="1"/>
  <c r="O182" i="1" s="1"/>
  <c r="M183" i="1"/>
  <c r="N183" i="1" s="1"/>
  <c r="O183" i="1" s="1"/>
  <c r="M184" i="1"/>
  <c r="N184" i="1" s="1"/>
  <c r="O184" i="1" s="1"/>
  <c r="M185" i="1"/>
  <c r="N185" i="1" s="1"/>
  <c r="O185" i="1" s="1"/>
  <c r="M186" i="1"/>
  <c r="N186" i="1" s="1"/>
  <c r="O186" i="1" s="1"/>
  <c r="M187" i="1"/>
  <c r="N187" i="1" s="1"/>
  <c r="O187" i="1" s="1"/>
  <c r="M188" i="1"/>
  <c r="N188" i="1" s="1"/>
  <c r="O188" i="1" s="1"/>
  <c r="M189" i="1"/>
  <c r="N189" i="1" s="1"/>
  <c r="O189" i="1" s="1"/>
  <c r="M190" i="1"/>
  <c r="N190" i="1" s="1"/>
  <c r="O190" i="1" s="1"/>
  <c r="M191" i="1"/>
  <c r="N191" i="1" s="1"/>
  <c r="O191" i="1" s="1"/>
  <c r="M192" i="1"/>
  <c r="N192" i="1" s="1"/>
  <c r="O192" i="1" s="1"/>
  <c r="M193" i="1"/>
  <c r="N193" i="1" s="1"/>
  <c r="O193" i="1" s="1"/>
  <c r="M194" i="1"/>
  <c r="N194" i="1" s="1"/>
  <c r="O19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199" i="1"/>
  <c r="N199" i="1" s="1"/>
  <c r="O199" i="1" s="1"/>
  <c r="M200" i="1"/>
  <c r="N200" i="1" s="1"/>
  <c r="O200" i="1" s="1"/>
  <c r="M201" i="1"/>
  <c r="N201" i="1" s="1"/>
  <c r="O201" i="1" s="1"/>
  <c r="M202" i="1"/>
  <c r="N202" i="1" s="1"/>
  <c r="O202" i="1" s="1"/>
  <c r="M203" i="1"/>
  <c r="N203" i="1" s="1"/>
  <c r="O203" i="1" s="1"/>
  <c r="M204" i="1"/>
  <c r="N204" i="1" s="1"/>
  <c r="O204" i="1" s="1"/>
  <c r="M205" i="1"/>
  <c r="N205" i="1" s="1"/>
  <c r="O205" i="1" s="1"/>
  <c r="M206" i="1"/>
  <c r="N206" i="1" s="1"/>
  <c r="O206" i="1" s="1"/>
  <c r="M207" i="1"/>
  <c r="N207" i="1" s="1"/>
  <c r="O207" i="1" s="1"/>
  <c r="M208" i="1"/>
  <c r="N208" i="1" s="1"/>
  <c r="O208" i="1" s="1"/>
  <c r="M209" i="1"/>
  <c r="N209" i="1" s="1"/>
  <c r="O209" i="1" s="1"/>
  <c r="M210" i="1"/>
  <c r="N210" i="1" s="1"/>
  <c r="O210" i="1" s="1"/>
  <c r="M211" i="1"/>
  <c r="N211" i="1" s="1"/>
  <c r="O211" i="1" s="1"/>
  <c r="M212" i="1"/>
  <c r="N212" i="1" s="1"/>
  <c r="O212" i="1" s="1"/>
  <c r="M213" i="1"/>
  <c r="N213" i="1" s="1"/>
  <c r="O213" i="1" s="1"/>
  <c r="M214" i="1"/>
  <c r="N214" i="1" s="1"/>
  <c r="O214" i="1" s="1"/>
  <c r="M215" i="1"/>
  <c r="N215" i="1" s="1"/>
  <c r="O215" i="1" s="1"/>
  <c r="M216" i="1"/>
  <c r="N216" i="1" s="1"/>
  <c r="O216" i="1" s="1"/>
  <c r="M217" i="1"/>
  <c r="N217" i="1" s="1"/>
  <c r="O217" i="1" s="1"/>
  <c r="M218" i="1"/>
  <c r="N218" i="1" s="1"/>
  <c r="O218" i="1" s="1"/>
  <c r="M219" i="1"/>
  <c r="N219" i="1" s="1"/>
  <c r="O219" i="1" s="1"/>
  <c r="M220" i="1"/>
  <c r="N220" i="1" s="1"/>
  <c r="O220" i="1" s="1"/>
  <c r="M221" i="1"/>
  <c r="N221" i="1" s="1"/>
  <c r="O221" i="1" s="1"/>
  <c r="M222" i="1"/>
  <c r="N222" i="1" s="1"/>
  <c r="O222" i="1" s="1"/>
  <c r="M223" i="1"/>
  <c r="N223" i="1" s="1"/>
  <c r="O223" i="1" s="1"/>
  <c r="M224" i="1"/>
  <c r="N224" i="1" s="1"/>
  <c r="O224" i="1" s="1"/>
  <c r="M225" i="1"/>
  <c r="N225" i="1" s="1"/>
  <c r="O225" i="1" s="1"/>
  <c r="M226" i="1"/>
  <c r="N226" i="1" s="1"/>
  <c r="O226" i="1" s="1"/>
  <c r="M227" i="1"/>
  <c r="N227" i="1" s="1"/>
  <c r="O227" i="1" s="1"/>
  <c r="M228" i="1"/>
  <c r="N228" i="1" s="1"/>
  <c r="O228" i="1" s="1"/>
  <c r="M229" i="1"/>
  <c r="N229" i="1" s="1"/>
  <c r="O229" i="1" s="1"/>
  <c r="M230" i="1"/>
  <c r="N230" i="1" s="1"/>
  <c r="O230" i="1" s="1"/>
  <c r="M2" i="1"/>
  <c r="N2" i="1" s="1"/>
  <c r="O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  <c r="A3" i="1"/>
  <c r="A4" i="1"/>
  <c r="A5" i="1"/>
  <c r="A6" i="1"/>
  <c r="A7" i="1"/>
  <c r="A8" i="1"/>
  <c r="A9" i="1"/>
  <c r="A10" i="1"/>
  <c r="A11" i="1"/>
  <c r="A12" i="1"/>
  <c r="Z60" i="1" l="1"/>
  <c r="AA60" i="1" s="1"/>
  <c r="Z44" i="1"/>
  <c r="AA44" i="1" s="1"/>
  <c r="Z28" i="1"/>
  <c r="AA28" i="1" s="1"/>
  <c r="Z245" i="1"/>
  <c r="AA245" i="1" s="1"/>
  <c r="Z232" i="1"/>
  <c r="AA232" i="1" s="1"/>
  <c r="Z18" i="1"/>
  <c r="AA18" i="1" s="1"/>
  <c r="Z277" i="1"/>
  <c r="AA277" i="1" s="1"/>
  <c r="Z261" i="1"/>
  <c r="AA261" i="1" s="1"/>
  <c r="Z229" i="1"/>
  <c r="AA229" i="1" s="1"/>
  <c r="Z213" i="1"/>
  <c r="AA213" i="1" s="1"/>
  <c r="Z197" i="1"/>
  <c r="AA197" i="1" s="1"/>
  <c r="Z181" i="1"/>
  <c r="AA181" i="1" s="1"/>
  <c r="Z165" i="1"/>
  <c r="AA165" i="1" s="1"/>
  <c r="Z149" i="1"/>
  <c r="AA149" i="1" s="1"/>
  <c r="Z133" i="1"/>
  <c r="AA133" i="1" s="1"/>
  <c r="Z117" i="1"/>
  <c r="AA117" i="1" s="1"/>
  <c r="Z101" i="1"/>
  <c r="AA101" i="1" s="1"/>
  <c r="Z85" i="1"/>
  <c r="AA85" i="1" s="1"/>
  <c r="Z69" i="1"/>
  <c r="AA69" i="1" s="1"/>
  <c r="Z15" i="1"/>
  <c r="AA15" i="1" s="1"/>
  <c r="Z52" i="1"/>
  <c r="AA52" i="1" s="1"/>
  <c r="Z35" i="1"/>
  <c r="AA35" i="1" s="1"/>
  <c r="Z178" i="1"/>
  <c r="AA178" i="1" s="1"/>
  <c r="Z162" i="1"/>
  <c r="AA162" i="1" s="1"/>
  <c r="Z146" i="1"/>
  <c r="AA146" i="1" s="1"/>
  <c r="Z130" i="1"/>
  <c r="AA130" i="1" s="1"/>
  <c r="Z114" i="1"/>
  <c r="AA114" i="1" s="1"/>
  <c r="Z98" i="1"/>
  <c r="AA98" i="1" s="1"/>
  <c r="Z82" i="1"/>
  <c r="AA82" i="1" s="1"/>
  <c r="Z66" i="1"/>
  <c r="AA66" i="1" s="1"/>
  <c r="Z12" i="1"/>
  <c r="AA12" i="1" s="1"/>
  <c r="Z49" i="1"/>
  <c r="AA49" i="1" s="1"/>
  <c r="Z32" i="1"/>
  <c r="AA32" i="1" s="1"/>
  <c r="J205" i="1"/>
  <c r="K205" i="1" s="1"/>
  <c r="J156" i="1"/>
  <c r="K156" i="1" s="1"/>
  <c r="J155" i="1"/>
  <c r="K155" i="1" s="1"/>
  <c r="J107" i="1"/>
  <c r="K107" i="1" s="1"/>
  <c r="J106" i="1"/>
  <c r="K106" i="1" s="1"/>
  <c r="J58" i="1"/>
  <c r="K58" i="1" s="1"/>
  <c r="J204" i="1"/>
  <c r="K204" i="1" s="1"/>
  <c r="J48" i="1"/>
  <c r="K48" i="1" s="1"/>
  <c r="J203" i="1"/>
  <c r="K203" i="1" s="1"/>
  <c r="J154" i="1"/>
  <c r="K154" i="1" s="1"/>
  <c r="J96" i="1"/>
  <c r="K96" i="1" s="1"/>
  <c r="J45" i="1"/>
  <c r="K45" i="1" s="1"/>
  <c r="J202" i="1"/>
  <c r="K202" i="1" s="1"/>
  <c r="J144" i="1"/>
  <c r="K144" i="1" s="1"/>
  <c r="J93" i="1"/>
  <c r="K93" i="1" s="1"/>
  <c r="J44" i="1"/>
  <c r="K44" i="1" s="1"/>
  <c r="J192" i="1"/>
  <c r="K192" i="1" s="1"/>
  <c r="J141" i="1"/>
  <c r="K141" i="1" s="1"/>
  <c r="J92" i="1"/>
  <c r="K92" i="1" s="1"/>
  <c r="J43" i="1"/>
  <c r="K43" i="1" s="1"/>
  <c r="J240" i="1"/>
  <c r="K240" i="1" s="1"/>
  <c r="J189" i="1"/>
  <c r="K189" i="1" s="1"/>
  <c r="J140" i="1"/>
  <c r="K140" i="1" s="1"/>
  <c r="J91" i="1"/>
  <c r="K91" i="1" s="1"/>
  <c r="J42" i="1"/>
  <c r="K42" i="1" s="1"/>
  <c r="J237" i="1"/>
  <c r="K237" i="1" s="1"/>
  <c r="J188" i="1"/>
  <c r="K188" i="1" s="1"/>
  <c r="J139" i="1"/>
  <c r="K139" i="1" s="1"/>
  <c r="J90" i="1"/>
  <c r="K90" i="1" s="1"/>
  <c r="J32" i="1"/>
  <c r="K32" i="1" s="1"/>
  <c r="J236" i="1"/>
  <c r="K236" i="1" s="1"/>
  <c r="J187" i="1"/>
  <c r="K187" i="1" s="1"/>
  <c r="J138" i="1"/>
  <c r="K138" i="1" s="1"/>
  <c r="J80" i="1"/>
  <c r="K80" i="1" s="1"/>
  <c r="J29" i="1"/>
  <c r="K29" i="1" s="1"/>
  <c r="J235" i="1"/>
  <c r="K235" i="1" s="1"/>
  <c r="J186" i="1"/>
  <c r="K186" i="1" s="1"/>
  <c r="J128" i="1"/>
  <c r="K128" i="1" s="1"/>
  <c r="J77" i="1"/>
  <c r="K77" i="1" s="1"/>
  <c r="J28" i="1"/>
  <c r="K28" i="1" s="1"/>
  <c r="J234" i="1"/>
  <c r="K234" i="1" s="1"/>
  <c r="J176" i="1"/>
  <c r="K176" i="1" s="1"/>
  <c r="J125" i="1"/>
  <c r="K125" i="1" s="1"/>
  <c r="J76" i="1"/>
  <c r="K76" i="1" s="1"/>
  <c r="J27" i="1"/>
  <c r="K27" i="1" s="1"/>
  <c r="J224" i="1"/>
  <c r="K224" i="1" s="1"/>
  <c r="J173" i="1"/>
  <c r="K173" i="1" s="1"/>
  <c r="J124" i="1"/>
  <c r="K124" i="1" s="1"/>
  <c r="J75" i="1"/>
  <c r="K75" i="1" s="1"/>
  <c r="J26" i="1"/>
  <c r="K26" i="1" s="1"/>
  <c r="J221" i="1"/>
  <c r="K221" i="1" s="1"/>
  <c r="J172" i="1"/>
  <c r="K172" i="1" s="1"/>
  <c r="J123" i="1"/>
  <c r="K123" i="1" s="1"/>
  <c r="J74" i="1"/>
  <c r="K74" i="1" s="1"/>
  <c r="J16" i="1"/>
  <c r="K16" i="1" s="1"/>
  <c r="J220" i="1"/>
  <c r="K220" i="1" s="1"/>
  <c r="J171" i="1"/>
  <c r="K171" i="1" s="1"/>
  <c r="J122" i="1"/>
  <c r="K122" i="1" s="1"/>
  <c r="J64" i="1"/>
  <c r="K64" i="1" s="1"/>
  <c r="J13" i="1"/>
  <c r="K13" i="1" s="1"/>
  <c r="J219" i="1"/>
  <c r="K219" i="1" s="1"/>
  <c r="J170" i="1"/>
  <c r="K170" i="1" s="1"/>
  <c r="J112" i="1"/>
  <c r="K112" i="1" s="1"/>
  <c r="J61" i="1"/>
  <c r="K61" i="1" s="1"/>
  <c r="J12" i="1"/>
  <c r="K12" i="1" s="1"/>
  <c r="J218" i="1"/>
  <c r="K218" i="1" s="1"/>
  <c r="J160" i="1"/>
  <c r="K160" i="1" s="1"/>
  <c r="J109" i="1"/>
  <c r="K109" i="1" s="1"/>
  <c r="J60" i="1"/>
  <c r="K60" i="1" s="1"/>
  <c r="J11" i="1"/>
  <c r="K11" i="1" s="1"/>
  <c r="J208" i="1"/>
  <c r="K208" i="1" s="1"/>
  <c r="J157" i="1"/>
  <c r="K157" i="1" s="1"/>
  <c r="J108" i="1"/>
  <c r="K108" i="1" s="1"/>
  <c r="J59" i="1"/>
  <c r="K59" i="1" s="1"/>
  <c r="J10" i="1"/>
  <c r="K10" i="1" s="1"/>
  <c r="J239" i="1"/>
  <c r="K239" i="1" s="1"/>
  <c r="J223" i="1"/>
  <c r="K223" i="1" s="1"/>
  <c r="J207" i="1"/>
  <c r="K207" i="1" s="1"/>
  <c r="J191" i="1"/>
  <c r="K191" i="1" s="1"/>
  <c r="J175" i="1"/>
  <c r="K175" i="1" s="1"/>
  <c r="J159" i="1"/>
  <c r="K159" i="1" s="1"/>
  <c r="J143" i="1"/>
  <c r="K143" i="1" s="1"/>
  <c r="J127" i="1"/>
  <c r="K127" i="1" s="1"/>
  <c r="J111" i="1"/>
  <c r="K111" i="1" s="1"/>
  <c r="J95" i="1"/>
  <c r="K95" i="1" s="1"/>
  <c r="J79" i="1"/>
  <c r="K79" i="1" s="1"/>
  <c r="J63" i="1"/>
  <c r="K63" i="1" s="1"/>
  <c r="J47" i="1"/>
  <c r="K47" i="1" s="1"/>
  <c r="J31" i="1"/>
  <c r="K31" i="1" s="1"/>
  <c r="J15" i="1"/>
  <c r="K15" i="1" s="1"/>
  <c r="J238" i="1"/>
  <c r="K238" i="1" s="1"/>
  <c r="J222" i="1"/>
  <c r="K222" i="1" s="1"/>
  <c r="J206" i="1"/>
  <c r="K206" i="1" s="1"/>
  <c r="J190" i="1"/>
  <c r="K190" i="1" s="1"/>
  <c r="J174" i="1"/>
  <c r="K174" i="1" s="1"/>
  <c r="J158" i="1"/>
  <c r="K158" i="1" s="1"/>
  <c r="J142" i="1"/>
  <c r="K142" i="1" s="1"/>
  <c r="J126" i="1"/>
  <c r="K126" i="1" s="1"/>
  <c r="J110" i="1"/>
  <c r="K110" i="1" s="1"/>
  <c r="J94" i="1"/>
  <c r="K94" i="1" s="1"/>
  <c r="J78" i="1"/>
  <c r="K78" i="1" s="1"/>
  <c r="J62" i="1"/>
  <c r="K62" i="1" s="1"/>
  <c r="J46" i="1"/>
  <c r="K46" i="1" s="1"/>
  <c r="J30" i="1"/>
  <c r="K30" i="1" s="1"/>
  <c r="J14" i="1"/>
  <c r="K14" i="1" s="1"/>
  <c r="J233" i="1"/>
  <c r="K233" i="1" s="1"/>
  <c r="J217" i="1"/>
  <c r="K217" i="1" s="1"/>
  <c r="J201" i="1"/>
  <c r="K201" i="1" s="1"/>
  <c r="J185" i="1"/>
  <c r="K185" i="1" s="1"/>
  <c r="J169" i="1"/>
  <c r="K169" i="1" s="1"/>
  <c r="J153" i="1"/>
  <c r="K153" i="1" s="1"/>
  <c r="J137" i="1"/>
  <c r="K137" i="1" s="1"/>
  <c r="J121" i="1"/>
  <c r="K121" i="1" s="1"/>
  <c r="J105" i="1"/>
  <c r="K105" i="1" s="1"/>
  <c r="J89" i="1"/>
  <c r="K89" i="1" s="1"/>
  <c r="J73" i="1"/>
  <c r="K73" i="1" s="1"/>
  <c r="J57" i="1"/>
  <c r="K57" i="1" s="1"/>
  <c r="J41" i="1"/>
  <c r="K41" i="1" s="1"/>
  <c r="J25" i="1"/>
  <c r="K25" i="1" s="1"/>
  <c r="J9" i="1"/>
  <c r="K9" i="1" s="1"/>
  <c r="J232" i="1"/>
  <c r="K232" i="1" s="1"/>
  <c r="J216" i="1"/>
  <c r="K216" i="1" s="1"/>
  <c r="J200" i="1"/>
  <c r="K200" i="1" s="1"/>
  <c r="J184" i="1"/>
  <c r="K184" i="1" s="1"/>
  <c r="J168" i="1"/>
  <c r="K168" i="1" s="1"/>
  <c r="J152" i="1"/>
  <c r="K152" i="1" s="1"/>
  <c r="J136" i="1"/>
  <c r="K136" i="1" s="1"/>
  <c r="J120" i="1"/>
  <c r="K120" i="1" s="1"/>
  <c r="J104" i="1"/>
  <c r="K104" i="1" s="1"/>
  <c r="J88" i="1"/>
  <c r="K88" i="1" s="1"/>
  <c r="J72" i="1"/>
  <c r="K72" i="1" s="1"/>
  <c r="J56" i="1"/>
  <c r="K56" i="1" s="1"/>
  <c r="J40" i="1"/>
  <c r="K40" i="1" s="1"/>
  <c r="J24" i="1"/>
  <c r="K24" i="1" s="1"/>
  <c r="J8" i="1"/>
  <c r="K8" i="1" s="1"/>
  <c r="J231" i="1"/>
  <c r="K231" i="1" s="1"/>
  <c r="J215" i="1"/>
  <c r="K215" i="1" s="1"/>
  <c r="J199" i="1"/>
  <c r="K199" i="1" s="1"/>
  <c r="J183" i="1"/>
  <c r="K183" i="1" s="1"/>
  <c r="J167" i="1"/>
  <c r="K167" i="1" s="1"/>
  <c r="J151" i="1"/>
  <c r="K151" i="1" s="1"/>
  <c r="J135" i="1"/>
  <c r="K135" i="1" s="1"/>
  <c r="J119" i="1"/>
  <c r="K119" i="1" s="1"/>
  <c r="J103" i="1"/>
  <c r="K103" i="1" s="1"/>
  <c r="J87" i="1"/>
  <c r="K87" i="1" s="1"/>
  <c r="J71" i="1"/>
  <c r="K71" i="1" s="1"/>
  <c r="J55" i="1"/>
  <c r="K55" i="1" s="1"/>
  <c r="J39" i="1"/>
  <c r="K39" i="1" s="1"/>
  <c r="J23" i="1"/>
  <c r="K23" i="1" s="1"/>
  <c r="J7" i="1"/>
  <c r="K7" i="1" s="1"/>
  <c r="J230" i="1"/>
  <c r="K230" i="1" s="1"/>
  <c r="J214" i="1"/>
  <c r="K214" i="1" s="1"/>
  <c r="J198" i="1"/>
  <c r="K198" i="1" s="1"/>
  <c r="J182" i="1"/>
  <c r="K182" i="1" s="1"/>
  <c r="J166" i="1"/>
  <c r="K166" i="1" s="1"/>
  <c r="J150" i="1"/>
  <c r="K150" i="1" s="1"/>
  <c r="J134" i="1"/>
  <c r="K134" i="1" s="1"/>
  <c r="J118" i="1"/>
  <c r="K118" i="1" s="1"/>
  <c r="J102" i="1"/>
  <c r="K102" i="1" s="1"/>
  <c r="J86" i="1"/>
  <c r="K86" i="1" s="1"/>
  <c r="J70" i="1"/>
  <c r="K70" i="1" s="1"/>
  <c r="J54" i="1"/>
  <c r="K54" i="1" s="1"/>
  <c r="J38" i="1"/>
  <c r="K38" i="1" s="1"/>
  <c r="J22" i="1"/>
  <c r="K22" i="1" s="1"/>
  <c r="J6" i="1"/>
  <c r="K6" i="1" s="1"/>
  <c r="J229" i="1"/>
  <c r="K229" i="1" s="1"/>
  <c r="J213" i="1"/>
  <c r="K213" i="1" s="1"/>
  <c r="J197" i="1"/>
  <c r="K197" i="1" s="1"/>
  <c r="J181" i="1"/>
  <c r="K181" i="1" s="1"/>
  <c r="J165" i="1"/>
  <c r="K165" i="1" s="1"/>
  <c r="J149" i="1"/>
  <c r="K149" i="1" s="1"/>
  <c r="J133" i="1"/>
  <c r="K133" i="1" s="1"/>
  <c r="J117" i="1"/>
  <c r="K117" i="1" s="1"/>
  <c r="J101" i="1"/>
  <c r="K101" i="1" s="1"/>
  <c r="J85" i="1"/>
  <c r="K85" i="1" s="1"/>
  <c r="J69" i="1"/>
  <c r="K69" i="1" s="1"/>
  <c r="J53" i="1"/>
  <c r="K53" i="1" s="1"/>
  <c r="J37" i="1"/>
  <c r="K37" i="1" s="1"/>
  <c r="J21" i="1"/>
  <c r="K21" i="1" s="1"/>
  <c r="J5" i="1"/>
  <c r="K5" i="1" s="1"/>
  <c r="J2" i="1"/>
  <c r="K2" i="1" s="1"/>
  <c r="J228" i="1"/>
  <c r="K228" i="1" s="1"/>
  <c r="J212" i="1"/>
  <c r="K212" i="1" s="1"/>
  <c r="J196" i="1"/>
  <c r="K196" i="1" s="1"/>
  <c r="J180" i="1"/>
  <c r="K180" i="1" s="1"/>
  <c r="J164" i="1"/>
  <c r="K164" i="1" s="1"/>
  <c r="J148" i="1"/>
  <c r="K148" i="1" s="1"/>
  <c r="J132" i="1"/>
  <c r="K132" i="1" s="1"/>
  <c r="J116" i="1"/>
  <c r="K116" i="1" s="1"/>
  <c r="J100" i="1"/>
  <c r="K100" i="1" s="1"/>
  <c r="J84" i="1"/>
  <c r="K84" i="1" s="1"/>
  <c r="J68" i="1"/>
  <c r="K68" i="1" s="1"/>
  <c r="J52" i="1"/>
  <c r="K52" i="1" s="1"/>
  <c r="J36" i="1"/>
  <c r="K36" i="1" s="1"/>
  <c r="J20" i="1"/>
  <c r="K20" i="1" s="1"/>
  <c r="J4" i="1"/>
  <c r="K4" i="1" s="1"/>
  <c r="J243" i="1"/>
  <c r="K243" i="1" s="1"/>
  <c r="J227" i="1"/>
  <c r="K227" i="1" s="1"/>
  <c r="J211" i="1"/>
  <c r="K211" i="1" s="1"/>
  <c r="J195" i="1"/>
  <c r="K195" i="1" s="1"/>
  <c r="J179" i="1"/>
  <c r="K179" i="1" s="1"/>
  <c r="J163" i="1"/>
  <c r="K163" i="1" s="1"/>
  <c r="J147" i="1"/>
  <c r="K147" i="1" s="1"/>
  <c r="J131" i="1"/>
  <c r="K131" i="1" s="1"/>
  <c r="J115" i="1"/>
  <c r="K115" i="1" s="1"/>
  <c r="J99" i="1"/>
  <c r="K99" i="1" s="1"/>
  <c r="J83" i="1"/>
  <c r="K83" i="1" s="1"/>
  <c r="J67" i="1"/>
  <c r="K67" i="1" s="1"/>
  <c r="J51" i="1"/>
  <c r="K51" i="1" s="1"/>
  <c r="J35" i="1"/>
  <c r="K35" i="1" s="1"/>
  <c r="J19" i="1"/>
  <c r="K19" i="1" s="1"/>
  <c r="J3" i="1"/>
  <c r="K3" i="1" s="1"/>
  <c r="J242" i="1"/>
  <c r="K242" i="1" s="1"/>
  <c r="J226" i="1"/>
  <c r="K226" i="1" s="1"/>
  <c r="J210" i="1"/>
  <c r="K210" i="1" s="1"/>
  <c r="J194" i="1"/>
  <c r="K194" i="1" s="1"/>
  <c r="J178" i="1"/>
  <c r="K178" i="1" s="1"/>
  <c r="J162" i="1"/>
  <c r="K162" i="1" s="1"/>
  <c r="J146" i="1"/>
  <c r="K146" i="1" s="1"/>
  <c r="J130" i="1"/>
  <c r="K130" i="1" s="1"/>
  <c r="J114" i="1"/>
  <c r="K114" i="1" s="1"/>
  <c r="J98" i="1"/>
  <c r="K98" i="1" s="1"/>
  <c r="J82" i="1"/>
  <c r="K82" i="1" s="1"/>
  <c r="J66" i="1"/>
  <c r="K66" i="1" s="1"/>
  <c r="J50" i="1"/>
  <c r="K50" i="1" s="1"/>
  <c r="J34" i="1"/>
  <c r="K34" i="1" s="1"/>
  <c r="J18" i="1"/>
  <c r="K18" i="1" s="1"/>
  <c r="J241" i="1"/>
  <c r="K241" i="1" s="1"/>
  <c r="J225" i="1"/>
  <c r="K225" i="1" s="1"/>
  <c r="J209" i="1"/>
  <c r="K209" i="1" s="1"/>
  <c r="J193" i="1"/>
  <c r="K193" i="1" s="1"/>
  <c r="J177" i="1"/>
  <c r="K177" i="1" s="1"/>
  <c r="J161" i="1"/>
  <c r="K161" i="1" s="1"/>
  <c r="J145" i="1"/>
  <c r="K145" i="1" s="1"/>
  <c r="J129" i="1"/>
  <c r="K129" i="1" s="1"/>
  <c r="J113" i="1"/>
  <c r="K113" i="1" s="1"/>
  <c r="J97" i="1"/>
  <c r="K97" i="1" s="1"/>
  <c r="J81" i="1"/>
  <c r="K81" i="1" s="1"/>
  <c r="J65" i="1"/>
  <c r="K65" i="1" s="1"/>
  <c r="J49" i="1"/>
  <c r="K49" i="1" s="1"/>
  <c r="J33" i="1"/>
  <c r="K33" i="1" s="1"/>
  <c r="J17" i="1"/>
  <c r="K17" i="1" s="1"/>
  <c r="F242" i="1"/>
  <c r="G242" i="1" s="1"/>
  <c r="F185" i="1"/>
  <c r="G185" i="1" s="1"/>
  <c r="F116" i="1"/>
  <c r="G116" i="1" s="1"/>
  <c r="F54" i="1"/>
  <c r="G54" i="1" s="1"/>
  <c r="F1239" i="1"/>
  <c r="G1239" i="1" s="1"/>
  <c r="F2198" i="1"/>
  <c r="G2198" i="1" s="1"/>
  <c r="F2182" i="1"/>
  <c r="G2182" i="1" s="1"/>
  <c r="F2166" i="1"/>
  <c r="G2166" i="1" s="1"/>
  <c r="F2150" i="1"/>
  <c r="G2150" i="1" s="1"/>
  <c r="F2134" i="1"/>
  <c r="G2134" i="1" s="1"/>
  <c r="F2118" i="1"/>
  <c r="G2118" i="1" s="1"/>
  <c r="F2102" i="1"/>
  <c r="G2102" i="1" s="1"/>
  <c r="F2086" i="1"/>
  <c r="G2086" i="1" s="1"/>
  <c r="F2070" i="1"/>
  <c r="G2070" i="1" s="1"/>
  <c r="F2054" i="1"/>
  <c r="G2054" i="1" s="1"/>
  <c r="F2038" i="1"/>
  <c r="G2038" i="1" s="1"/>
  <c r="F2022" i="1"/>
  <c r="G2022" i="1" s="1"/>
  <c r="F2006" i="1"/>
  <c r="G2006" i="1" s="1"/>
  <c r="F1990" i="1"/>
  <c r="G1990" i="1" s="1"/>
  <c r="F1974" i="1"/>
  <c r="G1974" i="1" s="1"/>
  <c r="F1958" i="1"/>
  <c r="G1958" i="1" s="1"/>
  <c r="F1942" i="1"/>
  <c r="G1942" i="1" s="1"/>
  <c r="F1926" i="1"/>
  <c r="G1926" i="1" s="1"/>
  <c r="F1910" i="1"/>
  <c r="G1910" i="1" s="1"/>
  <c r="F1894" i="1"/>
  <c r="G1894" i="1" s="1"/>
  <c r="F1878" i="1"/>
  <c r="G1878" i="1" s="1"/>
  <c r="F1862" i="1"/>
  <c r="G1862" i="1" s="1"/>
  <c r="F1846" i="1"/>
  <c r="G1846" i="1" s="1"/>
  <c r="F1830" i="1"/>
  <c r="G1830" i="1" s="1"/>
  <c r="F1814" i="1"/>
  <c r="G1814" i="1" s="1"/>
  <c r="F1798" i="1"/>
  <c r="G1798" i="1" s="1"/>
  <c r="F1782" i="1"/>
  <c r="G1782" i="1" s="1"/>
  <c r="F1766" i="1"/>
  <c r="G1766" i="1" s="1"/>
  <c r="F1750" i="1"/>
  <c r="G1750" i="1" s="1"/>
  <c r="F1734" i="1"/>
  <c r="G1734" i="1" s="1"/>
  <c r="F1718" i="1"/>
  <c r="G1718" i="1" s="1"/>
  <c r="F1702" i="1"/>
  <c r="G1702" i="1" s="1"/>
  <c r="F1686" i="1"/>
  <c r="G1686" i="1" s="1"/>
  <c r="F1670" i="1"/>
  <c r="G1670" i="1" s="1"/>
  <c r="F1654" i="1"/>
  <c r="G1654" i="1" s="1"/>
  <c r="F1638" i="1"/>
  <c r="G1638" i="1" s="1"/>
  <c r="F1622" i="1"/>
  <c r="G1622" i="1" s="1"/>
  <c r="F1606" i="1"/>
  <c r="G1606" i="1" s="1"/>
  <c r="F1590" i="1"/>
  <c r="G1590" i="1" s="1"/>
  <c r="F1574" i="1"/>
  <c r="G1574" i="1" s="1"/>
  <c r="F1558" i="1"/>
  <c r="G1558" i="1" s="1"/>
  <c r="F1542" i="1"/>
  <c r="G1542" i="1" s="1"/>
  <c r="F1526" i="1"/>
  <c r="G1526" i="1" s="1"/>
  <c r="F1510" i="1"/>
  <c r="G1510" i="1" s="1"/>
  <c r="F1494" i="1"/>
  <c r="G1494" i="1" s="1"/>
  <c r="F1478" i="1"/>
  <c r="G1478" i="1" s="1"/>
  <c r="F1462" i="1"/>
  <c r="G1462" i="1" s="1"/>
  <c r="F1446" i="1"/>
  <c r="G1446" i="1" s="1"/>
  <c r="F1430" i="1"/>
  <c r="G1430" i="1" s="1"/>
  <c r="F1414" i="1"/>
  <c r="G1414" i="1" s="1"/>
  <c r="F1398" i="1"/>
  <c r="G1398" i="1" s="1"/>
  <c r="F1382" i="1"/>
  <c r="G1382" i="1" s="1"/>
  <c r="F1366" i="1"/>
  <c r="G1366" i="1" s="1"/>
  <c r="F1350" i="1"/>
  <c r="G1350" i="1" s="1"/>
  <c r="F1334" i="1"/>
  <c r="G1334" i="1" s="1"/>
  <c r="F1318" i="1"/>
  <c r="G1318" i="1" s="1"/>
  <c r="F1302" i="1"/>
  <c r="G1302" i="1" s="1"/>
  <c r="F1286" i="1"/>
  <c r="G1286" i="1" s="1"/>
  <c r="F1270" i="1"/>
  <c r="G1270" i="1" s="1"/>
  <c r="F1254" i="1"/>
  <c r="G1254" i="1" s="1"/>
  <c r="F1238" i="1"/>
  <c r="G1238" i="1" s="1"/>
  <c r="F1222" i="1"/>
  <c r="G1222" i="1" s="1"/>
  <c r="F1206" i="1"/>
  <c r="G1206" i="1" s="1"/>
  <c r="F1190" i="1"/>
  <c r="G1190" i="1" s="1"/>
  <c r="F1174" i="1"/>
  <c r="G1174" i="1" s="1"/>
  <c r="F1158" i="1"/>
  <c r="G1158" i="1" s="1"/>
  <c r="F1142" i="1"/>
  <c r="G1142" i="1" s="1"/>
  <c r="F1126" i="1"/>
  <c r="G1126" i="1" s="1"/>
  <c r="F1110" i="1"/>
  <c r="G1110" i="1" s="1"/>
  <c r="F1094" i="1"/>
  <c r="G1094" i="1" s="1"/>
  <c r="F1078" i="1"/>
  <c r="G1078" i="1" s="1"/>
  <c r="F1062" i="1"/>
  <c r="G1062" i="1" s="1"/>
  <c r="F1046" i="1"/>
  <c r="G1046" i="1" s="1"/>
  <c r="F1030" i="1"/>
  <c r="G1030" i="1" s="1"/>
  <c r="F1014" i="1"/>
  <c r="G1014" i="1" s="1"/>
  <c r="F998" i="1"/>
  <c r="G998" i="1" s="1"/>
  <c r="F982" i="1"/>
  <c r="G982" i="1" s="1"/>
  <c r="F966" i="1"/>
  <c r="G966" i="1" s="1"/>
  <c r="F950" i="1"/>
  <c r="G950" i="1" s="1"/>
  <c r="F934" i="1"/>
  <c r="G934" i="1" s="1"/>
  <c r="F918" i="1"/>
  <c r="G918" i="1" s="1"/>
  <c r="F902" i="1"/>
  <c r="G902" i="1" s="1"/>
  <c r="F886" i="1"/>
  <c r="G886" i="1" s="1"/>
  <c r="F870" i="1"/>
  <c r="G870" i="1" s="1"/>
  <c r="F854" i="1"/>
  <c r="G854" i="1" s="1"/>
  <c r="F838" i="1"/>
  <c r="G838" i="1" s="1"/>
  <c r="F822" i="1"/>
  <c r="G822" i="1" s="1"/>
  <c r="F806" i="1"/>
  <c r="G806" i="1" s="1"/>
  <c r="F790" i="1"/>
  <c r="G790" i="1" s="1"/>
  <c r="F774" i="1"/>
  <c r="G774" i="1" s="1"/>
  <c r="F758" i="1"/>
  <c r="G758" i="1" s="1"/>
  <c r="F742" i="1"/>
  <c r="G742" i="1" s="1"/>
  <c r="F726" i="1"/>
  <c r="G726" i="1" s="1"/>
  <c r="F710" i="1"/>
  <c r="G710" i="1" s="1"/>
  <c r="F1671" i="1"/>
  <c r="G1671" i="1" s="1"/>
  <c r="F2197" i="1"/>
  <c r="G2197" i="1" s="1"/>
  <c r="F2181" i="1"/>
  <c r="G2181" i="1" s="1"/>
  <c r="F2165" i="1"/>
  <c r="G2165" i="1" s="1"/>
  <c r="F2149" i="1"/>
  <c r="G2149" i="1" s="1"/>
  <c r="F2133" i="1"/>
  <c r="G2133" i="1" s="1"/>
  <c r="F2117" i="1"/>
  <c r="G2117" i="1" s="1"/>
  <c r="F2101" i="1"/>
  <c r="G2101" i="1" s="1"/>
  <c r="F2085" i="1"/>
  <c r="G2085" i="1" s="1"/>
  <c r="F2069" i="1"/>
  <c r="G2069" i="1" s="1"/>
  <c r="F2053" i="1"/>
  <c r="G2053" i="1" s="1"/>
  <c r="F2037" i="1"/>
  <c r="G2037" i="1" s="1"/>
  <c r="F2021" i="1"/>
  <c r="G2021" i="1" s="1"/>
  <c r="F2005" i="1"/>
  <c r="G2005" i="1" s="1"/>
  <c r="F1989" i="1"/>
  <c r="G1989" i="1" s="1"/>
  <c r="F1973" i="1"/>
  <c r="G1973" i="1" s="1"/>
  <c r="F1957" i="1"/>
  <c r="G1957" i="1" s="1"/>
  <c r="F1941" i="1"/>
  <c r="G1941" i="1" s="1"/>
  <c r="F1925" i="1"/>
  <c r="G1925" i="1" s="1"/>
  <c r="F1909" i="1"/>
  <c r="G1909" i="1" s="1"/>
  <c r="F1893" i="1"/>
  <c r="G1893" i="1" s="1"/>
  <c r="F1877" i="1"/>
  <c r="G1877" i="1" s="1"/>
  <c r="F1861" i="1"/>
  <c r="G1861" i="1" s="1"/>
  <c r="F1845" i="1"/>
  <c r="G1845" i="1" s="1"/>
  <c r="F1829" i="1"/>
  <c r="G1829" i="1" s="1"/>
  <c r="F1813" i="1"/>
  <c r="G1813" i="1" s="1"/>
  <c r="F1797" i="1"/>
  <c r="G1797" i="1" s="1"/>
  <c r="F1781" i="1"/>
  <c r="G1781" i="1" s="1"/>
  <c r="F1765" i="1"/>
  <c r="G1765" i="1" s="1"/>
  <c r="F1749" i="1"/>
  <c r="G1749" i="1" s="1"/>
  <c r="F1733" i="1"/>
  <c r="G1733" i="1" s="1"/>
  <c r="F1717" i="1"/>
  <c r="G1717" i="1" s="1"/>
  <c r="F1701" i="1"/>
  <c r="G1701" i="1" s="1"/>
  <c r="F1685" i="1"/>
  <c r="G1685" i="1" s="1"/>
  <c r="F1669" i="1"/>
  <c r="G1669" i="1" s="1"/>
  <c r="F1653" i="1"/>
  <c r="G1653" i="1" s="1"/>
  <c r="F1637" i="1"/>
  <c r="G1637" i="1" s="1"/>
  <c r="F1621" i="1"/>
  <c r="G1621" i="1" s="1"/>
  <c r="F1605" i="1"/>
  <c r="G1605" i="1" s="1"/>
  <c r="F1589" i="1"/>
  <c r="G1589" i="1" s="1"/>
  <c r="F1573" i="1"/>
  <c r="G1573" i="1" s="1"/>
  <c r="F1557" i="1"/>
  <c r="G1557" i="1" s="1"/>
  <c r="F1541" i="1"/>
  <c r="G1541" i="1" s="1"/>
  <c r="F1525" i="1"/>
  <c r="G1525" i="1" s="1"/>
  <c r="F1509" i="1"/>
  <c r="G1509" i="1" s="1"/>
  <c r="F1493" i="1"/>
  <c r="G1493" i="1" s="1"/>
  <c r="F1477" i="1"/>
  <c r="G1477" i="1" s="1"/>
  <c r="F1461" i="1"/>
  <c r="G1461" i="1" s="1"/>
  <c r="F1445" i="1"/>
  <c r="G1445" i="1" s="1"/>
  <c r="F1429" i="1"/>
  <c r="G1429" i="1" s="1"/>
  <c r="F1413" i="1"/>
  <c r="G1413" i="1" s="1"/>
  <c r="F1397" i="1"/>
  <c r="G1397" i="1" s="1"/>
  <c r="F1381" i="1"/>
  <c r="G1381" i="1" s="1"/>
  <c r="F1365" i="1"/>
  <c r="G1365" i="1" s="1"/>
  <c r="F1349" i="1"/>
  <c r="G1349" i="1" s="1"/>
  <c r="F1333" i="1"/>
  <c r="G1333" i="1" s="1"/>
  <c r="F1317" i="1"/>
  <c r="G1317" i="1" s="1"/>
  <c r="F1301" i="1"/>
  <c r="G1301" i="1" s="1"/>
  <c r="F1285" i="1"/>
  <c r="G1285" i="1" s="1"/>
  <c r="F1269" i="1"/>
  <c r="G1269" i="1" s="1"/>
  <c r="F1253" i="1"/>
  <c r="G1253" i="1" s="1"/>
  <c r="F1237" i="1"/>
  <c r="G1237" i="1" s="1"/>
  <c r="F1221" i="1"/>
  <c r="G1221" i="1" s="1"/>
  <c r="F1205" i="1"/>
  <c r="G1205" i="1" s="1"/>
  <c r="F1189" i="1"/>
  <c r="G1189" i="1" s="1"/>
  <c r="F1173" i="1"/>
  <c r="G1173" i="1" s="1"/>
  <c r="F1157" i="1"/>
  <c r="G1157" i="1" s="1"/>
  <c r="F1141" i="1"/>
  <c r="G1141" i="1" s="1"/>
  <c r="F1125" i="1"/>
  <c r="G1125" i="1" s="1"/>
  <c r="F1109" i="1"/>
  <c r="G1109" i="1" s="1"/>
  <c r="F1093" i="1"/>
  <c r="G1093" i="1" s="1"/>
  <c r="F1077" i="1"/>
  <c r="G1077" i="1" s="1"/>
  <c r="F1061" i="1"/>
  <c r="G1061" i="1" s="1"/>
  <c r="F1045" i="1"/>
  <c r="G1045" i="1" s="1"/>
  <c r="F1029" i="1"/>
  <c r="G1029" i="1" s="1"/>
  <c r="F1013" i="1"/>
  <c r="G1013" i="1" s="1"/>
  <c r="F997" i="1"/>
  <c r="G997" i="1" s="1"/>
  <c r="F981" i="1"/>
  <c r="G981" i="1" s="1"/>
  <c r="F965" i="1"/>
  <c r="G965" i="1" s="1"/>
  <c r="F949" i="1"/>
  <c r="G949" i="1" s="1"/>
  <c r="F933" i="1"/>
  <c r="G933" i="1" s="1"/>
  <c r="F917" i="1"/>
  <c r="G917" i="1" s="1"/>
  <c r="F901" i="1"/>
  <c r="G901" i="1" s="1"/>
  <c r="F885" i="1"/>
  <c r="G885" i="1" s="1"/>
  <c r="F2087" i="1"/>
  <c r="G2087" i="1" s="1"/>
  <c r="F1991" i="1"/>
  <c r="G1991" i="1" s="1"/>
  <c r="F1863" i="1"/>
  <c r="G1863" i="1" s="1"/>
  <c r="F1751" i="1"/>
  <c r="G1751" i="1" s="1"/>
  <c r="F1639" i="1"/>
  <c r="G1639" i="1" s="1"/>
  <c r="F1575" i="1"/>
  <c r="G1575" i="1" s="1"/>
  <c r="F1495" i="1"/>
  <c r="G1495" i="1" s="1"/>
  <c r="F1431" i="1"/>
  <c r="G1431" i="1" s="1"/>
  <c r="F1335" i="1"/>
  <c r="G1335" i="1" s="1"/>
  <c r="F1271" i="1"/>
  <c r="G1271" i="1" s="1"/>
  <c r="F1191" i="1"/>
  <c r="G1191" i="1" s="1"/>
  <c r="F1127" i="1"/>
  <c r="G1127" i="1" s="1"/>
  <c r="F1047" i="1"/>
  <c r="G1047" i="1" s="1"/>
  <c r="F999" i="1"/>
  <c r="G999" i="1" s="1"/>
  <c r="F919" i="1"/>
  <c r="G919" i="1" s="1"/>
  <c r="F855" i="1"/>
  <c r="G855" i="1" s="1"/>
  <c r="F775" i="1"/>
  <c r="G775" i="1" s="1"/>
  <c r="F727" i="1"/>
  <c r="G727" i="1" s="1"/>
  <c r="F679" i="1"/>
  <c r="G679" i="1" s="1"/>
  <c r="F615" i="1"/>
  <c r="G615" i="1" s="1"/>
  <c r="F2196" i="1"/>
  <c r="G2196" i="1" s="1"/>
  <c r="F2180" i="1"/>
  <c r="G2180" i="1" s="1"/>
  <c r="F2164" i="1"/>
  <c r="G2164" i="1" s="1"/>
  <c r="F2148" i="1"/>
  <c r="G2148" i="1" s="1"/>
  <c r="F2132" i="1"/>
  <c r="G2132" i="1" s="1"/>
  <c r="F2116" i="1"/>
  <c r="G2116" i="1" s="1"/>
  <c r="F2100" i="1"/>
  <c r="G2100" i="1" s="1"/>
  <c r="F2084" i="1"/>
  <c r="G2084" i="1" s="1"/>
  <c r="F2068" i="1"/>
  <c r="G2068" i="1" s="1"/>
  <c r="F2052" i="1"/>
  <c r="G2052" i="1" s="1"/>
  <c r="F2036" i="1"/>
  <c r="G2036" i="1" s="1"/>
  <c r="F2020" i="1"/>
  <c r="G2020" i="1" s="1"/>
  <c r="F2004" i="1"/>
  <c r="G2004" i="1" s="1"/>
  <c r="F1988" i="1"/>
  <c r="G1988" i="1" s="1"/>
  <c r="F1972" i="1"/>
  <c r="G1972" i="1" s="1"/>
  <c r="F1956" i="1"/>
  <c r="G1956" i="1" s="1"/>
  <c r="F1940" i="1"/>
  <c r="G1940" i="1" s="1"/>
  <c r="F1924" i="1"/>
  <c r="G1924" i="1" s="1"/>
  <c r="F1908" i="1"/>
  <c r="G1908" i="1" s="1"/>
  <c r="F1892" i="1"/>
  <c r="G1892" i="1" s="1"/>
  <c r="F1876" i="1"/>
  <c r="G1876" i="1" s="1"/>
  <c r="F1860" i="1"/>
  <c r="G1860" i="1" s="1"/>
  <c r="F1844" i="1"/>
  <c r="G1844" i="1" s="1"/>
  <c r="F1828" i="1"/>
  <c r="G1828" i="1" s="1"/>
  <c r="F1812" i="1"/>
  <c r="G1812" i="1" s="1"/>
  <c r="F1796" i="1"/>
  <c r="G1796" i="1" s="1"/>
  <c r="F1780" i="1"/>
  <c r="G1780" i="1" s="1"/>
  <c r="F1764" i="1"/>
  <c r="G1764" i="1" s="1"/>
  <c r="F1748" i="1"/>
  <c r="G1748" i="1" s="1"/>
  <c r="F1732" i="1"/>
  <c r="G1732" i="1" s="1"/>
  <c r="F1716" i="1"/>
  <c r="G1716" i="1" s="1"/>
  <c r="F1700" i="1"/>
  <c r="G1700" i="1" s="1"/>
  <c r="F1684" i="1"/>
  <c r="G1684" i="1" s="1"/>
  <c r="F1668" i="1"/>
  <c r="G1668" i="1" s="1"/>
  <c r="F1652" i="1"/>
  <c r="G1652" i="1" s="1"/>
  <c r="F1636" i="1"/>
  <c r="G1636" i="1" s="1"/>
  <c r="F1620" i="1"/>
  <c r="G1620" i="1" s="1"/>
  <c r="F1604" i="1"/>
  <c r="G1604" i="1" s="1"/>
  <c r="F1588" i="1"/>
  <c r="G1588" i="1" s="1"/>
  <c r="F1572" i="1"/>
  <c r="G1572" i="1" s="1"/>
  <c r="F1556" i="1"/>
  <c r="G1556" i="1" s="1"/>
  <c r="F1540" i="1"/>
  <c r="G1540" i="1" s="1"/>
  <c r="F1524" i="1"/>
  <c r="G1524" i="1" s="1"/>
  <c r="F1508" i="1"/>
  <c r="G1508" i="1" s="1"/>
  <c r="F1492" i="1"/>
  <c r="G1492" i="1" s="1"/>
  <c r="F1476" i="1"/>
  <c r="G1476" i="1" s="1"/>
  <c r="F1460" i="1"/>
  <c r="G1460" i="1" s="1"/>
  <c r="F1444" i="1"/>
  <c r="G1444" i="1" s="1"/>
  <c r="F1428" i="1"/>
  <c r="G1428" i="1" s="1"/>
  <c r="F1412" i="1"/>
  <c r="G1412" i="1" s="1"/>
  <c r="F1396" i="1"/>
  <c r="G1396" i="1" s="1"/>
  <c r="F1380" i="1"/>
  <c r="G1380" i="1" s="1"/>
  <c r="F1364" i="1"/>
  <c r="G1364" i="1" s="1"/>
  <c r="F1348" i="1"/>
  <c r="G1348" i="1" s="1"/>
  <c r="F1332" i="1"/>
  <c r="G1332" i="1" s="1"/>
  <c r="F1316" i="1"/>
  <c r="G1316" i="1" s="1"/>
  <c r="F1300" i="1"/>
  <c r="G1300" i="1" s="1"/>
  <c r="F1284" i="1"/>
  <c r="G1284" i="1" s="1"/>
  <c r="F1268" i="1"/>
  <c r="G1268" i="1" s="1"/>
  <c r="F1252" i="1"/>
  <c r="G1252" i="1" s="1"/>
  <c r="F1236" i="1"/>
  <c r="G1236" i="1" s="1"/>
  <c r="F1220" i="1"/>
  <c r="G1220" i="1" s="1"/>
  <c r="F1204" i="1"/>
  <c r="G1204" i="1" s="1"/>
  <c r="F1188" i="1"/>
  <c r="G1188" i="1" s="1"/>
  <c r="F1172" i="1"/>
  <c r="G1172" i="1" s="1"/>
  <c r="F1156" i="1"/>
  <c r="G1156" i="1" s="1"/>
  <c r="F1140" i="1"/>
  <c r="G1140" i="1" s="1"/>
  <c r="F1124" i="1"/>
  <c r="G1124" i="1" s="1"/>
  <c r="F1108" i="1"/>
  <c r="G1108" i="1" s="1"/>
  <c r="F1092" i="1"/>
  <c r="G1092" i="1" s="1"/>
  <c r="F1076" i="1"/>
  <c r="G1076" i="1" s="1"/>
  <c r="F1060" i="1"/>
  <c r="G1060" i="1" s="1"/>
  <c r="F1044" i="1"/>
  <c r="G1044" i="1" s="1"/>
  <c r="F1028" i="1"/>
  <c r="G1028" i="1" s="1"/>
  <c r="F1012" i="1"/>
  <c r="G1012" i="1" s="1"/>
  <c r="F996" i="1"/>
  <c r="G996" i="1" s="1"/>
  <c r="F980" i="1"/>
  <c r="G980" i="1" s="1"/>
  <c r="F964" i="1"/>
  <c r="G964" i="1" s="1"/>
  <c r="F948" i="1"/>
  <c r="G948" i="1" s="1"/>
  <c r="F932" i="1"/>
  <c r="G932" i="1" s="1"/>
  <c r="F916" i="1"/>
  <c r="G916" i="1" s="1"/>
  <c r="F900" i="1"/>
  <c r="G900" i="1" s="1"/>
  <c r="F884" i="1"/>
  <c r="G884" i="1" s="1"/>
  <c r="F868" i="1"/>
  <c r="G868" i="1" s="1"/>
  <c r="F852" i="1"/>
  <c r="G852" i="1" s="1"/>
  <c r="F836" i="1"/>
  <c r="G836" i="1" s="1"/>
  <c r="F820" i="1"/>
  <c r="G820" i="1" s="1"/>
  <c r="F804" i="1"/>
  <c r="G804" i="1" s="1"/>
  <c r="F788" i="1"/>
  <c r="G788" i="1" s="1"/>
  <c r="F772" i="1"/>
  <c r="G772" i="1" s="1"/>
  <c r="F756" i="1"/>
  <c r="G756" i="1" s="1"/>
  <c r="F740" i="1"/>
  <c r="G740" i="1" s="1"/>
  <c r="F724" i="1"/>
  <c r="G724" i="1" s="1"/>
  <c r="F708" i="1"/>
  <c r="G708" i="1" s="1"/>
  <c r="F692" i="1"/>
  <c r="G692" i="1" s="1"/>
  <c r="F676" i="1"/>
  <c r="G676" i="1" s="1"/>
  <c r="F660" i="1"/>
  <c r="G660" i="1" s="1"/>
  <c r="F644" i="1"/>
  <c r="G644" i="1" s="1"/>
  <c r="F628" i="1"/>
  <c r="G628" i="1" s="1"/>
  <c r="F612" i="1"/>
  <c r="G612" i="1" s="1"/>
  <c r="F2199" i="1"/>
  <c r="G2199" i="1" s="1"/>
  <c r="F2055" i="1"/>
  <c r="G2055" i="1" s="1"/>
  <c r="F1975" i="1"/>
  <c r="G1975" i="1" s="1"/>
  <c r="F1895" i="1"/>
  <c r="G1895" i="1" s="1"/>
  <c r="F1799" i="1"/>
  <c r="G1799" i="1" s="1"/>
  <c r="F1703" i="1"/>
  <c r="G1703" i="1" s="1"/>
  <c r="F1607" i="1"/>
  <c r="G1607" i="1" s="1"/>
  <c r="F1527" i="1"/>
  <c r="G1527" i="1" s="1"/>
  <c r="F1447" i="1"/>
  <c r="G1447" i="1" s="1"/>
  <c r="F1383" i="1"/>
  <c r="G1383" i="1" s="1"/>
  <c r="F1303" i="1"/>
  <c r="G1303" i="1" s="1"/>
  <c r="F1255" i="1"/>
  <c r="G1255" i="1" s="1"/>
  <c r="F1175" i="1"/>
  <c r="G1175" i="1" s="1"/>
  <c r="F1111" i="1"/>
  <c r="G1111" i="1" s="1"/>
  <c r="F1031" i="1"/>
  <c r="G1031" i="1" s="1"/>
  <c r="F935" i="1"/>
  <c r="G935" i="1" s="1"/>
  <c r="F871" i="1"/>
  <c r="G871" i="1" s="1"/>
  <c r="F807" i="1"/>
  <c r="G807" i="1" s="1"/>
  <c r="F647" i="1"/>
  <c r="G647" i="1" s="1"/>
  <c r="F2195" i="1"/>
  <c r="G2195" i="1" s="1"/>
  <c r="F2179" i="1"/>
  <c r="G2179" i="1" s="1"/>
  <c r="F2163" i="1"/>
  <c r="G2163" i="1" s="1"/>
  <c r="F2147" i="1"/>
  <c r="G2147" i="1" s="1"/>
  <c r="F2131" i="1"/>
  <c r="G2131" i="1" s="1"/>
  <c r="F2115" i="1"/>
  <c r="G2115" i="1" s="1"/>
  <c r="F2099" i="1"/>
  <c r="G2099" i="1" s="1"/>
  <c r="F2083" i="1"/>
  <c r="G2083" i="1" s="1"/>
  <c r="F2067" i="1"/>
  <c r="G2067" i="1" s="1"/>
  <c r="F2051" i="1"/>
  <c r="G2051" i="1" s="1"/>
  <c r="F2035" i="1"/>
  <c r="G2035" i="1" s="1"/>
  <c r="F2019" i="1"/>
  <c r="G2019" i="1" s="1"/>
  <c r="F2003" i="1"/>
  <c r="G2003" i="1" s="1"/>
  <c r="F1987" i="1"/>
  <c r="G1987" i="1" s="1"/>
  <c r="F1971" i="1"/>
  <c r="G1971" i="1" s="1"/>
  <c r="F1955" i="1"/>
  <c r="G1955" i="1" s="1"/>
  <c r="F1939" i="1"/>
  <c r="G1939" i="1" s="1"/>
  <c r="F1923" i="1"/>
  <c r="G1923" i="1" s="1"/>
  <c r="F1907" i="1"/>
  <c r="G1907" i="1" s="1"/>
  <c r="F1891" i="1"/>
  <c r="G1891" i="1" s="1"/>
  <c r="F1875" i="1"/>
  <c r="G1875" i="1" s="1"/>
  <c r="F1859" i="1"/>
  <c r="G1859" i="1" s="1"/>
  <c r="F1843" i="1"/>
  <c r="G1843" i="1" s="1"/>
  <c r="F1827" i="1"/>
  <c r="G1827" i="1" s="1"/>
  <c r="F1811" i="1"/>
  <c r="G1811" i="1" s="1"/>
  <c r="F1795" i="1"/>
  <c r="G1795" i="1" s="1"/>
  <c r="F1779" i="1"/>
  <c r="G1779" i="1" s="1"/>
  <c r="F1763" i="1"/>
  <c r="G1763" i="1" s="1"/>
  <c r="F1747" i="1"/>
  <c r="G1747" i="1" s="1"/>
  <c r="F1731" i="1"/>
  <c r="G1731" i="1" s="1"/>
  <c r="F1715" i="1"/>
  <c r="G1715" i="1" s="1"/>
  <c r="F1699" i="1"/>
  <c r="G1699" i="1" s="1"/>
  <c r="F1683" i="1"/>
  <c r="G1683" i="1" s="1"/>
  <c r="F1667" i="1"/>
  <c r="G1667" i="1" s="1"/>
  <c r="F1651" i="1"/>
  <c r="G1651" i="1" s="1"/>
  <c r="F1635" i="1"/>
  <c r="G1635" i="1" s="1"/>
  <c r="F1619" i="1"/>
  <c r="G1619" i="1" s="1"/>
  <c r="F1603" i="1"/>
  <c r="G1603" i="1" s="1"/>
  <c r="F1587" i="1"/>
  <c r="G1587" i="1" s="1"/>
  <c r="F1571" i="1"/>
  <c r="G1571" i="1" s="1"/>
  <c r="F1555" i="1"/>
  <c r="G1555" i="1" s="1"/>
  <c r="F1539" i="1"/>
  <c r="G1539" i="1" s="1"/>
  <c r="F1523" i="1"/>
  <c r="G1523" i="1" s="1"/>
  <c r="F1507" i="1"/>
  <c r="G1507" i="1" s="1"/>
  <c r="F1491" i="1"/>
  <c r="G1491" i="1" s="1"/>
  <c r="F1475" i="1"/>
  <c r="G1475" i="1" s="1"/>
  <c r="F1459" i="1"/>
  <c r="G1459" i="1" s="1"/>
  <c r="F1443" i="1"/>
  <c r="G1443" i="1" s="1"/>
  <c r="F1427" i="1"/>
  <c r="G1427" i="1" s="1"/>
  <c r="F1411" i="1"/>
  <c r="G1411" i="1" s="1"/>
  <c r="F1395" i="1"/>
  <c r="G1395" i="1" s="1"/>
  <c r="F1379" i="1"/>
  <c r="G1379" i="1" s="1"/>
  <c r="F1363" i="1"/>
  <c r="G1363" i="1" s="1"/>
  <c r="F1347" i="1"/>
  <c r="G1347" i="1" s="1"/>
  <c r="F1331" i="1"/>
  <c r="G1331" i="1" s="1"/>
  <c r="F1315" i="1"/>
  <c r="G1315" i="1" s="1"/>
  <c r="F1299" i="1"/>
  <c r="G1299" i="1" s="1"/>
  <c r="F1283" i="1"/>
  <c r="G1283" i="1" s="1"/>
  <c r="F1267" i="1"/>
  <c r="G1267" i="1" s="1"/>
  <c r="F1251" i="1"/>
  <c r="G1251" i="1" s="1"/>
  <c r="F1235" i="1"/>
  <c r="G1235" i="1" s="1"/>
  <c r="F1219" i="1"/>
  <c r="G1219" i="1" s="1"/>
  <c r="F1203" i="1"/>
  <c r="G1203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091" i="1"/>
  <c r="G1091" i="1" s="1"/>
  <c r="F1075" i="1"/>
  <c r="G1075" i="1" s="1"/>
  <c r="F1059" i="1"/>
  <c r="G1059" i="1" s="1"/>
  <c r="F1043" i="1"/>
  <c r="G1043" i="1" s="1"/>
  <c r="F1027" i="1"/>
  <c r="G1027" i="1" s="1"/>
  <c r="F1011" i="1"/>
  <c r="G1011" i="1" s="1"/>
  <c r="F995" i="1"/>
  <c r="G995" i="1" s="1"/>
  <c r="F979" i="1"/>
  <c r="G979" i="1" s="1"/>
  <c r="F963" i="1"/>
  <c r="G963" i="1" s="1"/>
  <c r="F947" i="1"/>
  <c r="G947" i="1" s="1"/>
  <c r="F931" i="1"/>
  <c r="G931" i="1" s="1"/>
  <c r="F915" i="1"/>
  <c r="G915" i="1" s="1"/>
  <c r="F899" i="1"/>
  <c r="G899" i="1" s="1"/>
  <c r="F883" i="1"/>
  <c r="G883" i="1" s="1"/>
  <c r="F867" i="1"/>
  <c r="G867" i="1" s="1"/>
  <c r="F851" i="1"/>
  <c r="G851" i="1" s="1"/>
  <c r="F835" i="1"/>
  <c r="G835" i="1" s="1"/>
  <c r="F819" i="1"/>
  <c r="G819" i="1" s="1"/>
  <c r="F803" i="1"/>
  <c r="G803" i="1" s="1"/>
  <c r="F787" i="1"/>
  <c r="G787" i="1" s="1"/>
  <c r="F771" i="1"/>
  <c r="G771" i="1" s="1"/>
  <c r="F755" i="1"/>
  <c r="G755" i="1" s="1"/>
  <c r="F739" i="1"/>
  <c r="G739" i="1" s="1"/>
  <c r="F723" i="1"/>
  <c r="G723" i="1" s="1"/>
  <c r="F707" i="1"/>
  <c r="G707" i="1" s="1"/>
  <c r="F691" i="1"/>
  <c r="G691" i="1" s="1"/>
  <c r="F675" i="1"/>
  <c r="G675" i="1" s="1"/>
  <c r="F659" i="1"/>
  <c r="G659" i="1" s="1"/>
  <c r="F643" i="1"/>
  <c r="G643" i="1" s="1"/>
  <c r="F627" i="1"/>
  <c r="G627" i="1" s="1"/>
  <c r="F611" i="1"/>
  <c r="G611" i="1" s="1"/>
  <c r="F595" i="1"/>
  <c r="G595" i="1" s="1"/>
  <c r="F579" i="1"/>
  <c r="G579" i="1" s="1"/>
  <c r="F563" i="1"/>
  <c r="G563" i="1" s="1"/>
  <c r="F547" i="1"/>
  <c r="G547" i="1" s="1"/>
  <c r="F2135" i="1"/>
  <c r="G2135" i="1" s="1"/>
  <c r="F1943" i="1"/>
  <c r="G1943" i="1" s="1"/>
  <c r="F1831" i="1"/>
  <c r="G1831" i="1" s="1"/>
  <c r="F1735" i="1"/>
  <c r="G1735" i="1" s="1"/>
  <c r="F1623" i="1"/>
  <c r="G1623" i="1" s="1"/>
  <c r="F1543" i="1"/>
  <c r="G1543" i="1" s="1"/>
  <c r="F1463" i="1"/>
  <c r="G1463" i="1" s="1"/>
  <c r="F1351" i="1"/>
  <c r="G1351" i="1" s="1"/>
  <c r="F1287" i="1"/>
  <c r="G1287" i="1" s="1"/>
  <c r="F1207" i="1"/>
  <c r="G1207" i="1" s="1"/>
  <c r="F1159" i="1"/>
  <c r="G1159" i="1" s="1"/>
  <c r="F1079" i="1"/>
  <c r="G1079" i="1" s="1"/>
  <c r="F1015" i="1"/>
  <c r="G1015" i="1" s="1"/>
  <c r="F951" i="1"/>
  <c r="G951" i="1" s="1"/>
  <c r="F903" i="1"/>
  <c r="G903" i="1" s="1"/>
  <c r="F823" i="1"/>
  <c r="G823" i="1" s="1"/>
  <c r="F759" i="1"/>
  <c r="G759" i="1" s="1"/>
  <c r="F695" i="1"/>
  <c r="G695" i="1" s="1"/>
  <c r="F2194" i="1"/>
  <c r="G2194" i="1" s="1"/>
  <c r="F2178" i="1"/>
  <c r="G2178" i="1" s="1"/>
  <c r="F2162" i="1"/>
  <c r="G2162" i="1" s="1"/>
  <c r="F2146" i="1"/>
  <c r="G2146" i="1" s="1"/>
  <c r="F2130" i="1"/>
  <c r="G2130" i="1" s="1"/>
  <c r="F2114" i="1"/>
  <c r="G2114" i="1" s="1"/>
  <c r="F2098" i="1"/>
  <c r="G2098" i="1" s="1"/>
  <c r="F2082" i="1"/>
  <c r="G2082" i="1" s="1"/>
  <c r="F2066" i="1"/>
  <c r="G2066" i="1" s="1"/>
  <c r="F2050" i="1"/>
  <c r="G2050" i="1" s="1"/>
  <c r="F2034" i="1"/>
  <c r="G2034" i="1" s="1"/>
  <c r="F2018" i="1"/>
  <c r="G2018" i="1" s="1"/>
  <c r="F2002" i="1"/>
  <c r="G2002" i="1" s="1"/>
  <c r="F1986" i="1"/>
  <c r="G1986" i="1" s="1"/>
  <c r="F1970" i="1"/>
  <c r="G1970" i="1" s="1"/>
  <c r="F1954" i="1"/>
  <c r="G1954" i="1" s="1"/>
  <c r="F1938" i="1"/>
  <c r="G1938" i="1" s="1"/>
  <c r="F1922" i="1"/>
  <c r="G1922" i="1" s="1"/>
  <c r="F1906" i="1"/>
  <c r="G1906" i="1" s="1"/>
  <c r="F1890" i="1"/>
  <c r="G1890" i="1" s="1"/>
  <c r="F1874" i="1"/>
  <c r="G1874" i="1" s="1"/>
  <c r="F1858" i="1"/>
  <c r="G1858" i="1" s="1"/>
  <c r="F1842" i="1"/>
  <c r="G1842" i="1" s="1"/>
  <c r="F1826" i="1"/>
  <c r="G1826" i="1" s="1"/>
  <c r="F1810" i="1"/>
  <c r="G1810" i="1" s="1"/>
  <c r="F1794" i="1"/>
  <c r="G1794" i="1" s="1"/>
  <c r="F1778" i="1"/>
  <c r="G1778" i="1" s="1"/>
  <c r="F1762" i="1"/>
  <c r="G1762" i="1" s="1"/>
  <c r="F1746" i="1"/>
  <c r="G1746" i="1" s="1"/>
  <c r="F1730" i="1"/>
  <c r="G1730" i="1" s="1"/>
  <c r="F1714" i="1"/>
  <c r="G1714" i="1" s="1"/>
  <c r="F1698" i="1"/>
  <c r="G1698" i="1" s="1"/>
  <c r="F1682" i="1"/>
  <c r="G1682" i="1" s="1"/>
  <c r="F1666" i="1"/>
  <c r="G1666" i="1" s="1"/>
  <c r="F1650" i="1"/>
  <c r="G1650" i="1" s="1"/>
  <c r="F1634" i="1"/>
  <c r="G1634" i="1" s="1"/>
  <c r="F1618" i="1"/>
  <c r="G1618" i="1" s="1"/>
  <c r="F1602" i="1"/>
  <c r="G1602" i="1" s="1"/>
  <c r="F1586" i="1"/>
  <c r="G1586" i="1" s="1"/>
  <c r="F1570" i="1"/>
  <c r="G1570" i="1" s="1"/>
  <c r="F1554" i="1"/>
  <c r="G1554" i="1" s="1"/>
  <c r="F1538" i="1"/>
  <c r="G1538" i="1" s="1"/>
  <c r="F1522" i="1"/>
  <c r="G1522" i="1" s="1"/>
  <c r="F1506" i="1"/>
  <c r="G1506" i="1" s="1"/>
  <c r="F1490" i="1"/>
  <c r="G1490" i="1" s="1"/>
  <c r="F1474" i="1"/>
  <c r="G1474" i="1" s="1"/>
  <c r="F1458" i="1"/>
  <c r="G1458" i="1" s="1"/>
  <c r="F1442" i="1"/>
  <c r="G1442" i="1" s="1"/>
  <c r="F1426" i="1"/>
  <c r="G1426" i="1" s="1"/>
  <c r="F1410" i="1"/>
  <c r="G1410" i="1" s="1"/>
  <c r="F1394" i="1"/>
  <c r="G1394" i="1" s="1"/>
  <c r="F1378" i="1"/>
  <c r="G1378" i="1" s="1"/>
  <c r="F1362" i="1"/>
  <c r="G1362" i="1" s="1"/>
  <c r="F1346" i="1"/>
  <c r="G1346" i="1" s="1"/>
  <c r="F1330" i="1"/>
  <c r="G1330" i="1" s="1"/>
  <c r="F1314" i="1"/>
  <c r="G1314" i="1" s="1"/>
  <c r="F1298" i="1"/>
  <c r="G1298" i="1" s="1"/>
  <c r="F1282" i="1"/>
  <c r="G1282" i="1" s="1"/>
  <c r="F1266" i="1"/>
  <c r="G1266" i="1" s="1"/>
  <c r="F1250" i="1"/>
  <c r="G1250" i="1" s="1"/>
  <c r="F1234" i="1"/>
  <c r="G1234" i="1" s="1"/>
  <c r="F1218" i="1"/>
  <c r="G1218" i="1" s="1"/>
  <c r="F1202" i="1"/>
  <c r="G1202" i="1" s="1"/>
  <c r="F1186" i="1"/>
  <c r="G1186" i="1" s="1"/>
  <c r="F1170" i="1"/>
  <c r="G1170" i="1" s="1"/>
  <c r="F1154" i="1"/>
  <c r="G1154" i="1" s="1"/>
  <c r="F1138" i="1"/>
  <c r="G1138" i="1" s="1"/>
  <c r="F1122" i="1"/>
  <c r="G1122" i="1" s="1"/>
  <c r="F1106" i="1"/>
  <c r="G1106" i="1" s="1"/>
  <c r="F1090" i="1"/>
  <c r="G1090" i="1" s="1"/>
  <c r="F1074" i="1"/>
  <c r="G1074" i="1" s="1"/>
  <c r="F1058" i="1"/>
  <c r="G1058" i="1" s="1"/>
  <c r="F1042" i="1"/>
  <c r="G1042" i="1" s="1"/>
  <c r="F1026" i="1"/>
  <c r="G1026" i="1" s="1"/>
  <c r="F1010" i="1"/>
  <c r="G1010" i="1" s="1"/>
  <c r="F994" i="1"/>
  <c r="G994" i="1" s="1"/>
  <c r="F978" i="1"/>
  <c r="G978" i="1" s="1"/>
  <c r="F962" i="1"/>
  <c r="G962" i="1" s="1"/>
  <c r="F946" i="1"/>
  <c r="G946" i="1" s="1"/>
  <c r="F930" i="1"/>
  <c r="G930" i="1" s="1"/>
  <c r="F914" i="1"/>
  <c r="G914" i="1" s="1"/>
  <c r="F898" i="1"/>
  <c r="G898" i="1" s="1"/>
  <c r="F882" i="1"/>
  <c r="G882" i="1" s="1"/>
  <c r="F866" i="1"/>
  <c r="G866" i="1" s="1"/>
  <c r="F850" i="1"/>
  <c r="G850" i="1" s="1"/>
  <c r="F834" i="1"/>
  <c r="G834" i="1" s="1"/>
  <c r="F818" i="1"/>
  <c r="G818" i="1" s="1"/>
  <c r="F802" i="1"/>
  <c r="G802" i="1" s="1"/>
  <c r="F786" i="1"/>
  <c r="G786" i="1" s="1"/>
  <c r="F770" i="1"/>
  <c r="G770" i="1" s="1"/>
  <c r="F754" i="1"/>
  <c r="G754" i="1" s="1"/>
  <c r="F738" i="1"/>
  <c r="G738" i="1" s="1"/>
  <c r="F722" i="1"/>
  <c r="G722" i="1" s="1"/>
  <c r="F706" i="1"/>
  <c r="G706" i="1" s="1"/>
  <c r="F690" i="1"/>
  <c r="G690" i="1" s="1"/>
  <c r="F674" i="1"/>
  <c r="G674" i="1" s="1"/>
  <c r="F658" i="1"/>
  <c r="G658" i="1" s="1"/>
  <c r="F642" i="1"/>
  <c r="G642" i="1" s="1"/>
  <c r="F626" i="1"/>
  <c r="G626" i="1" s="1"/>
  <c r="F610" i="1"/>
  <c r="G610" i="1" s="1"/>
  <c r="F594" i="1"/>
  <c r="G594" i="1" s="1"/>
  <c r="F2103" i="1"/>
  <c r="G2103" i="1" s="1"/>
  <c r="F2007" i="1"/>
  <c r="G2007" i="1" s="1"/>
  <c r="F1959" i="1"/>
  <c r="G1959" i="1" s="1"/>
  <c r="F1879" i="1"/>
  <c r="G1879" i="1" s="1"/>
  <c r="F1767" i="1"/>
  <c r="G1767" i="1" s="1"/>
  <c r="F1655" i="1"/>
  <c r="G1655" i="1" s="1"/>
  <c r="F1559" i="1"/>
  <c r="G1559" i="1" s="1"/>
  <c r="F1479" i="1"/>
  <c r="G1479" i="1" s="1"/>
  <c r="F1399" i="1"/>
  <c r="G1399" i="1" s="1"/>
  <c r="F1319" i="1"/>
  <c r="G1319" i="1" s="1"/>
  <c r="F1223" i="1"/>
  <c r="G1223" i="1" s="1"/>
  <c r="F1143" i="1"/>
  <c r="G1143" i="1" s="1"/>
  <c r="F1063" i="1"/>
  <c r="G1063" i="1" s="1"/>
  <c r="F983" i="1"/>
  <c r="G983" i="1" s="1"/>
  <c r="F887" i="1"/>
  <c r="G887" i="1" s="1"/>
  <c r="F839" i="1"/>
  <c r="G839" i="1" s="1"/>
  <c r="F791" i="1"/>
  <c r="G791" i="1" s="1"/>
  <c r="F743" i="1"/>
  <c r="G743" i="1" s="1"/>
  <c r="F711" i="1"/>
  <c r="G711" i="1" s="1"/>
  <c r="F663" i="1"/>
  <c r="G663" i="1" s="1"/>
  <c r="F631" i="1"/>
  <c r="G631" i="1" s="1"/>
  <c r="F2193" i="1"/>
  <c r="G2193" i="1" s="1"/>
  <c r="F2177" i="1"/>
  <c r="G2177" i="1" s="1"/>
  <c r="F2161" i="1"/>
  <c r="G2161" i="1" s="1"/>
  <c r="F2145" i="1"/>
  <c r="G2145" i="1" s="1"/>
  <c r="F2129" i="1"/>
  <c r="G2129" i="1" s="1"/>
  <c r="F2113" i="1"/>
  <c r="G2113" i="1" s="1"/>
  <c r="F2097" i="1"/>
  <c r="G2097" i="1" s="1"/>
  <c r="F2081" i="1"/>
  <c r="G2081" i="1" s="1"/>
  <c r="F2065" i="1"/>
  <c r="G2065" i="1" s="1"/>
  <c r="F2049" i="1"/>
  <c r="G2049" i="1" s="1"/>
  <c r="F2033" i="1"/>
  <c r="G2033" i="1" s="1"/>
  <c r="F2017" i="1"/>
  <c r="G2017" i="1" s="1"/>
  <c r="F2001" i="1"/>
  <c r="G2001" i="1" s="1"/>
  <c r="F1985" i="1"/>
  <c r="G1985" i="1" s="1"/>
  <c r="F1969" i="1"/>
  <c r="G1969" i="1" s="1"/>
  <c r="F1953" i="1"/>
  <c r="G1953" i="1" s="1"/>
  <c r="F1937" i="1"/>
  <c r="G1937" i="1" s="1"/>
  <c r="F1921" i="1"/>
  <c r="G1921" i="1" s="1"/>
  <c r="F1905" i="1"/>
  <c r="G1905" i="1" s="1"/>
  <c r="F1889" i="1"/>
  <c r="G1889" i="1" s="1"/>
  <c r="F1873" i="1"/>
  <c r="G1873" i="1" s="1"/>
  <c r="F1857" i="1"/>
  <c r="G1857" i="1" s="1"/>
  <c r="F1841" i="1"/>
  <c r="G1841" i="1" s="1"/>
  <c r="F1825" i="1"/>
  <c r="G1825" i="1" s="1"/>
  <c r="F1809" i="1"/>
  <c r="G1809" i="1" s="1"/>
  <c r="F1793" i="1"/>
  <c r="G1793" i="1" s="1"/>
  <c r="F1777" i="1"/>
  <c r="G1777" i="1" s="1"/>
  <c r="F1761" i="1"/>
  <c r="G1761" i="1" s="1"/>
  <c r="F1745" i="1"/>
  <c r="G1745" i="1" s="1"/>
  <c r="F1729" i="1"/>
  <c r="G1729" i="1" s="1"/>
  <c r="F1713" i="1"/>
  <c r="G1713" i="1" s="1"/>
  <c r="F1697" i="1"/>
  <c r="G1697" i="1" s="1"/>
  <c r="F1681" i="1"/>
  <c r="G1681" i="1" s="1"/>
  <c r="F1665" i="1"/>
  <c r="G1665" i="1" s="1"/>
  <c r="F1649" i="1"/>
  <c r="G1649" i="1" s="1"/>
  <c r="F1633" i="1"/>
  <c r="G1633" i="1" s="1"/>
  <c r="F1617" i="1"/>
  <c r="G1617" i="1" s="1"/>
  <c r="F1601" i="1"/>
  <c r="G1601" i="1" s="1"/>
  <c r="F1585" i="1"/>
  <c r="G1585" i="1" s="1"/>
  <c r="F1569" i="1"/>
  <c r="G1569" i="1" s="1"/>
  <c r="F1553" i="1"/>
  <c r="G1553" i="1" s="1"/>
  <c r="F1537" i="1"/>
  <c r="G1537" i="1" s="1"/>
  <c r="F1521" i="1"/>
  <c r="G1521" i="1" s="1"/>
  <c r="F1505" i="1"/>
  <c r="G1505" i="1" s="1"/>
  <c r="F1489" i="1"/>
  <c r="G1489" i="1" s="1"/>
  <c r="F1473" i="1"/>
  <c r="G1473" i="1" s="1"/>
  <c r="F1457" i="1"/>
  <c r="G1457" i="1" s="1"/>
  <c r="F1441" i="1"/>
  <c r="G1441" i="1" s="1"/>
  <c r="F1425" i="1"/>
  <c r="G1425" i="1" s="1"/>
  <c r="F1409" i="1"/>
  <c r="G1409" i="1" s="1"/>
  <c r="F1393" i="1"/>
  <c r="G1393" i="1" s="1"/>
  <c r="F1377" i="1"/>
  <c r="G1377" i="1" s="1"/>
  <c r="F1361" i="1"/>
  <c r="G1361" i="1" s="1"/>
  <c r="F1345" i="1"/>
  <c r="G1345" i="1" s="1"/>
  <c r="F1329" i="1"/>
  <c r="G1329" i="1" s="1"/>
  <c r="F1313" i="1"/>
  <c r="G1313" i="1" s="1"/>
  <c r="F1297" i="1"/>
  <c r="G1297" i="1" s="1"/>
  <c r="F1281" i="1"/>
  <c r="G1281" i="1" s="1"/>
  <c r="F1265" i="1"/>
  <c r="G1265" i="1" s="1"/>
  <c r="F1249" i="1"/>
  <c r="G1249" i="1" s="1"/>
  <c r="F1233" i="1"/>
  <c r="G1233" i="1" s="1"/>
  <c r="F1217" i="1"/>
  <c r="G1217" i="1" s="1"/>
  <c r="F1201" i="1"/>
  <c r="G1201" i="1" s="1"/>
  <c r="F1185" i="1"/>
  <c r="G1185" i="1" s="1"/>
  <c r="F1169" i="1"/>
  <c r="G1169" i="1" s="1"/>
  <c r="F1153" i="1"/>
  <c r="G1153" i="1" s="1"/>
  <c r="F1137" i="1"/>
  <c r="G1137" i="1" s="1"/>
  <c r="F1121" i="1"/>
  <c r="G1121" i="1" s="1"/>
  <c r="F1105" i="1"/>
  <c r="G1105" i="1" s="1"/>
  <c r="F1089" i="1"/>
  <c r="G1089" i="1" s="1"/>
  <c r="F1073" i="1"/>
  <c r="G1073" i="1" s="1"/>
  <c r="F1057" i="1"/>
  <c r="G1057" i="1" s="1"/>
  <c r="F1041" i="1"/>
  <c r="G1041" i="1" s="1"/>
  <c r="F1025" i="1"/>
  <c r="G1025" i="1" s="1"/>
  <c r="F1009" i="1"/>
  <c r="G1009" i="1" s="1"/>
  <c r="F993" i="1"/>
  <c r="G993" i="1" s="1"/>
  <c r="F977" i="1"/>
  <c r="G977" i="1" s="1"/>
  <c r="F961" i="1"/>
  <c r="G961" i="1" s="1"/>
  <c r="F945" i="1"/>
  <c r="G945" i="1" s="1"/>
  <c r="F929" i="1"/>
  <c r="G929" i="1" s="1"/>
  <c r="F913" i="1"/>
  <c r="G913" i="1" s="1"/>
  <c r="F897" i="1"/>
  <c r="G897" i="1" s="1"/>
  <c r="F881" i="1"/>
  <c r="G881" i="1" s="1"/>
  <c r="F865" i="1"/>
  <c r="G865" i="1" s="1"/>
  <c r="F849" i="1"/>
  <c r="G849" i="1" s="1"/>
  <c r="F833" i="1"/>
  <c r="G833" i="1" s="1"/>
  <c r="F817" i="1"/>
  <c r="G817" i="1" s="1"/>
  <c r="F801" i="1"/>
  <c r="G801" i="1" s="1"/>
  <c r="F785" i="1"/>
  <c r="G785" i="1" s="1"/>
  <c r="F769" i="1"/>
  <c r="G769" i="1" s="1"/>
  <c r="F753" i="1"/>
  <c r="G753" i="1" s="1"/>
  <c r="F737" i="1"/>
  <c r="G737" i="1" s="1"/>
  <c r="F721" i="1"/>
  <c r="G721" i="1" s="1"/>
  <c r="F705" i="1"/>
  <c r="G705" i="1" s="1"/>
  <c r="F689" i="1"/>
  <c r="G689" i="1" s="1"/>
  <c r="F673" i="1"/>
  <c r="G673" i="1" s="1"/>
  <c r="F657" i="1"/>
  <c r="G657" i="1" s="1"/>
  <c r="F641" i="1"/>
  <c r="G641" i="1" s="1"/>
  <c r="F625" i="1"/>
  <c r="G625" i="1" s="1"/>
  <c r="F609" i="1"/>
  <c r="G609" i="1" s="1"/>
  <c r="F593" i="1"/>
  <c r="G593" i="1" s="1"/>
  <c r="F577" i="1"/>
  <c r="G577" i="1" s="1"/>
  <c r="F561" i="1"/>
  <c r="G561" i="1" s="1"/>
  <c r="F545" i="1"/>
  <c r="G545" i="1" s="1"/>
  <c r="F529" i="1"/>
  <c r="G529" i="1" s="1"/>
  <c r="F513" i="1"/>
  <c r="G513" i="1" s="1"/>
  <c r="F497" i="1"/>
  <c r="G497" i="1" s="1"/>
  <c r="F481" i="1"/>
  <c r="G481" i="1" s="1"/>
  <c r="F465" i="1"/>
  <c r="G465" i="1" s="1"/>
  <c r="F449" i="1"/>
  <c r="G449" i="1" s="1"/>
  <c r="F433" i="1"/>
  <c r="G433" i="1" s="1"/>
  <c r="F417" i="1"/>
  <c r="G417" i="1" s="1"/>
  <c r="F401" i="1"/>
  <c r="G401" i="1" s="1"/>
  <c r="F385" i="1"/>
  <c r="G385" i="1" s="1"/>
  <c r="F2192" i="1"/>
  <c r="G2192" i="1" s="1"/>
  <c r="F2176" i="1"/>
  <c r="G2176" i="1" s="1"/>
  <c r="F2160" i="1"/>
  <c r="G2160" i="1" s="1"/>
  <c r="F2144" i="1"/>
  <c r="G2144" i="1" s="1"/>
  <c r="F2128" i="1"/>
  <c r="G2128" i="1" s="1"/>
  <c r="F2112" i="1"/>
  <c r="G2112" i="1" s="1"/>
  <c r="F2096" i="1"/>
  <c r="G2096" i="1" s="1"/>
  <c r="F2080" i="1"/>
  <c r="G2080" i="1" s="1"/>
  <c r="F2064" i="1"/>
  <c r="G2064" i="1" s="1"/>
  <c r="F2048" i="1"/>
  <c r="G2048" i="1" s="1"/>
  <c r="F2032" i="1"/>
  <c r="G2032" i="1" s="1"/>
  <c r="F2016" i="1"/>
  <c r="G2016" i="1" s="1"/>
  <c r="F2000" i="1"/>
  <c r="G2000" i="1" s="1"/>
  <c r="F1984" i="1"/>
  <c r="G1984" i="1" s="1"/>
  <c r="F1968" i="1"/>
  <c r="G1968" i="1" s="1"/>
  <c r="F1952" i="1"/>
  <c r="G1952" i="1" s="1"/>
  <c r="F1936" i="1"/>
  <c r="G1936" i="1" s="1"/>
  <c r="F1920" i="1"/>
  <c r="G1920" i="1" s="1"/>
  <c r="F1904" i="1"/>
  <c r="G1904" i="1" s="1"/>
  <c r="F1888" i="1"/>
  <c r="G1888" i="1" s="1"/>
  <c r="F1872" i="1"/>
  <c r="G1872" i="1" s="1"/>
  <c r="F1856" i="1"/>
  <c r="G1856" i="1" s="1"/>
  <c r="F1840" i="1"/>
  <c r="G1840" i="1" s="1"/>
  <c r="F1824" i="1"/>
  <c r="G1824" i="1" s="1"/>
  <c r="F1808" i="1"/>
  <c r="G1808" i="1" s="1"/>
  <c r="F1792" i="1"/>
  <c r="G1792" i="1" s="1"/>
  <c r="F1776" i="1"/>
  <c r="G1776" i="1" s="1"/>
  <c r="F1760" i="1"/>
  <c r="G1760" i="1" s="1"/>
  <c r="F1744" i="1"/>
  <c r="G1744" i="1" s="1"/>
  <c r="F1728" i="1"/>
  <c r="G1728" i="1" s="1"/>
  <c r="F1712" i="1"/>
  <c r="G1712" i="1" s="1"/>
  <c r="F1696" i="1"/>
  <c r="G1696" i="1" s="1"/>
  <c r="F1680" i="1"/>
  <c r="G1680" i="1" s="1"/>
  <c r="F1664" i="1"/>
  <c r="G1664" i="1" s="1"/>
  <c r="F1648" i="1"/>
  <c r="G1648" i="1" s="1"/>
  <c r="F1632" i="1"/>
  <c r="G1632" i="1" s="1"/>
  <c r="F1616" i="1"/>
  <c r="G1616" i="1" s="1"/>
  <c r="F1600" i="1"/>
  <c r="G1600" i="1" s="1"/>
  <c r="F1584" i="1"/>
  <c r="G1584" i="1" s="1"/>
  <c r="F1568" i="1"/>
  <c r="G1568" i="1" s="1"/>
  <c r="F1552" i="1"/>
  <c r="G1552" i="1" s="1"/>
  <c r="F1536" i="1"/>
  <c r="G1536" i="1" s="1"/>
  <c r="F1520" i="1"/>
  <c r="G1520" i="1" s="1"/>
  <c r="F1504" i="1"/>
  <c r="G1504" i="1" s="1"/>
  <c r="F1488" i="1"/>
  <c r="G1488" i="1" s="1"/>
  <c r="F1472" i="1"/>
  <c r="G1472" i="1" s="1"/>
  <c r="F1456" i="1"/>
  <c r="G1456" i="1" s="1"/>
  <c r="F1440" i="1"/>
  <c r="G1440" i="1" s="1"/>
  <c r="F1424" i="1"/>
  <c r="G1424" i="1" s="1"/>
  <c r="F1408" i="1"/>
  <c r="G1408" i="1" s="1"/>
  <c r="F1392" i="1"/>
  <c r="G1392" i="1" s="1"/>
  <c r="F1376" i="1"/>
  <c r="G1376" i="1" s="1"/>
  <c r="F1360" i="1"/>
  <c r="G1360" i="1" s="1"/>
  <c r="F1344" i="1"/>
  <c r="G1344" i="1" s="1"/>
  <c r="F1328" i="1"/>
  <c r="G1328" i="1" s="1"/>
  <c r="F1312" i="1"/>
  <c r="G1312" i="1" s="1"/>
  <c r="F1296" i="1"/>
  <c r="G1296" i="1" s="1"/>
  <c r="F1280" i="1"/>
  <c r="G1280" i="1" s="1"/>
  <c r="F1264" i="1"/>
  <c r="G1264" i="1" s="1"/>
  <c r="F1248" i="1"/>
  <c r="G1248" i="1" s="1"/>
  <c r="F1232" i="1"/>
  <c r="G1232" i="1" s="1"/>
  <c r="F1216" i="1"/>
  <c r="G1216" i="1" s="1"/>
  <c r="F1200" i="1"/>
  <c r="G1200" i="1" s="1"/>
  <c r="F1184" i="1"/>
  <c r="G1184" i="1" s="1"/>
  <c r="F1168" i="1"/>
  <c r="G1168" i="1" s="1"/>
  <c r="F1152" i="1"/>
  <c r="G1152" i="1" s="1"/>
  <c r="F1136" i="1"/>
  <c r="G1136" i="1" s="1"/>
  <c r="F1120" i="1"/>
  <c r="G1120" i="1" s="1"/>
  <c r="F1104" i="1"/>
  <c r="G1104" i="1" s="1"/>
  <c r="F1088" i="1"/>
  <c r="G1088" i="1" s="1"/>
  <c r="F1072" i="1"/>
  <c r="G1072" i="1" s="1"/>
  <c r="F1056" i="1"/>
  <c r="G1056" i="1" s="1"/>
  <c r="F1040" i="1"/>
  <c r="G1040" i="1" s="1"/>
  <c r="F1024" i="1"/>
  <c r="G1024" i="1" s="1"/>
  <c r="F1008" i="1"/>
  <c r="G1008" i="1" s="1"/>
  <c r="F992" i="1"/>
  <c r="G992" i="1" s="1"/>
  <c r="F976" i="1"/>
  <c r="G976" i="1" s="1"/>
  <c r="F960" i="1"/>
  <c r="G960" i="1" s="1"/>
  <c r="F944" i="1"/>
  <c r="G944" i="1" s="1"/>
  <c r="F928" i="1"/>
  <c r="G928" i="1" s="1"/>
  <c r="F912" i="1"/>
  <c r="G912" i="1" s="1"/>
  <c r="F896" i="1"/>
  <c r="G896" i="1" s="1"/>
  <c r="F880" i="1"/>
  <c r="G880" i="1" s="1"/>
  <c r="F864" i="1"/>
  <c r="G864" i="1" s="1"/>
  <c r="F848" i="1"/>
  <c r="G848" i="1" s="1"/>
  <c r="F832" i="1"/>
  <c r="G832" i="1" s="1"/>
  <c r="F816" i="1"/>
  <c r="G816" i="1" s="1"/>
  <c r="F800" i="1"/>
  <c r="G800" i="1" s="1"/>
  <c r="F784" i="1"/>
  <c r="G784" i="1" s="1"/>
  <c r="F768" i="1"/>
  <c r="G768" i="1" s="1"/>
  <c r="F752" i="1"/>
  <c r="G752" i="1" s="1"/>
  <c r="F736" i="1"/>
  <c r="G736" i="1" s="1"/>
  <c r="F720" i="1"/>
  <c r="G720" i="1" s="1"/>
  <c r="F704" i="1"/>
  <c r="G704" i="1" s="1"/>
  <c r="F688" i="1"/>
  <c r="G688" i="1" s="1"/>
  <c r="F672" i="1"/>
  <c r="G672" i="1" s="1"/>
  <c r="F656" i="1"/>
  <c r="G656" i="1" s="1"/>
  <c r="F640" i="1"/>
  <c r="G640" i="1" s="1"/>
  <c r="F624" i="1"/>
  <c r="G624" i="1" s="1"/>
  <c r="F608" i="1"/>
  <c r="G608" i="1" s="1"/>
  <c r="F592" i="1"/>
  <c r="G592" i="1" s="1"/>
  <c r="F576" i="1"/>
  <c r="G576" i="1" s="1"/>
  <c r="F560" i="1"/>
  <c r="G560" i="1" s="1"/>
  <c r="F2207" i="1"/>
  <c r="G2207" i="1" s="1"/>
  <c r="F2191" i="1"/>
  <c r="G2191" i="1" s="1"/>
  <c r="F2175" i="1"/>
  <c r="G2175" i="1" s="1"/>
  <c r="F2159" i="1"/>
  <c r="G2159" i="1" s="1"/>
  <c r="F2143" i="1"/>
  <c r="G2143" i="1" s="1"/>
  <c r="F2127" i="1"/>
  <c r="G2127" i="1" s="1"/>
  <c r="F2111" i="1"/>
  <c r="G2111" i="1" s="1"/>
  <c r="F2095" i="1"/>
  <c r="G2095" i="1" s="1"/>
  <c r="F2079" i="1"/>
  <c r="G2079" i="1" s="1"/>
  <c r="F2063" i="1"/>
  <c r="G2063" i="1" s="1"/>
  <c r="F2047" i="1"/>
  <c r="G2047" i="1" s="1"/>
  <c r="F2031" i="1"/>
  <c r="G2031" i="1" s="1"/>
  <c r="F2015" i="1"/>
  <c r="G2015" i="1" s="1"/>
  <c r="F1999" i="1"/>
  <c r="G1999" i="1" s="1"/>
  <c r="F1983" i="1"/>
  <c r="G1983" i="1" s="1"/>
  <c r="F1967" i="1"/>
  <c r="G1967" i="1" s="1"/>
  <c r="F1951" i="1"/>
  <c r="G1951" i="1" s="1"/>
  <c r="F1935" i="1"/>
  <c r="G1935" i="1" s="1"/>
  <c r="F1919" i="1"/>
  <c r="G1919" i="1" s="1"/>
  <c r="F1903" i="1"/>
  <c r="G1903" i="1" s="1"/>
  <c r="F1887" i="1"/>
  <c r="G1887" i="1" s="1"/>
  <c r="F1871" i="1"/>
  <c r="G1871" i="1" s="1"/>
  <c r="F1855" i="1"/>
  <c r="G1855" i="1" s="1"/>
  <c r="F1839" i="1"/>
  <c r="G1839" i="1" s="1"/>
  <c r="F1823" i="1"/>
  <c r="G1823" i="1" s="1"/>
  <c r="F1807" i="1"/>
  <c r="G1807" i="1" s="1"/>
  <c r="F1791" i="1"/>
  <c r="G1791" i="1" s="1"/>
  <c r="F1775" i="1"/>
  <c r="G1775" i="1" s="1"/>
  <c r="F1759" i="1"/>
  <c r="G1759" i="1" s="1"/>
  <c r="F1743" i="1"/>
  <c r="G1743" i="1" s="1"/>
  <c r="F1727" i="1"/>
  <c r="G1727" i="1" s="1"/>
  <c r="F1711" i="1"/>
  <c r="G1711" i="1" s="1"/>
  <c r="F1695" i="1"/>
  <c r="G1695" i="1" s="1"/>
  <c r="F1679" i="1"/>
  <c r="G1679" i="1" s="1"/>
  <c r="F1663" i="1"/>
  <c r="G1663" i="1" s="1"/>
  <c r="F1647" i="1"/>
  <c r="G1647" i="1" s="1"/>
  <c r="F1631" i="1"/>
  <c r="G1631" i="1" s="1"/>
  <c r="F1615" i="1"/>
  <c r="G1615" i="1" s="1"/>
  <c r="F1599" i="1"/>
  <c r="G1599" i="1" s="1"/>
  <c r="F1583" i="1"/>
  <c r="G1583" i="1" s="1"/>
  <c r="F1567" i="1"/>
  <c r="G1567" i="1" s="1"/>
  <c r="F1551" i="1"/>
  <c r="G1551" i="1" s="1"/>
  <c r="F1535" i="1"/>
  <c r="G1535" i="1" s="1"/>
  <c r="F1519" i="1"/>
  <c r="G1519" i="1" s="1"/>
  <c r="F1503" i="1"/>
  <c r="G1503" i="1" s="1"/>
  <c r="F1487" i="1"/>
  <c r="G1487" i="1" s="1"/>
  <c r="F1471" i="1"/>
  <c r="G1471" i="1" s="1"/>
  <c r="F1455" i="1"/>
  <c r="G1455" i="1" s="1"/>
  <c r="F1439" i="1"/>
  <c r="G1439" i="1" s="1"/>
  <c r="F1423" i="1"/>
  <c r="G1423" i="1" s="1"/>
  <c r="F1407" i="1"/>
  <c r="G1407" i="1" s="1"/>
  <c r="F1391" i="1"/>
  <c r="G1391" i="1" s="1"/>
  <c r="F1375" i="1"/>
  <c r="G1375" i="1" s="1"/>
  <c r="F1359" i="1"/>
  <c r="G1359" i="1" s="1"/>
  <c r="F1343" i="1"/>
  <c r="G1343" i="1" s="1"/>
  <c r="F1327" i="1"/>
  <c r="G1327" i="1" s="1"/>
  <c r="F1311" i="1"/>
  <c r="G1311" i="1" s="1"/>
  <c r="F1295" i="1"/>
  <c r="G1295" i="1" s="1"/>
  <c r="F1279" i="1"/>
  <c r="G1279" i="1" s="1"/>
  <c r="F1263" i="1"/>
  <c r="G1263" i="1" s="1"/>
  <c r="F1247" i="1"/>
  <c r="G1247" i="1" s="1"/>
  <c r="F1231" i="1"/>
  <c r="G1231" i="1" s="1"/>
  <c r="F1215" i="1"/>
  <c r="G1215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1087" i="1"/>
  <c r="G1087" i="1" s="1"/>
  <c r="F1071" i="1"/>
  <c r="G1071" i="1" s="1"/>
  <c r="F1055" i="1"/>
  <c r="G1055" i="1" s="1"/>
  <c r="F1039" i="1"/>
  <c r="G1039" i="1" s="1"/>
  <c r="F1023" i="1"/>
  <c r="G1023" i="1" s="1"/>
  <c r="F1007" i="1"/>
  <c r="G1007" i="1" s="1"/>
  <c r="F991" i="1"/>
  <c r="G991" i="1" s="1"/>
  <c r="F975" i="1"/>
  <c r="G975" i="1" s="1"/>
  <c r="F959" i="1"/>
  <c r="G959" i="1" s="1"/>
  <c r="F943" i="1"/>
  <c r="G943" i="1" s="1"/>
  <c r="F927" i="1"/>
  <c r="G927" i="1" s="1"/>
  <c r="F911" i="1"/>
  <c r="G911" i="1" s="1"/>
  <c r="F895" i="1"/>
  <c r="G895" i="1" s="1"/>
  <c r="F879" i="1"/>
  <c r="G879" i="1" s="1"/>
  <c r="F863" i="1"/>
  <c r="G863" i="1" s="1"/>
  <c r="F847" i="1"/>
  <c r="G847" i="1" s="1"/>
  <c r="F831" i="1"/>
  <c r="G831" i="1" s="1"/>
  <c r="F815" i="1"/>
  <c r="G815" i="1" s="1"/>
  <c r="F799" i="1"/>
  <c r="G799" i="1" s="1"/>
  <c r="F783" i="1"/>
  <c r="G783" i="1" s="1"/>
  <c r="F767" i="1"/>
  <c r="G767" i="1" s="1"/>
  <c r="F751" i="1"/>
  <c r="G751" i="1" s="1"/>
  <c r="F735" i="1"/>
  <c r="G735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527" i="1"/>
  <c r="G527" i="1" s="1"/>
  <c r="F511" i="1"/>
  <c r="G511" i="1" s="1"/>
  <c r="F495" i="1"/>
  <c r="G495" i="1" s="1"/>
  <c r="F479" i="1"/>
  <c r="G479" i="1" s="1"/>
  <c r="F2183" i="1"/>
  <c r="G2183" i="1" s="1"/>
  <c r="F2039" i="1"/>
  <c r="G2039" i="1" s="1"/>
  <c r="F1911" i="1"/>
  <c r="G1911" i="1" s="1"/>
  <c r="F1815" i="1"/>
  <c r="G1815" i="1" s="1"/>
  <c r="F1719" i="1"/>
  <c r="G1719" i="1" s="1"/>
  <c r="F1591" i="1"/>
  <c r="G1591" i="1" s="1"/>
  <c r="F1415" i="1"/>
  <c r="G1415" i="1" s="1"/>
  <c r="F967" i="1"/>
  <c r="G967" i="1" s="1"/>
  <c r="F2190" i="1"/>
  <c r="G2190" i="1" s="1"/>
  <c r="F2142" i="1"/>
  <c r="G2142" i="1" s="1"/>
  <c r="F2078" i="1"/>
  <c r="G2078" i="1" s="1"/>
  <c r="F2062" i="1"/>
  <c r="G2062" i="1" s="1"/>
  <c r="F2030" i="1"/>
  <c r="G2030" i="1" s="1"/>
  <c r="F1998" i="1"/>
  <c r="G1998" i="1" s="1"/>
  <c r="F1950" i="1"/>
  <c r="G1950" i="1" s="1"/>
  <c r="F1918" i="1"/>
  <c r="G1918" i="1" s="1"/>
  <c r="F1870" i="1"/>
  <c r="G1870" i="1" s="1"/>
  <c r="F1854" i="1"/>
  <c r="G1854" i="1" s="1"/>
  <c r="F1838" i="1"/>
  <c r="G1838" i="1" s="1"/>
  <c r="F1822" i="1"/>
  <c r="G1822" i="1" s="1"/>
  <c r="F1806" i="1"/>
  <c r="G1806" i="1" s="1"/>
  <c r="F1774" i="1"/>
  <c r="G1774" i="1" s="1"/>
  <c r="F1758" i="1"/>
  <c r="G1758" i="1" s="1"/>
  <c r="F1726" i="1"/>
  <c r="G1726" i="1" s="1"/>
  <c r="F1710" i="1"/>
  <c r="G1710" i="1" s="1"/>
  <c r="F1694" i="1"/>
  <c r="G1694" i="1" s="1"/>
  <c r="F1678" i="1"/>
  <c r="G1678" i="1" s="1"/>
  <c r="F1662" i="1"/>
  <c r="G1662" i="1" s="1"/>
  <c r="F1646" i="1"/>
  <c r="G1646" i="1" s="1"/>
  <c r="F1630" i="1"/>
  <c r="G1630" i="1" s="1"/>
  <c r="F1614" i="1"/>
  <c r="G1614" i="1" s="1"/>
  <c r="F1598" i="1"/>
  <c r="G1598" i="1" s="1"/>
  <c r="F1582" i="1"/>
  <c r="G1582" i="1" s="1"/>
  <c r="F1566" i="1"/>
  <c r="G1566" i="1" s="1"/>
  <c r="F1550" i="1"/>
  <c r="G1550" i="1" s="1"/>
  <c r="F1534" i="1"/>
  <c r="G1534" i="1" s="1"/>
  <c r="F1518" i="1"/>
  <c r="G1518" i="1" s="1"/>
  <c r="F1502" i="1"/>
  <c r="G1502" i="1" s="1"/>
  <c r="F1486" i="1"/>
  <c r="G1486" i="1" s="1"/>
  <c r="F1470" i="1"/>
  <c r="G1470" i="1" s="1"/>
  <c r="F1454" i="1"/>
  <c r="G1454" i="1" s="1"/>
  <c r="F1438" i="1"/>
  <c r="G1438" i="1" s="1"/>
  <c r="F1422" i="1"/>
  <c r="G1422" i="1" s="1"/>
  <c r="F1406" i="1"/>
  <c r="G1406" i="1" s="1"/>
  <c r="F1390" i="1"/>
  <c r="G1390" i="1" s="1"/>
  <c r="F1374" i="1"/>
  <c r="G1374" i="1" s="1"/>
  <c r="F1358" i="1"/>
  <c r="G1358" i="1" s="1"/>
  <c r="F1342" i="1"/>
  <c r="G1342" i="1" s="1"/>
  <c r="F1326" i="1"/>
  <c r="G1326" i="1" s="1"/>
  <c r="F1310" i="1"/>
  <c r="G1310" i="1" s="1"/>
  <c r="F1294" i="1"/>
  <c r="G1294" i="1" s="1"/>
  <c r="F1278" i="1"/>
  <c r="G1278" i="1" s="1"/>
  <c r="F1262" i="1"/>
  <c r="G1262" i="1" s="1"/>
  <c r="F1246" i="1"/>
  <c r="G1246" i="1" s="1"/>
  <c r="F1230" i="1"/>
  <c r="G1230" i="1" s="1"/>
  <c r="F1214" i="1"/>
  <c r="G1214" i="1" s="1"/>
  <c r="F1198" i="1"/>
  <c r="G1198" i="1" s="1"/>
  <c r="F1182" i="1"/>
  <c r="G1182" i="1" s="1"/>
  <c r="F1166" i="1"/>
  <c r="G1166" i="1" s="1"/>
  <c r="F1150" i="1"/>
  <c r="G1150" i="1" s="1"/>
  <c r="F1134" i="1"/>
  <c r="G1134" i="1" s="1"/>
  <c r="F1118" i="1"/>
  <c r="G1118" i="1" s="1"/>
  <c r="F1102" i="1"/>
  <c r="G1102" i="1" s="1"/>
  <c r="F1086" i="1"/>
  <c r="G1086" i="1" s="1"/>
  <c r="F1070" i="1"/>
  <c r="G1070" i="1" s="1"/>
  <c r="F1054" i="1"/>
  <c r="G1054" i="1" s="1"/>
  <c r="F1038" i="1"/>
  <c r="G1038" i="1" s="1"/>
  <c r="F1022" i="1"/>
  <c r="G1022" i="1" s="1"/>
  <c r="F1006" i="1"/>
  <c r="G1006" i="1" s="1"/>
  <c r="F990" i="1"/>
  <c r="G990" i="1" s="1"/>
  <c r="F974" i="1"/>
  <c r="G974" i="1" s="1"/>
  <c r="F958" i="1"/>
  <c r="G958" i="1" s="1"/>
  <c r="F942" i="1"/>
  <c r="G942" i="1" s="1"/>
  <c r="F926" i="1"/>
  <c r="G926" i="1" s="1"/>
  <c r="F910" i="1"/>
  <c r="G910" i="1" s="1"/>
  <c r="F894" i="1"/>
  <c r="G894" i="1" s="1"/>
  <c r="F878" i="1"/>
  <c r="G878" i="1" s="1"/>
  <c r="F862" i="1"/>
  <c r="G862" i="1" s="1"/>
  <c r="F846" i="1"/>
  <c r="G846" i="1" s="1"/>
  <c r="F830" i="1"/>
  <c r="G830" i="1" s="1"/>
  <c r="F814" i="1"/>
  <c r="G814" i="1" s="1"/>
  <c r="F798" i="1"/>
  <c r="G798" i="1" s="1"/>
  <c r="F782" i="1"/>
  <c r="G782" i="1" s="1"/>
  <c r="F766" i="1"/>
  <c r="G766" i="1" s="1"/>
  <c r="F750" i="1"/>
  <c r="G750" i="1" s="1"/>
  <c r="F734" i="1"/>
  <c r="G734" i="1" s="1"/>
  <c r="F718" i="1"/>
  <c r="G718" i="1" s="1"/>
  <c r="F702" i="1"/>
  <c r="G702" i="1" s="1"/>
  <c r="F686" i="1"/>
  <c r="G686" i="1" s="1"/>
  <c r="F670" i="1"/>
  <c r="G670" i="1" s="1"/>
  <c r="F654" i="1"/>
  <c r="G654" i="1" s="1"/>
  <c r="F638" i="1"/>
  <c r="G638" i="1" s="1"/>
  <c r="F622" i="1"/>
  <c r="G622" i="1" s="1"/>
  <c r="F606" i="1"/>
  <c r="G606" i="1" s="1"/>
  <c r="F590" i="1"/>
  <c r="G590" i="1" s="1"/>
  <c r="F574" i="1"/>
  <c r="G574" i="1" s="1"/>
  <c r="F558" i="1"/>
  <c r="G558" i="1" s="1"/>
  <c r="F542" i="1"/>
  <c r="G542" i="1" s="1"/>
  <c r="F526" i="1"/>
  <c r="G526" i="1" s="1"/>
  <c r="F510" i="1"/>
  <c r="G510" i="1" s="1"/>
  <c r="F494" i="1"/>
  <c r="G494" i="1" s="1"/>
  <c r="F478" i="1"/>
  <c r="G478" i="1" s="1"/>
  <c r="F462" i="1"/>
  <c r="G462" i="1" s="1"/>
  <c r="F446" i="1"/>
  <c r="G446" i="1" s="1"/>
  <c r="F430" i="1"/>
  <c r="G430" i="1" s="1"/>
  <c r="F414" i="1"/>
  <c r="G414" i="1" s="1"/>
  <c r="F398" i="1"/>
  <c r="G398" i="1" s="1"/>
  <c r="F382" i="1"/>
  <c r="G382" i="1" s="1"/>
  <c r="F366" i="1"/>
  <c r="G366" i="1" s="1"/>
  <c r="F350" i="1"/>
  <c r="G350" i="1" s="1"/>
  <c r="F334" i="1"/>
  <c r="G334" i="1" s="1"/>
  <c r="F318" i="1"/>
  <c r="G318" i="1" s="1"/>
  <c r="F302" i="1"/>
  <c r="G302" i="1" s="1"/>
  <c r="F286" i="1"/>
  <c r="G286" i="1" s="1"/>
  <c r="F270" i="1"/>
  <c r="G270" i="1" s="1"/>
  <c r="F254" i="1"/>
  <c r="G254" i="1" s="1"/>
  <c r="F238" i="1"/>
  <c r="G238" i="1" s="1"/>
  <c r="F222" i="1"/>
  <c r="G222" i="1" s="1"/>
  <c r="F206" i="1"/>
  <c r="G206" i="1" s="1"/>
  <c r="F190" i="1"/>
  <c r="G190" i="1" s="1"/>
  <c r="F174" i="1"/>
  <c r="G174" i="1" s="1"/>
  <c r="F158" i="1"/>
  <c r="G158" i="1" s="1"/>
  <c r="F142" i="1"/>
  <c r="G142" i="1" s="1"/>
  <c r="F126" i="1"/>
  <c r="G126" i="1" s="1"/>
  <c r="F110" i="1"/>
  <c r="G110" i="1" s="1"/>
  <c r="F94" i="1"/>
  <c r="G94" i="1" s="1"/>
  <c r="F78" i="1"/>
  <c r="G78" i="1" s="1"/>
  <c r="F62" i="1"/>
  <c r="G62" i="1" s="1"/>
  <c r="F46" i="1"/>
  <c r="G46" i="1" s="1"/>
  <c r="F30" i="1"/>
  <c r="G30" i="1" s="1"/>
  <c r="F14" i="1"/>
  <c r="G14" i="1" s="1"/>
  <c r="F2119" i="1"/>
  <c r="G2119" i="1" s="1"/>
  <c r="F1927" i="1"/>
  <c r="G1927" i="1" s="1"/>
  <c r="F1783" i="1"/>
  <c r="G1783" i="1" s="1"/>
  <c r="F1367" i="1"/>
  <c r="G1367" i="1" s="1"/>
  <c r="F2174" i="1"/>
  <c r="G2174" i="1" s="1"/>
  <c r="F2110" i="1"/>
  <c r="G2110" i="1" s="1"/>
  <c r="F1934" i="1"/>
  <c r="G1934" i="1" s="1"/>
  <c r="F2205" i="1"/>
  <c r="G2205" i="1" s="1"/>
  <c r="F2189" i="1"/>
  <c r="G2189" i="1" s="1"/>
  <c r="F2173" i="1"/>
  <c r="G2173" i="1" s="1"/>
  <c r="F2157" i="1"/>
  <c r="G2157" i="1" s="1"/>
  <c r="F2141" i="1"/>
  <c r="G2141" i="1" s="1"/>
  <c r="F2125" i="1"/>
  <c r="G2125" i="1" s="1"/>
  <c r="F2109" i="1"/>
  <c r="G2109" i="1" s="1"/>
  <c r="F2093" i="1"/>
  <c r="G2093" i="1" s="1"/>
  <c r="F2077" i="1"/>
  <c r="G2077" i="1" s="1"/>
  <c r="F2061" i="1"/>
  <c r="G2061" i="1" s="1"/>
  <c r="F2045" i="1"/>
  <c r="G2045" i="1" s="1"/>
  <c r="F2029" i="1"/>
  <c r="G2029" i="1" s="1"/>
  <c r="F2013" i="1"/>
  <c r="G2013" i="1" s="1"/>
  <c r="F1997" i="1"/>
  <c r="G1997" i="1" s="1"/>
  <c r="F1981" i="1"/>
  <c r="G1981" i="1" s="1"/>
  <c r="F1965" i="1"/>
  <c r="G1965" i="1" s="1"/>
  <c r="F1949" i="1"/>
  <c r="G1949" i="1" s="1"/>
  <c r="F1933" i="1"/>
  <c r="G1933" i="1" s="1"/>
  <c r="F1917" i="1"/>
  <c r="G1917" i="1" s="1"/>
  <c r="F1901" i="1"/>
  <c r="G1901" i="1" s="1"/>
  <c r="F1885" i="1"/>
  <c r="G1885" i="1" s="1"/>
  <c r="F1869" i="1"/>
  <c r="G1869" i="1" s="1"/>
  <c r="F1853" i="1"/>
  <c r="G1853" i="1" s="1"/>
  <c r="F1837" i="1"/>
  <c r="G1837" i="1" s="1"/>
  <c r="F1821" i="1"/>
  <c r="G1821" i="1" s="1"/>
  <c r="F1805" i="1"/>
  <c r="G1805" i="1" s="1"/>
  <c r="F1789" i="1"/>
  <c r="G1789" i="1" s="1"/>
  <c r="F1773" i="1"/>
  <c r="G1773" i="1" s="1"/>
  <c r="F1757" i="1"/>
  <c r="G1757" i="1" s="1"/>
  <c r="F1741" i="1"/>
  <c r="G1741" i="1" s="1"/>
  <c r="F1725" i="1"/>
  <c r="G1725" i="1" s="1"/>
  <c r="F1709" i="1"/>
  <c r="G1709" i="1" s="1"/>
  <c r="F1693" i="1"/>
  <c r="G1693" i="1" s="1"/>
  <c r="F1677" i="1"/>
  <c r="G1677" i="1" s="1"/>
  <c r="F1661" i="1"/>
  <c r="G1661" i="1" s="1"/>
  <c r="F1645" i="1"/>
  <c r="G1645" i="1" s="1"/>
  <c r="F1629" i="1"/>
  <c r="G1629" i="1" s="1"/>
  <c r="F1613" i="1"/>
  <c r="G1613" i="1" s="1"/>
  <c r="F1597" i="1"/>
  <c r="G1597" i="1" s="1"/>
  <c r="F1581" i="1"/>
  <c r="G1581" i="1" s="1"/>
  <c r="F1565" i="1"/>
  <c r="G1565" i="1" s="1"/>
  <c r="F1549" i="1"/>
  <c r="G1549" i="1" s="1"/>
  <c r="F1533" i="1"/>
  <c r="G1533" i="1" s="1"/>
  <c r="F1517" i="1"/>
  <c r="G1517" i="1" s="1"/>
  <c r="F1501" i="1"/>
  <c r="G1501" i="1" s="1"/>
  <c r="F1485" i="1"/>
  <c r="G1485" i="1" s="1"/>
  <c r="F1469" i="1"/>
  <c r="G1469" i="1" s="1"/>
  <c r="F1453" i="1"/>
  <c r="G1453" i="1" s="1"/>
  <c r="F1437" i="1"/>
  <c r="G1437" i="1" s="1"/>
  <c r="F1421" i="1"/>
  <c r="G1421" i="1" s="1"/>
  <c r="F1405" i="1"/>
  <c r="G1405" i="1" s="1"/>
  <c r="F1389" i="1"/>
  <c r="G1389" i="1" s="1"/>
  <c r="F1373" i="1"/>
  <c r="G1373" i="1" s="1"/>
  <c r="F1357" i="1"/>
  <c r="G1357" i="1" s="1"/>
  <c r="F1341" i="1"/>
  <c r="G1341" i="1" s="1"/>
  <c r="F1325" i="1"/>
  <c r="G1325" i="1" s="1"/>
  <c r="F1309" i="1"/>
  <c r="G1309" i="1" s="1"/>
  <c r="F1293" i="1"/>
  <c r="G1293" i="1" s="1"/>
  <c r="F1277" i="1"/>
  <c r="G1277" i="1" s="1"/>
  <c r="F1261" i="1"/>
  <c r="G1261" i="1" s="1"/>
  <c r="F1245" i="1"/>
  <c r="G1245" i="1" s="1"/>
  <c r="F1229" i="1"/>
  <c r="G1229" i="1" s="1"/>
  <c r="F1213" i="1"/>
  <c r="G1213" i="1" s="1"/>
  <c r="F1197" i="1"/>
  <c r="G1197" i="1" s="1"/>
  <c r="F1181" i="1"/>
  <c r="G1181" i="1" s="1"/>
  <c r="F1165" i="1"/>
  <c r="G1165" i="1" s="1"/>
  <c r="F1149" i="1"/>
  <c r="G1149" i="1" s="1"/>
  <c r="F1133" i="1"/>
  <c r="G1133" i="1" s="1"/>
  <c r="F1117" i="1"/>
  <c r="G1117" i="1" s="1"/>
  <c r="F1101" i="1"/>
  <c r="G1101" i="1" s="1"/>
  <c r="F1085" i="1"/>
  <c r="G1085" i="1" s="1"/>
  <c r="F1069" i="1"/>
  <c r="G1069" i="1" s="1"/>
  <c r="F1053" i="1"/>
  <c r="G1053" i="1" s="1"/>
  <c r="F1037" i="1"/>
  <c r="G1037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61" i="1"/>
  <c r="G861" i="1" s="1"/>
  <c r="F845" i="1"/>
  <c r="G845" i="1" s="1"/>
  <c r="F829" i="1"/>
  <c r="G829" i="1" s="1"/>
  <c r="F813" i="1"/>
  <c r="G813" i="1" s="1"/>
  <c r="F797" i="1"/>
  <c r="G797" i="1" s="1"/>
  <c r="F781" i="1"/>
  <c r="G781" i="1" s="1"/>
  <c r="F765" i="1"/>
  <c r="G765" i="1" s="1"/>
  <c r="F749" i="1"/>
  <c r="G749" i="1" s="1"/>
  <c r="F733" i="1"/>
  <c r="G733" i="1" s="1"/>
  <c r="F717" i="1"/>
  <c r="G717" i="1" s="1"/>
  <c r="F701" i="1"/>
  <c r="G701" i="1" s="1"/>
  <c r="F685" i="1"/>
  <c r="G685" i="1" s="1"/>
  <c r="F669" i="1"/>
  <c r="G669" i="1" s="1"/>
  <c r="F653" i="1"/>
  <c r="G653" i="1" s="1"/>
  <c r="F637" i="1"/>
  <c r="G637" i="1" s="1"/>
  <c r="F621" i="1"/>
  <c r="G621" i="1" s="1"/>
  <c r="F605" i="1"/>
  <c r="G605" i="1" s="1"/>
  <c r="F589" i="1"/>
  <c r="G589" i="1" s="1"/>
  <c r="F573" i="1"/>
  <c r="G573" i="1" s="1"/>
  <c r="F557" i="1"/>
  <c r="G557" i="1" s="1"/>
  <c r="F541" i="1"/>
  <c r="G541" i="1" s="1"/>
  <c r="F525" i="1"/>
  <c r="G525" i="1" s="1"/>
  <c r="F509" i="1"/>
  <c r="G509" i="1" s="1"/>
  <c r="F493" i="1"/>
  <c r="G493" i="1" s="1"/>
  <c r="F477" i="1"/>
  <c r="G477" i="1" s="1"/>
  <c r="F461" i="1"/>
  <c r="G461" i="1" s="1"/>
  <c r="F445" i="1"/>
  <c r="G445" i="1" s="1"/>
  <c r="F429" i="1"/>
  <c r="G429" i="1" s="1"/>
  <c r="F413" i="1"/>
  <c r="G413" i="1" s="1"/>
  <c r="F397" i="1"/>
  <c r="G397" i="1" s="1"/>
  <c r="F381" i="1"/>
  <c r="G381" i="1" s="1"/>
  <c r="F365" i="1"/>
  <c r="G365" i="1" s="1"/>
  <c r="F349" i="1"/>
  <c r="G349" i="1" s="1"/>
  <c r="F333" i="1"/>
  <c r="G333" i="1" s="1"/>
  <c r="F317" i="1"/>
  <c r="G317" i="1" s="1"/>
  <c r="F301" i="1"/>
  <c r="G301" i="1" s="1"/>
  <c r="F285" i="1"/>
  <c r="G285" i="1" s="1"/>
  <c r="F269" i="1"/>
  <c r="G269" i="1" s="1"/>
  <c r="F253" i="1"/>
  <c r="G253" i="1" s="1"/>
  <c r="F237" i="1"/>
  <c r="G237" i="1" s="1"/>
  <c r="F221" i="1"/>
  <c r="G221" i="1" s="1"/>
  <c r="F205" i="1"/>
  <c r="G205" i="1" s="1"/>
  <c r="F189" i="1"/>
  <c r="G189" i="1" s="1"/>
  <c r="F173" i="1"/>
  <c r="G173" i="1" s="1"/>
  <c r="F157" i="1"/>
  <c r="G157" i="1" s="1"/>
  <c r="F141" i="1"/>
  <c r="G141" i="1" s="1"/>
  <c r="F125" i="1"/>
  <c r="G125" i="1" s="1"/>
  <c r="F109" i="1"/>
  <c r="G109" i="1" s="1"/>
  <c r="F93" i="1"/>
  <c r="G93" i="1" s="1"/>
  <c r="F77" i="1"/>
  <c r="G77" i="1" s="1"/>
  <c r="F61" i="1"/>
  <c r="G61" i="1" s="1"/>
  <c r="F45" i="1"/>
  <c r="G45" i="1" s="1"/>
  <c r="F29" i="1"/>
  <c r="G29" i="1" s="1"/>
  <c r="F13" i="1"/>
  <c r="G13" i="1" s="1"/>
  <c r="F1886" i="1"/>
  <c r="G1886" i="1" s="1"/>
  <c r="F2204" i="1"/>
  <c r="G2204" i="1" s="1"/>
  <c r="F2188" i="1"/>
  <c r="G2188" i="1" s="1"/>
  <c r="F2172" i="1"/>
  <c r="G2172" i="1" s="1"/>
  <c r="F2156" i="1"/>
  <c r="G2156" i="1" s="1"/>
  <c r="F2140" i="1"/>
  <c r="G2140" i="1" s="1"/>
  <c r="F2124" i="1"/>
  <c r="G2124" i="1" s="1"/>
  <c r="F2108" i="1"/>
  <c r="G2108" i="1" s="1"/>
  <c r="F2092" i="1"/>
  <c r="G2092" i="1" s="1"/>
  <c r="F2076" i="1"/>
  <c r="G2076" i="1" s="1"/>
  <c r="F2060" i="1"/>
  <c r="G2060" i="1" s="1"/>
  <c r="F2044" i="1"/>
  <c r="G2044" i="1" s="1"/>
  <c r="F2028" i="1"/>
  <c r="G2028" i="1" s="1"/>
  <c r="F2012" i="1"/>
  <c r="G2012" i="1" s="1"/>
  <c r="F1996" i="1"/>
  <c r="G1996" i="1" s="1"/>
  <c r="F1980" i="1"/>
  <c r="G1980" i="1" s="1"/>
  <c r="F1964" i="1"/>
  <c r="G1964" i="1" s="1"/>
  <c r="F1948" i="1"/>
  <c r="G1948" i="1" s="1"/>
  <c r="F1932" i="1"/>
  <c r="G1932" i="1" s="1"/>
  <c r="F1916" i="1"/>
  <c r="G1916" i="1" s="1"/>
  <c r="F1900" i="1"/>
  <c r="G1900" i="1" s="1"/>
  <c r="F1884" i="1"/>
  <c r="G1884" i="1" s="1"/>
  <c r="F1868" i="1"/>
  <c r="G1868" i="1" s="1"/>
  <c r="F1852" i="1"/>
  <c r="G1852" i="1" s="1"/>
  <c r="F1836" i="1"/>
  <c r="G1836" i="1" s="1"/>
  <c r="F1820" i="1"/>
  <c r="G1820" i="1" s="1"/>
  <c r="F1804" i="1"/>
  <c r="G1804" i="1" s="1"/>
  <c r="F1788" i="1"/>
  <c r="G1788" i="1" s="1"/>
  <c r="F1772" i="1"/>
  <c r="G1772" i="1" s="1"/>
  <c r="F1756" i="1"/>
  <c r="G1756" i="1" s="1"/>
  <c r="F1740" i="1"/>
  <c r="G1740" i="1" s="1"/>
  <c r="F1724" i="1"/>
  <c r="G1724" i="1" s="1"/>
  <c r="F1708" i="1"/>
  <c r="G1708" i="1" s="1"/>
  <c r="F1692" i="1"/>
  <c r="G1692" i="1" s="1"/>
  <c r="F1676" i="1"/>
  <c r="G1676" i="1" s="1"/>
  <c r="F1660" i="1"/>
  <c r="G1660" i="1" s="1"/>
  <c r="F1644" i="1"/>
  <c r="G1644" i="1" s="1"/>
  <c r="F1628" i="1"/>
  <c r="G1628" i="1" s="1"/>
  <c r="F1612" i="1"/>
  <c r="G1612" i="1" s="1"/>
  <c r="F1596" i="1"/>
  <c r="G1596" i="1" s="1"/>
  <c r="F1580" i="1"/>
  <c r="G1580" i="1" s="1"/>
  <c r="F1564" i="1"/>
  <c r="G1564" i="1" s="1"/>
  <c r="F1548" i="1"/>
  <c r="G1548" i="1" s="1"/>
  <c r="F1532" i="1"/>
  <c r="G1532" i="1" s="1"/>
  <c r="F1516" i="1"/>
  <c r="G1516" i="1" s="1"/>
  <c r="F1500" i="1"/>
  <c r="G1500" i="1" s="1"/>
  <c r="F1484" i="1"/>
  <c r="G1484" i="1" s="1"/>
  <c r="F1468" i="1"/>
  <c r="G1468" i="1" s="1"/>
  <c r="F1452" i="1"/>
  <c r="G1452" i="1" s="1"/>
  <c r="F1436" i="1"/>
  <c r="G1436" i="1" s="1"/>
  <c r="F1420" i="1"/>
  <c r="G1420" i="1" s="1"/>
  <c r="F1404" i="1"/>
  <c r="G1404" i="1" s="1"/>
  <c r="F1388" i="1"/>
  <c r="G1388" i="1" s="1"/>
  <c r="F1372" i="1"/>
  <c r="G1372" i="1" s="1"/>
  <c r="F1356" i="1"/>
  <c r="G1356" i="1" s="1"/>
  <c r="F1340" i="1"/>
  <c r="G1340" i="1" s="1"/>
  <c r="F1324" i="1"/>
  <c r="G1324" i="1" s="1"/>
  <c r="F1308" i="1"/>
  <c r="G1308" i="1" s="1"/>
  <c r="F1292" i="1"/>
  <c r="G1292" i="1" s="1"/>
  <c r="F1276" i="1"/>
  <c r="G1276" i="1" s="1"/>
  <c r="F1260" i="1"/>
  <c r="G1260" i="1" s="1"/>
  <c r="F1244" i="1"/>
  <c r="G1244" i="1" s="1"/>
  <c r="F1228" i="1"/>
  <c r="G1228" i="1" s="1"/>
  <c r="F1212" i="1"/>
  <c r="G1212" i="1" s="1"/>
  <c r="F1196" i="1"/>
  <c r="G1196" i="1" s="1"/>
  <c r="F1180" i="1"/>
  <c r="G1180" i="1" s="1"/>
  <c r="F1164" i="1"/>
  <c r="G1164" i="1" s="1"/>
  <c r="F1148" i="1"/>
  <c r="G1148" i="1" s="1"/>
  <c r="F1132" i="1"/>
  <c r="G1132" i="1" s="1"/>
  <c r="F1116" i="1"/>
  <c r="G1116" i="1" s="1"/>
  <c r="F1100" i="1"/>
  <c r="G1100" i="1" s="1"/>
  <c r="F1084" i="1"/>
  <c r="G1084" i="1" s="1"/>
  <c r="F1068" i="1"/>
  <c r="G1068" i="1" s="1"/>
  <c r="F1052" i="1"/>
  <c r="G1052" i="1" s="1"/>
  <c r="F1036" i="1"/>
  <c r="G1036" i="1" s="1"/>
  <c r="F1020" i="1"/>
  <c r="G1020" i="1" s="1"/>
  <c r="F1004" i="1"/>
  <c r="G1004" i="1" s="1"/>
  <c r="F988" i="1"/>
  <c r="G988" i="1" s="1"/>
  <c r="F972" i="1"/>
  <c r="G972" i="1" s="1"/>
  <c r="F956" i="1"/>
  <c r="G956" i="1" s="1"/>
  <c r="F940" i="1"/>
  <c r="G940" i="1" s="1"/>
  <c r="F924" i="1"/>
  <c r="G924" i="1" s="1"/>
  <c r="F908" i="1"/>
  <c r="G908" i="1" s="1"/>
  <c r="F892" i="1"/>
  <c r="G892" i="1" s="1"/>
  <c r="F876" i="1"/>
  <c r="G876" i="1" s="1"/>
  <c r="F860" i="1"/>
  <c r="G860" i="1" s="1"/>
  <c r="F844" i="1"/>
  <c r="G844" i="1" s="1"/>
  <c r="F828" i="1"/>
  <c r="G828" i="1" s="1"/>
  <c r="F812" i="1"/>
  <c r="G812" i="1" s="1"/>
  <c r="F796" i="1"/>
  <c r="G796" i="1" s="1"/>
  <c r="F780" i="1"/>
  <c r="G780" i="1" s="1"/>
  <c r="F764" i="1"/>
  <c r="G764" i="1" s="1"/>
  <c r="F748" i="1"/>
  <c r="G748" i="1" s="1"/>
  <c r="F732" i="1"/>
  <c r="G732" i="1" s="1"/>
  <c r="F716" i="1"/>
  <c r="G716" i="1" s="1"/>
  <c r="F700" i="1"/>
  <c r="G700" i="1" s="1"/>
  <c r="F684" i="1"/>
  <c r="G684" i="1" s="1"/>
  <c r="F668" i="1"/>
  <c r="G668" i="1" s="1"/>
  <c r="F652" i="1"/>
  <c r="G652" i="1" s="1"/>
  <c r="F636" i="1"/>
  <c r="G636" i="1" s="1"/>
  <c r="F620" i="1"/>
  <c r="G620" i="1" s="1"/>
  <c r="F604" i="1"/>
  <c r="G604" i="1" s="1"/>
  <c r="F2071" i="1"/>
  <c r="G2071" i="1" s="1"/>
  <c r="F1966" i="1"/>
  <c r="G1966" i="1" s="1"/>
  <c r="F2203" i="1"/>
  <c r="G2203" i="1" s="1"/>
  <c r="F2187" i="1"/>
  <c r="G2187" i="1" s="1"/>
  <c r="F2171" i="1"/>
  <c r="G2171" i="1" s="1"/>
  <c r="F2155" i="1"/>
  <c r="G2155" i="1" s="1"/>
  <c r="F2139" i="1"/>
  <c r="G2139" i="1" s="1"/>
  <c r="F2123" i="1"/>
  <c r="G2123" i="1" s="1"/>
  <c r="F2107" i="1"/>
  <c r="G2107" i="1" s="1"/>
  <c r="F2091" i="1"/>
  <c r="G2091" i="1" s="1"/>
  <c r="F2075" i="1"/>
  <c r="G2075" i="1" s="1"/>
  <c r="F2059" i="1"/>
  <c r="G2059" i="1" s="1"/>
  <c r="F2043" i="1"/>
  <c r="G2043" i="1" s="1"/>
  <c r="F2027" i="1"/>
  <c r="G2027" i="1" s="1"/>
  <c r="F2011" i="1"/>
  <c r="G2011" i="1" s="1"/>
  <c r="F1995" i="1"/>
  <c r="G1995" i="1" s="1"/>
  <c r="F1979" i="1"/>
  <c r="G1979" i="1" s="1"/>
  <c r="F1963" i="1"/>
  <c r="G1963" i="1" s="1"/>
  <c r="F1947" i="1"/>
  <c r="G1947" i="1" s="1"/>
  <c r="F1931" i="1"/>
  <c r="G1931" i="1" s="1"/>
  <c r="F1915" i="1"/>
  <c r="G1915" i="1" s="1"/>
  <c r="F1899" i="1"/>
  <c r="G1899" i="1" s="1"/>
  <c r="F1883" i="1"/>
  <c r="G1883" i="1" s="1"/>
  <c r="F1867" i="1"/>
  <c r="G1867" i="1" s="1"/>
  <c r="F1851" i="1"/>
  <c r="G1851" i="1" s="1"/>
  <c r="F1835" i="1"/>
  <c r="G1835" i="1" s="1"/>
  <c r="F1819" i="1"/>
  <c r="G1819" i="1" s="1"/>
  <c r="F1803" i="1"/>
  <c r="G1803" i="1" s="1"/>
  <c r="F1787" i="1"/>
  <c r="G1787" i="1" s="1"/>
  <c r="F1771" i="1"/>
  <c r="G1771" i="1" s="1"/>
  <c r="F1755" i="1"/>
  <c r="G1755" i="1" s="1"/>
  <c r="F1739" i="1"/>
  <c r="G1739" i="1" s="1"/>
  <c r="F1723" i="1"/>
  <c r="G1723" i="1" s="1"/>
  <c r="F1707" i="1"/>
  <c r="G1707" i="1" s="1"/>
  <c r="F1691" i="1"/>
  <c r="G1691" i="1" s="1"/>
  <c r="F1675" i="1"/>
  <c r="G1675" i="1" s="1"/>
  <c r="F1659" i="1"/>
  <c r="G1659" i="1" s="1"/>
  <c r="F1643" i="1"/>
  <c r="G1643" i="1" s="1"/>
  <c r="F1627" i="1"/>
  <c r="G1627" i="1" s="1"/>
  <c r="F1611" i="1"/>
  <c r="G1611" i="1" s="1"/>
  <c r="F1595" i="1"/>
  <c r="G1595" i="1" s="1"/>
  <c r="F1579" i="1"/>
  <c r="G1579" i="1" s="1"/>
  <c r="F1563" i="1"/>
  <c r="G1563" i="1" s="1"/>
  <c r="F1547" i="1"/>
  <c r="G1547" i="1" s="1"/>
  <c r="F1531" i="1"/>
  <c r="G1531" i="1" s="1"/>
  <c r="F1515" i="1"/>
  <c r="G1515" i="1" s="1"/>
  <c r="F1499" i="1"/>
  <c r="G1499" i="1" s="1"/>
  <c r="F1483" i="1"/>
  <c r="G1483" i="1" s="1"/>
  <c r="F1467" i="1"/>
  <c r="G1467" i="1" s="1"/>
  <c r="F1451" i="1"/>
  <c r="G1451" i="1" s="1"/>
  <c r="F1435" i="1"/>
  <c r="G1435" i="1" s="1"/>
  <c r="F1419" i="1"/>
  <c r="G1419" i="1" s="1"/>
  <c r="F1403" i="1"/>
  <c r="G1403" i="1" s="1"/>
  <c r="F1387" i="1"/>
  <c r="G1387" i="1" s="1"/>
  <c r="F1371" i="1"/>
  <c r="G1371" i="1" s="1"/>
  <c r="F1355" i="1"/>
  <c r="G1355" i="1" s="1"/>
  <c r="F1339" i="1"/>
  <c r="G1339" i="1" s="1"/>
  <c r="F1323" i="1"/>
  <c r="G1323" i="1" s="1"/>
  <c r="F1307" i="1"/>
  <c r="G1307" i="1" s="1"/>
  <c r="F1291" i="1"/>
  <c r="G1291" i="1" s="1"/>
  <c r="F1275" i="1"/>
  <c r="G1275" i="1" s="1"/>
  <c r="F1259" i="1"/>
  <c r="G1259" i="1" s="1"/>
  <c r="F1243" i="1"/>
  <c r="G1243" i="1" s="1"/>
  <c r="F1227" i="1"/>
  <c r="G1227" i="1" s="1"/>
  <c r="F1211" i="1"/>
  <c r="G1211" i="1" s="1"/>
  <c r="F1195" i="1"/>
  <c r="G1195" i="1" s="1"/>
  <c r="F1179" i="1"/>
  <c r="G1179" i="1" s="1"/>
  <c r="F1163" i="1"/>
  <c r="G1163" i="1" s="1"/>
  <c r="F1147" i="1"/>
  <c r="G1147" i="1" s="1"/>
  <c r="F1131" i="1"/>
  <c r="G1131" i="1" s="1"/>
  <c r="F1115" i="1"/>
  <c r="G1115" i="1" s="1"/>
  <c r="F1099" i="1"/>
  <c r="G1099" i="1" s="1"/>
  <c r="F1083" i="1"/>
  <c r="G1083" i="1" s="1"/>
  <c r="F1067" i="1"/>
  <c r="G1067" i="1" s="1"/>
  <c r="F1051" i="1"/>
  <c r="G1051" i="1" s="1"/>
  <c r="F1035" i="1"/>
  <c r="G1035" i="1" s="1"/>
  <c r="F1019" i="1"/>
  <c r="G1019" i="1" s="1"/>
  <c r="F1003" i="1"/>
  <c r="G1003" i="1" s="1"/>
  <c r="F987" i="1"/>
  <c r="G987" i="1" s="1"/>
  <c r="F971" i="1"/>
  <c r="G971" i="1" s="1"/>
  <c r="F955" i="1"/>
  <c r="G955" i="1" s="1"/>
  <c r="F939" i="1"/>
  <c r="G939" i="1" s="1"/>
  <c r="F923" i="1"/>
  <c r="G923" i="1" s="1"/>
  <c r="F907" i="1"/>
  <c r="G907" i="1" s="1"/>
  <c r="F891" i="1"/>
  <c r="G891" i="1" s="1"/>
  <c r="F875" i="1"/>
  <c r="G875" i="1" s="1"/>
  <c r="F859" i="1"/>
  <c r="G859" i="1" s="1"/>
  <c r="F843" i="1"/>
  <c r="G843" i="1" s="1"/>
  <c r="F827" i="1"/>
  <c r="G827" i="1" s="1"/>
  <c r="F811" i="1"/>
  <c r="G811" i="1" s="1"/>
  <c r="F795" i="1"/>
  <c r="G795" i="1" s="1"/>
  <c r="F779" i="1"/>
  <c r="G779" i="1" s="1"/>
  <c r="F763" i="1"/>
  <c r="G763" i="1" s="1"/>
  <c r="F747" i="1"/>
  <c r="G747" i="1" s="1"/>
  <c r="F731" i="1"/>
  <c r="G731" i="1" s="1"/>
  <c r="F2151" i="1"/>
  <c r="G2151" i="1" s="1"/>
  <c r="F2206" i="1"/>
  <c r="G2206" i="1" s="1"/>
  <c r="F2126" i="1"/>
  <c r="G2126" i="1" s="1"/>
  <c r="F1790" i="1"/>
  <c r="G1790" i="1" s="1"/>
  <c r="F2202" i="1"/>
  <c r="G2202" i="1" s="1"/>
  <c r="F2186" i="1"/>
  <c r="G2186" i="1" s="1"/>
  <c r="F2170" i="1"/>
  <c r="G2170" i="1" s="1"/>
  <c r="F2154" i="1"/>
  <c r="G2154" i="1" s="1"/>
  <c r="F2138" i="1"/>
  <c r="G2138" i="1" s="1"/>
  <c r="F2122" i="1"/>
  <c r="G2122" i="1" s="1"/>
  <c r="F2106" i="1"/>
  <c r="G2106" i="1" s="1"/>
  <c r="F2090" i="1"/>
  <c r="G2090" i="1" s="1"/>
  <c r="F2074" i="1"/>
  <c r="G2074" i="1" s="1"/>
  <c r="F2058" i="1"/>
  <c r="G2058" i="1" s="1"/>
  <c r="F2042" i="1"/>
  <c r="G2042" i="1" s="1"/>
  <c r="F2026" i="1"/>
  <c r="G2026" i="1" s="1"/>
  <c r="F2010" i="1"/>
  <c r="G2010" i="1" s="1"/>
  <c r="F1994" i="1"/>
  <c r="G1994" i="1" s="1"/>
  <c r="F1978" i="1"/>
  <c r="G1978" i="1" s="1"/>
  <c r="F1962" i="1"/>
  <c r="G1962" i="1" s="1"/>
  <c r="F1946" i="1"/>
  <c r="G1946" i="1" s="1"/>
  <c r="F1930" i="1"/>
  <c r="G1930" i="1" s="1"/>
  <c r="F1914" i="1"/>
  <c r="G1914" i="1" s="1"/>
  <c r="F1898" i="1"/>
  <c r="G1898" i="1" s="1"/>
  <c r="F1882" i="1"/>
  <c r="G1882" i="1" s="1"/>
  <c r="F1866" i="1"/>
  <c r="G1866" i="1" s="1"/>
  <c r="F1850" i="1"/>
  <c r="G1850" i="1" s="1"/>
  <c r="F1834" i="1"/>
  <c r="G1834" i="1" s="1"/>
  <c r="F1818" i="1"/>
  <c r="G1818" i="1" s="1"/>
  <c r="F1802" i="1"/>
  <c r="G1802" i="1" s="1"/>
  <c r="F1786" i="1"/>
  <c r="G1786" i="1" s="1"/>
  <c r="F1770" i="1"/>
  <c r="G1770" i="1" s="1"/>
  <c r="F1754" i="1"/>
  <c r="G1754" i="1" s="1"/>
  <c r="F1738" i="1"/>
  <c r="G1738" i="1" s="1"/>
  <c r="F1722" i="1"/>
  <c r="G1722" i="1" s="1"/>
  <c r="F1706" i="1"/>
  <c r="G1706" i="1" s="1"/>
  <c r="F1690" i="1"/>
  <c r="G1690" i="1" s="1"/>
  <c r="F1674" i="1"/>
  <c r="G1674" i="1" s="1"/>
  <c r="F1658" i="1"/>
  <c r="G1658" i="1" s="1"/>
  <c r="F1642" i="1"/>
  <c r="G1642" i="1" s="1"/>
  <c r="F1626" i="1"/>
  <c r="G1626" i="1" s="1"/>
  <c r="F1610" i="1"/>
  <c r="G1610" i="1" s="1"/>
  <c r="F1594" i="1"/>
  <c r="G1594" i="1" s="1"/>
  <c r="F1578" i="1"/>
  <c r="G1578" i="1" s="1"/>
  <c r="F1562" i="1"/>
  <c r="G1562" i="1" s="1"/>
  <c r="F1546" i="1"/>
  <c r="G1546" i="1" s="1"/>
  <c r="F1530" i="1"/>
  <c r="G1530" i="1" s="1"/>
  <c r="F1514" i="1"/>
  <c r="G1514" i="1" s="1"/>
  <c r="F1498" i="1"/>
  <c r="G1498" i="1" s="1"/>
  <c r="F1482" i="1"/>
  <c r="G1482" i="1" s="1"/>
  <c r="F1466" i="1"/>
  <c r="G1466" i="1" s="1"/>
  <c r="F1450" i="1"/>
  <c r="G1450" i="1" s="1"/>
  <c r="F1434" i="1"/>
  <c r="G1434" i="1" s="1"/>
  <c r="F1418" i="1"/>
  <c r="G1418" i="1" s="1"/>
  <c r="F1402" i="1"/>
  <c r="G1402" i="1" s="1"/>
  <c r="F1386" i="1"/>
  <c r="G1386" i="1" s="1"/>
  <c r="F1370" i="1"/>
  <c r="G1370" i="1" s="1"/>
  <c r="F1354" i="1"/>
  <c r="G1354" i="1" s="1"/>
  <c r="F1338" i="1"/>
  <c r="G1338" i="1" s="1"/>
  <c r="F1322" i="1"/>
  <c r="G1322" i="1" s="1"/>
  <c r="F1306" i="1"/>
  <c r="G1306" i="1" s="1"/>
  <c r="F1290" i="1"/>
  <c r="G1290" i="1" s="1"/>
  <c r="F1274" i="1"/>
  <c r="G1274" i="1" s="1"/>
  <c r="F1258" i="1"/>
  <c r="G1258" i="1" s="1"/>
  <c r="F1242" i="1"/>
  <c r="G1242" i="1" s="1"/>
  <c r="F1226" i="1"/>
  <c r="G1226" i="1" s="1"/>
  <c r="F1210" i="1"/>
  <c r="G1210" i="1" s="1"/>
  <c r="F1194" i="1"/>
  <c r="G1194" i="1" s="1"/>
  <c r="F1178" i="1"/>
  <c r="G1178" i="1" s="1"/>
  <c r="F1162" i="1"/>
  <c r="G1162" i="1" s="1"/>
  <c r="F1146" i="1"/>
  <c r="G1146" i="1" s="1"/>
  <c r="F1130" i="1"/>
  <c r="G1130" i="1" s="1"/>
  <c r="F1114" i="1"/>
  <c r="G1114" i="1" s="1"/>
  <c r="F1098" i="1"/>
  <c r="G1098" i="1" s="1"/>
  <c r="F1082" i="1"/>
  <c r="G1082" i="1" s="1"/>
  <c r="F1066" i="1"/>
  <c r="G1066" i="1" s="1"/>
  <c r="F1050" i="1"/>
  <c r="G1050" i="1" s="1"/>
  <c r="F1034" i="1"/>
  <c r="G1034" i="1" s="1"/>
  <c r="F1018" i="1"/>
  <c r="G1018" i="1" s="1"/>
  <c r="F1002" i="1"/>
  <c r="G1002" i="1" s="1"/>
  <c r="F986" i="1"/>
  <c r="G986" i="1" s="1"/>
  <c r="F970" i="1"/>
  <c r="G970" i="1" s="1"/>
  <c r="F954" i="1"/>
  <c r="G954" i="1" s="1"/>
  <c r="F938" i="1"/>
  <c r="G938" i="1" s="1"/>
  <c r="F922" i="1"/>
  <c r="G922" i="1" s="1"/>
  <c r="F906" i="1"/>
  <c r="G906" i="1" s="1"/>
  <c r="F890" i="1"/>
  <c r="G890" i="1" s="1"/>
  <c r="F874" i="1"/>
  <c r="G874" i="1" s="1"/>
  <c r="F858" i="1"/>
  <c r="G858" i="1" s="1"/>
  <c r="F842" i="1"/>
  <c r="G842" i="1" s="1"/>
  <c r="F826" i="1"/>
  <c r="G826" i="1" s="1"/>
  <c r="F810" i="1"/>
  <c r="G810" i="1" s="1"/>
  <c r="F794" i="1"/>
  <c r="G794" i="1" s="1"/>
  <c r="F778" i="1"/>
  <c r="G778" i="1" s="1"/>
  <c r="F762" i="1"/>
  <c r="G762" i="1" s="1"/>
  <c r="F746" i="1"/>
  <c r="G746" i="1" s="1"/>
  <c r="F730" i="1"/>
  <c r="G730" i="1" s="1"/>
  <c r="F714" i="1"/>
  <c r="G714" i="1" s="1"/>
  <c r="F2201" i="1"/>
  <c r="G2201" i="1" s="1"/>
  <c r="F2185" i="1"/>
  <c r="G2185" i="1" s="1"/>
  <c r="F2169" i="1"/>
  <c r="G2169" i="1" s="1"/>
  <c r="F2153" i="1"/>
  <c r="G2153" i="1" s="1"/>
  <c r="F2137" i="1"/>
  <c r="G2137" i="1" s="1"/>
  <c r="F2121" i="1"/>
  <c r="G2121" i="1" s="1"/>
  <c r="F2105" i="1"/>
  <c r="G2105" i="1" s="1"/>
  <c r="F2089" i="1"/>
  <c r="G2089" i="1" s="1"/>
  <c r="F2073" i="1"/>
  <c r="G2073" i="1" s="1"/>
  <c r="F2057" i="1"/>
  <c r="G2057" i="1" s="1"/>
  <c r="F2041" i="1"/>
  <c r="G2041" i="1" s="1"/>
  <c r="F2025" i="1"/>
  <c r="G2025" i="1" s="1"/>
  <c r="F2009" i="1"/>
  <c r="G2009" i="1" s="1"/>
  <c r="F1993" i="1"/>
  <c r="G1993" i="1" s="1"/>
  <c r="F1977" i="1"/>
  <c r="G1977" i="1" s="1"/>
  <c r="F1961" i="1"/>
  <c r="G1961" i="1" s="1"/>
  <c r="F1945" i="1"/>
  <c r="G1945" i="1" s="1"/>
  <c r="F1929" i="1"/>
  <c r="G1929" i="1" s="1"/>
  <c r="F1913" i="1"/>
  <c r="G1913" i="1" s="1"/>
  <c r="F1897" i="1"/>
  <c r="G1897" i="1" s="1"/>
  <c r="F1881" i="1"/>
  <c r="G1881" i="1" s="1"/>
  <c r="F1865" i="1"/>
  <c r="G1865" i="1" s="1"/>
  <c r="F1849" i="1"/>
  <c r="G1849" i="1" s="1"/>
  <c r="F1833" i="1"/>
  <c r="G1833" i="1" s="1"/>
  <c r="F1817" i="1"/>
  <c r="G1817" i="1" s="1"/>
  <c r="F1801" i="1"/>
  <c r="G1801" i="1" s="1"/>
  <c r="F1785" i="1"/>
  <c r="G1785" i="1" s="1"/>
  <c r="F1769" i="1"/>
  <c r="G1769" i="1" s="1"/>
  <c r="F1753" i="1"/>
  <c r="G1753" i="1" s="1"/>
  <c r="F1737" i="1"/>
  <c r="G1737" i="1" s="1"/>
  <c r="F1721" i="1"/>
  <c r="G1721" i="1" s="1"/>
  <c r="F1705" i="1"/>
  <c r="G1705" i="1" s="1"/>
  <c r="F1689" i="1"/>
  <c r="G1689" i="1" s="1"/>
  <c r="F1673" i="1"/>
  <c r="G1673" i="1" s="1"/>
  <c r="F1657" i="1"/>
  <c r="G1657" i="1" s="1"/>
  <c r="F1641" i="1"/>
  <c r="G1641" i="1" s="1"/>
  <c r="F1625" i="1"/>
  <c r="G1625" i="1" s="1"/>
  <c r="F1609" i="1"/>
  <c r="G1609" i="1" s="1"/>
  <c r="F1593" i="1"/>
  <c r="G1593" i="1" s="1"/>
  <c r="F1577" i="1"/>
  <c r="G1577" i="1" s="1"/>
  <c r="F1561" i="1"/>
  <c r="G1561" i="1" s="1"/>
  <c r="F1545" i="1"/>
  <c r="G1545" i="1" s="1"/>
  <c r="F1529" i="1"/>
  <c r="G1529" i="1" s="1"/>
  <c r="F1513" i="1"/>
  <c r="G1513" i="1" s="1"/>
  <c r="F1497" i="1"/>
  <c r="G1497" i="1" s="1"/>
  <c r="F1481" i="1"/>
  <c r="G1481" i="1" s="1"/>
  <c r="F1465" i="1"/>
  <c r="G1465" i="1" s="1"/>
  <c r="F1449" i="1"/>
  <c r="G1449" i="1" s="1"/>
  <c r="F1433" i="1"/>
  <c r="G1433" i="1" s="1"/>
  <c r="F1417" i="1"/>
  <c r="G1417" i="1" s="1"/>
  <c r="F1401" i="1"/>
  <c r="G1401" i="1" s="1"/>
  <c r="F1385" i="1"/>
  <c r="G1385" i="1" s="1"/>
  <c r="F1369" i="1"/>
  <c r="G1369" i="1" s="1"/>
  <c r="F1353" i="1"/>
  <c r="G1353" i="1" s="1"/>
  <c r="F1337" i="1"/>
  <c r="G1337" i="1" s="1"/>
  <c r="F1321" i="1"/>
  <c r="G1321" i="1" s="1"/>
  <c r="F1305" i="1"/>
  <c r="G1305" i="1" s="1"/>
  <c r="F1289" i="1"/>
  <c r="G1289" i="1" s="1"/>
  <c r="F1273" i="1"/>
  <c r="G1273" i="1" s="1"/>
  <c r="F1257" i="1"/>
  <c r="G1257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29" i="1"/>
  <c r="G1129" i="1" s="1"/>
  <c r="F1113" i="1"/>
  <c r="G1113" i="1" s="1"/>
  <c r="F1097" i="1"/>
  <c r="G1097" i="1" s="1"/>
  <c r="F1081" i="1"/>
  <c r="G1081" i="1" s="1"/>
  <c r="F1065" i="1"/>
  <c r="G1065" i="1" s="1"/>
  <c r="F1049" i="1"/>
  <c r="G1049" i="1" s="1"/>
  <c r="F1033" i="1"/>
  <c r="G1033" i="1" s="1"/>
  <c r="F1017" i="1"/>
  <c r="G1017" i="1" s="1"/>
  <c r="F1001" i="1"/>
  <c r="G1001" i="1" s="1"/>
  <c r="F985" i="1"/>
  <c r="G985" i="1" s="1"/>
  <c r="F969" i="1"/>
  <c r="G969" i="1" s="1"/>
  <c r="F953" i="1"/>
  <c r="G953" i="1" s="1"/>
  <c r="F937" i="1"/>
  <c r="G937" i="1" s="1"/>
  <c r="F921" i="1"/>
  <c r="G921" i="1" s="1"/>
  <c r="F905" i="1"/>
  <c r="G905" i="1" s="1"/>
  <c r="F889" i="1"/>
  <c r="G889" i="1" s="1"/>
  <c r="F873" i="1"/>
  <c r="G873" i="1" s="1"/>
  <c r="F857" i="1"/>
  <c r="G857" i="1" s="1"/>
  <c r="F841" i="1"/>
  <c r="G841" i="1" s="1"/>
  <c r="F825" i="1"/>
  <c r="G825" i="1" s="1"/>
  <c r="F809" i="1"/>
  <c r="G809" i="1" s="1"/>
  <c r="F793" i="1"/>
  <c r="G793" i="1" s="1"/>
  <c r="F777" i="1"/>
  <c r="G777" i="1" s="1"/>
  <c r="F761" i="1"/>
  <c r="G761" i="1" s="1"/>
  <c r="F745" i="1"/>
  <c r="G745" i="1" s="1"/>
  <c r="F729" i="1"/>
  <c r="G729" i="1" s="1"/>
  <c r="F713" i="1"/>
  <c r="G713" i="1" s="1"/>
  <c r="F697" i="1"/>
  <c r="G697" i="1" s="1"/>
  <c r="F681" i="1"/>
  <c r="G681" i="1" s="1"/>
  <c r="F665" i="1"/>
  <c r="G665" i="1" s="1"/>
  <c r="F649" i="1"/>
  <c r="G649" i="1" s="1"/>
  <c r="F633" i="1"/>
  <c r="G633" i="1" s="1"/>
  <c r="F617" i="1"/>
  <c r="G617" i="1" s="1"/>
  <c r="F601" i="1"/>
  <c r="G601" i="1" s="1"/>
  <c r="F585" i="1"/>
  <c r="G585" i="1" s="1"/>
  <c r="F2167" i="1"/>
  <c r="G2167" i="1" s="1"/>
  <c r="F2023" i="1"/>
  <c r="G2023" i="1" s="1"/>
  <c r="F1847" i="1"/>
  <c r="G1847" i="1" s="1"/>
  <c r="F1687" i="1"/>
  <c r="G1687" i="1" s="1"/>
  <c r="F1511" i="1"/>
  <c r="G1511" i="1" s="1"/>
  <c r="F1095" i="1"/>
  <c r="G1095" i="1" s="1"/>
  <c r="F2158" i="1"/>
  <c r="G2158" i="1" s="1"/>
  <c r="F2094" i="1"/>
  <c r="G2094" i="1" s="1"/>
  <c r="F2046" i="1"/>
  <c r="G2046" i="1" s="1"/>
  <c r="F2014" i="1"/>
  <c r="G2014" i="1" s="1"/>
  <c r="F1982" i="1"/>
  <c r="G1982" i="1" s="1"/>
  <c r="F1902" i="1"/>
  <c r="G1902" i="1" s="1"/>
  <c r="F1742" i="1"/>
  <c r="G1742" i="1" s="1"/>
  <c r="F2200" i="1"/>
  <c r="G2200" i="1" s="1"/>
  <c r="F2184" i="1"/>
  <c r="G2184" i="1" s="1"/>
  <c r="F2168" i="1"/>
  <c r="G2168" i="1" s="1"/>
  <c r="F2152" i="1"/>
  <c r="G2152" i="1" s="1"/>
  <c r="F2136" i="1"/>
  <c r="G2136" i="1" s="1"/>
  <c r="F2120" i="1"/>
  <c r="G2120" i="1" s="1"/>
  <c r="F2104" i="1"/>
  <c r="G2104" i="1" s="1"/>
  <c r="F2088" i="1"/>
  <c r="G2088" i="1" s="1"/>
  <c r="F2072" i="1"/>
  <c r="G2072" i="1" s="1"/>
  <c r="F2056" i="1"/>
  <c r="G2056" i="1" s="1"/>
  <c r="F2040" i="1"/>
  <c r="G2040" i="1" s="1"/>
  <c r="F2024" i="1"/>
  <c r="G2024" i="1" s="1"/>
  <c r="F2008" i="1"/>
  <c r="G2008" i="1" s="1"/>
  <c r="F1992" i="1"/>
  <c r="G1992" i="1" s="1"/>
  <c r="F1976" i="1"/>
  <c r="G1976" i="1" s="1"/>
  <c r="F1960" i="1"/>
  <c r="G1960" i="1" s="1"/>
  <c r="F1944" i="1"/>
  <c r="G1944" i="1" s="1"/>
  <c r="F1928" i="1"/>
  <c r="G1928" i="1" s="1"/>
  <c r="F1912" i="1"/>
  <c r="G1912" i="1" s="1"/>
  <c r="F1896" i="1"/>
  <c r="G1896" i="1" s="1"/>
  <c r="F1880" i="1"/>
  <c r="G1880" i="1" s="1"/>
  <c r="F1864" i="1"/>
  <c r="G1864" i="1" s="1"/>
  <c r="F1848" i="1"/>
  <c r="G1848" i="1" s="1"/>
  <c r="F1832" i="1"/>
  <c r="G1832" i="1" s="1"/>
  <c r="F1816" i="1"/>
  <c r="G1816" i="1" s="1"/>
  <c r="F1800" i="1"/>
  <c r="G1800" i="1" s="1"/>
  <c r="F1784" i="1"/>
  <c r="G1784" i="1" s="1"/>
  <c r="F1768" i="1"/>
  <c r="G1768" i="1" s="1"/>
  <c r="F1752" i="1"/>
  <c r="G1752" i="1" s="1"/>
  <c r="F1736" i="1"/>
  <c r="G1736" i="1" s="1"/>
  <c r="F1720" i="1"/>
  <c r="G1720" i="1" s="1"/>
  <c r="F1704" i="1"/>
  <c r="G1704" i="1" s="1"/>
  <c r="F1688" i="1"/>
  <c r="G1688" i="1" s="1"/>
  <c r="F1672" i="1"/>
  <c r="G1672" i="1" s="1"/>
  <c r="F1656" i="1"/>
  <c r="G1656" i="1" s="1"/>
  <c r="F1640" i="1"/>
  <c r="G1640" i="1" s="1"/>
  <c r="F1624" i="1"/>
  <c r="G1624" i="1" s="1"/>
  <c r="F1608" i="1"/>
  <c r="G1608" i="1" s="1"/>
  <c r="F1592" i="1"/>
  <c r="G1592" i="1" s="1"/>
  <c r="F1576" i="1"/>
  <c r="G1576" i="1" s="1"/>
  <c r="F1560" i="1"/>
  <c r="G1560" i="1" s="1"/>
  <c r="F1544" i="1"/>
  <c r="G1544" i="1" s="1"/>
  <c r="F1528" i="1"/>
  <c r="G1528" i="1" s="1"/>
  <c r="F1512" i="1"/>
  <c r="G1512" i="1" s="1"/>
  <c r="F1496" i="1"/>
  <c r="G1496" i="1" s="1"/>
  <c r="F1480" i="1"/>
  <c r="G1480" i="1" s="1"/>
  <c r="F1464" i="1"/>
  <c r="G1464" i="1" s="1"/>
  <c r="F1448" i="1"/>
  <c r="G1448" i="1" s="1"/>
  <c r="F1432" i="1"/>
  <c r="G1432" i="1" s="1"/>
  <c r="F1416" i="1"/>
  <c r="G1416" i="1" s="1"/>
  <c r="F1400" i="1"/>
  <c r="G1400" i="1" s="1"/>
  <c r="F1384" i="1"/>
  <c r="G1384" i="1" s="1"/>
  <c r="F1368" i="1"/>
  <c r="G1368" i="1" s="1"/>
  <c r="F1352" i="1"/>
  <c r="G1352" i="1" s="1"/>
  <c r="F1336" i="1"/>
  <c r="G1336" i="1" s="1"/>
  <c r="F1320" i="1"/>
  <c r="G1320" i="1" s="1"/>
  <c r="F1304" i="1"/>
  <c r="G1304" i="1" s="1"/>
  <c r="F1288" i="1"/>
  <c r="G1288" i="1" s="1"/>
  <c r="F1272" i="1"/>
  <c r="G1272" i="1" s="1"/>
  <c r="F1256" i="1"/>
  <c r="G1256" i="1" s="1"/>
  <c r="F1240" i="1"/>
  <c r="G1240" i="1" s="1"/>
  <c r="F1224" i="1"/>
  <c r="G1224" i="1" s="1"/>
  <c r="F1208" i="1"/>
  <c r="G1208" i="1" s="1"/>
  <c r="F1192" i="1"/>
  <c r="G1192" i="1" s="1"/>
  <c r="F1176" i="1"/>
  <c r="G1176" i="1" s="1"/>
  <c r="F1160" i="1"/>
  <c r="G1160" i="1" s="1"/>
  <c r="F1144" i="1"/>
  <c r="G1144" i="1" s="1"/>
  <c r="F1128" i="1"/>
  <c r="G1128" i="1" s="1"/>
  <c r="F1112" i="1"/>
  <c r="G1112" i="1" s="1"/>
  <c r="F1096" i="1"/>
  <c r="G1096" i="1" s="1"/>
  <c r="F1080" i="1"/>
  <c r="G1080" i="1" s="1"/>
  <c r="F1064" i="1"/>
  <c r="G1064" i="1" s="1"/>
  <c r="F1048" i="1"/>
  <c r="G1048" i="1" s="1"/>
  <c r="F1032" i="1"/>
  <c r="G1032" i="1" s="1"/>
  <c r="F1016" i="1"/>
  <c r="G1016" i="1" s="1"/>
  <c r="F1000" i="1"/>
  <c r="G1000" i="1" s="1"/>
  <c r="F984" i="1"/>
  <c r="G984" i="1" s="1"/>
  <c r="F968" i="1"/>
  <c r="G968" i="1" s="1"/>
  <c r="F952" i="1"/>
  <c r="G952" i="1" s="1"/>
  <c r="F936" i="1"/>
  <c r="G936" i="1" s="1"/>
  <c r="F920" i="1"/>
  <c r="G920" i="1" s="1"/>
  <c r="F904" i="1"/>
  <c r="G904" i="1" s="1"/>
  <c r="F888" i="1"/>
  <c r="G888" i="1" s="1"/>
  <c r="F872" i="1"/>
  <c r="G872" i="1" s="1"/>
  <c r="F856" i="1"/>
  <c r="G856" i="1" s="1"/>
  <c r="F840" i="1"/>
  <c r="G840" i="1" s="1"/>
  <c r="F824" i="1"/>
  <c r="G824" i="1" s="1"/>
  <c r="F808" i="1"/>
  <c r="G808" i="1" s="1"/>
  <c r="F792" i="1"/>
  <c r="G792" i="1" s="1"/>
  <c r="F776" i="1"/>
  <c r="G776" i="1" s="1"/>
  <c r="F760" i="1"/>
  <c r="G760" i="1" s="1"/>
  <c r="F744" i="1"/>
  <c r="G744" i="1" s="1"/>
  <c r="F728" i="1"/>
  <c r="G728" i="1" s="1"/>
  <c r="F712" i="1"/>
  <c r="G712" i="1" s="1"/>
  <c r="F696" i="1"/>
  <c r="G696" i="1" s="1"/>
  <c r="F680" i="1"/>
  <c r="G680" i="1" s="1"/>
  <c r="F664" i="1"/>
  <c r="G664" i="1" s="1"/>
  <c r="F648" i="1"/>
  <c r="G648" i="1" s="1"/>
  <c r="F632" i="1"/>
  <c r="G632" i="1" s="1"/>
  <c r="F616" i="1"/>
  <c r="G616" i="1" s="1"/>
  <c r="F600" i="1"/>
  <c r="G600" i="1" s="1"/>
  <c r="F584" i="1"/>
  <c r="G584" i="1" s="1"/>
  <c r="F568" i="1"/>
  <c r="G568" i="1" s="1"/>
  <c r="F586" i="1"/>
  <c r="G586" i="1" s="1"/>
  <c r="F534" i="1"/>
  <c r="G534" i="1" s="1"/>
  <c r="F424" i="1"/>
  <c r="G424" i="1" s="1"/>
  <c r="F368" i="1"/>
  <c r="G368" i="1" s="1"/>
  <c r="F311" i="1"/>
  <c r="G311" i="1" s="1"/>
  <c r="F531" i="1"/>
  <c r="G531" i="1" s="1"/>
  <c r="F420" i="1"/>
  <c r="G420" i="1" s="1"/>
  <c r="F299" i="1"/>
  <c r="G299" i="1" s="1"/>
  <c r="F241" i="1"/>
  <c r="G241" i="1" s="1"/>
  <c r="F184" i="1"/>
  <c r="G184" i="1" s="1"/>
  <c r="F113" i="1"/>
  <c r="G113" i="1" s="1"/>
  <c r="F51" i="1"/>
  <c r="G51" i="1" s="1"/>
  <c r="F572" i="1"/>
  <c r="G572" i="1" s="1"/>
  <c r="F556" i="1"/>
  <c r="G556" i="1" s="1"/>
  <c r="F524" i="1"/>
  <c r="G524" i="1" s="1"/>
  <c r="F476" i="1"/>
  <c r="G476" i="1" s="1"/>
  <c r="F460" i="1"/>
  <c r="G460" i="1" s="1"/>
  <c r="F444" i="1"/>
  <c r="G444" i="1" s="1"/>
  <c r="F428" i="1"/>
  <c r="G428" i="1" s="1"/>
  <c r="F412" i="1"/>
  <c r="G412" i="1" s="1"/>
  <c r="F396" i="1"/>
  <c r="G396" i="1" s="1"/>
  <c r="F380" i="1"/>
  <c r="G380" i="1" s="1"/>
  <c r="F348" i="1"/>
  <c r="G348" i="1" s="1"/>
  <c r="F332" i="1"/>
  <c r="G332" i="1" s="1"/>
  <c r="F316" i="1"/>
  <c r="G316" i="1" s="1"/>
  <c r="F300" i="1"/>
  <c r="G300" i="1" s="1"/>
  <c r="F268" i="1"/>
  <c r="G268" i="1" s="1"/>
  <c r="F252" i="1"/>
  <c r="G252" i="1" s="1"/>
  <c r="F236" i="1"/>
  <c r="G236" i="1" s="1"/>
  <c r="F220" i="1"/>
  <c r="G220" i="1" s="1"/>
  <c r="F172" i="1"/>
  <c r="G172" i="1" s="1"/>
  <c r="F156" i="1"/>
  <c r="G156" i="1" s="1"/>
  <c r="F140" i="1"/>
  <c r="G140" i="1" s="1"/>
  <c r="F124" i="1"/>
  <c r="G124" i="1" s="1"/>
  <c r="F108" i="1"/>
  <c r="G108" i="1" s="1"/>
  <c r="F76" i="1"/>
  <c r="G76" i="1" s="1"/>
  <c r="F60" i="1"/>
  <c r="G60" i="1" s="1"/>
  <c r="F44" i="1"/>
  <c r="G44" i="1" s="1"/>
  <c r="F12" i="1"/>
  <c r="G12" i="1" s="1"/>
  <c r="F869" i="1"/>
  <c r="G869" i="1" s="1"/>
  <c r="F580" i="1"/>
  <c r="G580" i="1" s="1"/>
  <c r="F523" i="1"/>
  <c r="G523" i="1" s="1"/>
  <c r="F419" i="1"/>
  <c r="G419" i="1" s="1"/>
  <c r="F364" i="1"/>
  <c r="G364" i="1" s="1"/>
  <c r="F296" i="1"/>
  <c r="G296" i="1" s="1"/>
  <c r="F170" i="1"/>
  <c r="G170" i="1" s="1"/>
  <c r="F111" i="1"/>
  <c r="G111" i="1" s="1"/>
  <c r="F49" i="1"/>
  <c r="G49" i="1" s="1"/>
  <c r="F699" i="1"/>
  <c r="G699" i="1" s="1"/>
  <c r="F683" i="1"/>
  <c r="G683" i="1" s="1"/>
  <c r="F667" i="1"/>
  <c r="G667" i="1" s="1"/>
  <c r="F635" i="1"/>
  <c r="G635" i="1" s="1"/>
  <c r="F619" i="1"/>
  <c r="G619" i="1" s="1"/>
  <c r="F587" i="1"/>
  <c r="G587" i="1" s="1"/>
  <c r="F571" i="1"/>
  <c r="G571" i="1" s="1"/>
  <c r="F555" i="1"/>
  <c r="G555" i="1" s="1"/>
  <c r="F539" i="1"/>
  <c r="G539" i="1" s="1"/>
  <c r="F507" i="1"/>
  <c r="G507" i="1" s="1"/>
  <c r="F491" i="1"/>
  <c r="G491" i="1" s="1"/>
  <c r="F475" i="1"/>
  <c r="G475" i="1" s="1"/>
  <c r="F459" i="1"/>
  <c r="G459" i="1" s="1"/>
  <c r="F427" i="1"/>
  <c r="G427" i="1" s="1"/>
  <c r="F411" i="1"/>
  <c r="G411" i="1" s="1"/>
  <c r="F379" i="1"/>
  <c r="G379" i="1" s="1"/>
  <c r="F363" i="1"/>
  <c r="G363" i="1" s="1"/>
  <c r="F347" i="1"/>
  <c r="G347" i="1" s="1"/>
  <c r="F331" i="1"/>
  <c r="G331" i="1" s="1"/>
  <c r="F283" i="1"/>
  <c r="G283" i="1" s="1"/>
  <c r="F251" i="1"/>
  <c r="G251" i="1" s="1"/>
  <c r="F235" i="1"/>
  <c r="G235" i="1" s="1"/>
  <c r="F219" i="1"/>
  <c r="G219" i="1" s="1"/>
  <c r="F203" i="1"/>
  <c r="G203" i="1" s="1"/>
  <c r="F187" i="1"/>
  <c r="G187" i="1" s="1"/>
  <c r="F171" i="1"/>
  <c r="G171" i="1" s="1"/>
  <c r="F155" i="1"/>
  <c r="G155" i="1" s="1"/>
  <c r="F123" i="1"/>
  <c r="G123" i="1" s="1"/>
  <c r="F91" i="1"/>
  <c r="G91" i="1" s="1"/>
  <c r="F75" i="1"/>
  <c r="G75" i="1" s="1"/>
  <c r="F59" i="1"/>
  <c r="G59" i="1" s="1"/>
  <c r="F43" i="1"/>
  <c r="G43" i="1" s="1"/>
  <c r="F27" i="1"/>
  <c r="G27" i="1" s="1"/>
  <c r="F2" i="1"/>
  <c r="G2" i="1" s="1"/>
  <c r="F578" i="1"/>
  <c r="G578" i="1" s="1"/>
  <c r="F522" i="1"/>
  <c r="G522" i="1" s="1"/>
  <c r="F474" i="1"/>
  <c r="G474" i="1" s="1"/>
  <c r="F355" i="1"/>
  <c r="G355" i="1" s="1"/>
  <c r="F295" i="1"/>
  <c r="G295" i="1" s="1"/>
  <c r="F169" i="1"/>
  <c r="G169" i="1" s="1"/>
  <c r="F107" i="1"/>
  <c r="G107" i="1" s="1"/>
  <c r="F38" i="1"/>
  <c r="G38" i="1" s="1"/>
  <c r="F698" i="1"/>
  <c r="G698" i="1" s="1"/>
  <c r="F682" i="1"/>
  <c r="G682" i="1" s="1"/>
  <c r="F666" i="1"/>
  <c r="G666" i="1" s="1"/>
  <c r="F650" i="1"/>
  <c r="G650" i="1" s="1"/>
  <c r="F634" i="1"/>
  <c r="G634" i="1" s="1"/>
  <c r="F618" i="1"/>
  <c r="G618" i="1" s="1"/>
  <c r="F602" i="1"/>
  <c r="G602" i="1" s="1"/>
  <c r="F570" i="1"/>
  <c r="G570" i="1" s="1"/>
  <c r="F554" i="1"/>
  <c r="G554" i="1" s="1"/>
  <c r="F538" i="1"/>
  <c r="G538" i="1" s="1"/>
  <c r="F506" i="1"/>
  <c r="G506" i="1" s="1"/>
  <c r="F490" i="1"/>
  <c r="G490" i="1" s="1"/>
  <c r="F458" i="1"/>
  <c r="G458" i="1" s="1"/>
  <c r="F426" i="1"/>
  <c r="G426" i="1" s="1"/>
  <c r="F410" i="1"/>
  <c r="G410" i="1" s="1"/>
  <c r="F362" i="1"/>
  <c r="G362" i="1" s="1"/>
  <c r="F346" i="1"/>
  <c r="G346" i="1" s="1"/>
  <c r="F314" i="1"/>
  <c r="G314" i="1" s="1"/>
  <c r="F298" i="1"/>
  <c r="G298" i="1" s="1"/>
  <c r="F282" i="1"/>
  <c r="G282" i="1" s="1"/>
  <c r="F266" i="1"/>
  <c r="G266" i="1" s="1"/>
  <c r="F250" i="1"/>
  <c r="G250" i="1" s="1"/>
  <c r="F234" i="1"/>
  <c r="G234" i="1" s="1"/>
  <c r="F218" i="1"/>
  <c r="G218" i="1" s="1"/>
  <c r="F202" i="1"/>
  <c r="G202" i="1" s="1"/>
  <c r="F186" i="1"/>
  <c r="G186" i="1" s="1"/>
  <c r="F154" i="1"/>
  <c r="G154" i="1" s="1"/>
  <c r="F138" i="1"/>
  <c r="G138" i="1" s="1"/>
  <c r="F122" i="1"/>
  <c r="G122" i="1" s="1"/>
  <c r="F106" i="1"/>
  <c r="G106" i="1" s="1"/>
  <c r="F90" i="1"/>
  <c r="G90" i="1" s="1"/>
  <c r="F74" i="1"/>
  <c r="G74" i="1" s="1"/>
  <c r="F42" i="1"/>
  <c r="G42" i="1" s="1"/>
  <c r="F26" i="1"/>
  <c r="G26" i="1" s="1"/>
  <c r="F10" i="1"/>
  <c r="G10" i="1" s="1"/>
  <c r="F569" i="1"/>
  <c r="G569" i="1" s="1"/>
  <c r="F521" i="1"/>
  <c r="G521" i="1" s="1"/>
  <c r="F468" i="1"/>
  <c r="G468" i="1" s="1"/>
  <c r="F351" i="1"/>
  <c r="G351" i="1" s="1"/>
  <c r="F291" i="1"/>
  <c r="G291" i="1" s="1"/>
  <c r="F231" i="1"/>
  <c r="G231" i="1" s="1"/>
  <c r="F168" i="1"/>
  <c r="G168" i="1" s="1"/>
  <c r="F102" i="1"/>
  <c r="G102" i="1" s="1"/>
  <c r="F37" i="1"/>
  <c r="G37" i="1" s="1"/>
  <c r="F537" i="1"/>
  <c r="G537" i="1" s="1"/>
  <c r="F505" i="1"/>
  <c r="G505" i="1" s="1"/>
  <c r="F473" i="1"/>
  <c r="G473" i="1" s="1"/>
  <c r="F441" i="1"/>
  <c r="G441" i="1" s="1"/>
  <c r="F425" i="1"/>
  <c r="G425" i="1" s="1"/>
  <c r="F409" i="1"/>
  <c r="G409" i="1" s="1"/>
  <c r="F393" i="1"/>
  <c r="G393" i="1" s="1"/>
  <c r="F377" i="1"/>
  <c r="G377" i="1" s="1"/>
  <c r="F361" i="1"/>
  <c r="G361" i="1" s="1"/>
  <c r="F345" i="1"/>
  <c r="G345" i="1" s="1"/>
  <c r="F313" i="1"/>
  <c r="G313" i="1" s="1"/>
  <c r="F297" i="1"/>
  <c r="G297" i="1" s="1"/>
  <c r="F281" i="1"/>
  <c r="G281" i="1" s="1"/>
  <c r="F265" i="1"/>
  <c r="G265" i="1" s="1"/>
  <c r="F233" i="1"/>
  <c r="G233" i="1" s="1"/>
  <c r="F217" i="1"/>
  <c r="G217" i="1" s="1"/>
  <c r="F201" i="1"/>
  <c r="G201" i="1" s="1"/>
  <c r="F153" i="1"/>
  <c r="G153" i="1" s="1"/>
  <c r="F137" i="1"/>
  <c r="G137" i="1" s="1"/>
  <c r="F121" i="1"/>
  <c r="G121" i="1" s="1"/>
  <c r="F105" i="1"/>
  <c r="G105" i="1" s="1"/>
  <c r="F89" i="1"/>
  <c r="G89" i="1" s="1"/>
  <c r="F73" i="1"/>
  <c r="G73" i="1" s="1"/>
  <c r="F57" i="1"/>
  <c r="G57" i="1" s="1"/>
  <c r="F41" i="1"/>
  <c r="G41" i="1" s="1"/>
  <c r="F25" i="1"/>
  <c r="G25" i="1" s="1"/>
  <c r="F9" i="1"/>
  <c r="G9" i="1" s="1"/>
  <c r="F516" i="1"/>
  <c r="G516" i="1" s="1"/>
  <c r="F463" i="1"/>
  <c r="G463" i="1" s="1"/>
  <c r="F407" i="1"/>
  <c r="G407" i="1" s="1"/>
  <c r="F287" i="1"/>
  <c r="G287" i="1" s="1"/>
  <c r="F223" i="1"/>
  <c r="G223" i="1" s="1"/>
  <c r="F163" i="1"/>
  <c r="G163" i="1" s="1"/>
  <c r="F101" i="1"/>
  <c r="G101" i="1" s="1"/>
  <c r="F32" i="1"/>
  <c r="G32" i="1" s="1"/>
  <c r="F536" i="1"/>
  <c r="G536" i="1" s="1"/>
  <c r="F520" i="1"/>
  <c r="G520" i="1" s="1"/>
  <c r="F504" i="1"/>
  <c r="G504" i="1" s="1"/>
  <c r="F488" i="1"/>
  <c r="G488" i="1" s="1"/>
  <c r="F472" i="1"/>
  <c r="G472" i="1" s="1"/>
  <c r="F456" i="1"/>
  <c r="G456" i="1" s="1"/>
  <c r="F408" i="1"/>
  <c r="G408" i="1" s="1"/>
  <c r="F392" i="1"/>
  <c r="G392" i="1" s="1"/>
  <c r="F376" i="1"/>
  <c r="G376" i="1" s="1"/>
  <c r="F360" i="1"/>
  <c r="G360" i="1" s="1"/>
  <c r="F344" i="1"/>
  <c r="G344" i="1" s="1"/>
  <c r="F280" i="1"/>
  <c r="G280" i="1" s="1"/>
  <c r="F248" i="1"/>
  <c r="G248" i="1" s="1"/>
  <c r="F232" i="1"/>
  <c r="G232" i="1" s="1"/>
  <c r="F216" i="1"/>
  <c r="G216" i="1" s="1"/>
  <c r="F200" i="1"/>
  <c r="G200" i="1" s="1"/>
  <c r="F120" i="1"/>
  <c r="G120" i="1" s="1"/>
  <c r="F104" i="1"/>
  <c r="G104" i="1" s="1"/>
  <c r="F88" i="1"/>
  <c r="G88" i="1" s="1"/>
  <c r="F40" i="1"/>
  <c r="G40" i="1" s="1"/>
  <c r="F24" i="1"/>
  <c r="G24" i="1" s="1"/>
  <c r="F8" i="1"/>
  <c r="G8" i="1" s="1"/>
  <c r="F567" i="1"/>
  <c r="G567" i="1" s="1"/>
  <c r="F514" i="1"/>
  <c r="G514" i="1" s="1"/>
  <c r="F403" i="1"/>
  <c r="G403" i="1" s="1"/>
  <c r="F342" i="1"/>
  <c r="G342" i="1" s="1"/>
  <c r="F284" i="1"/>
  <c r="G284" i="1" s="1"/>
  <c r="F96" i="1"/>
  <c r="G96" i="1" s="1"/>
  <c r="F28" i="1"/>
  <c r="G28" i="1" s="1"/>
  <c r="F583" i="1"/>
  <c r="G583" i="1" s="1"/>
  <c r="F551" i="1"/>
  <c r="G551" i="1" s="1"/>
  <c r="F519" i="1"/>
  <c r="G519" i="1" s="1"/>
  <c r="F503" i="1"/>
  <c r="G503" i="1" s="1"/>
  <c r="F487" i="1"/>
  <c r="G487" i="1" s="1"/>
  <c r="F471" i="1"/>
  <c r="G471" i="1" s="1"/>
  <c r="F455" i="1"/>
  <c r="G455" i="1" s="1"/>
  <c r="F439" i="1"/>
  <c r="G439" i="1" s="1"/>
  <c r="F423" i="1"/>
  <c r="G423" i="1" s="1"/>
  <c r="F391" i="1"/>
  <c r="G391" i="1" s="1"/>
  <c r="F375" i="1"/>
  <c r="G375" i="1" s="1"/>
  <c r="F359" i="1"/>
  <c r="G359" i="1" s="1"/>
  <c r="F343" i="1"/>
  <c r="G343" i="1" s="1"/>
  <c r="F327" i="1"/>
  <c r="G327" i="1" s="1"/>
  <c r="F279" i="1"/>
  <c r="G279" i="1" s="1"/>
  <c r="F263" i="1"/>
  <c r="G263" i="1" s="1"/>
  <c r="F247" i="1"/>
  <c r="G247" i="1" s="1"/>
  <c r="F215" i="1"/>
  <c r="G215" i="1" s="1"/>
  <c r="F199" i="1"/>
  <c r="G199" i="1" s="1"/>
  <c r="F183" i="1"/>
  <c r="G183" i="1" s="1"/>
  <c r="F167" i="1"/>
  <c r="G167" i="1" s="1"/>
  <c r="F135" i="1"/>
  <c r="G135" i="1" s="1"/>
  <c r="F119" i="1"/>
  <c r="G119" i="1" s="1"/>
  <c r="F103" i="1"/>
  <c r="G103" i="1" s="1"/>
  <c r="F87" i="1"/>
  <c r="G87" i="1" s="1"/>
  <c r="F55" i="1"/>
  <c r="G55" i="1" s="1"/>
  <c r="F39" i="1"/>
  <c r="G39" i="1" s="1"/>
  <c r="F7" i="1"/>
  <c r="G7" i="1" s="1"/>
  <c r="F614" i="1"/>
  <c r="G614" i="1" s="1"/>
  <c r="F562" i="1"/>
  <c r="G562" i="1" s="1"/>
  <c r="F457" i="1"/>
  <c r="G457" i="1" s="1"/>
  <c r="F340" i="1"/>
  <c r="G340" i="1" s="1"/>
  <c r="F276" i="1"/>
  <c r="G276" i="1" s="1"/>
  <c r="F214" i="1"/>
  <c r="G214" i="1" s="1"/>
  <c r="F92" i="1"/>
  <c r="G92" i="1" s="1"/>
  <c r="F23" i="1"/>
  <c r="G23" i="1" s="1"/>
  <c r="F678" i="1"/>
  <c r="G678" i="1" s="1"/>
  <c r="F662" i="1"/>
  <c r="G662" i="1" s="1"/>
  <c r="F646" i="1"/>
  <c r="G646" i="1" s="1"/>
  <c r="F630" i="1"/>
  <c r="G630" i="1" s="1"/>
  <c r="F598" i="1"/>
  <c r="G598" i="1" s="1"/>
  <c r="F582" i="1"/>
  <c r="G582" i="1" s="1"/>
  <c r="F566" i="1"/>
  <c r="G566" i="1" s="1"/>
  <c r="F550" i="1"/>
  <c r="G550" i="1" s="1"/>
  <c r="F518" i="1"/>
  <c r="G518" i="1" s="1"/>
  <c r="F502" i="1"/>
  <c r="G502" i="1" s="1"/>
  <c r="F470" i="1"/>
  <c r="G470" i="1" s="1"/>
  <c r="F454" i="1"/>
  <c r="G454" i="1" s="1"/>
  <c r="F438" i="1"/>
  <c r="G438" i="1" s="1"/>
  <c r="F422" i="1"/>
  <c r="G422" i="1" s="1"/>
  <c r="F406" i="1"/>
  <c r="G406" i="1" s="1"/>
  <c r="F390" i="1"/>
  <c r="G390" i="1" s="1"/>
  <c r="F358" i="1"/>
  <c r="G358" i="1" s="1"/>
  <c r="F326" i="1"/>
  <c r="G326" i="1" s="1"/>
  <c r="F310" i="1"/>
  <c r="G310" i="1" s="1"/>
  <c r="F294" i="1"/>
  <c r="G294" i="1" s="1"/>
  <c r="F278" i="1"/>
  <c r="G278" i="1" s="1"/>
  <c r="F262" i="1"/>
  <c r="G262" i="1" s="1"/>
  <c r="F230" i="1"/>
  <c r="G230" i="1" s="1"/>
  <c r="F198" i="1"/>
  <c r="G198" i="1" s="1"/>
  <c r="F182" i="1"/>
  <c r="G182" i="1" s="1"/>
  <c r="F166" i="1"/>
  <c r="G166" i="1" s="1"/>
  <c r="F150" i="1"/>
  <c r="G150" i="1" s="1"/>
  <c r="F134" i="1"/>
  <c r="G134" i="1" s="1"/>
  <c r="F118" i="1"/>
  <c r="G118" i="1" s="1"/>
  <c r="F86" i="1"/>
  <c r="G86" i="1" s="1"/>
  <c r="F70" i="1"/>
  <c r="G70" i="1" s="1"/>
  <c r="F6" i="1"/>
  <c r="G6" i="1" s="1"/>
  <c r="F853" i="1"/>
  <c r="G853" i="1" s="1"/>
  <c r="F715" i="1"/>
  <c r="G715" i="1" s="1"/>
  <c r="F452" i="1"/>
  <c r="G452" i="1" s="1"/>
  <c r="F400" i="1"/>
  <c r="G400" i="1" s="1"/>
  <c r="F337" i="1"/>
  <c r="G337" i="1" s="1"/>
  <c r="F275" i="1"/>
  <c r="G275" i="1" s="1"/>
  <c r="F211" i="1"/>
  <c r="G211" i="1" s="1"/>
  <c r="F152" i="1"/>
  <c r="G152" i="1" s="1"/>
  <c r="F83" i="1"/>
  <c r="G83" i="1" s="1"/>
  <c r="F22" i="1"/>
  <c r="G22" i="1" s="1"/>
  <c r="F821" i="1"/>
  <c r="G821" i="1" s="1"/>
  <c r="F805" i="1"/>
  <c r="G805" i="1" s="1"/>
  <c r="F789" i="1"/>
  <c r="G789" i="1" s="1"/>
  <c r="F773" i="1"/>
  <c r="G773" i="1" s="1"/>
  <c r="F757" i="1"/>
  <c r="G757" i="1" s="1"/>
  <c r="F741" i="1"/>
  <c r="G741" i="1" s="1"/>
  <c r="F725" i="1"/>
  <c r="G725" i="1" s="1"/>
  <c r="F709" i="1"/>
  <c r="G709" i="1" s="1"/>
  <c r="F693" i="1"/>
  <c r="G693" i="1" s="1"/>
  <c r="F677" i="1"/>
  <c r="G677" i="1" s="1"/>
  <c r="F661" i="1"/>
  <c r="G661" i="1" s="1"/>
  <c r="F645" i="1"/>
  <c r="G645" i="1" s="1"/>
  <c r="F629" i="1"/>
  <c r="G629" i="1" s="1"/>
  <c r="F613" i="1"/>
  <c r="G613" i="1" s="1"/>
  <c r="F597" i="1"/>
  <c r="G597" i="1" s="1"/>
  <c r="F581" i="1"/>
  <c r="G581" i="1" s="1"/>
  <c r="F565" i="1"/>
  <c r="G565" i="1" s="1"/>
  <c r="F549" i="1"/>
  <c r="G549" i="1" s="1"/>
  <c r="F533" i="1"/>
  <c r="G533" i="1" s="1"/>
  <c r="F517" i="1"/>
  <c r="G517" i="1" s="1"/>
  <c r="F501" i="1"/>
  <c r="G501" i="1" s="1"/>
  <c r="F485" i="1"/>
  <c r="G485" i="1" s="1"/>
  <c r="F469" i="1"/>
  <c r="G469" i="1" s="1"/>
  <c r="F453" i="1"/>
  <c r="G453" i="1" s="1"/>
  <c r="F437" i="1"/>
  <c r="G437" i="1" s="1"/>
  <c r="F421" i="1"/>
  <c r="G421" i="1" s="1"/>
  <c r="F405" i="1"/>
  <c r="G405" i="1" s="1"/>
  <c r="F389" i="1"/>
  <c r="G389" i="1" s="1"/>
  <c r="F373" i="1"/>
  <c r="G373" i="1" s="1"/>
  <c r="F357" i="1"/>
  <c r="G357" i="1" s="1"/>
  <c r="F341" i="1"/>
  <c r="G341" i="1" s="1"/>
  <c r="F325" i="1"/>
  <c r="G325" i="1" s="1"/>
  <c r="F309" i="1"/>
  <c r="G309" i="1" s="1"/>
  <c r="F293" i="1"/>
  <c r="G293" i="1" s="1"/>
  <c r="F277" i="1"/>
  <c r="G277" i="1" s="1"/>
  <c r="F261" i="1"/>
  <c r="G261" i="1" s="1"/>
  <c r="F245" i="1"/>
  <c r="G245" i="1" s="1"/>
  <c r="F229" i="1"/>
  <c r="G229" i="1" s="1"/>
  <c r="F213" i="1"/>
  <c r="G213" i="1" s="1"/>
  <c r="F197" i="1"/>
  <c r="G197" i="1" s="1"/>
  <c r="F181" i="1"/>
  <c r="G181" i="1" s="1"/>
  <c r="F165" i="1"/>
  <c r="G165" i="1" s="1"/>
  <c r="F149" i="1"/>
  <c r="G149" i="1" s="1"/>
  <c r="F133" i="1"/>
  <c r="G133" i="1" s="1"/>
  <c r="F117" i="1"/>
  <c r="G117" i="1" s="1"/>
  <c r="F85" i="1"/>
  <c r="G85" i="1" s="1"/>
  <c r="F53" i="1"/>
  <c r="G53" i="1" s="1"/>
  <c r="F21" i="1"/>
  <c r="G21" i="1" s="1"/>
  <c r="F5" i="1"/>
  <c r="G5" i="1" s="1"/>
  <c r="F508" i="1"/>
  <c r="G508" i="1" s="1"/>
  <c r="F395" i="1"/>
  <c r="G395" i="1" s="1"/>
  <c r="F330" i="1"/>
  <c r="G330" i="1" s="1"/>
  <c r="F274" i="1"/>
  <c r="G274" i="1" s="1"/>
  <c r="F209" i="1"/>
  <c r="G209" i="1" s="1"/>
  <c r="F151" i="1"/>
  <c r="G151" i="1" s="1"/>
  <c r="F80" i="1"/>
  <c r="G80" i="1" s="1"/>
  <c r="F16" i="1"/>
  <c r="G16" i="1" s="1"/>
  <c r="F564" i="1"/>
  <c r="G564" i="1" s="1"/>
  <c r="F548" i="1"/>
  <c r="G548" i="1" s="1"/>
  <c r="F532" i="1"/>
  <c r="G532" i="1" s="1"/>
  <c r="F500" i="1"/>
  <c r="G500" i="1" s="1"/>
  <c r="F484" i="1"/>
  <c r="G484" i="1" s="1"/>
  <c r="F436" i="1"/>
  <c r="G436" i="1" s="1"/>
  <c r="F404" i="1"/>
  <c r="G404" i="1" s="1"/>
  <c r="F388" i="1"/>
  <c r="G388" i="1" s="1"/>
  <c r="F372" i="1"/>
  <c r="G372" i="1" s="1"/>
  <c r="F356" i="1"/>
  <c r="G356" i="1" s="1"/>
  <c r="F324" i="1"/>
  <c r="G324" i="1" s="1"/>
  <c r="F308" i="1"/>
  <c r="G308" i="1" s="1"/>
  <c r="F292" i="1"/>
  <c r="G292" i="1" s="1"/>
  <c r="F260" i="1"/>
  <c r="G260" i="1" s="1"/>
  <c r="F244" i="1"/>
  <c r="G244" i="1" s="1"/>
  <c r="F228" i="1"/>
  <c r="G228" i="1" s="1"/>
  <c r="F212" i="1"/>
  <c r="G212" i="1" s="1"/>
  <c r="F196" i="1"/>
  <c r="G196" i="1" s="1"/>
  <c r="F180" i="1"/>
  <c r="G180" i="1" s="1"/>
  <c r="F164" i="1"/>
  <c r="G164" i="1" s="1"/>
  <c r="F148" i="1"/>
  <c r="G148" i="1" s="1"/>
  <c r="F132" i="1"/>
  <c r="G132" i="1" s="1"/>
  <c r="F100" i="1"/>
  <c r="G100" i="1" s="1"/>
  <c r="F84" i="1"/>
  <c r="G84" i="1" s="1"/>
  <c r="F68" i="1"/>
  <c r="G68" i="1" s="1"/>
  <c r="F52" i="1"/>
  <c r="G52" i="1" s="1"/>
  <c r="F36" i="1"/>
  <c r="G36" i="1" s="1"/>
  <c r="F20" i="1"/>
  <c r="G20" i="1" s="1"/>
  <c r="F4" i="1"/>
  <c r="G4" i="1" s="1"/>
  <c r="F553" i="1"/>
  <c r="G553" i="1" s="1"/>
  <c r="F498" i="1"/>
  <c r="G498" i="1" s="1"/>
  <c r="F448" i="1"/>
  <c r="G448" i="1" s="1"/>
  <c r="F394" i="1"/>
  <c r="G394" i="1" s="1"/>
  <c r="F329" i="1"/>
  <c r="G329" i="1" s="1"/>
  <c r="F267" i="1"/>
  <c r="G267" i="1" s="1"/>
  <c r="F145" i="1"/>
  <c r="G145" i="1" s="1"/>
  <c r="F15" i="1"/>
  <c r="G15" i="1" s="1"/>
  <c r="F515" i="1"/>
  <c r="G515" i="1" s="1"/>
  <c r="F499" i="1"/>
  <c r="G499" i="1" s="1"/>
  <c r="F483" i="1"/>
  <c r="G483" i="1" s="1"/>
  <c r="F467" i="1"/>
  <c r="G467" i="1" s="1"/>
  <c r="F451" i="1"/>
  <c r="G451" i="1" s="1"/>
  <c r="F435" i="1"/>
  <c r="G435" i="1" s="1"/>
  <c r="F387" i="1"/>
  <c r="G387" i="1" s="1"/>
  <c r="F371" i="1"/>
  <c r="G371" i="1" s="1"/>
  <c r="F339" i="1"/>
  <c r="G339" i="1" s="1"/>
  <c r="F323" i="1"/>
  <c r="G323" i="1" s="1"/>
  <c r="F307" i="1"/>
  <c r="G307" i="1" s="1"/>
  <c r="F259" i="1"/>
  <c r="G259" i="1" s="1"/>
  <c r="F243" i="1"/>
  <c r="G243" i="1" s="1"/>
  <c r="F227" i="1"/>
  <c r="G227" i="1" s="1"/>
  <c r="F179" i="1"/>
  <c r="G179" i="1" s="1"/>
  <c r="F147" i="1"/>
  <c r="G147" i="1" s="1"/>
  <c r="F131" i="1"/>
  <c r="G131" i="1" s="1"/>
  <c r="F115" i="1"/>
  <c r="G115" i="1" s="1"/>
  <c r="F99" i="1"/>
  <c r="G99" i="1" s="1"/>
  <c r="F67" i="1"/>
  <c r="G67" i="1" s="1"/>
  <c r="F35" i="1"/>
  <c r="G35" i="1" s="1"/>
  <c r="F19" i="1"/>
  <c r="G19" i="1" s="1"/>
  <c r="F3" i="1"/>
  <c r="G3" i="1" s="1"/>
  <c r="F603" i="1"/>
  <c r="G603" i="1" s="1"/>
  <c r="F552" i="1"/>
  <c r="G552" i="1" s="1"/>
  <c r="F496" i="1"/>
  <c r="G496" i="1" s="1"/>
  <c r="F443" i="1"/>
  <c r="G443" i="1" s="1"/>
  <c r="F383" i="1"/>
  <c r="G383" i="1" s="1"/>
  <c r="F328" i="1"/>
  <c r="G328" i="1" s="1"/>
  <c r="F264" i="1"/>
  <c r="G264" i="1" s="1"/>
  <c r="F204" i="1"/>
  <c r="G204" i="1" s="1"/>
  <c r="F139" i="1"/>
  <c r="G139" i="1" s="1"/>
  <c r="F72" i="1"/>
  <c r="G72" i="1" s="1"/>
  <c r="F11" i="1"/>
  <c r="G11" i="1" s="1"/>
  <c r="F546" i="1"/>
  <c r="G546" i="1" s="1"/>
  <c r="F530" i="1"/>
  <c r="G530" i="1" s="1"/>
  <c r="F482" i="1"/>
  <c r="G482" i="1" s="1"/>
  <c r="F466" i="1"/>
  <c r="G466" i="1" s="1"/>
  <c r="F450" i="1"/>
  <c r="G450" i="1" s="1"/>
  <c r="F434" i="1"/>
  <c r="G434" i="1" s="1"/>
  <c r="F418" i="1"/>
  <c r="G418" i="1" s="1"/>
  <c r="F402" i="1"/>
  <c r="G402" i="1" s="1"/>
  <c r="F386" i="1"/>
  <c r="G386" i="1" s="1"/>
  <c r="F370" i="1"/>
  <c r="G370" i="1" s="1"/>
  <c r="F354" i="1"/>
  <c r="G354" i="1" s="1"/>
  <c r="F338" i="1"/>
  <c r="G338" i="1" s="1"/>
  <c r="F322" i="1"/>
  <c r="G322" i="1" s="1"/>
  <c r="F306" i="1"/>
  <c r="G306" i="1" s="1"/>
  <c r="F290" i="1"/>
  <c r="G290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82" i="1"/>
  <c r="G82" i="1" s="1"/>
  <c r="F66" i="1"/>
  <c r="G66" i="1" s="1"/>
  <c r="F50" i="1"/>
  <c r="G50" i="1" s="1"/>
  <c r="F34" i="1"/>
  <c r="G34" i="1" s="1"/>
  <c r="F18" i="1"/>
  <c r="G18" i="1" s="1"/>
  <c r="F651" i="1"/>
  <c r="G651" i="1" s="1"/>
  <c r="F599" i="1"/>
  <c r="G599" i="1" s="1"/>
  <c r="F442" i="1"/>
  <c r="G442" i="1" s="1"/>
  <c r="F321" i="1"/>
  <c r="G321" i="1" s="1"/>
  <c r="F258" i="1"/>
  <c r="G258" i="1" s="1"/>
  <c r="F195" i="1"/>
  <c r="G195" i="1" s="1"/>
  <c r="F136" i="1"/>
  <c r="G136" i="1" s="1"/>
  <c r="F71" i="1"/>
  <c r="G71" i="1" s="1"/>
  <c r="F353" i="1"/>
  <c r="G353" i="1" s="1"/>
  <c r="F305" i="1"/>
  <c r="G305" i="1" s="1"/>
  <c r="F289" i="1"/>
  <c r="G289" i="1" s="1"/>
  <c r="F273" i="1"/>
  <c r="G273" i="1" s="1"/>
  <c r="F225" i="1"/>
  <c r="G225" i="1" s="1"/>
  <c r="F177" i="1"/>
  <c r="G177" i="1" s="1"/>
  <c r="F161" i="1"/>
  <c r="G161" i="1" s="1"/>
  <c r="F97" i="1"/>
  <c r="G97" i="1" s="1"/>
  <c r="F81" i="1"/>
  <c r="G81" i="1" s="1"/>
  <c r="F65" i="1"/>
  <c r="G65" i="1" s="1"/>
  <c r="F33" i="1"/>
  <c r="G33" i="1" s="1"/>
  <c r="F17" i="1"/>
  <c r="G17" i="1" s="1"/>
  <c r="F596" i="1"/>
  <c r="G596" i="1" s="1"/>
  <c r="F544" i="1"/>
  <c r="G544" i="1" s="1"/>
  <c r="F492" i="1"/>
  <c r="G492" i="1" s="1"/>
  <c r="F440" i="1"/>
  <c r="G440" i="1" s="1"/>
  <c r="F378" i="1"/>
  <c r="G378" i="1" s="1"/>
  <c r="F257" i="1"/>
  <c r="G257" i="1" s="1"/>
  <c r="F193" i="1"/>
  <c r="G193" i="1" s="1"/>
  <c r="F129" i="1"/>
  <c r="G129" i="1" s="1"/>
  <c r="F69" i="1"/>
  <c r="G69" i="1" s="1"/>
  <c r="F528" i="1"/>
  <c r="G528" i="1" s="1"/>
  <c r="F512" i="1"/>
  <c r="G512" i="1" s="1"/>
  <c r="F480" i="1"/>
  <c r="G480" i="1" s="1"/>
  <c r="F464" i="1"/>
  <c r="G464" i="1" s="1"/>
  <c r="F432" i="1"/>
  <c r="G432" i="1" s="1"/>
  <c r="F416" i="1"/>
  <c r="G416" i="1" s="1"/>
  <c r="F384" i="1"/>
  <c r="G384" i="1" s="1"/>
  <c r="F352" i="1"/>
  <c r="G352" i="1" s="1"/>
  <c r="F336" i="1"/>
  <c r="G336" i="1" s="1"/>
  <c r="F320" i="1"/>
  <c r="G320" i="1" s="1"/>
  <c r="F304" i="1"/>
  <c r="G304" i="1" s="1"/>
  <c r="F288" i="1"/>
  <c r="G288" i="1" s="1"/>
  <c r="F272" i="1"/>
  <c r="G272" i="1" s="1"/>
  <c r="F256" i="1"/>
  <c r="G256" i="1" s="1"/>
  <c r="F240" i="1"/>
  <c r="G240" i="1" s="1"/>
  <c r="F224" i="1"/>
  <c r="G224" i="1" s="1"/>
  <c r="F208" i="1"/>
  <c r="G208" i="1" s="1"/>
  <c r="F192" i="1"/>
  <c r="G192" i="1" s="1"/>
  <c r="F176" i="1"/>
  <c r="G176" i="1" s="1"/>
  <c r="F160" i="1"/>
  <c r="G160" i="1" s="1"/>
  <c r="F144" i="1"/>
  <c r="G144" i="1" s="1"/>
  <c r="F112" i="1"/>
  <c r="G112" i="1" s="1"/>
  <c r="F64" i="1"/>
  <c r="G64" i="1" s="1"/>
  <c r="F48" i="1"/>
  <c r="G48" i="1" s="1"/>
  <c r="F837" i="1"/>
  <c r="G837" i="1" s="1"/>
  <c r="F540" i="1"/>
  <c r="G540" i="1" s="1"/>
  <c r="F489" i="1"/>
  <c r="G489" i="1" s="1"/>
  <c r="F431" i="1"/>
  <c r="G431" i="1" s="1"/>
  <c r="F374" i="1"/>
  <c r="G374" i="1" s="1"/>
  <c r="F315" i="1"/>
  <c r="G315" i="1" s="1"/>
  <c r="F249" i="1"/>
  <c r="G249" i="1" s="1"/>
  <c r="F128" i="1"/>
  <c r="G128" i="1" s="1"/>
  <c r="F58" i="1"/>
  <c r="G58" i="1" s="1"/>
  <c r="F447" i="1"/>
  <c r="G447" i="1" s="1"/>
  <c r="F415" i="1"/>
  <c r="G415" i="1" s="1"/>
  <c r="F399" i="1"/>
  <c r="G399" i="1" s="1"/>
  <c r="F367" i="1"/>
  <c r="G367" i="1" s="1"/>
  <c r="F335" i="1"/>
  <c r="G335" i="1" s="1"/>
  <c r="F319" i="1"/>
  <c r="G319" i="1" s="1"/>
  <c r="F303" i="1"/>
  <c r="G303" i="1" s="1"/>
  <c r="F271" i="1"/>
  <c r="G271" i="1" s="1"/>
  <c r="F255" i="1"/>
  <c r="G255" i="1" s="1"/>
  <c r="F239" i="1"/>
  <c r="G239" i="1" s="1"/>
  <c r="F207" i="1"/>
  <c r="G207" i="1" s="1"/>
  <c r="F191" i="1"/>
  <c r="G191" i="1" s="1"/>
  <c r="F175" i="1"/>
  <c r="G175" i="1" s="1"/>
  <c r="F159" i="1"/>
  <c r="G159" i="1" s="1"/>
  <c r="F143" i="1"/>
  <c r="G143" i="1" s="1"/>
  <c r="F127" i="1"/>
  <c r="G127" i="1" s="1"/>
  <c r="F95" i="1"/>
  <c r="G95" i="1" s="1"/>
  <c r="F79" i="1"/>
  <c r="G79" i="1" s="1"/>
  <c r="F63" i="1"/>
  <c r="G63" i="1" s="1"/>
  <c r="F47" i="1"/>
  <c r="G47" i="1" s="1"/>
  <c r="F31" i="1"/>
  <c r="G31" i="1" s="1"/>
  <c r="F694" i="1"/>
  <c r="G694" i="1" s="1"/>
  <c r="F588" i="1"/>
  <c r="G588" i="1" s="1"/>
  <c r="F535" i="1"/>
  <c r="G535" i="1" s="1"/>
  <c r="F486" i="1"/>
  <c r="G486" i="1" s="1"/>
  <c r="F369" i="1"/>
  <c r="G369" i="1" s="1"/>
  <c r="F312" i="1"/>
  <c r="G312" i="1" s="1"/>
  <c r="F246" i="1"/>
  <c r="G246" i="1" s="1"/>
  <c r="F188" i="1"/>
  <c r="G188" i="1" s="1"/>
  <c r="F56" i="1"/>
  <c r="G56" i="1" s="1"/>
  <c r="B170" i="1"/>
  <c r="C170" i="1" s="1"/>
  <c r="B158" i="1"/>
  <c r="C158" i="1" s="1"/>
  <c r="B157" i="1"/>
  <c r="C157" i="1" s="1"/>
  <c r="B154" i="1"/>
  <c r="C154" i="1" s="1"/>
  <c r="B142" i="1"/>
  <c r="C142" i="1" s="1"/>
  <c r="B222" i="1"/>
  <c r="C222" i="1" s="1"/>
  <c r="B126" i="1"/>
  <c r="C126" i="1" s="1"/>
  <c r="B221" i="1"/>
  <c r="C221" i="1" s="1"/>
  <c r="B110" i="1"/>
  <c r="C110" i="1" s="1"/>
  <c r="B174" i="1"/>
  <c r="C174" i="1" s="1"/>
  <c r="B173" i="1"/>
  <c r="C173" i="1" s="1"/>
  <c r="B218" i="1"/>
  <c r="C218" i="1" s="1"/>
  <c r="B94" i="1"/>
  <c r="C94" i="1" s="1"/>
  <c r="B206" i="1"/>
  <c r="C206" i="1" s="1"/>
  <c r="B78" i="1"/>
  <c r="C78" i="1" s="1"/>
  <c r="B205" i="1"/>
  <c r="C205" i="1" s="1"/>
  <c r="B62" i="1"/>
  <c r="C62" i="1" s="1"/>
  <c r="B202" i="1"/>
  <c r="C202" i="1" s="1"/>
  <c r="B46" i="1"/>
  <c r="C46" i="1" s="1"/>
  <c r="B190" i="1"/>
  <c r="C190" i="1" s="1"/>
  <c r="B30" i="1"/>
  <c r="C30" i="1" s="1"/>
  <c r="B189" i="1"/>
  <c r="C189" i="1" s="1"/>
  <c r="B14" i="1"/>
  <c r="C14" i="1" s="1"/>
  <c r="B186" i="1"/>
  <c r="C186" i="1" s="1"/>
  <c r="B10" i="1"/>
  <c r="C10" i="1" s="1"/>
  <c r="B220" i="1"/>
  <c r="C220" i="1" s="1"/>
  <c r="B204" i="1"/>
  <c r="C204" i="1" s="1"/>
  <c r="B188" i="1"/>
  <c r="C188" i="1" s="1"/>
  <c r="B172" i="1"/>
  <c r="C172" i="1" s="1"/>
  <c r="B156" i="1"/>
  <c r="C156" i="1" s="1"/>
  <c r="B140" i="1"/>
  <c r="C140" i="1" s="1"/>
  <c r="B124" i="1"/>
  <c r="C124" i="1" s="1"/>
  <c r="B108" i="1"/>
  <c r="C108" i="1" s="1"/>
  <c r="B92" i="1"/>
  <c r="C92" i="1" s="1"/>
  <c r="B76" i="1"/>
  <c r="C76" i="1" s="1"/>
  <c r="B60" i="1"/>
  <c r="C60" i="1" s="1"/>
  <c r="B44" i="1"/>
  <c r="C44" i="1" s="1"/>
  <c r="B28" i="1"/>
  <c r="C28" i="1" s="1"/>
  <c r="B12" i="1"/>
  <c r="C12" i="1" s="1"/>
  <c r="B219" i="1"/>
  <c r="C219" i="1" s="1"/>
  <c r="B203" i="1"/>
  <c r="C203" i="1" s="1"/>
  <c r="B187" i="1"/>
  <c r="C187" i="1" s="1"/>
  <c r="B171" i="1"/>
  <c r="C171" i="1" s="1"/>
  <c r="B155" i="1"/>
  <c r="C155" i="1" s="1"/>
  <c r="B139" i="1"/>
  <c r="C139" i="1" s="1"/>
  <c r="B123" i="1"/>
  <c r="C123" i="1" s="1"/>
  <c r="B107" i="1"/>
  <c r="C107" i="1" s="1"/>
  <c r="B91" i="1"/>
  <c r="C91" i="1" s="1"/>
  <c r="B75" i="1"/>
  <c r="C75" i="1" s="1"/>
  <c r="B59" i="1"/>
  <c r="C59" i="1" s="1"/>
  <c r="B43" i="1"/>
  <c r="C43" i="1" s="1"/>
  <c r="B27" i="1"/>
  <c r="C27" i="1" s="1"/>
  <c r="B11" i="1"/>
  <c r="C11" i="1" s="1"/>
  <c r="B138" i="1"/>
  <c r="C138" i="1" s="1"/>
  <c r="B122" i="1"/>
  <c r="C122" i="1" s="1"/>
  <c r="B106" i="1"/>
  <c r="C106" i="1" s="1"/>
  <c r="B90" i="1"/>
  <c r="C90" i="1" s="1"/>
  <c r="B74" i="1"/>
  <c r="C74" i="1" s="1"/>
  <c r="B58" i="1"/>
  <c r="C58" i="1" s="1"/>
  <c r="B42" i="1"/>
  <c r="C42" i="1" s="1"/>
  <c r="B26" i="1"/>
  <c r="C26" i="1" s="1"/>
  <c r="B217" i="1"/>
  <c r="C217" i="1" s="1"/>
  <c r="B201" i="1"/>
  <c r="C201" i="1" s="1"/>
  <c r="B185" i="1"/>
  <c r="C185" i="1" s="1"/>
  <c r="B169" i="1"/>
  <c r="C169" i="1" s="1"/>
  <c r="B153" i="1"/>
  <c r="C153" i="1" s="1"/>
  <c r="B137" i="1"/>
  <c r="C137" i="1" s="1"/>
  <c r="B121" i="1"/>
  <c r="C121" i="1" s="1"/>
  <c r="B105" i="1"/>
  <c r="C105" i="1" s="1"/>
  <c r="B89" i="1"/>
  <c r="C89" i="1" s="1"/>
  <c r="B73" i="1"/>
  <c r="C73" i="1" s="1"/>
  <c r="B57" i="1"/>
  <c r="C57" i="1" s="1"/>
  <c r="B41" i="1"/>
  <c r="C41" i="1" s="1"/>
  <c r="B25" i="1"/>
  <c r="C25" i="1" s="1"/>
  <c r="B9" i="1"/>
  <c r="C9" i="1" s="1"/>
  <c r="B216" i="1"/>
  <c r="C216" i="1" s="1"/>
  <c r="B200" i="1"/>
  <c r="C200" i="1" s="1"/>
  <c r="B184" i="1"/>
  <c r="C184" i="1" s="1"/>
  <c r="B168" i="1"/>
  <c r="C168" i="1" s="1"/>
  <c r="B152" i="1"/>
  <c r="C152" i="1" s="1"/>
  <c r="B136" i="1"/>
  <c r="C136" i="1" s="1"/>
  <c r="B120" i="1"/>
  <c r="C120" i="1" s="1"/>
  <c r="B104" i="1"/>
  <c r="C104" i="1" s="1"/>
  <c r="B88" i="1"/>
  <c r="C88" i="1" s="1"/>
  <c r="B72" i="1"/>
  <c r="C72" i="1" s="1"/>
  <c r="B56" i="1"/>
  <c r="C56" i="1" s="1"/>
  <c r="B40" i="1"/>
  <c r="C40" i="1" s="1"/>
  <c r="B24" i="1"/>
  <c r="C24" i="1" s="1"/>
  <c r="B8" i="1"/>
  <c r="C8" i="1" s="1"/>
  <c r="B215" i="1"/>
  <c r="C215" i="1" s="1"/>
  <c r="B199" i="1"/>
  <c r="C199" i="1" s="1"/>
  <c r="B183" i="1"/>
  <c r="C183" i="1" s="1"/>
  <c r="B167" i="1"/>
  <c r="C167" i="1" s="1"/>
  <c r="B151" i="1"/>
  <c r="C151" i="1" s="1"/>
  <c r="B135" i="1"/>
  <c r="C135" i="1" s="1"/>
  <c r="B119" i="1"/>
  <c r="C119" i="1" s="1"/>
  <c r="B103" i="1"/>
  <c r="C103" i="1" s="1"/>
  <c r="B87" i="1"/>
  <c r="C87" i="1" s="1"/>
  <c r="B71" i="1"/>
  <c r="C71" i="1" s="1"/>
  <c r="B55" i="1"/>
  <c r="C55" i="1" s="1"/>
  <c r="B39" i="1"/>
  <c r="C39" i="1" s="1"/>
  <c r="B23" i="1"/>
  <c r="C23" i="1" s="1"/>
  <c r="B7" i="1"/>
  <c r="C7" i="1" s="1"/>
  <c r="B2" i="1"/>
  <c r="C2" i="1" s="1"/>
  <c r="B214" i="1"/>
  <c r="C214" i="1" s="1"/>
  <c r="B198" i="1"/>
  <c r="C198" i="1" s="1"/>
  <c r="B182" i="1"/>
  <c r="C182" i="1" s="1"/>
  <c r="B166" i="1"/>
  <c r="C166" i="1" s="1"/>
  <c r="B150" i="1"/>
  <c r="C150" i="1" s="1"/>
  <c r="B134" i="1"/>
  <c r="C134" i="1" s="1"/>
  <c r="B118" i="1"/>
  <c r="C118" i="1" s="1"/>
  <c r="B102" i="1"/>
  <c r="C102" i="1" s="1"/>
  <c r="B86" i="1"/>
  <c r="C86" i="1" s="1"/>
  <c r="B70" i="1"/>
  <c r="C70" i="1" s="1"/>
  <c r="B54" i="1"/>
  <c r="C54" i="1" s="1"/>
  <c r="B38" i="1"/>
  <c r="C38" i="1" s="1"/>
  <c r="B22" i="1"/>
  <c r="C22" i="1" s="1"/>
  <c r="B6" i="1"/>
  <c r="C6" i="1" s="1"/>
  <c r="B125" i="1"/>
  <c r="C125" i="1" s="1"/>
  <c r="B109" i="1"/>
  <c r="C109" i="1" s="1"/>
  <c r="B77" i="1"/>
  <c r="C77" i="1" s="1"/>
  <c r="B61" i="1"/>
  <c r="C61" i="1" s="1"/>
  <c r="B45" i="1"/>
  <c r="C45" i="1" s="1"/>
  <c r="B13" i="1"/>
  <c r="C13" i="1" s="1"/>
  <c r="B229" i="1"/>
  <c r="C229" i="1" s="1"/>
  <c r="B213" i="1"/>
  <c r="C213" i="1" s="1"/>
  <c r="B197" i="1"/>
  <c r="C197" i="1" s="1"/>
  <c r="B181" i="1"/>
  <c r="C181" i="1" s="1"/>
  <c r="B165" i="1"/>
  <c r="C165" i="1" s="1"/>
  <c r="B149" i="1"/>
  <c r="C149" i="1" s="1"/>
  <c r="B133" i="1"/>
  <c r="C133" i="1" s="1"/>
  <c r="B117" i="1"/>
  <c r="C117" i="1" s="1"/>
  <c r="B101" i="1"/>
  <c r="C101" i="1" s="1"/>
  <c r="B85" i="1"/>
  <c r="C85" i="1" s="1"/>
  <c r="B69" i="1"/>
  <c r="C69" i="1" s="1"/>
  <c r="B53" i="1"/>
  <c r="C53" i="1" s="1"/>
  <c r="B37" i="1"/>
  <c r="C37" i="1" s="1"/>
  <c r="B21" i="1"/>
  <c r="C21" i="1" s="1"/>
  <c r="B5" i="1"/>
  <c r="C5" i="1" s="1"/>
  <c r="B228" i="1"/>
  <c r="C228" i="1" s="1"/>
  <c r="B212" i="1"/>
  <c r="C212" i="1" s="1"/>
  <c r="B196" i="1"/>
  <c r="C196" i="1" s="1"/>
  <c r="B180" i="1"/>
  <c r="C180" i="1" s="1"/>
  <c r="B164" i="1"/>
  <c r="C164" i="1" s="1"/>
  <c r="B148" i="1"/>
  <c r="C148" i="1" s="1"/>
  <c r="B132" i="1"/>
  <c r="C132" i="1" s="1"/>
  <c r="B116" i="1"/>
  <c r="C116" i="1" s="1"/>
  <c r="B100" i="1"/>
  <c r="C100" i="1" s="1"/>
  <c r="B84" i="1"/>
  <c r="C84" i="1" s="1"/>
  <c r="B68" i="1"/>
  <c r="C68" i="1" s="1"/>
  <c r="B52" i="1"/>
  <c r="C52" i="1" s="1"/>
  <c r="B36" i="1"/>
  <c r="C36" i="1" s="1"/>
  <c r="B20" i="1"/>
  <c r="C20" i="1" s="1"/>
  <c r="B4" i="1"/>
  <c r="C4" i="1" s="1"/>
  <c r="B227" i="1"/>
  <c r="C227" i="1" s="1"/>
  <c r="B211" i="1"/>
  <c r="C211" i="1" s="1"/>
  <c r="B195" i="1"/>
  <c r="C195" i="1" s="1"/>
  <c r="B179" i="1"/>
  <c r="C179" i="1" s="1"/>
  <c r="B163" i="1"/>
  <c r="C163" i="1" s="1"/>
  <c r="B147" i="1"/>
  <c r="C147" i="1" s="1"/>
  <c r="B131" i="1"/>
  <c r="C131" i="1" s="1"/>
  <c r="B115" i="1"/>
  <c r="C115" i="1" s="1"/>
  <c r="B99" i="1"/>
  <c r="C99" i="1" s="1"/>
  <c r="B83" i="1"/>
  <c r="C83" i="1" s="1"/>
  <c r="B67" i="1"/>
  <c r="C67" i="1" s="1"/>
  <c r="B51" i="1"/>
  <c r="C51" i="1" s="1"/>
  <c r="B35" i="1"/>
  <c r="C35" i="1" s="1"/>
  <c r="B19" i="1"/>
  <c r="C19" i="1" s="1"/>
  <c r="B3" i="1"/>
  <c r="C3" i="1" s="1"/>
  <c r="B226" i="1"/>
  <c r="C226" i="1" s="1"/>
  <c r="B210" i="1"/>
  <c r="C210" i="1" s="1"/>
  <c r="B194" i="1"/>
  <c r="C194" i="1" s="1"/>
  <c r="B178" i="1"/>
  <c r="C178" i="1" s="1"/>
  <c r="B162" i="1"/>
  <c r="C162" i="1" s="1"/>
  <c r="B146" i="1"/>
  <c r="C146" i="1" s="1"/>
  <c r="B130" i="1"/>
  <c r="C130" i="1" s="1"/>
  <c r="B114" i="1"/>
  <c r="C114" i="1" s="1"/>
  <c r="B98" i="1"/>
  <c r="C98" i="1" s="1"/>
  <c r="B82" i="1"/>
  <c r="C82" i="1" s="1"/>
  <c r="B66" i="1"/>
  <c r="C66" i="1" s="1"/>
  <c r="B50" i="1"/>
  <c r="C50" i="1" s="1"/>
  <c r="B34" i="1"/>
  <c r="C34" i="1" s="1"/>
  <c r="B18" i="1"/>
  <c r="C18" i="1" s="1"/>
  <c r="B225" i="1"/>
  <c r="C225" i="1" s="1"/>
  <c r="B209" i="1"/>
  <c r="C209" i="1" s="1"/>
  <c r="B193" i="1"/>
  <c r="C193" i="1" s="1"/>
  <c r="B177" i="1"/>
  <c r="C177" i="1" s="1"/>
  <c r="B161" i="1"/>
  <c r="C161" i="1" s="1"/>
  <c r="B145" i="1"/>
  <c r="C145" i="1" s="1"/>
  <c r="B129" i="1"/>
  <c r="C129" i="1" s="1"/>
  <c r="B113" i="1"/>
  <c r="C113" i="1" s="1"/>
  <c r="B97" i="1"/>
  <c r="C97" i="1" s="1"/>
  <c r="B81" i="1"/>
  <c r="C81" i="1" s="1"/>
  <c r="B65" i="1"/>
  <c r="C65" i="1" s="1"/>
  <c r="B49" i="1"/>
  <c r="C49" i="1" s="1"/>
  <c r="B33" i="1"/>
  <c r="C33" i="1" s="1"/>
  <c r="B17" i="1"/>
  <c r="C17" i="1" s="1"/>
  <c r="B141" i="1"/>
  <c r="C141" i="1" s="1"/>
  <c r="B93" i="1"/>
  <c r="C93" i="1" s="1"/>
  <c r="B29" i="1"/>
  <c r="C29" i="1" s="1"/>
  <c r="B224" i="1"/>
  <c r="C224" i="1" s="1"/>
  <c r="B208" i="1"/>
  <c r="C208" i="1" s="1"/>
  <c r="B192" i="1"/>
  <c r="C192" i="1" s="1"/>
  <c r="B176" i="1"/>
  <c r="C176" i="1" s="1"/>
  <c r="B160" i="1"/>
  <c r="C160" i="1" s="1"/>
  <c r="B144" i="1"/>
  <c r="C144" i="1" s="1"/>
  <c r="B128" i="1"/>
  <c r="C128" i="1" s="1"/>
  <c r="B112" i="1"/>
  <c r="C112" i="1" s="1"/>
  <c r="B96" i="1"/>
  <c r="C96" i="1" s="1"/>
  <c r="B80" i="1"/>
  <c r="C80" i="1" s="1"/>
  <c r="B64" i="1"/>
  <c r="C64" i="1" s="1"/>
  <c r="B48" i="1"/>
  <c r="C48" i="1" s="1"/>
  <c r="B32" i="1"/>
  <c r="C32" i="1" s="1"/>
  <c r="B16" i="1"/>
  <c r="C16" i="1" s="1"/>
  <c r="B223" i="1"/>
  <c r="C223" i="1" s="1"/>
  <c r="B207" i="1"/>
  <c r="C207" i="1" s="1"/>
  <c r="B191" i="1"/>
  <c r="C191" i="1" s="1"/>
  <c r="B175" i="1"/>
  <c r="C175" i="1" s="1"/>
  <c r="B159" i="1"/>
  <c r="C159" i="1" s="1"/>
  <c r="B143" i="1"/>
  <c r="C143" i="1" s="1"/>
  <c r="B127" i="1"/>
  <c r="C127" i="1" s="1"/>
  <c r="B111" i="1"/>
  <c r="C111" i="1" s="1"/>
  <c r="B95" i="1"/>
  <c r="C95" i="1" s="1"/>
  <c r="B79" i="1"/>
  <c r="C79" i="1" s="1"/>
  <c r="B63" i="1"/>
  <c r="C63" i="1" s="1"/>
  <c r="B47" i="1"/>
  <c r="C47" i="1" s="1"/>
  <c r="B31" i="1"/>
  <c r="C31" i="1" s="1"/>
  <c r="B15" i="1"/>
  <c r="C15" i="1" s="1"/>
  <c r="AE2" i="1" l="1"/>
</calcChain>
</file>

<file path=xl/sharedStrings.xml><?xml version="1.0" encoding="utf-8"?>
<sst xmlns="http://schemas.openxmlformats.org/spreadsheetml/2006/main" count="20" uniqueCount="11">
  <si>
    <t>TRANSFOHT</t>
  </si>
  <si>
    <t>DJHTA</t>
  </si>
  <si>
    <t>SECHTB</t>
  </si>
  <si>
    <t>DJHTB</t>
  </si>
  <si>
    <t>BATT</t>
  </si>
  <si>
    <t>REDR</t>
  </si>
  <si>
    <t>CELA</t>
  </si>
  <si>
    <t>CELD</t>
  </si>
  <si>
    <t>PS</t>
  </si>
  <si>
    <t>CT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</si>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</sst>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OH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JH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CHT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JHT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AT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EL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EL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B2" t="str">
            <v>F.FRA-CT313-TR</v>
          </cell>
          <cell r="T2" t="str">
            <v xml:space="preserve">1067410 → </v>
          </cell>
        </row>
        <row r="3">
          <cell r="B3" t="str">
            <v>TANIN-CT311-TR</v>
          </cell>
          <cell r="T3" t="str">
            <v xml:space="preserve">10820 → </v>
          </cell>
        </row>
        <row r="4">
          <cell r="B4" t="str">
            <v>D.INF-CT314-TR</v>
          </cell>
          <cell r="T4" t="str">
            <v>1138362 → I-PRIMAIRE(A), I-SECONDAIRE1(A), NB-PRISES, PLAGE-U-PRISE(%), UCC(%)</v>
          </cell>
        </row>
        <row r="5">
          <cell r="B5" t="str">
            <v>AIGUE-CT211-TR</v>
          </cell>
          <cell r="T5" t="str">
            <v xml:space="preserve">1141650 → </v>
          </cell>
        </row>
        <row r="6">
          <cell r="B6" t="str">
            <v>SSAVR-CT212-TR</v>
          </cell>
          <cell r="T6" t="str">
            <v>1141690 → I-PRIMAIRE(A), I-SECONDAIRE1(A), NB-PRISES, PLAGE-U-PRISE(%), UCC(%)</v>
          </cell>
        </row>
        <row r="7">
          <cell r="B7" t="str">
            <v>CHAMO-CT313-TR</v>
          </cell>
          <cell r="T7" t="str">
            <v xml:space="preserve">1189216 → </v>
          </cell>
        </row>
        <row r="8">
          <cell r="B8" t="str">
            <v>ANNEM-CT312-TR</v>
          </cell>
          <cell r="T8" t="str">
            <v>121023 → PLAGE-U-PRISE(%), UCC(%)</v>
          </cell>
        </row>
        <row r="9">
          <cell r="B9" t="str">
            <v>CHAMO-CT311-TR</v>
          </cell>
          <cell r="T9" t="str">
            <v xml:space="preserve">1212371 → </v>
          </cell>
        </row>
        <row r="10">
          <cell r="B10" t="str">
            <v>CHAMO-CT312-TR</v>
          </cell>
          <cell r="T10" t="str">
            <v xml:space="preserve">1362148 → </v>
          </cell>
        </row>
        <row r="11">
          <cell r="B11" t="str">
            <v>CORNI-CT312-TR</v>
          </cell>
          <cell r="T11" t="str">
            <v xml:space="preserve">149441 → </v>
          </cell>
        </row>
        <row r="12">
          <cell r="B12" t="str">
            <v>MEGEV-CT313-TR</v>
          </cell>
          <cell r="T12" t="str">
            <v xml:space="preserve">171540 → </v>
          </cell>
        </row>
        <row r="13">
          <cell r="B13" t="str">
            <v>P.MOE-CT313-TR</v>
          </cell>
          <cell r="T13" t="str">
            <v xml:space="preserve">177554 → </v>
          </cell>
        </row>
        <row r="14">
          <cell r="B14" t="str">
            <v>POISY-CT311-TR</v>
          </cell>
          <cell r="T14" t="str">
            <v xml:space="preserve">185396 → </v>
          </cell>
        </row>
        <row r="15">
          <cell r="B15" t="str">
            <v>ECHEL-CT312-TR</v>
          </cell>
          <cell r="T15" t="str">
            <v xml:space="preserve">199135 → </v>
          </cell>
        </row>
        <row r="16">
          <cell r="B16" t="str">
            <v>TANIN-CT312-TR</v>
          </cell>
          <cell r="T16" t="str">
            <v xml:space="preserve">29748 → </v>
          </cell>
        </row>
        <row r="17">
          <cell r="B17" t="str">
            <v>VOIRO-CT312-TR</v>
          </cell>
          <cell r="T17" t="str">
            <v>32068639 → I-PRIMAIRE(A), I-SECONDAIRE1(A), PLAGE-U-PRISE(%)</v>
          </cell>
        </row>
        <row r="18">
          <cell r="B18" t="str">
            <v>VOIRO-CT311-TR</v>
          </cell>
          <cell r="T18" t="str">
            <v>32068640 → I-PRIMAIRE(A), I-SECONDAIRE1(A), PLAGE-U-PRISE(%), UCC(%)</v>
          </cell>
        </row>
        <row r="19">
          <cell r="B19" t="str">
            <v>M.SER-CT311-TR</v>
          </cell>
          <cell r="T19" t="str">
            <v xml:space="preserve">33112552 → </v>
          </cell>
        </row>
        <row r="20">
          <cell r="B20" t="str">
            <v>A.BAI-CT311-TR</v>
          </cell>
          <cell r="T20" t="str">
            <v>34072367 → MONITORING</v>
          </cell>
        </row>
        <row r="21">
          <cell r="B21" t="str">
            <v>FROGE-CT311-TR</v>
          </cell>
          <cell r="T21" t="str">
            <v xml:space="preserve">34072368 → </v>
          </cell>
        </row>
        <row r="22">
          <cell r="B22" t="str">
            <v>A.BAI-CT312-TR</v>
          </cell>
          <cell r="T22" t="str">
            <v>34072369 → MONITORING</v>
          </cell>
        </row>
        <row r="23">
          <cell r="B23" t="str">
            <v>MOUTI-CT311-TR</v>
          </cell>
          <cell r="T23" t="str">
            <v>34072370 → MONITORING</v>
          </cell>
        </row>
        <row r="24">
          <cell r="B24" t="str">
            <v>MOUTI-CT312-TR</v>
          </cell>
          <cell r="T24" t="str">
            <v>34072371 → MONITORING</v>
          </cell>
        </row>
        <row r="25">
          <cell r="B25" t="str">
            <v>G.VER-CT311-TR</v>
          </cell>
          <cell r="T25" t="str">
            <v>34072372 → MONITORING</v>
          </cell>
        </row>
        <row r="26">
          <cell r="B26" t="str">
            <v>FROGE-CT312-TR</v>
          </cell>
          <cell r="T26" t="str">
            <v xml:space="preserve">34072374 → </v>
          </cell>
        </row>
        <row r="27">
          <cell r="B27" t="str">
            <v>G.VER-CT313-TR</v>
          </cell>
          <cell r="T27" t="str">
            <v>34072375 → MONITORING</v>
          </cell>
        </row>
        <row r="28">
          <cell r="B28" t="str">
            <v>FROGE-CT313-TR</v>
          </cell>
          <cell r="T28" t="str">
            <v xml:space="preserve">34072376 → </v>
          </cell>
        </row>
        <row r="29">
          <cell r="B29" t="str">
            <v>DOMEN-CT312-TR</v>
          </cell>
          <cell r="T29" t="str">
            <v>34072377 → PLAGE-U-PRISE(%)</v>
          </cell>
        </row>
        <row r="30">
          <cell r="B30" t="str">
            <v>DOMEN-CT313-TR</v>
          </cell>
          <cell r="T30" t="str">
            <v>34072378 → PLAGE-U-PRISE(%)</v>
          </cell>
        </row>
        <row r="31">
          <cell r="B31" t="str">
            <v>BAJAT-CT311-TR</v>
          </cell>
          <cell r="T31" t="str">
            <v>34072379 → I-PRIMAIRE(A)</v>
          </cell>
        </row>
        <row r="32">
          <cell r="B32" t="str">
            <v>BAJAT-CT312-TR</v>
          </cell>
          <cell r="T32" t="str">
            <v>34072380 → I-PRIMAIRE(A), I-SECONDAIRE1(A), UCC(%)</v>
          </cell>
        </row>
        <row r="33">
          <cell r="B33" t="str">
            <v>I.ABE-CT311-TR</v>
          </cell>
          <cell r="T33" t="str">
            <v xml:space="preserve">34072381 → </v>
          </cell>
        </row>
        <row r="34">
          <cell r="B34" t="str">
            <v>B.RON-CT311-TR</v>
          </cell>
          <cell r="T34" t="str">
            <v>34072382 → MONITORING</v>
          </cell>
        </row>
        <row r="35">
          <cell r="B35" t="str">
            <v>B.RON-CT312-TR</v>
          </cell>
          <cell r="T35" t="str">
            <v xml:space="preserve">34072383 → </v>
          </cell>
        </row>
        <row r="36">
          <cell r="B36" t="str">
            <v>B.RON-CT313-TR</v>
          </cell>
          <cell r="T36" t="str">
            <v xml:space="preserve">34072384 → </v>
          </cell>
        </row>
        <row r="37">
          <cell r="B37" t="str">
            <v>CORNI-CT311-TR</v>
          </cell>
          <cell r="T37" t="str">
            <v>34072385 → MONITORING</v>
          </cell>
        </row>
        <row r="38">
          <cell r="B38" t="str">
            <v>ECHEL-CT311-TR</v>
          </cell>
          <cell r="T38" t="str">
            <v xml:space="preserve">34072386 → </v>
          </cell>
        </row>
        <row r="39">
          <cell r="B39" t="str">
            <v>EYBEN-CT311-TR</v>
          </cell>
          <cell r="T39" t="str">
            <v>34072387 → PLAGE-U-PRISE(%)</v>
          </cell>
        </row>
        <row r="40">
          <cell r="B40" t="str">
            <v>EYBEN-CT312-TR</v>
          </cell>
          <cell r="T40" t="str">
            <v>34072388 → PLAGE-U-PRISE(%)</v>
          </cell>
        </row>
        <row r="41">
          <cell r="B41" t="str">
            <v>A.HUE-CT311-TR</v>
          </cell>
          <cell r="T41" t="str">
            <v xml:space="preserve">34072389 → </v>
          </cell>
        </row>
        <row r="42">
          <cell r="B42" t="str">
            <v>SSLAC-CT311-TR</v>
          </cell>
          <cell r="T42" t="str">
            <v>34072390 → MONITORING</v>
          </cell>
        </row>
        <row r="43">
          <cell r="B43" t="str">
            <v>SSLAC-CT312-TR</v>
          </cell>
          <cell r="T43" t="str">
            <v>34072391 → MONITORING</v>
          </cell>
        </row>
        <row r="44">
          <cell r="B44" t="str">
            <v>A.HUE-CT312-TR</v>
          </cell>
          <cell r="T44" t="str">
            <v xml:space="preserve">34072392 → </v>
          </cell>
        </row>
        <row r="45">
          <cell r="B45" t="str">
            <v>MORES-CT311-TR</v>
          </cell>
          <cell r="T45" t="str">
            <v xml:space="preserve">34072394 → </v>
          </cell>
        </row>
        <row r="46">
          <cell r="B46" t="str">
            <v>PARIS-CT311-TR</v>
          </cell>
          <cell r="T46" t="str">
            <v xml:space="preserve">34072395 → </v>
          </cell>
        </row>
        <row r="47">
          <cell r="B47" t="str">
            <v>PARIS-CT312-TR</v>
          </cell>
          <cell r="T47" t="str">
            <v xml:space="preserve">34072396 → </v>
          </cell>
        </row>
        <row r="48">
          <cell r="B48" t="str">
            <v>MEYLA-CT311-TR</v>
          </cell>
          <cell r="T48" t="str">
            <v xml:space="preserve">34072397 → </v>
          </cell>
        </row>
        <row r="49">
          <cell r="B49" t="str">
            <v>MEYLA-CT312-TR</v>
          </cell>
          <cell r="T49" t="str">
            <v>34072398 → PLAGE-U-PRISE(%)</v>
          </cell>
        </row>
        <row r="50">
          <cell r="B50" t="str">
            <v>MTALI-CT313-TR</v>
          </cell>
          <cell r="T50" t="str">
            <v>34072400 → I-PRIMAIRE(A), I-SECONDAIRE1(A), PLAGE-U-PRISE(%), UCC(%)</v>
          </cell>
        </row>
        <row r="51">
          <cell r="B51" t="str">
            <v>ABOND-CT312-TR</v>
          </cell>
          <cell r="T51" t="str">
            <v xml:space="preserve">34072402 → </v>
          </cell>
        </row>
        <row r="52">
          <cell r="B52" t="str">
            <v>BURCI-CT313-TR</v>
          </cell>
          <cell r="T52" t="str">
            <v xml:space="preserve">34072403 → </v>
          </cell>
        </row>
        <row r="53">
          <cell r="B53" t="str">
            <v>BURCI-CT311-TR</v>
          </cell>
          <cell r="T53" t="str">
            <v xml:space="preserve">34072404 → </v>
          </cell>
        </row>
        <row r="54">
          <cell r="B54" t="str">
            <v>RIVE5-CT311-TR</v>
          </cell>
          <cell r="T54" t="str">
            <v xml:space="preserve">34072405 → </v>
          </cell>
        </row>
        <row r="55">
          <cell r="B55" t="str">
            <v>RIVE5-CT312-TR</v>
          </cell>
          <cell r="T55" t="str">
            <v xml:space="preserve">34072406 → </v>
          </cell>
        </row>
        <row r="56">
          <cell r="B56" t="str">
            <v>RIVE5-CT313-TR</v>
          </cell>
          <cell r="T56" t="str">
            <v xml:space="preserve">34072407 → </v>
          </cell>
        </row>
        <row r="57">
          <cell r="B57" t="str">
            <v>MURE5-CT311-TR</v>
          </cell>
          <cell r="T57" t="str">
            <v xml:space="preserve">34072408 → </v>
          </cell>
        </row>
        <row r="58">
          <cell r="B58" t="str">
            <v>MURE5-CT312-TR</v>
          </cell>
          <cell r="T58" t="str">
            <v xml:space="preserve">34072409 → </v>
          </cell>
        </row>
        <row r="59">
          <cell r="B59" t="str">
            <v>SSEGR-CT311-TR</v>
          </cell>
          <cell r="T59" t="str">
            <v xml:space="preserve">34072410 → </v>
          </cell>
        </row>
        <row r="60">
          <cell r="B60" t="str">
            <v>SSEGR-CT312-TR</v>
          </cell>
          <cell r="T60" t="str">
            <v>34072411 → PLAGE-U-PRISE(%)</v>
          </cell>
        </row>
        <row r="61">
          <cell r="B61" t="str">
            <v>SSEGR-CT313-TR</v>
          </cell>
          <cell r="T61" t="str">
            <v xml:space="preserve">34072412 → </v>
          </cell>
        </row>
        <row r="62">
          <cell r="B62" t="str">
            <v>VERPI-CT311-TR</v>
          </cell>
          <cell r="T62" t="str">
            <v xml:space="preserve">34072413 → </v>
          </cell>
        </row>
        <row r="63">
          <cell r="B63" t="str">
            <v>SSQUE-CT311-TR</v>
          </cell>
          <cell r="T63" t="str">
            <v xml:space="preserve">34072415 → </v>
          </cell>
        </row>
        <row r="64">
          <cell r="B64" t="str">
            <v>SSQUE-CT312-TR</v>
          </cell>
          <cell r="T64" t="str">
            <v xml:space="preserve">34072416 → </v>
          </cell>
        </row>
        <row r="65">
          <cell r="B65" t="str">
            <v>ANNEM-CT313-TR</v>
          </cell>
          <cell r="T65" t="str">
            <v xml:space="preserve">34072417 → </v>
          </cell>
        </row>
        <row r="66">
          <cell r="B66" t="str">
            <v>ANNEM-CT311-TR</v>
          </cell>
          <cell r="T66" t="str">
            <v>34072418 → PLAGE-U-PRISE(%)</v>
          </cell>
        </row>
        <row r="67">
          <cell r="B67" t="str">
            <v>SSMC5-CT311-TR</v>
          </cell>
          <cell r="T67" t="str">
            <v xml:space="preserve">34072419 → </v>
          </cell>
        </row>
        <row r="68">
          <cell r="B68" t="str">
            <v>SSMC5-CT312-TR</v>
          </cell>
          <cell r="T68" t="str">
            <v xml:space="preserve">34072420 → </v>
          </cell>
        </row>
        <row r="69">
          <cell r="B69" t="str">
            <v>SSGUI-CT311-TR</v>
          </cell>
          <cell r="T69" t="str">
            <v>34072421 → MONITORING</v>
          </cell>
        </row>
        <row r="70">
          <cell r="B70" t="str">
            <v>SSGUI-CT312-TR</v>
          </cell>
          <cell r="T70" t="str">
            <v>34072422 → MONITORING</v>
          </cell>
        </row>
        <row r="71">
          <cell r="B71" t="str">
            <v>ARACH-CT311-TR</v>
          </cell>
          <cell r="T71" t="str">
            <v xml:space="preserve">34072424 → </v>
          </cell>
        </row>
        <row r="72">
          <cell r="B72" t="str">
            <v>VINAY-CT311-TR</v>
          </cell>
          <cell r="T72" t="str">
            <v>34072425 → MONITORING</v>
          </cell>
        </row>
        <row r="73">
          <cell r="B73" t="str">
            <v>ARLOD-CT311-TR</v>
          </cell>
          <cell r="T73" t="str">
            <v xml:space="preserve">34072426 → </v>
          </cell>
        </row>
        <row r="74">
          <cell r="B74" t="str">
            <v>ARLOD-CT312-TR</v>
          </cell>
          <cell r="T74" t="str">
            <v xml:space="preserve">34072427 → </v>
          </cell>
        </row>
        <row r="75">
          <cell r="B75" t="str">
            <v>AUMON-CT311-TR</v>
          </cell>
          <cell r="T75" t="str">
            <v xml:space="preserve">34072428 → </v>
          </cell>
        </row>
        <row r="76">
          <cell r="B76" t="str">
            <v>AUMON-CT312-TR</v>
          </cell>
          <cell r="T76" t="str">
            <v xml:space="preserve">34072429 → </v>
          </cell>
        </row>
        <row r="77">
          <cell r="B77" t="str">
            <v>VOREP-CT311-TR</v>
          </cell>
          <cell r="T77" t="str">
            <v>34072430 → MONITORING</v>
          </cell>
        </row>
        <row r="78">
          <cell r="B78" t="str">
            <v>AVORI-CT311-TR</v>
          </cell>
          <cell r="T78" t="str">
            <v xml:space="preserve">34072432 → </v>
          </cell>
        </row>
        <row r="79">
          <cell r="B79" t="str">
            <v>BIOGE-CT311-TR</v>
          </cell>
          <cell r="T79" t="str">
            <v xml:space="preserve">34072433 → </v>
          </cell>
        </row>
        <row r="80">
          <cell r="B80" t="str">
            <v>SSAL5-CT311-TR</v>
          </cell>
          <cell r="T80" t="str">
            <v>34072435 → MONITORING</v>
          </cell>
        </row>
        <row r="81">
          <cell r="B81" t="str">
            <v>SSAL5-CT312-TR</v>
          </cell>
          <cell r="T81" t="str">
            <v>34072436 → MONITORING</v>
          </cell>
        </row>
        <row r="82">
          <cell r="B82" t="str">
            <v>V.LAN-CT312-TR</v>
          </cell>
          <cell r="T82" t="str">
            <v>34072439 → MONITORING</v>
          </cell>
        </row>
        <row r="83">
          <cell r="B83" t="str">
            <v>V.LAN-CT311-TR</v>
          </cell>
          <cell r="T83" t="str">
            <v>34072440 → MONITORING</v>
          </cell>
        </row>
        <row r="84">
          <cell r="B84" t="str">
            <v>SSAVR-MAG</v>
          </cell>
          <cell r="T84" t="str">
            <v>34072441 → I-PRIMAIRE(A), I-SECONDAIRE1(A), PLAGE-U-PRISE(%), MONITORING</v>
          </cell>
        </row>
        <row r="85">
          <cell r="B85" t="str">
            <v>BOEGE-CT311-TR</v>
          </cell>
          <cell r="T85" t="str">
            <v xml:space="preserve">34072442 → </v>
          </cell>
        </row>
        <row r="86">
          <cell r="B86" t="str">
            <v>BOEGE-CT312-TR</v>
          </cell>
          <cell r="T86" t="str">
            <v xml:space="preserve">34072443 → </v>
          </cell>
        </row>
        <row r="87">
          <cell r="B87" t="str">
            <v>T.PIN-CT312-TR</v>
          </cell>
          <cell r="T87" t="str">
            <v>34072444 → MONITORING</v>
          </cell>
        </row>
        <row r="88">
          <cell r="B88" t="str">
            <v>T.PIN-CT313-TR</v>
          </cell>
          <cell r="T88" t="str">
            <v>34072445 → MONITORING</v>
          </cell>
        </row>
        <row r="89">
          <cell r="B89" t="str">
            <v>VIZIL-CT311-TR</v>
          </cell>
          <cell r="T89" t="str">
            <v>34072446 → MONITORING</v>
          </cell>
        </row>
        <row r="90">
          <cell r="B90" t="str">
            <v>VIZIL-CT312-TR</v>
          </cell>
          <cell r="T90" t="str">
            <v>34072447 → MONITORING</v>
          </cell>
        </row>
        <row r="91">
          <cell r="B91" t="str">
            <v>SSAVR-CT211-TR</v>
          </cell>
          <cell r="T91" t="str">
            <v>34072448 → PLAGE-U-PRISE(%)</v>
          </cell>
        </row>
        <row r="92">
          <cell r="B92" t="str">
            <v>VIZIL-CT313-TR</v>
          </cell>
          <cell r="T92" t="str">
            <v>34072450 → MONITORING</v>
          </cell>
        </row>
        <row r="93">
          <cell r="B93" t="str">
            <v>VERN7-CT313-TR</v>
          </cell>
          <cell r="T93" t="str">
            <v>34072451 → MONITORING</v>
          </cell>
        </row>
        <row r="94">
          <cell r="B94" t="str">
            <v>VERN7-CT314-TR</v>
          </cell>
          <cell r="T94" t="str">
            <v>34072452 → MONITORING</v>
          </cell>
        </row>
        <row r="95">
          <cell r="B95" t="str">
            <v>MOIRA-CT312-TR</v>
          </cell>
          <cell r="T95" t="str">
            <v xml:space="preserve">34072453 → </v>
          </cell>
        </row>
        <row r="96">
          <cell r="B96" t="str">
            <v>MOIRA-CT313-TR</v>
          </cell>
          <cell r="T96" t="str">
            <v xml:space="preserve">34072454 → </v>
          </cell>
        </row>
        <row r="97">
          <cell r="B97" t="str">
            <v>MOIRA-CT314-TR</v>
          </cell>
          <cell r="T97" t="str">
            <v xml:space="preserve">34072455 → </v>
          </cell>
        </row>
        <row r="98">
          <cell r="B98" t="str">
            <v>CPNIE-CT311-TR</v>
          </cell>
          <cell r="T98" t="str">
            <v xml:space="preserve">34072456 → </v>
          </cell>
        </row>
        <row r="99">
          <cell r="B99" t="str">
            <v>CPNIE-CT312-TR</v>
          </cell>
          <cell r="T99" t="str">
            <v xml:space="preserve">34072457 → </v>
          </cell>
        </row>
        <row r="100">
          <cell r="B100" t="str">
            <v>AOSTE-CT312-TR</v>
          </cell>
          <cell r="T100" t="str">
            <v xml:space="preserve">34072458 → </v>
          </cell>
        </row>
        <row r="101">
          <cell r="B101" t="str">
            <v>AOSTE-CT311-TR</v>
          </cell>
          <cell r="T101" t="str">
            <v xml:space="preserve">34072459 → </v>
          </cell>
        </row>
        <row r="102">
          <cell r="B102" t="str">
            <v>LONG6-CT311-TR</v>
          </cell>
          <cell r="T102" t="str">
            <v>34072460 → PLAGE-U-PRISE(%), MONITORING</v>
          </cell>
        </row>
        <row r="103">
          <cell r="B103" t="str">
            <v>LONG6-CT312-TR</v>
          </cell>
          <cell r="T103" t="str">
            <v>34072461 → PLAGE-U-PRISE(%), MONITORING</v>
          </cell>
        </row>
        <row r="104">
          <cell r="B104" t="str">
            <v>CORB8-CT211-TR</v>
          </cell>
          <cell r="T104" t="str">
            <v>34072462 → MONITORING</v>
          </cell>
        </row>
        <row r="105">
          <cell r="B105" t="str">
            <v>JALLI-CT313-TR</v>
          </cell>
          <cell r="T105" t="str">
            <v xml:space="preserve">34072464 → </v>
          </cell>
        </row>
        <row r="106">
          <cell r="B106" t="str">
            <v>JALLI-CT311-TR</v>
          </cell>
          <cell r="T106" t="str">
            <v xml:space="preserve">34072465 → </v>
          </cell>
        </row>
        <row r="107">
          <cell r="B107" t="str">
            <v>BONN8-CT312-TR</v>
          </cell>
          <cell r="T107" t="str">
            <v xml:space="preserve">34072467 → </v>
          </cell>
        </row>
        <row r="108">
          <cell r="B108" t="str">
            <v>AOSTE-CT313-TR</v>
          </cell>
          <cell r="T108" t="str">
            <v xml:space="preserve">34072468 → </v>
          </cell>
        </row>
        <row r="109">
          <cell r="B109" t="str">
            <v>I.VER-CT312-TR</v>
          </cell>
          <cell r="T109" t="str">
            <v xml:space="preserve">34072470 → </v>
          </cell>
        </row>
        <row r="110">
          <cell r="B110" t="str">
            <v>ESPAG-CT312-TR</v>
          </cell>
          <cell r="T110" t="str">
            <v xml:space="preserve">34072471 → </v>
          </cell>
        </row>
        <row r="111">
          <cell r="B111" t="str">
            <v>G.VER-CT312-TR</v>
          </cell>
          <cell r="T111" t="str">
            <v xml:space="preserve">34072472 → </v>
          </cell>
        </row>
        <row r="112">
          <cell r="B112" t="str">
            <v>CLUSE-CT311-TR</v>
          </cell>
          <cell r="T112" t="str">
            <v xml:space="preserve">34072474 → </v>
          </cell>
        </row>
        <row r="113">
          <cell r="B113" t="str">
            <v>CLUSE-CT312-TR</v>
          </cell>
          <cell r="T113" t="str">
            <v xml:space="preserve">34072475 → </v>
          </cell>
        </row>
        <row r="114">
          <cell r="B114" t="str">
            <v>CRAN_-CT311-TR</v>
          </cell>
          <cell r="T114" t="str">
            <v xml:space="preserve">34072480 → </v>
          </cell>
        </row>
        <row r="115">
          <cell r="B115" t="str">
            <v>CRAN_-CT312-TR</v>
          </cell>
          <cell r="T115" t="str">
            <v xml:space="preserve">34072481 → </v>
          </cell>
        </row>
        <row r="116">
          <cell r="B116" t="str">
            <v>CRAN_-CT313-TR</v>
          </cell>
          <cell r="T116" t="str">
            <v xml:space="preserve">34072482 → </v>
          </cell>
        </row>
        <row r="117">
          <cell r="B117" t="str">
            <v>DOUVA-CT311-TR</v>
          </cell>
          <cell r="T117" t="str">
            <v xml:space="preserve">34072483 → </v>
          </cell>
        </row>
        <row r="118">
          <cell r="B118" t="str">
            <v>DOUVA-CT312-TR</v>
          </cell>
          <cell r="T118" t="str">
            <v xml:space="preserve">34072484 → </v>
          </cell>
        </row>
        <row r="119">
          <cell r="B119" t="str">
            <v>ESPAG-CT311-TR</v>
          </cell>
          <cell r="T119" t="str">
            <v xml:space="preserve">34072485 → </v>
          </cell>
        </row>
        <row r="120">
          <cell r="B120" t="str">
            <v>EVIAN-CT311-TR</v>
          </cell>
          <cell r="T120" t="str">
            <v xml:space="preserve">34072487 → </v>
          </cell>
        </row>
        <row r="121">
          <cell r="B121" t="str">
            <v>EVIAN-CT312-TR</v>
          </cell>
          <cell r="T121" t="str">
            <v xml:space="preserve">34072488 → </v>
          </cell>
        </row>
        <row r="122">
          <cell r="B122" t="str">
            <v>JALLI-CT312-TR</v>
          </cell>
          <cell r="T122" t="str">
            <v xml:space="preserve">34072489 → </v>
          </cell>
        </row>
        <row r="123">
          <cell r="B123" t="str">
            <v>ABOND-CT311-TR</v>
          </cell>
          <cell r="T123" t="str">
            <v xml:space="preserve">34072490 → </v>
          </cell>
        </row>
        <row r="124">
          <cell r="B124" t="str">
            <v>AUSSO-CT316-TR</v>
          </cell>
          <cell r="T124" t="str">
            <v>34072491 → PLAGE-U-PRISE(%), UCC(%)</v>
          </cell>
        </row>
        <row r="125">
          <cell r="B125" t="str">
            <v>GEX__-CT311-TR</v>
          </cell>
          <cell r="T125" t="str">
            <v xml:space="preserve">34072494 → </v>
          </cell>
        </row>
        <row r="126">
          <cell r="B126" t="str">
            <v>LANSL-CT312-TR</v>
          </cell>
          <cell r="T126" t="str">
            <v>34072495 → PLAGE-U-PRISE(%), MONITORING</v>
          </cell>
        </row>
        <row r="127">
          <cell r="B127" t="str">
            <v>LANSL-CT311-TR</v>
          </cell>
          <cell r="T127" t="str">
            <v>34072496 → MONITORING</v>
          </cell>
        </row>
        <row r="128">
          <cell r="B128" t="str">
            <v>GEX__-CT312-TR</v>
          </cell>
          <cell r="T128" t="str">
            <v xml:space="preserve">34072497 → </v>
          </cell>
        </row>
        <row r="129">
          <cell r="B129" t="str">
            <v>SAUTE-CT111-TR</v>
          </cell>
          <cell r="T129" t="str">
            <v>34072498 → MONITORING</v>
          </cell>
        </row>
        <row r="130">
          <cell r="B130" t="str">
            <v>MEGEV-CT314-TR</v>
          </cell>
          <cell r="T130" t="str">
            <v xml:space="preserve">34072499 → </v>
          </cell>
        </row>
        <row r="131">
          <cell r="B131" t="str">
            <v>MEGEV-CT312-TR</v>
          </cell>
          <cell r="T131" t="str">
            <v xml:space="preserve">34072500 → </v>
          </cell>
        </row>
        <row r="132">
          <cell r="B132" t="str">
            <v>C.AND-CT311-TR</v>
          </cell>
          <cell r="T132" t="str">
            <v xml:space="preserve">34072501 → </v>
          </cell>
        </row>
        <row r="133">
          <cell r="B133" t="str">
            <v>C.AND-CT312-TR</v>
          </cell>
          <cell r="T133" t="str">
            <v xml:space="preserve">34072502 → </v>
          </cell>
        </row>
        <row r="134">
          <cell r="B134" t="str">
            <v>MORZI-CT311-TR</v>
          </cell>
          <cell r="T134" t="str">
            <v xml:space="preserve">34072503 → </v>
          </cell>
        </row>
        <row r="135">
          <cell r="B135" t="str">
            <v>MORZI-CT312-TR</v>
          </cell>
          <cell r="T135" t="str">
            <v xml:space="preserve">34072504 → </v>
          </cell>
        </row>
        <row r="136">
          <cell r="B136" t="str">
            <v>ARLAN-CT311-TR</v>
          </cell>
          <cell r="T136" t="str">
            <v>34072505 → PLAGE-U-PRISE(%), MONITORING</v>
          </cell>
        </row>
        <row r="137">
          <cell r="B137" t="str">
            <v>ARLAN-CT312-TR</v>
          </cell>
          <cell r="T137" t="str">
            <v>34072506 → PLAGE-U-PRISE(%), MONITORING</v>
          </cell>
        </row>
        <row r="138">
          <cell r="B138" t="str">
            <v>MOTZ_-CT311-TR</v>
          </cell>
          <cell r="T138" t="str">
            <v xml:space="preserve">34072507 → </v>
          </cell>
        </row>
        <row r="139">
          <cell r="B139" t="str">
            <v>I.VER-CT311-TR</v>
          </cell>
          <cell r="T139" t="str">
            <v>34072508 → PLAGE-U-PRISE(%)</v>
          </cell>
        </row>
        <row r="140">
          <cell r="B140" t="str">
            <v>MOTZ_-CT312-TR</v>
          </cell>
          <cell r="T140" t="str">
            <v xml:space="preserve">34072510 → </v>
          </cell>
        </row>
        <row r="141">
          <cell r="B141" t="str">
            <v>D.INF-CT313-TR</v>
          </cell>
          <cell r="T141" t="str">
            <v xml:space="preserve">34072511 → </v>
          </cell>
        </row>
        <row r="142">
          <cell r="B142" t="str">
            <v>GEX__-CT313-TR</v>
          </cell>
          <cell r="T142" t="str">
            <v xml:space="preserve">34072512 → </v>
          </cell>
        </row>
        <row r="143">
          <cell r="B143" t="str">
            <v>BXFOR-CT211-TR</v>
          </cell>
          <cell r="T143" t="str">
            <v>34072513 → MONITORING</v>
          </cell>
        </row>
        <row r="144">
          <cell r="B144" t="str">
            <v>BXFOR-CT212-TR</v>
          </cell>
          <cell r="T144" t="str">
            <v>34072514 → MONITORING</v>
          </cell>
        </row>
        <row r="145">
          <cell r="B145" t="str">
            <v>PASSY-CT311-TR</v>
          </cell>
          <cell r="T145" t="str">
            <v xml:space="preserve">34072515 → </v>
          </cell>
        </row>
        <row r="146">
          <cell r="B146" t="str">
            <v>PASSY-CT312-TR</v>
          </cell>
          <cell r="T146" t="str">
            <v xml:space="preserve">34072516 → </v>
          </cell>
        </row>
        <row r="147">
          <cell r="B147" t="str">
            <v>BVIL6-CT215-TR</v>
          </cell>
          <cell r="T147" t="str">
            <v>34072517 → MONITORING</v>
          </cell>
        </row>
        <row r="148">
          <cell r="B148" t="str">
            <v>BOZEL-CT313-TR</v>
          </cell>
          <cell r="T148" t="str">
            <v xml:space="preserve">34072518 → </v>
          </cell>
        </row>
        <row r="149">
          <cell r="B149" t="str">
            <v>BOZEL-CT311-TR</v>
          </cell>
          <cell r="T149" t="str">
            <v xml:space="preserve">34072519 → </v>
          </cell>
        </row>
        <row r="150">
          <cell r="B150" t="str">
            <v>MENUI-CT312-TR</v>
          </cell>
          <cell r="T150" t="str">
            <v>34072520 → MONITORING</v>
          </cell>
        </row>
        <row r="151">
          <cell r="B151" t="str">
            <v>MENUI-CT311-TR</v>
          </cell>
          <cell r="T151" t="str">
            <v>34072521 → MONITORING</v>
          </cell>
        </row>
        <row r="152">
          <cell r="B152" t="str">
            <v>P.MOE-CT311-TR</v>
          </cell>
          <cell r="T152" t="str">
            <v xml:space="preserve">34072522 → </v>
          </cell>
        </row>
        <row r="153">
          <cell r="B153" t="str">
            <v>POISY-CT312-TR</v>
          </cell>
          <cell r="T153" t="str">
            <v xml:space="preserve">34072523 → </v>
          </cell>
        </row>
        <row r="154">
          <cell r="B154" t="str">
            <v>MOTTA-CT312-TR</v>
          </cell>
          <cell r="T154" t="str">
            <v>34072525 → PLAGE-U-PRISE(%)</v>
          </cell>
        </row>
        <row r="155">
          <cell r="B155" t="str">
            <v>MOTTA-CT311-TR</v>
          </cell>
          <cell r="T155" t="str">
            <v>34072526 → PLAGE-U-PRISE(%)</v>
          </cell>
        </row>
        <row r="156">
          <cell r="B156" t="str">
            <v>PUBLI-CT311-TR</v>
          </cell>
          <cell r="T156" t="str">
            <v xml:space="preserve">34072527 → </v>
          </cell>
        </row>
        <row r="157">
          <cell r="B157" t="str">
            <v>AIME_-CT312-TR</v>
          </cell>
          <cell r="T157" t="str">
            <v>34072528 → MONITORING</v>
          </cell>
        </row>
        <row r="158">
          <cell r="B158" t="str">
            <v>AIME_-CT311-TR</v>
          </cell>
          <cell r="T158" t="str">
            <v>34072529 → MONITORING</v>
          </cell>
        </row>
        <row r="159">
          <cell r="B159" t="str">
            <v>ANNECY-PS-MAG</v>
          </cell>
          <cell r="T159" t="str">
            <v>34072530 → PLAGE-U-PRISE(%), MONITORING</v>
          </cell>
        </row>
        <row r="160">
          <cell r="B160" t="str">
            <v>SSPOU-CT311-TR</v>
          </cell>
          <cell r="T160" t="str">
            <v xml:space="preserve">34072531 → </v>
          </cell>
        </row>
        <row r="161">
          <cell r="B161" t="str">
            <v>SSPOU-CT312-TR</v>
          </cell>
          <cell r="T161" t="str">
            <v xml:space="preserve">34072532 → </v>
          </cell>
        </row>
        <row r="162">
          <cell r="B162" t="str">
            <v>SSGE7-CT311-TR</v>
          </cell>
          <cell r="T162" t="str">
            <v xml:space="preserve">34072533 → </v>
          </cell>
        </row>
        <row r="163">
          <cell r="B163" t="str">
            <v>SSGE7-CT312-TR</v>
          </cell>
          <cell r="T163" t="str">
            <v xml:space="preserve">34072534 → </v>
          </cell>
        </row>
        <row r="164">
          <cell r="B164" t="str">
            <v>SALLA-CT311-TR</v>
          </cell>
          <cell r="T164" t="str">
            <v xml:space="preserve">34072535 → </v>
          </cell>
        </row>
        <row r="165">
          <cell r="B165" t="str">
            <v>SALLA-CT312-TR</v>
          </cell>
          <cell r="T165" t="str">
            <v xml:space="preserve">34072536 → </v>
          </cell>
        </row>
        <row r="166">
          <cell r="B166" t="str">
            <v>THONO-CT311-TR</v>
          </cell>
          <cell r="T166" t="str">
            <v xml:space="preserve">34072539 → </v>
          </cell>
        </row>
        <row r="167">
          <cell r="B167" t="str">
            <v>THONO-CT312-TR</v>
          </cell>
          <cell r="T167" t="str">
            <v xml:space="preserve">34072540 → </v>
          </cell>
        </row>
        <row r="168">
          <cell r="B168" t="str">
            <v>V.ISE-CT312-TR</v>
          </cell>
          <cell r="T168" t="str">
            <v xml:space="preserve">34072541 → </v>
          </cell>
        </row>
        <row r="169">
          <cell r="B169" t="str">
            <v>C.BAR-CT311-TR</v>
          </cell>
          <cell r="T169" t="str">
            <v>34072543 → PLAGE-U-PRISE(%), MONITORING</v>
          </cell>
        </row>
        <row r="170">
          <cell r="B170" t="str">
            <v>G.COE-CT311-TR</v>
          </cell>
          <cell r="T170" t="str">
            <v>34072545 → I-SECONDAIRE1(A), MONITORING</v>
          </cell>
        </row>
        <row r="171">
          <cell r="B171" t="str">
            <v>G.COE-CT312-TR</v>
          </cell>
          <cell r="T171" t="str">
            <v>34072546 → I-SECONDAIRE1(A), MONITORING</v>
          </cell>
        </row>
        <row r="172">
          <cell r="B172" t="str">
            <v>SSLAC-MAG</v>
          </cell>
          <cell r="T172" t="str">
            <v>34072547 → PLAGE-U-PRISE(%), MONITORING</v>
          </cell>
        </row>
        <row r="173">
          <cell r="B173" t="str">
            <v>ARC18-CT312-TR</v>
          </cell>
          <cell r="T173" t="str">
            <v xml:space="preserve">34072548 → </v>
          </cell>
        </row>
        <row r="174">
          <cell r="B174" t="str">
            <v>BREVI-CT311-TR</v>
          </cell>
          <cell r="T174" t="str">
            <v>34072549 → MONITORING</v>
          </cell>
        </row>
        <row r="175">
          <cell r="B175" t="str">
            <v>BREVI-CT312-TR</v>
          </cell>
          <cell r="T175" t="str">
            <v>34072550 → MONITORING</v>
          </cell>
        </row>
        <row r="176">
          <cell r="B176" t="str">
            <v>M.SER-CT312-TR</v>
          </cell>
          <cell r="T176" t="str">
            <v>34072552 → MONITORING</v>
          </cell>
        </row>
        <row r="177">
          <cell r="B177" t="str">
            <v>ARC18-CT311-TR</v>
          </cell>
          <cell r="T177" t="str">
            <v xml:space="preserve">34072553 → </v>
          </cell>
        </row>
        <row r="178">
          <cell r="B178" t="str">
            <v>YENNE-CT311-TR</v>
          </cell>
          <cell r="T178" t="str">
            <v>34072554 → MONITORING</v>
          </cell>
        </row>
        <row r="179">
          <cell r="B179" t="str">
            <v>VNERE-CT311-TR</v>
          </cell>
          <cell r="T179" t="str">
            <v xml:space="preserve">34072555 → </v>
          </cell>
        </row>
        <row r="180">
          <cell r="B180" t="str">
            <v>VNERE-CT312-TR</v>
          </cell>
          <cell r="T180" t="str">
            <v xml:space="preserve">34072556 → </v>
          </cell>
        </row>
        <row r="181">
          <cell r="B181" t="str">
            <v>VNERE-CT313-TR</v>
          </cell>
          <cell r="T181" t="str">
            <v xml:space="preserve">34072557 → </v>
          </cell>
        </row>
        <row r="182">
          <cell r="B182" t="str">
            <v>VOUGY-CT311-TR</v>
          </cell>
          <cell r="T182" t="str">
            <v xml:space="preserve">34072558 → </v>
          </cell>
        </row>
        <row r="183">
          <cell r="B183" t="str">
            <v>VOUGY-CT312-TR</v>
          </cell>
          <cell r="T183" t="str">
            <v xml:space="preserve">34072559 → </v>
          </cell>
        </row>
        <row r="184">
          <cell r="B184" t="str">
            <v>SAUS2-CT211-TR</v>
          </cell>
          <cell r="T184" t="str">
            <v>34072560 → MONITORING</v>
          </cell>
        </row>
        <row r="185">
          <cell r="B185" t="str">
            <v>SAUS2-CT212-TR</v>
          </cell>
          <cell r="T185" t="str">
            <v>34072561 → MONITORING</v>
          </cell>
        </row>
        <row r="186">
          <cell r="B186" t="str">
            <v>MALGO-CT311-TR</v>
          </cell>
          <cell r="T186" t="str">
            <v xml:space="preserve">34072562 → </v>
          </cell>
        </row>
        <row r="187">
          <cell r="B187" t="str">
            <v>PLAGN-CT311-TR</v>
          </cell>
          <cell r="T187" t="str">
            <v>34072563 → MONITORING</v>
          </cell>
        </row>
        <row r="188">
          <cell r="B188" t="str">
            <v>PLAGN-CT312-TR</v>
          </cell>
          <cell r="T188" t="str">
            <v>34072564 → PLAGE-U-PRISE(%), MONITORING</v>
          </cell>
        </row>
        <row r="189">
          <cell r="B189" t="str">
            <v>RIVI5-CT311-TR</v>
          </cell>
          <cell r="T189" t="str">
            <v xml:space="preserve">34072565 → </v>
          </cell>
        </row>
        <row r="190">
          <cell r="B190" t="str">
            <v>VNOTA-CT311-TR</v>
          </cell>
          <cell r="T190" t="str">
            <v>34072566 → PLAGE-U-PRISE(%), MONITORING</v>
          </cell>
        </row>
        <row r="191">
          <cell r="B191" t="str">
            <v>DRUME-CT311-TR</v>
          </cell>
          <cell r="T191" t="str">
            <v>34072567 → MONITORING</v>
          </cell>
        </row>
        <row r="192">
          <cell r="B192" t="str">
            <v>CROLL-CT611-TR</v>
          </cell>
          <cell r="T192" t="str">
            <v>34072570 → UCC(%)</v>
          </cell>
        </row>
        <row r="193">
          <cell r="B193" t="str">
            <v>SINAR-CT611-TR</v>
          </cell>
          <cell r="T193" t="str">
            <v>34072571 → MONITORING</v>
          </cell>
        </row>
        <row r="194">
          <cell r="B194" t="str">
            <v>VOREP-CT313-TR</v>
          </cell>
          <cell r="T194" t="str">
            <v>34072574 → PLAGE-U-PRISE(%), MONITORING</v>
          </cell>
        </row>
        <row r="195">
          <cell r="B195" t="str">
            <v>CLUSE-CT313-TR</v>
          </cell>
          <cell r="T195" t="str">
            <v xml:space="preserve">34072576 → </v>
          </cell>
        </row>
        <row r="196">
          <cell r="B196" t="str">
            <v>M.LAN-CT311-TR</v>
          </cell>
          <cell r="T196" t="str">
            <v xml:space="preserve">34072577 → </v>
          </cell>
        </row>
        <row r="197">
          <cell r="B197" t="str">
            <v>M.LAN-CT312-TR</v>
          </cell>
          <cell r="T197" t="str">
            <v xml:space="preserve">34072578 → </v>
          </cell>
        </row>
        <row r="198">
          <cell r="B198" t="str">
            <v>CORB8-CT312-TR</v>
          </cell>
          <cell r="T198" t="str">
            <v>34072579 → MONITORING</v>
          </cell>
        </row>
        <row r="199">
          <cell r="B199" t="str">
            <v>SAUTE-CT311-TR</v>
          </cell>
          <cell r="T199" t="str">
            <v>34072580 → I-PRIMAIRE(A), I-SECONDAIRE1(A), MONITORING</v>
          </cell>
        </row>
        <row r="200">
          <cell r="B200" t="str">
            <v>BIOGE-CT312-TR</v>
          </cell>
          <cell r="T200" t="str">
            <v xml:space="preserve">34072581 → </v>
          </cell>
        </row>
        <row r="201">
          <cell r="B201" t="str">
            <v>VNOTA-CT312-TR</v>
          </cell>
          <cell r="T201" t="str">
            <v>34072582 → MONITORING</v>
          </cell>
        </row>
        <row r="202">
          <cell r="B202" t="str">
            <v>I.ABE-CT312-TR</v>
          </cell>
          <cell r="T202" t="str">
            <v xml:space="preserve">34072583 → </v>
          </cell>
        </row>
        <row r="203">
          <cell r="B203" t="str">
            <v>CRUSE-CT611-TR</v>
          </cell>
          <cell r="T203" t="str">
            <v xml:space="preserve">34072584 → </v>
          </cell>
        </row>
        <row r="204">
          <cell r="B204" t="str">
            <v>POUGN-CT311-TR</v>
          </cell>
          <cell r="T204" t="str">
            <v xml:space="preserve">34072585 → </v>
          </cell>
        </row>
        <row r="205">
          <cell r="B205" t="str">
            <v>PUBLI-CT312-TR</v>
          </cell>
          <cell r="T205" t="str">
            <v xml:space="preserve">34072586 → </v>
          </cell>
        </row>
        <row r="206">
          <cell r="B206" t="str">
            <v>SSBO5-CT313-TR</v>
          </cell>
          <cell r="T206" t="str">
            <v>34072587 → MONITORING</v>
          </cell>
        </row>
        <row r="207">
          <cell r="B207" t="str">
            <v>SSBO5-CT311-TR</v>
          </cell>
          <cell r="T207" t="str">
            <v>34072588 → MONITORING</v>
          </cell>
        </row>
        <row r="208">
          <cell r="B208" t="str">
            <v>ARACH-CT312-TR</v>
          </cell>
          <cell r="T208" t="str">
            <v xml:space="preserve">34072589 → </v>
          </cell>
        </row>
        <row r="209">
          <cell r="B209" t="str">
            <v>VOREP-CT312-TR</v>
          </cell>
          <cell r="T209" t="str">
            <v>35099344 → MONITORING</v>
          </cell>
        </row>
        <row r="210">
          <cell r="B210" t="str">
            <v>ARLAN-MAG</v>
          </cell>
          <cell r="T210" t="str">
            <v xml:space="preserve">38070059 → </v>
          </cell>
        </row>
        <row r="211">
          <cell r="B211" t="str">
            <v>AIGUE-CT212-TR</v>
          </cell>
          <cell r="T211" t="str">
            <v xml:space="preserve">39083968 → </v>
          </cell>
        </row>
        <row r="212">
          <cell r="B212" t="str">
            <v>MTALI-CT311-TR</v>
          </cell>
          <cell r="T212" t="str">
            <v xml:space="preserve">42024597 → </v>
          </cell>
        </row>
        <row r="213">
          <cell r="B213" t="str">
            <v>BONN8-CT311-TR</v>
          </cell>
          <cell r="T213" t="str">
            <v>452008 → I-PRIMAIRE(A), MONITORING</v>
          </cell>
        </row>
        <row r="214">
          <cell r="B214" t="str">
            <v>V.THO-CT311-TR</v>
          </cell>
          <cell r="T214" t="str">
            <v xml:space="preserve">452010 → </v>
          </cell>
        </row>
        <row r="215">
          <cell r="B215" t="str">
            <v>BOZEL-CT314-TR</v>
          </cell>
          <cell r="T215" t="str">
            <v xml:space="preserve">460160 → </v>
          </cell>
        </row>
        <row r="216">
          <cell r="B216" t="str">
            <v>BISSO-CT311-TR</v>
          </cell>
          <cell r="T216" t="str">
            <v>476535 → PLAGE-U-PRISE(%), UCC(%)</v>
          </cell>
        </row>
        <row r="217">
          <cell r="B217" t="str">
            <v>DRUME-CT312-TR</v>
          </cell>
          <cell r="T217" t="str">
            <v>482484 → I-PRIMAIRE(A), I-SECONDAIRE1(A), MONITORING</v>
          </cell>
        </row>
        <row r="218">
          <cell r="B218" t="str">
            <v>CROLL-MAG</v>
          </cell>
          <cell r="T218" t="str">
            <v>50000196 → I-PRIMAIRE(A), I-SECONDAIRE1(A), PLAGE-U-PRISE(%), UCC(%)</v>
          </cell>
        </row>
        <row r="219">
          <cell r="B219" t="str">
            <v>FAVER-CT312-TR</v>
          </cell>
          <cell r="T219" t="str">
            <v xml:space="preserve">502592 → </v>
          </cell>
        </row>
        <row r="220">
          <cell r="B220" t="str">
            <v>FAVER-CT311-TR</v>
          </cell>
          <cell r="T220" t="str">
            <v xml:space="preserve">543025 → </v>
          </cell>
        </row>
        <row r="221">
          <cell r="B221" t="str">
            <v>MALGO-CT312-TR</v>
          </cell>
          <cell r="T221" t="str">
            <v>557765 → PLAGE-U-PRISE(%)</v>
          </cell>
        </row>
        <row r="222">
          <cell r="B222" t="str">
            <v>VICLA-CT311-TR</v>
          </cell>
          <cell r="T222" t="str">
            <v xml:space="preserve">671126 → </v>
          </cell>
        </row>
        <row r="223">
          <cell r="B223" t="str">
            <v>SAISI-CT211-TR</v>
          </cell>
          <cell r="T223" t="str">
            <v xml:space="preserve">696827 → </v>
          </cell>
        </row>
        <row r="224">
          <cell r="B224" t="str">
            <v>SAISI-CT212-TR</v>
          </cell>
          <cell r="T224" t="str">
            <v xml:space="preserve">696888 → </v>
          </cell>
        </row>
        <row r="225">
          <cell r="B225" t="str">
            <v>AUSSO-CT315-TR</v>
          </cell>
          <cell r="T225" t="str">
            <v xml:space="preserve">739048 → </v>
          </cell>
        </row>
        <row r="226">
          <cell r="B226" t="str">
            <v>BORLY-CT312-TR</v>
          </cell>
          <cell r="T226" t="str">
            <v xml:space="preserve">77682 → </v>
          </cell>
        </row>
        <row r="227">
          <cell r="B227" t="str">
            <v>BORLY-CT311-TR</v>
          </cell>
          <cell r="T227" t="str">
            <v xml:space="preserve">77771 → </v>
          </cell>
        </row>
        <row r="228">
          <cell r="B228" t="str">
            <v>BISSO-CT312-TR</v>
          </cell>
          <cell r="T228" t="str">
            <v>839504 → UCC(%)</v>
          </cell>
        </row>
        <row r="229">
          <cell r="B229" t="str">
            <v>MORES-CT312-TR</v>
          </cell>
          <cell r="T229" t="str">
            <v>88630 → PLAGE-U-PRISE(%)</v>
          </cell>
        </row>
        <row r="230">
          <cell r="B230" t="str">
            <v>V.ISE-CT311-TR</v>
          </cell>
          <cell r="T230" t="str">
            <v xml:space="preserve">990215 → 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de Emplacements"/>
    </sheetNames>
    <sheetDataSet>
      <sheetData sheetId="0">
        <row r="2">
          <cell r="A2" t="str">
            <v>A.BAI-CT311</v>
          </cell>
          <cell r="T2" t="str">
            <v xml:space="preserve">A.BAI-CT311 → </v>
          </cell>
        </row>
        <row r="3">
          <cell r="A3" t="str">
            <v>A.BAI-CT312</v>
          </cell>
          <cell r="T3" t="str">
            <v xml:space="preserve">A.BAI-CT312 → </v>
          </cell>
        </row>
        <row r="4">
          <cell r="A4" t="str">
            <v>A.HUE-CT311</v>
          </cell>
          <cell r="T4" t="str">
            <v xml:space="preserve">A.HUE-CT311 → </v>
          </cell>
        </row>
        <row r="5">
          <cell r="A5" t="str">
            <v>A.HUE-CT312</v>
          </cell>
          <cell r="T5" t="str">
            <v xml:space="preserve">A.HUE-CT312 → </v>
          </cell>
        </row>
        <row r="6">
          <cell r="A6" t="str">
            <v>ABOND-CT311</v>
          </cell>
          <cell r="T6" t="str">
            <v xml:space="preserve">ABOND-CT311 → </v>
          </cell>
        </row>
        <row r="7">
          <cell r="A7" t="str">
            <v>ABOND-CT312</v>
          </cell>
          <cell r="T7" t="str">
            <v xml:space="preserve">ABOND-CT312 → </v>
          </cell>
        </row>
        <row r="8">
          <cell r="A8" t="str">
            <v>AIGUE-CT211</v>
          </cell>
          <cell r="T8" t="str">
            <v xml:space="preserve">AIGUE-CT211 → </v>
          </cell>
        </row>
        <row r="9">
          <cell r="A9" t="str">
            <v>AIGUE-CT212</v>
          </cell>
          <cell r="T9" t="str">
            <v xml:space="preserve">AIGUE-CT212 → </v>
          </cell>
        </row>
        <row r="10">
          <cell r="A10" t="str">
            <v>AIME_-CT311</v>
          </cell>
          <cell r="T10" t="str">
            <v xml:space="preserve">AIME_-CT311 → </v>
          </cell>
        </row>
        <row r="11">
          <cell r="A11" t="str">
            <v>AIME_-CT312</v>
          </cell>
          <cell r="T11" t="str">
            <v xml:space="preserve">AIME_-CT312 → </v>
          </cell>
        </row>
        <row r="12">
          <cell r="A12" t="str">
            <v>ANNEM-CT311</v>
          </cell>
          <cell r="T12" t="str">
            <v xml:space="preserve">ANNEM-CT311 → </v>
          </cell>
        </row>
        <row r="13">
          <cell r="A13" t="str">
            <v>ANNEM-CT312</v>
          </cell>
          <cell r="T13" t="str">
            <v xml:space="preserve">ANNEM-CT312 → </v>
          </cell>
        </row>
        <row r="14">
          <cell r="A14" t="str">
            <v>ANNEM-CT313</v>
          </cell>
          <cell r="T14" t="str">
            <v xml:space="preserve">ANNEM-CT313 → </v>
          </cell>
        </row>
        <row r="15">
          <cell r="A15" t="str">
            <v>AOSTE-CT311</v>
          </cell>
          <cell r="T15" t="str">
            <v xml:space="preserve">AOSTE-CT311 → </v>
          </cell>
        </row>
        <row r="16">
          <cell r="A16" t="str">
            <v>AOSTE-CT312</v>
          </cell>
          <cell r="T16" t="str">
            <v xml:space="preserve">AOSTE-CT312 → </v>
          </cell>
        </row>
        <row r="17">
          <cell r="A17" t="str">
            <v>AOSTE-CT313</v>
          </cell>
          <cell r="T17" t="str">
            <v xml:space="preserve">AOSTE-CT313 → </v>
          </cell>
        </row>
        <row r="18">
          <cell r="A18" t="str">
            <v>ARACH-CT311</v>
          </cell>
          <cell r="T18" t="str">
            <v xml:space="preserve">ARACH-CT311 → </v>
          </cell>
        </row>
        <row r="19">
          <cell r="A19" t="str">
            <v>ARACH-CT312</v>
          </cell>
          <cell r="T19" t="str">
            <v xml:space="preserve">ARACH-CT312 → </v>
          </cell>
        </row>
        <row r="20">
          <cell r="A20" t="str">
            <v>ARC18-CT311</v>
          </cell>
          <cell r="T20" t="str">
            <v xml:space="preserve">ARC18-CT311 → </v>
          </cell>
        </row>
        <row r="21">
          <cell r="A21" t="str">
            <v>ARC18-CT312</v>
          </cell>
          <cell r="T21" t="str">
            <v xml:space="preserve">ARC18-CT312 → </v>
          </cell>
        </row>
        <row r="22">
          <cell r="A22" t="str">
            <v>ARLAN-CT311</v>
          </cell>
          <cell r="T22" t="str">
            <v xml:space="preserve">ARLAN-CT311 → </v>
          </cell>
        </row>
        <row r="23">
          <cell r="A23" t="str">
            <v>ARLAN-CT312</v>
          </cell>
          <cell r="T23" t="str">
            <v xml:space="preserve">ARLAN-CT312 → </v>
          </cell>
        </row>
        <row r="24">
          <cell r="A24" t="str">
            <v>ARLOD-CT311</v>
          </cell>
          <cell r="T24" t="str">
            <v xml:space="preserve">ARLOD-CT311 → </v>
          </cell>
        </row>
        <row r="25">
          <cell r="A25" t="str">
            <v>ARLOD-CT312</v>
          </cell>
          <cell r="T25" t="str">
            <v xml:space="preserve">ARLOD-CT312 → </v>
          </cell>
        </row>
        <row r="26">
          <cell r="A26" t="str">
            <v>AUMON-CT311</v>
          </cell>
          <cell r="T26" t="str">
            <v xml:space="preserve">AUMON-CT311 → </v>
          </cell>
        </row>
        <row r="27">
          <cell r="A27" t="str">
            <v>AUMON-CT312</v>
          </cell>
          <cell r="T27" t="str">
            <v xml:space="preserve">AUMON-CT312 → </v>
          </cell>
        </row>
        <row r="28">
          <cell r="A28" t="str">
            <v>AUSSO-CT315</v>
          </cell>
          <cell r="T28" t="str">
            <v xml:space="preserve">AUSSO-CT315 → </v>
          </cell>
        </row>
        <row r="29">
          <cell r="A29" t="str">
            <v>AUSSO-CT316</v>
          </cell>
          <cell r="T29" t="str">
            <v xml:space="preserve">AUSSO-CT316 → </v>
          </cell>
        </row>
        <row r="30">
          <cell r="A30" t="str">
            <v>AVORI-CT311</v>
          </cell>
          <cell r="T30" t="str">
            <v xml:space="preserve">AVORI-CT311 → </v>
          </cell>
        </row>
        <row r="31">
          <cell r="A31" t="str">
            <v>AVORI-CT312</v>
          </cell>
          <cell r="T31" t="str">
            <v>AVORI-CT312 → Code GDO</v>
          </cell>
        </row>
        <row r="32">
          <cell r="A32" t="str">
            <v>B.RON-CT311</v>
          </cell>
          <cell r="T32" t="str">
            <v xml:space="preserve">B.RON-CT311 → </v>
          </cell>
        </row>
        <row r="33">
          <cell r="A33" t="str">
            <v>B.RON-CT312</v>
          </cell>
          <cell r="T33" t="str">
            <v xml:space="preserve">B.RON-CT312 → </v>
          </cell>
        </row>
        <row r="34">
          <cell r="A34" t="str">
            <v>B.RON-CT313</v>
          </cell>
          <cell r="T34" t="str">
            <v xml:space="preserve">B.RON-CT313 → </v>
          </cell>
        </row>
        <row r="35">
          <cell r="A35" t="str">
            <v>BAJAT-CT311</v>
          </cell>
          <cell r="T35" t="str">
            <v xml:space="preserve">BAJAT-CT311 → </v>
          </cell>
        </row>
        <row r="36">
          <cell r="A36" t="str">
            <v>BAJAT-CT312</v>
          </cell>
          <cell r="T36" t="str">
            <v xml:space="preserve">BAJAT-CT312 → </v>
          </cell>
        </row>
        <row r="37">
          <cell r="A37" t="str">
            <v>BIOGE-CT311</v>
          </cell>
          <cell r="T37" t="str">
            <v xml:space="preserve">BIOGE-CT311 → </v>
          </cell>
        </row>
        <row r="38">
          <cell r="A38" t="str">
            <v>BIOGE-CT312</v>
          </cell>
          <cell r="T38" t="str">
            <v xml:space="preserve">BIOGE-CT312 → </v>
          </cell>
        </row>
        <row r="39">
          <cell r="A39" t="str">
            <v>BISSO-CT311</v>
          </cell>
          <cell r="T39" t="str">
            <v xml:space="preserve">BISSO-CT311 → </v>
          </cell>
        </row>
        <row r="40">
          <cell r="A40" t="str">
            <v>BISSO-CT312</v>
          </cell>
          <cell r="T40" t="str">
            <v xml:space="preserve">BISSO-CT312 → </v>
          </cell>
        </row>
        <row r="41">
          <cell r="A41" t="str">
            <v>BOEGE-CT311</v>
          </cell>
          <cell r="T41" t="str">
            <v xml:space="preserve">BOEGE-CT311 → </v>
          </cell>
        </row>
        <row r="42">
          <cell r="A42" t="str">
            <v>BOEGE-CT312</v>
          </cell>
          <cell r="T42" t="str">
            <v xml:space="preserve">BOEGE-CT312 → </v>
          </cell>
        </row>
        <row r="43">
          <cell r="A43" t="str">
            <v>BONN8-CT311</v>
          </cell>
          <cell r="T43" t="str">
            <v xml:space="preserve">BONN8-CT311 → </v>
          </cell>
        </row>
        <row r="44">
          <cell r="A44" t="str">
            <v>BONN8-CT312</v>
          </cell>
          <cell r="T44" t="str">
            <v xml:space="preserve">BONN8-CT312 → </v>
          </cell>
        </row>
        <row r="45">
          <cell r="A45" t="str">
            <v>BORLY-CT311</v>
          </cell>
          <cell r="T45" t="str">
            <v xml:space="preserve">BORLY-CT311 → </v>
          </cell>
        </row>
        <row r="46">
          <cell r="A46" t="str">
            <v>BORLY-CT312</v>
          </cell>
          <cell r="T46" t="str">
            <v xml:space="preserve">BORLY-CT312 → </v>
          </cell>
        </row>
        <row r="47">
          <cell r="A47" t="str">
            <v>BOZEL-CT311</v>
          </cell>
          <cell r="T47" t="str">
            <v xml:space="preserve">BOZEL-CT311 → </v>
          </cell>
        </row>
        <row r="48">
          <cell r="A48" t="str">
            <v>BOZEL-CT313</v>
          </cell>
          <cell r="T48" t="str">
            <v xml:space="preserve">BOZEL-CT313 → </v>
          </cell>
        </row>
        <row r="49">
          <cell r="A49" t="str">
            <v>BOZEL-CT314</v>
          </cell>
          <cell r="T49" t="str">
            <v xml:space="preserve">BOZEL-CT314 → </v>
          </cell>
        </row>
        <row r="50">
          <cell r="A50" t="str">
            <v>BREVI-CT311</v>
          </cell>
          <cell r="T50" t="str">
            <v xml:space="preserve">BREVI-CT311 → </v>
          </cell>
        </row>
        <row r="51">
          <cell r="A51" t="str">
            <v>BREVI-CT312</v>
          </cell>
          <cell r="T51" t="str">
            <v xml:space="preserve">BREVI-CT312 → </v>
          </cell>
        </row>
        <row r="52">
          <cell r="A52" t="str">
            <v>BURCI-CT311</v>
          </cell>
          <cell r="T52" t="str">
            <v xml:space="preserve">BURCI-CT311 → </v>
          </cell>
        </row>
        <row r="53">
          <cell r="A53" t="str">
            <v>BURCI-CT313</v>
          </cell>
          <cell r="T53" t="str">
            <v xml:space="preserve">BURCI-CT313 → </v>
          </cell>
        </row>
        <row r="54">
          <cell r="A54" t="str">
            <v>BVIL6-CT215</v>
          </cell>
          <cell r="T54" t="str">
            <v xml:space="preserve">BVIL6-CT215 → </v>
          </cell>
        </row>
        <row r="55">
          <cell r="A55" t="str">
            <v>BXFOR-CT211</v>
          </cell>
          <cell r="T55" t="str">
            <v xml:space="preserve">BXFOR-CT211 → </v>
          </cell>
        </row>
        <row r="56">
          <cell r="A56" t="str">
            <v>BXFOR-CT212</v>
          </cell>
          <cell r="T56" t="str">
            <v xml:space="preserve">BXFOR-CT212 → </v>
          </cell>
        </row>
        <row r="57">
          <cell r="A57" t="str">
            <v>C.AND-CT311</v>
          </cell>
          <cell r="T57" t="str">
            <v xml:space="preserve">C.AND-CT311 → </v>
          </cell>
        </row>
        <row r="58">
          <cell r="A58" t="str">
            <v>C.AND-CT312</v>
          </cell>
          <cell r="T58" t="str">
            <v xml:space="preserve">C.AND-CT312 → </v>
          </cell>
        </row>
        <row r="59">
          <cell r="A59" t="str">
            <v>C.BAR-CT311</v>
          </cell>
          <cell r="T59" t="str">
            <v xml:space="preserve">C.BAR-CT311 → </v>
          </cell>
        </row>
        <row r="60">
          <cell r="A60" t="str">
            <v>CHAMO-CT311</v>
          </cell>
          <cell r="T60" t="str">
            <v xml:space="preserve">CHAMO-CT311 → </v>
          </cell>
        </row>
        <row r="61">
          <cell r="A61" t="str">
            <v>CHAMO-CT312</v>
          </cell>
          <cell r="T61" t="str">
            <v xml:space="preserve">CHAMO-CT312 → </v>
          </cell>
        </row>
        <row r="62">
          <cell r="A62" t="str">
            <v>CHAMO-CT313</v>
          </cell>
          <cell r="T62" t="str">
            <v xml:space="preserve">CHAMO-CT313 → </v>
          </cell>
        </row>
        <row r="63">
          <cell r="A63" t="str">
            <v>CLUSE-CT311</v>
          </cell>
          <cell r="T63" t="str">
            <v xml:space="preserve">CLUSE-CT311 → </v>
          </cell>
        </row>
        <row r="64">
          <cell r="A64" t="str">
            <v>CLUSE-CT312</v>
          </cell>
          <cell r="T64" t="str">
            <v xml:space="preserve">CLUSE-CT312 → </v>
          </cell>
        </row>
        <row r="65">
          <cell r="A65" t="str">
            <v>CLUSE-CT313</v>
          </cell>
          <cell r="T65" t="str">
            <v xml:space="preserve">CLUSE-CT313 → </v>
          </cell>
        </row>
        <row r="66">
          <cell r="A66" t="str">
            <v>CONF5-CT611</v>
          </cell>
          <cell r="T66" t="str">
            <v xml:space="preserve">CONF5-CT611 → </v>
          </cell>
        </row>
        <row r="67">
          <cell r="A67" t="str">
            <v>CONF5-CT612</v>
          </cell>
          <cell r="T67" t="str">
            <v xml:space="preserve">CONF5-CT612 → </v>
          </cell>
        </row>
        <row r="68">
          <cell r="A68" t="str">
            <v>CORB8-CT211</v>
          </cell>
          <cell r="T68" t="str">
            <v xml:space="preserve">CORB8-CT211 → </v>
          </cell>
        </row>
        <row r="69">
          <cell r="A69" t="str">
            <v>CORB8-CT312</v>
          </cell>
          <cell r="T69" t="str">
            <v xml:space="preserve">CORB8-CT312 → </v>
          </cell>
        </row>
        <row r="70">
          <cell r="A70" t="str">
            <v>CORNI-CT311</v>
          </cell>
          <cell r="T70" t="str">
            <v xml:space="preserve">CORNI-CT311 → </v>
          </cell>
        </row>
        <row r="71">
          <cell r="A71" t="str">
            <v>CORNI-CT312</v>
          </cell>
          <cell r="T71" t="str">
            <v xml:space="preserve">CORNI-CT312 → </v>
          </cell>
        </row>
        <row r="72">
          <cell r="A72" t="str">
            <v>CPNIE-CT311</v>
          </cell>
          <cell r="T72" t="str">
            <v xml:space="preserve">CPNIE-CT311 → </v>
          </cell>
        </row>
        <row r="73">
          <cell r="A73" t="str">
            <v>CPNIE-CT312</v>
          </cell>
          <cell r="T73" t="str">
            <v xml:space="preserve">CPNIE-CT312 → </v>
          </cell>
        </row>
        <row r="74">
          <cell r="A74" t="str">
            <v>CRAN_-CT311</v>
          </cell>
          <cell r="T74" t="str">
            <v xml:space="preserve">CRAN_-CT311 → </v>
          </cell>
        </row>
        <row r="75">
          <cell r="A75" t="str">
            <v>CRAN_-CT312</v>
          </cell>
          <cell r="T75" t="str">
            <v xml:space="preserve">CRAN_-CT312 → </v>
          </cell>
        </row>
        <row r="76">
          <cell r="A76" t="str">
            <v>CRAN_-CT313</v>
          </cell>
          <cell r="T76" t="str">
            <v xml:space="preserve">CRAN_-CT313 → </v>
          </cell>
        </row>
        <row r="77">
          <cell r="A77" t="str">
            <v>CROLL-CT312</v>
          </cell>
          <cell r="T77" t="str">
            <v>CROLL-CT312 → Code GDO</v>
          </cell>
        </row>
        <row r="78">
          <cell r="A78" t="str">
            <v>CROLL-CT611</v>
          </cell>
          <cell r="T78" t="str">
            <v xml:space="preserve">CROLL-CT611 → </v>
          </cell>
        </row>
        <row r="79">
          <cell r="A79" t="str">
            <v>CRUSE-CT611</v>
          </cell>
          <cell r="T79" t="str">
            <v xml:space="preserve">CRUSE-CT611 → </v>
          </cell>
        </row>
        <row r="80">
          <cell r="A80" t="str">
            <v>D.INF-CT313</v>
          </cell>
          <cell r="T80" t="str">
            <v xml:space="preserve">D.INF-CT313 → </v>
          </cell>
        </row>
        <row r="81">
          <cell r="A81" t="str">
            <v>D.INF-CT314</v>
          </cell>
          <cell r="T81" t="str">
            <v>D.INF-CT314 → Code GDO</v>
          </cell>
        </row>
        <row r="82">
          <cell r="A82" t="str">
            <v>DOMEN-CT312</v>
          </cell>
          <cell r="T82" t="str">
            <v xml:space="preserve">DOMEN-CT312 → </v>
          </cell>
        </row>
        <row r="83">
          <cell r="A83" t="str">
            <v>DOMEN-CT313</v>
          </cell>
          <cell r="T83" t="str">
            <v xml:space="preserve">DOMEN-CT313 → </v>
          </cell>
        </row>
        <row r="84">
          <cell r="A84" t="str">
            <v>DOUVA-CT311</v>
          </cell>
          <cell r="T84" t="str">
            <v xml:space="preserve">DOUVA-CT311 → </v>
          </cell>
        </row>
        <row r="85">
          <cell r="A85" t="str">
            <v>DOUVA-CT312</v>
          </cell>
          <cell r="T85" t="str">
            <v xml:space="preserve">DOUVA-CT312 → </v>
          </cell>
        </row>
        <row r="86">
          <cell r="A86" t="str">
            <v>DRUME-CT311</v>
          </cell>
          <cell r="T86" t="str">
            <v xml:space="preserve">DRUME-CT311 → </v>
          </cell>
        </row>
        <row r="87">
          <cell r="A87" t="str">
            <v>DRUME-CT312</v>
          </cell>
          <cell r="T87" t="str">
            <v xml:space="preserve">DRUME-CT312 → </v>
          </cell>
        </row>
        <row r="88">
          <cell r="A88" t="str">
            <v>ECHEL-CT311</v>
          </cell>
          <cell r="T88" t="str">
            <v xml:space="preserve">ECHEL-CT311 → </v>
          </cell>
        </row>
        <row r="89">
          <cell r="A89" t="str">
            <v>ECHEL-CT312</v>
          </cell>
          <cell r="T89" t="str">
            <v xml:space="preserve">ECHEL-CT312 → </v>
          </cell>
        </row>
        <row r="90">
          <cell r="A90" t="str">
            <v>ESPAG-CT311</v>
          </cell>
          <cell r="T90" t="str">
            <v xml:space="preserve">ESPAG-CT311 → </v>
          </cell>
        </row>
        <row r="91">
          <cell r="A91" t="str">
            <v>ESPAG-CT312</v>
          </cell>
          <cell r="T91" t="str">
            <v xml:space="preserve">ESPAG-CT312 → </v>
          </cell>
        </row>
        <row r="92">
          <cell r="A92" t="str">
            <v>EVIAN-CT311</v>
          </cell>
          <cell r="T92" t="str">
            <v xml:space="preserve">EVIAN-CT311 → </v>
          </cell>
        </row>
        <row r="93">
          <cell r="A93" t="str">
            <v>EVIAN-CT312</v>
          </cell>
          <cell r="T93" t="str">
            <v xml:space="preserve">EVIAN-CT312 → </v>
          </cell>
        </row>
        <row r="94">
          <cell r="A94" t="str">
            <v>EYBEN-CT311</v>
          </cell>
          <cell r="T94" t="str">
            <v xml:space="preserve">EYBEN-CT311 → </v>
          </cell>
        </row>
        <row r="95">
          <cell r="A95" t="str">
            <v>EYBEN-CT312</v>
          </cell>
          <cell r="T95" t="str">
            <v xml:space="preserve">EYBEN-CT312 → </v>
          </cell>
        </row>
        <row r="96">
          <cell r="A96" t="str">
            <v>F.FRA-CT313</v>
          </cell>
          <cell r="T96" t="str">
            <v xml:space="preserve">F.FRA-CT313 → </v>
          </cell>
        </row>
        <row r="97">
          <cell r="A97" t="str">
            <v>FAVER-CT311</v>
          </cell>
          <cell r="T97" t="str">
            <v xml:space="preserve">FAVER-CT311 → </v>
          </cell>
        </row>
        <row r="98">
          <cell r="A98" t="str">
            <v>FAVER-CT312</v>
          </cell>
          <cell r="T98" t="str">
            <v xml:space="preserve">FAVER-CT312 → </v>
          </cell>
        </row>
        <row r="99">
          <cell r="A99" t="str">
            <v>FROGE-CT311</v>
          </cell>
          <cell r="T99" t="str">
            <v xml:space="preserve">FROGE-CT311 → </v>
          </cell>
        </row>
        <row r="100">
          <cell r="A100" t="str">
            <v>FROGE-CT312</v>
          </cell>
          <cell r="T100" t="str">
            <v xml:space="preserve">FROGE-CT312 → </v>
          </cell>
        </row>
        <row r="101">
          <cell r="A101" t="str">
            <v>FROGE-CT313</v>
          </cell>
          <cell r="T101" t="str">
            <v xml:space="preserve">FROGE-CT313 → </v>
          </cell>
        </row>
        <row r="102">
          <cell r="A102" t="str">
            <v>G.COE-CT311</v>
          </cell>
          <cell r="T102" t="str">
            <v xml:space="preserve">G.COE-CT311 → </v>
          </cell>
        </row>
        <row r="103">
          <cell r="A103" t="str">
            <v>G.COE-CT312</v>
          </cell>
          <cell r="T103" t="str">
            <v xml:space="preserve">G.COE-CT312 → </v>
          </cell>
        </row>
        <row r="104">
          <cell r="A104" t="str">
            <v>G.VER-CT311</v>
          </cell>
          <cell r="T104" t="str">
            <v xml:space="preserve">G.VER-CT311 → </v>
          </cell>
        </row>
        <row r="105">
          <cell r="A105" t="str">
            <v>G.VER-CT312</v>
          </cell>
          <cell r="T105" t="str">
            <v xml:space="preserve">G.VER-CT312 → </v>
          </cell>
        </row>
        <row r="106">
          <cell r="A106" t="str">
            <v>G.VER-CT313</v>
          </cell>
          <cell r="T106" t="str">
            <v xml:space="preserve">G.VER-CT313 → </v>
          </cell>
        </row>
        <row r="107">
          <cell r="A107" t="str">
            <v>GEX__-CT311</v>
          </cell>
          <cell r="T107" t="str">
            <v xml:space="preserve">GEX__-CT311 → </v>
          </cell>
        </row>
        <row r="108">
          <cell r="A108" t="str">
            <v>GEX__-CT312</v>
          </cell>
          <cell r="T108" t="str">
            <v xml:space="preserve">GEX__-CT312 → </v>
          </cell>
        </row>
        <row r="109">
          <cell r="A109" t="str">
            <v>GEX__-CT313</v>
          </cell>
          <cell r="T109" t="str">
            <v xml:space="preserve">GEX__-CT313 → </v>
          </cell>
        </row>
        <row r="110">
          <cell r="A110" t="str">
            <v>I.ABE-CT311</v>
          </cell>
          <cell r="T110" t="str">
            <v xml:space="preserve">I.ABE-CT311 → </v>
          </cell>
        </row>
        <row r="111">
          <cell r="A111" t="str">
            <v>I.ABE-CT312</v>
          </cell>
          <cell r="T111" t="str">
            <v xml:space="preserve">I.ABE-CT312 → </v>
          </cell>
        </row>
        <row r="112">
          <cell r="A112" t="str">
            <v>I.VER-CT311</v>
          </cell>
          <cell r="T112" t="str">
            <v xml:space="preserve">I.VER-CT311 → </v>
          </cell>
        </row>
        <row r="113">
          <cell r="A113" t="str">
            <v>I.VER-CT312</v>
          </cell>
          <cell r="T113" t="str">
            <v xml:space="preserve">I.VER-CT312 → </v>
          </cell>
        </row>
        <row r="114">
          <cell r="A114" t="str">
            <v>JALLI-CT311</v>
          </cell>
          <cell r="T114" t="str">
            <v xml:space="preserve">JALLI-CT311 → </v>
          </cell>
        </row>
        <row r="115">
          <cell r="A115" t="str">
            <v>JALLI-CT312</v>
          </cell>
          <cell r="T115" t="str">
            <v xml:space="preserve">JALLI-CT312 → </v>
          </cell>
        </row>
        <row r="116">
          <cell r="A116" t="str">
            <v>JALLI-CT313</v>
          </cell>
          <cell r="T116" t="str">
            <v xml:space="preserve">JALLI-CT313 → </v>
          </cell>
        </row>
        <row r="117">
          <cell r="A117" t="str">
            <v>LANSL-CT311</v>
          </cell>
          <cell r="T117" t="str">
            <v xml:space="preserve">LANSL-CT311 → </v>
          </cell>
        </row>
        <row r="118">
          <cell r="A118" t="str">
            <v>LANSL-CT312</v>
          </cell>
          <cell r="T118" t="str">
            <v xml:space="preserve">LANSL-CT312 → </v>
          </cell>
        </row>
        <row r="119">
          <cell r="A119" t="str">
            <v>LONG6-CT311</v>
          </cell>
          <cell r="T119" t="str">
            <v xml:space="preserve">LONG6-CT311 → </v>
          </cell>
        </row>
        <row r="120">
          <cell r="A120" t="str">
            <v>LONG6-CT312</v>
          </cell>
          <cell r="T120" t="str">
            <v xml:space="preserve">LONG6-CT312 → </v>
          </cell>
        </row>
        <row r="121">
          <cell r="A121" t="str">
            <v>M.LAN-CT311</v>
          </cell>
          <cell r="T121" t="str">
            <v xml:space="preserve">M.LAN-CT311 → </v>
          </cell>
        </row>
        <row r="122">
          <cell r="A122" t="str">
            <v>M.LAN-CT312</v>
          </cell>
          <cell r="T122" t="str">
            <v xml:space="preserve">M.LAN-CT312 → </v>
          </cell>
        </row>
        <row r="123">
          <cell r="A123" t="str">
            <v>M.SER-CT311</v>
          </cell>
          <cell r="T123" t="str">
            <v xml:space="preserve">M.SER-CT311 → </v>
          </cell>
        </row>
        <row r="124">
          <cell r="A124" t="str">
            <v>M.SER-CT312</v>
          </cell>
          <cell r="T124" t="str">
            <v xml:space="preserve">M.SER-CT312 → </v>
          </cell>
        </row>
        <row r="125">
          <cell r="A125" t="str">
            <v>MALGO-CT311</v>
          </cell>
          <cell r="T125" t="str">
            <v xml:space="preserve">MALGO-CT311 → </v>
          </cell>
        </row>
        <row r="126">
          <cell r="A126" t="str">
            <v>MALGO-CT312</v>
          </cell>
          <cell r="T126" t="str">
            <v xml:space="preserve">MALGO-CT312 → </v>
          </cell>
        </row>
        <row r="127">
          <cell r="A127" t="str">
            <v>MEGEV-CT312</v>
          </cell>
          <cell r="T127" t="str">
            <v xml:space="preserve">MEGEV-CT312 → </v>
          </cell>
        </row>
        <row r="128">
          <cell r="A128" t="str">
            <v>MEGEV-CT313</v>
          </cell>
          <cell r="T128" t="str">
            <v xml:space="preserve">MEGEV-CT313 → </v>
          </cell>
        </row>
        <row r="129">
          <cell r="A129" t="str">
            <v>MEGEV-CT314</v>
          </cell>
          <cell r="T129" t="str">
            <v xml:space="preserve">MEGEV-CT314 → </v>
          </cell>
        </row>
        <row r="130">
          <cell r="A130" t="str">
            <v>MENUI-CT311</v>
          </cell>
          <cell r="T130" t="str">
            <v xml:space="preserve">MENUI-CT311 → </v>
          </cell>
        </row>
        <row r="131">
          <cell r="A131" t="str">
            <v>MENUI-CT312</v>
          </cell>
          <cell r="T131" t="str">
            <v xml:space="preserve">MENUI-CT312 → </v>
          </cell>
        </row>
        <row r="132">
          <cell r="A132" t="str">
            <v>MEYLA-CT311</v>
          </cell>
          <cell r="T132" t="str">
            <v xml:space="preserve">MEYLA-CT311 → </v>
          </cell>
        </row>
        <row r="133">
          <cell r="A133" t="str">
            <v>MEYLA-CT312</v>
          </cell>
          <cell r="T133" t="str">
            <v xml:space="preserve">MEYLA-CT312 → </v>
          </cell>
        </row>
        <row r="134">
          <cell r="A134" t="str">
            <v>MOIRA-CT312</v>
          </cell>
          <cell r="T134" t="str">
            <v xml:space="preserve">MOIRA-CT312 → </v>
          </cell>
        </row>
        <row r="135">
          <cell r="A135" t="str">
            <v>MOIRA-CT313</v>
          </cell>
          <cell r="T135" t="str">
            <v xml:space="preserve">MOIRA-CT313 → </v>
          </cell>
        </row>
        <row r="136">
          <cell r="A136" t="str">
            <v>MOIRA-CT314</v>
          </cell>
          <cell r="T136" t="str">
            <v xml:space="preserve">MOIRA-CT314 → </v>
          </cell>
        </row>
        <row r="137">
          <cell r="A137" t="str">
            <v>MORES-CT311</v>
          </cell>
          <cell r="T137" t="str">
            <v xml:space="preserve">MORES-CT311 → </v>
          </cell>
        </row>
        <row r="138">
          <cell r="A138" t="str">
            <v>MORES-CT312</v>
          </cell>
          <cell r="T138" t="str">
            <v xml:space="preserve">MORES-CT312 → </v>
          </cell>
        </row>
        <row r="139">
          <cell r="A139" t="str">
            <v>MORZI-CT311</v>
          </cell>
          <cell r="T139" t="str">
            <v xml:space="preserve">MORZI-CT311 → </v>
          </cell>
        </row>
        <row r="140">
          <cell r="A140" t="str">
            <v>MORZI-CT312</v>
          </cell>
          <cell r="T140" t="str">
            <v xml:space="preserve">MORZI-CT312 → </v>
          </cell>
        </row>
        <row r="141">
          <cell r="A141" t="str">
            <v>MOTTA-CT311</v>
          </cell>
          <cell r="T141" t="str">
            <v xml:space="preserve">MOTTA-CT311 → </v>
          </cell>
        </row>
        <row r="142">
          <cell r="A142" t="str">
            <v>MOTTA-CT312</v>
          </cell>
          <cell r="T142" t="str">
            <v xml:space="preserve">MOTTA-CT312 → </v>
          </cell>
        </row>
        <row r="143">
          <cell r="A143" t="str">
            <v>MOTZ_-CT311</v>
          </cell>
          <cell r="T143" t="str">
            <v xml:space="preserve">MOTZ_-CT311 → </v>
          </cell>
        </row>
        <row r="144">
          <cell r="A144" t="str">
            <v>MOTZ_-CT312</v>
          </cell>
          <cell r="T144" t="str">
            <v xml:space="preserve">MOTZ_-CT312 → </v>
          </cell>
        </row>
        <row r="145">
          <cell r="A145" t="str">
            <v>MOUTI-CT311</v>
          </cell>
          <cell r="T145" t="str">
            <v xml:space="preserve">MOUTI-CT311 → </v>
          </cell>
        </row>
        <row r="146">
          <cell r="A146" t="str">
            <v>MOUTI-CT312</v>
          </cell>
          <cell r="T146" t="str">
            <v xml:space="preserve">MOUTI-CT312 → </v>
          </cell>
        </row>
        <row r="147">
          <cell r="A147" t="str">
            <v>MTALI-CT311</v>
          </cell>
          <cell r="T147" t="str">
            <v xml:space="preserve">MTALI-CT311 → </v>
          </cell>
        </row>
        <row r="148">
          <cell r="A148" t="str">
            <v>MTALI-CT313</v>
          </cell>
          <cell r="T148" t="str">
            <v xml:space="preserve">MTALI-CT313 → </v>
          </cell>
        </row>
        <row r="149">
          <cell r="A149" t="str">
            <v>MURE5-CT311</v>
          </cell>
          <cell r="T149" t="str">
            <v xml:space="preserve">MURE5-CT311 → </v>
          </cell>
        </row>
        <row r="150">
          <cell r="A150" t="str">
            <v>MURE5-CT312</v>
          </cell>
          <cell r="T150" t="str">
            <v xml:space="preserve">MURE5-CT312 → </v>
          </cell>
        </row>
        <row r="151">
          <cell r="A151" t="str">
            <v>P.MOE-CT311</v>
          </cell>
          <cell r="T151" t="str">
            <v xml:space="preserve">P.MOE-CT311 → </v>
          </cell>
        </row>
        <row r="152">
          <cell r="A152" t="str">
            <v>P.MOE-CT313</v>
          </cell>
          <cell r="T152" t="str">
            <v xml:space="preserve">P.MOE-CT313 → </v>
          </cell>
        </row>
        <row r="153">
          <cell r="A153" t="str">
            <v>PARIS-CT311</v>
          </cell>
          <cell r="T153" t="str">
            <v xml:space="preserve">PARIS-CT311 → </v>
          </cell>
        </row>
        <row r="154">
          <cell r="A154" t="str">
            <v>PARIS-CT312</v>
          </cell>
          <cell r="T154" t="str">
            <v xml:space="preserve">PARIS-CT312 → </v>
          </cell>
        </row>
        <row r="155">
          <cell r="A155" t="str">
            <v>PASSY-CT311</v>
          </cell>
          <cell r="T155" t="str">
            <v xml:space="preserve">PASSY-CT311 → </v>
          </cell>
        </row>
        <row r="156">
          <cell r="A156" t="str">
            <v>PASSY-CT312</v>
          </cell>
          <cell r="T156" t="str">
            <v xml:space="preserve">PASSY-CT312 → </v>
          </cell>
        </row>
        <row r="157">
          <cell r="A157" t="str">
            <v>PLAGN-CT311</v>
          </cell>
          <cell r="T157" t="str">
            <v xml:space="preserve">PLAGN-CT311 → </v>
          </cell>
        </row>
        <row r="158">
          <cell r="A158" t="str">
            <v>PLAGN-CT312</v>
          </cell>
          <cell r="T158" t="str">
            <v xml:space="preserve">PLAGN-CT312 → </v>
          </cell>
        </row>
        <row r="159">
          <cell r="A159" t="str">
            <v>POISY-CT311</v>
          </cell>
          <cell r="T159" t="str">
            <v xml:space="preserve">POISY-CT311 → </v>
          </cell>
        </row>
        <row r="160">
          <cell r="A160" t="str">
            <v>POISY-CT312</v>
          </cell>
          <cell r="T160" t="str">
            <v xml:space="preserve">POISY-CT312 → </v>
          </cell>
        </row>
        <row r="161">
          <cell r="A161" t="str">
            <v>POUGN-CT311</v>
          </cell>
          <cell r="T161" t="str">
            <v xml:space="preserve">POUGN-CT311 → </v>
          </cell>
        </row>
        <row r="162">
          <cell r="A162" t="str">
            <v>PUBLI-CT311</v>
          </cell>
          <cell r="T162" t="str">
            <v xml:space="preserve">PUBLI-CT311 → </v>
          </cell>
        </row>
        <row r="163">
          <cell r="A163" t="str">
            <v>PUBLI-CT312</v>
          </cell>
          <cell r="T163" t="str">
            <v xml:space="preserve">PUBLI-CT312 → </v>
          </cell>
        </row>
        <row r="164">
          <cell r="A164" t="str">
            <v>RIVE5-CT311</v>
          </cell>
          <cell r="T164" t="str">
            <v xml:space="preserve">RIVE5-CT311 → </v>
          </cell>
        </row>
        <row r="165">
          <cell r="A165" t="str">
            <v>RIVE5-CT312</v>
          </cell>
          <cell r="T165" t="str">
            <v xml:space="preserve">RIVE5-CT312 → </v>
          </cell>
        </row>
        <row r="166">
          <cell r="A166" t="str">
            <v>RIVE5-CT313</v>
          </cell>
          <cell r="T166" t="str">
            <v xml:space="preserve">RIVE5-CT313 → </v>
          </cell>
        </row>
        <row r="167">
          <cell r="A167" t="str">
            <v>RIVI5-CT311</v>
          </cell>
          <cell r="T167" t="str">
            <v xml:space="preserve">RIVI5-CT311 → </v>
          </cell>
        </row>
        <row r="168">
          <cell r="A168" t="str">
            <v>SAISI-CT211</v>
          </cell>
          <cell r="T168" t="str">
            <v xml:space="preserve">SAISI-CT211 → </v>
          </cell>
        </row>
        <row r="169">
          <cell r="A169" t="str">
            <v>SAISI-CT212</v>
          </cell>
          <cell r="T169" t="str">
            <v xml:space="preserve">SAISI-CT212 → </v>
          </cell>
        </row>
        <row r="170">
          <cell r="A170" t="str">
            <v>SALLA-CT311</v>
          </cell>
          <cell r="T170" t="str">
            <v xml:space="preserve">SALLA-CT311 → </v>
          </cell>
        </row>
        <row r="171">
          <cell r="A171" t="str">
            <v>SALLA-CT312</v>
          </cell>
          <cell r="T171" t="str">
            <v xml:space="preserve">SALLA-CT312 → </v>
          </cell>
        </row>
        <row r="172">
          <cell r="A172" t="str">
            <v>SAUS2-CT211</v>
          </cell>
          <cell r="T172" t="str">
            <v xml:space="preserve">SAUS2-CT211 → </v>
          </cell>
        </row>
        <row r="173">
          <cell r="A173" t="str">
            <v>SAUS2-CT212</v>
          </cell>
          <cell r="T173" t="str">
            <v xml:space="preserve">SAUS2-CT212 → </v>
          </cell>
        </row>
        <row r="174">
          <cell r="A174" t="str">
            <v>SAUTE-CT111</v>
          </cell>
          <cell r="T174" t="str">
            <v xml:space="preserve">SAUTE-CT111 → </v>
          </cell>
        </row>
        <row r="175">
          <cell r="A175" t="str">
            <v>SAUTE-CT311</v>
          </cell>
          <cell r="T175" t="str">
            <v xml:space="preserve">SAUTE-CT311 → </v>
          </cell>
        </row>
        <row r="176">
          <cell r="A176" t="str">
            <v>SINAR-CT611</v>
          </cell>
          <cell r="T176" t="str">
            <v xml:space="preserve">SINAR-CT611 → </v>
          </cell>
        </row>
        <row r="177">
          <cell r="A177" t="str">
            <v>SSAL5-CT311</v>
          </cell>
          <cell r="T177" t="str">
            <v xml:space="preserve">SSAL5-CT311 → </v>
          </cell>
        </row>
        <row r="178">
          <cell r="A178" t="str">
            <v>SSAL5-CT312</v>
          </cell>
          <cell r="T178" t="str">
            <v xml:space="preserve">SSAL5-CT312 → </v>
          </cell>
        </row>
        <row r="179">
          <cell r="A179" t="str">
            <v>SSAVR-CT211</v>
          </cell>
          <cell r="T179" t="str">
            <v xml:space="preserve">SSAVR-CT211 → </v>
          </cell>
        </row>
        <row r="180">
          <cell r="A180" t="str">
            <v>SSAVR-CT212</v>
          </cell>
          <cell r="T180" t="str">
            <v xml:space="preserve">SSAVR-CT212 → </v>
          </cell>
        </row>
        <row r="181">
          <cell r="A181" t="str">
            <v>SSBO5-CT311</v>
          </cell>
          <cell r="T181" t="str">
            <v xml:space="preserve">SSBO5-CT311 → </v>
          </cell>
        </row>
        <row r="182">
          <cell r="A182" t="str">
            <v>SSBO5-CT313</v>
          </cell>
          <cell r="T182" t="str">
            <v xml:space="preserve">SSBO5-CT313 → </v>
          </cell>
        </row>
        <row r="183">
          <cell r="A183" t="str">
            <v>SSEGR-CT311</v>
          </cell>
          <cell r="T183" t="str">
            <v xml:space="preserve">SSEGR-CT311 → </v>
          </cell>
        </row>
        <row r="184">
          <cell r="A184" t="str">
            <v>SSEGR-CT312</v>
          </cell>
          <cell r="T184" t="str">
            <v xml:space="preserve">SSEGR-CT312 → </v>
          </cell>
        </row>
        <row r="185">
          <cell r="A185" t="str">
            <v>SSEGR-CT313</v>
          </cell>
          <cell r="T185" t="str">
            <v xml:space="preserve">SSEGR-CT313 → </v>
          </cell>
        </row>
        <row r="186">
          <cell r="A186" t="str">
            <v>SSGE7-CT311</v>
          </cell>
          <cell r="T186" t="str">
            <v xml:space="preserve">SSGE7-CT311 → </v>
          </cell>
        </row>
        <row r="187">
          <cell r="A187" t="str">
            <v>SSGE7-CT312</v>
          </cell>
          <cell r="T187" t="str">
            <v xml:space="preserve">SSGE7-CT312 → </v>
          </cell>
        </row>
        <row r="188">
          <cell r="A188" t="str">
            <v>SSGUI-CT311</v>
          </cell>
          <cell r="T188" t="str">
            <v xml:space="preserve">SSGUI-CT311 → </v>
          </cell>
        </row>
        <row r="189">
          <cell r="A189" t="str">
            <v>SSGUI-CT312</v>
          </cell>
          <cell r="T189" t="str">
            <v xml:space="preserve">SSGUI-CT312 → </v>
          </cell>
        </row>
        <row r="190">
          <cell r="A190" t="str">
            <v>SSLAC-CT311</v>
          </cell>
          <cell r="T190" t="str">
            <v xml:space="preserve">SSLAC-CT311 → </v>
          </cell>
        </row>
        <row r="191">
          <cell r="A191" t="str">
            <v>SSLAC-CT312</v>
          </cell>
          <cell r="T191" t="str">
            <v xml:space="preserve">SSLAC-CT312 → </v>
          </cell>
        </row>
        <row r="192">
          <cell r="A192" t="str">
            <v>SSMC5-CT311</v>
          </cell>
          <cell r="T192" t="str">
            <v xml:space="preserve">SSMC5-CT311 → </v>
          </cell>
        </row>
        <row r="193">
          <cell r="A193" t="str">
            <v>SSMC5-CT312</v>
          </cell>
          <cell r="T193" t="str">
            <v xml:space="preserve">SSMC5-CT312 → </v>
          </cell>
        </row>
        <row r="194">
          <cell r="A194" t="str">
            <v>SSPOU-CT311</v>
          </cell>
          <cell r="T194" t="str">
            <v xml:space="preserve">SSPOU-CT311 → </v>
          </cell>
        </row>
        <row r="195">
          <cell r="A195" t="str">
            <v>SSPOU-CT312</v>
          </cell>
          <cell r="T195" t="str">
            <v xml:space="preserve">SSPOU-CT312 → </v>
          </cell>
        </row>
        <row r="196">
          <cell r="A196" t="str">
            <v>SSQUE-CT311</v>
          </cell>
          <cell r="T196" t="str">
            <v xml:space="preserve">SSQUE-CT311 → </v>
          </cell>
        </row>
        <row r="197">
          <cell r="A197" t="str">
            <v>SSQUE-CT312</v>
          </cell>
          <cell r="T197" t="str">
            <v xml:space="preserve">SSQUE-CT312 → </v>
          </cell>
        </row>
        <row r="198">
          <cell r="A198" t="str">
            <v>T.PIN-CT312</v>
          </cell>
          <cell r="T198" t="str">
            <v xml:space="preserve">T.PIN-CT312 → </v>
          </cell>
        </row>
        <row r="199">
          <cell r="A199" t="str">
            <v>T.PIN-CT313</v>
          </cell>
          <cell r="T199" t="str">
            <v xml:space="preserve">T.PIN-CT313 → </v>
          </cell>
        </row>
        <row r="200">
          <cell r="A200" t="str">
            <v>TANIN-CT311</v>
          </cell>
          <cell r="T200" t="str">
            <v xml:space="preserve">TANIN-CT311 → </v>
          </cell>
        </row>
        <row r="201">
          <cell r="A201" t="str">
            <v>TANIN-CT312</v>
          </cell>
          <cell r="T201" t="str">
            <v xml:space="preserve">TANIN-CT312 → </v>
          </cell>
        </row>
        <row r="202">
          <cell r="A202" t="str">
            <v>THONO-CT311</v>
          </cell>
          <cell r="T202" t="str">
            <v xml:space="preserve">THONO-CT311 → </v>
          </cell>
        </row>
        <row r="203">
          <cell r="A203" t="str">
            <v>THONO-CT312</v>
          </cell>
          <cell r="T203" t="str">
            <v xml:space="preserve">THONO-CT312 → </v>
          </cell>
        </row>
        <row r="204">
          <cell r="A204" t="str">
            <v>V.ISE-CT311</v>
          </cell>
          <cell r="T204" t="str">
            <v xml:space="preserve">V.ISE-CT311 → </v>
          </cell>
        </row>
        <row r="205">
          <cell r="A205" t="str">
            <v>V.ISE-CT312</v>
          </cell>
          <cell r="T205" t="str">
            <v xml:space="preserve">V.ISE-CT312 → </v>
          </cell>
        </row>
        <row r="206">
          <cell r="A206" t="str">
            <v>V.LAN-CT311</v>
          </cell>
          <cell r="T206" t="str">
            <v xml:space="preserve">V.LAN-CT311 → </v>
          </cell>
        </row>
        <row r="207">
          <cell r="A207" t="str">
            <v>V.LAN-CT312</v>
          </cell>
          <cell r="T207" t="str">
            <v xml:space="preserve">V.LAN-CT312 → </v>
          </cell>
        </row>
        <row r="208">
          <cell r="A208" t="str">
            <v>V.THO-CT311</v>
          </cell>
          <cell r="T208" t="str">
            <v xml:space="preserve">V.THO-CT311 → </v>
          </cell>
        </row>
        <row r="209">
          <cell r="A209" t="str">
            <v>VERN7-CT313</v>
          </cell>
          <cell r="T209" t="str">
            <v xml:space="preserve">VERN7-CT313 → </v>
          </cell>
        </row>
        <row r="210">
          <cell r="A210" t="str">
            <v>VERN7-CT314</v>
          </cell>
          <cell r="T210" t="str">
            <v xml:space="preserve">VERN7-CT314 → </v>
          </cell>
        </row>
        <row r="211">
          <cell r="A211" t="str">
            <v>VERPI-CT311</v>
          </cell>
          <cell r="T211" t="str">
            <v xml:space="preserve">VERPI-CT311 → </v>
          </cell>
        </row>
        <row r="212">
          <cell r="A212" t="str">
            <v>VERPI-CT312</v>
          </cell>
          <cell r="T212" t="str">
            <v xml:space="preserve">VERPI-CT312 → </v>
          </cell>
        </row>
        <row r="213">
          <cell r="A213" t="str">
            <v>VICLA-CT311</v>
          </cell>
          <cell r="T213" t="str">
            <v xml:space="preserve">VICLA-CT311 → </v>
          </cell>
        </row>
        <row r="214">
          <cell r="A214" t="str">
            <v>VINAY-CT311</v>
          </cell>
          <cell r="T214" t="str">
            <v xml:space="preserve">VINAY-CT311 → </v>
          </cell>
        </row>
        <row r="215">
          <cell r="A215" t="str">
            <v>VIZIL-CT311</v>
          </cell>
          <cell r="T215" t="str">
            <v xml:space="preserve">VIZIL-CT311 → </v>
          </cell>
        </row>
        <row r="216">
          <cell r="A216" t="str">
            <v>VIZIL-CT312</v>
          </cell>
          <cell r="T216" t="str">
            <v xml:space="preserve">VIZIL-CT312 → </v>
          </cell>
        </row>
        <row r="217">
          <cell r="A217" t="str">
            <v>VIZIL-CT313</v>
          </cell>
          <cell r="T217" t="str">
            <v xml:space="preserve">VIZIL-CT313 → </v>
          </cell>
        </row>
        <row r="218">
          <cell r="A218" t="str">
            <v>VNERE-CT311</v>
          </cell>
          <cell r="T218" t="str">
            <v xml:space="preserve">VNERE-CT311 → </v>
          </cell>
        </row>
        <row r="219">
          <cell r="A219" t="str">
            <v>VNERE-CT312</v>
          </cell>
          <cell r="T219" t="str">
            <v xml:space="preserve">VNERE-CT312 → </v>
          </cell>
        </row>
        <row r="220">
          <cell r="A220" t="str">
            <v>VNERE-CT313</v>
          </cell>
          <cell r="T220" t="str">
            <v xml:space="preserve">VNERE-CT313 → </v>
          </cell>
        </row>
        <row r="221">
          <cell r="A221" t="str">
            <v>VNOTA-CT311</v>
          </cell>
          <cell r="T221" t="str">
            <v xml:space="preserve">VNOTA-CT311 → </v>
          </cell>
        </row>
        <row r="222">
          <cell r="A222" t="str">
            <v>VNOTA-CT312</v>
          </cell>
          <cell r="T222" t="str">
            <v xml:space="preserve">VNOTA-CT312 → </v>
          </cell>
        </row>
        <row r="223">
          <cell r="A223" t="str">
            <v>VOIRO-CT311</v>
          </cell>
          <cell r="T223" t="str">
            <v xml:space="preserve">VOIRO-CT311 → </v>
          </cell>
        </row>
        <row r="224">
          <cell r="A224" t="str">
            <v>VOIRO-CT312</v>
          </cell>
          <cell r="T224" t="str">
            <v xml:space="preserve">VOIRO-CT312 → </v>
          </cell>
        </row>
        <row r="225">
          <cell r="A225" t="str">
            <v>VOREP-CT311</v>
          </cell>
          <cell r="T225" t="str">
            <v xml:space="preserve">VOREP-CT311 → </v>
          </cell>
        </row>
        <row r="226">
          <cell r="A226" t="str">
            <v>VOREP-CT312</v>
          </cell>
          <cell r="T226" t="str">
            <v xml:space="preserve">VOREP-CT312 → </v>
          </cell>
        </row>
        <row r="227">
          <cell r="A227" t="str">
            <v>VOREP-CT313</v>
          </cell>
          <cell r="T227" t="str">
            <v xml:space="preserve">VOREP-CT313 → </v>
          </cell>
        </row>
        <row r="228">
          <cell r="A228" t="str">
            <v>VOUGY-CT311</v>
          </cell>
          <cell r="T228" t="str">
            <v xml:space="preserve">VOUGY-CT311 → </v>
          </cell>
        </row>
        <row r="229">
          <cell r="A229" t="str">
            <v>VOUGY-CT312</v>
          </cell>
          <cell r="T229" t="str">
            <v xml:space="preserve">VOUGY-CT312 → </v>
          </cell>
        </row>
        <row r="230">
          <cell r="A230" t="str">
            <v>YENNE-CT311</v>
          </cell>
          <cell r="T230" t="str">
            <v xml:space="preserve">YENNE-CT311 → </v>
          </cell>
        </row>
        <row r="231">
          <cell r="A231" t="str">
            <v>MODEL-CT311</v>
          </cell>
          <cell r="T231" t="str">
            <v>MODEL-CT311 → Code GDO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B2" t="str">
            <v>SSGE7-R1-CELA11</v>
          </cell>
          <cell r="T2" t="str">
            <v>1039003 → ICC(KA)-DJHTA, U-NOMINAL(KV)-DJHTA, DATE-AMPOULE, U-ALIMENTATION-CDE-DJHTA</v>
          </cell>
        </row>
        <row r="3">
          <cell r="B3" t="str">
            <v>SSGE7-R2-CELA21</v>
          </cell>
          <cell r="T3" t="str">
            <v>1039005 → U-NOMINAL(KV)-DJHTA, DATE-AMPOULE, U-ALIMENTATION-CDE-DJHTA</v>
          </cell>
        </row>
        <row r="4">
          <cell r="B4" t="str">
            <v>SSGE7-R1-CELD11</v>
          </cell>
          <cell r="T4" t="str">
            <v>1039057 → U-NOMINAL(KV)-DJHTA, U-ALIMENTATION-CDE-DJHTA</v>
          </cell>
        </row>
        <row r="5">
          <cell r="B5" t="str">
            <v>SSGE7-R1-CELD12</v>
          </cell>
          <cell r="T5" t="str">
            <v>1039066 → U-NOMINAL(KV)-DJHTA, U-ALIMENTATION-CDE-DJHTA</v>
          </cell>
        </row>
        <row r="6">
          <cell r="B6" t="str">
            <v>SSGE7-R1-CELD15</v>
          </cell>
          <cell r="T6" t="str">
            <v>1039068 → U-NOMINAL(KV)-DJHTA, DATE-AMPOULE, U-ALIMENTATION-CDE-DJHTA</v>
          </cell>
        </row>
        <row r="7">
          <cell r="B7" t="str">
            <v>SSGE7-R1-CELD14</v>
          </cell>
          <cell r="T7" t="str">
            <v>1039070 → DATE-AMPOULE</v>
          </cell>
        </row>
        <row r="8">
          <cell r="B8" t="str">
            <v>SSGE7-R1-CELD16</v>
          </cell>
          <cell r="T8" t="str">
            <v>1039076 → U-NOMINAL(KV)-DJHTA, DATE-AMPOULE, U-ALIMENTATION-CDE-DJHTA</v>
          </cell>
        </row>
        <row r="9">
          <cell r="B9" t="str">
            <v>SSGE7-R1-CELD17</v>
          </cell>
          <cell r="T9" t="str">
            <v>1039081 → U-NOMINAL(KV)-DJHTA, DATE-AMPOULE, U-ALIMENTATION-CDE-DJHTA</v>
          </cell>
        </row>
        <row r="10">
          <cell r="B10" t="str">
            <v>SSGE7-R1-CELD18</v>
          </cell>
          <cell r="T10" t="str">
            <v>1039085 → U-NOMINAL(KV)-DJHTA, DATE-AMPOULE, U-ALIMENTATION-CDE-DJHTA</v>
          </cell>
        </row>
        <row r="11">
          <cell r="B11" t="str">
            <v>SSGE7-R1-CELC13</v>
          </cell>
          <cell r="T11" t="str">
            <v>1039089 → I-NOMINAL(A)-DJHTA, ICC(KA)-DJHTA, TYPE-DIELECTRIQUE, U-NOMINAL(KV)-DJHTA, DATE-AMPOULE, U-ALIMENTATION-CDE-DJHTA</v>
          </cell>
        </row>
        <row r="12">
          <cell r="B12" t="str">
            <v>SSGE7-R2-CELC22</v>
          </cell>
          <cell r="T12" t="str">
            <v>1039091 → U-NOMINAL(KV)-DJHTA, DATE-AMPOULE</v>
          </cell>
        </row>
        <row r="13">
          <cell r="B13" t="str">
            <v>SSGE7-R1-CELO10</v>
          </cell>
          <cell r="T13" t="str">
            <v>1039094 → U-NOMINAL(KV)-DJHTA, U-ALIMENTATION-CDE-DJHTA</v>
          </cell>
        </row>
        <row r="14">
          <cell r="B14" t="str">
            <v>SSGE7-R2-CELD29</v>
          </cell>
          <cell r="T14" t="str">
            <v>1039096 → U-NOMINAL(KV)-DJHTA, DATE-AMPOULE, U-ALIMENTATION-CDE-DJHTA</v>
          </cell>
        </row>
        <row r="15">
          <cell r="B15" t="str">
            <v>SSGE7-R2-CELD28</v>
          </cell>
          <cell r="T15" t="str">
            <v>1039097 → U-NOMINAL(KV)-DJHTA, DATE-AMPOULE, U-ALIMENTATION-CDE-DJHTA</v>
          </cell>
        </row>
        <row r="16">
          <cell r="B16" t="str">
            <v>SSGE7-R2-CELD27</v>
          </cell>
          <cell r="T16" t="str">
            <v>1039098 → U-NOMINAL(KV)-DJHTA, DATE-AMPOULE, U-ALIMENTATION-CDE-DJHTA</v>
          </cell>
        </row>
        <row r="17">
          <cell r="B17" t="str">
            <v>SSGE7-R2-CELD24</v>
          </cell>
          <cell r="T17" t="str">
            <v>1039102 → U-NOMINAL(KV)-DJHTA, DATE-AMPOULE, U-ALIMENTATION-CDE-DJHTA</v>
          </cell>
        </row>
        <row r="18">
          <cell r="B18" t="str">
            <v>SSGE7-R2-CELD23</v>
          </cell>
          <cell r="T18" t="str">
            <v>1039106 → U-NOMINAL(KV)-DJHTA, DATE-AMPOULE, U-ALIMENTATION-CDE-DJHTA</v>
          </cell>
        </row>
        <row r="19">
          <cell r="B19" t="str">
            <v>SSGE7-R2-CELD26</v>
          </cell>
          <cell r="T19" t="str">
            <v>1039107 → U-NOMINAL(KV)-DJHTA, DATE-AMPOULE, U-ALIMENTATION-CDE-DJHTA</v>
          </cell>
        </row>
        <row r="20">
          <cell r="B20" t="str">
            <v>SSGE7-R2-CELD21</v>
          </cell>
          <cell r="T20" t="str">
            <v>1039108 → U-NOMINAL(KV)-DJHTA, DATE-AMPOULE, U-ALIMENTATION-CDE-DJHTA</v>
          </cell>
        </row>
        <row r="21">
          <cell r="B21" t="str">
            <v>MALGO-R2-CELD87</v>
          </cell>
          <cell r="T21" t="str">
            <v xml:space="preserve">1071875 → </v>
          </cell>
        </row>
        <row r="22">
          <cell r="B22" t="str">
            <v>MALGO-R2-CELD93</v>
          </cell>
          <cell r="T22" t="str">
            <v xml:space="preserve">1071877 → </v>
          </cell>
        </row>
        <row r="23">
          <cell r="B23" t="str">
            <v>F.FRA-R3-CELA80</v>
          </cell>
          <cell r="T23" t="str">
            <v xml:space="preserve">1075091 → </v>
          </cell>
        </row>
        <row r="24">
          <cell r="B24" t="str">
            <v>F.FRA-R3-CELD82</v>
          </cell>
          <cell r="T24" t="str">
            <v xml:space="preserve">1078785 → </v>
          </cell>
        </row>
        <row r="25">
          <cell r="B25" t="str">
            <v>F.FRA-R3-CELD83</v>
          </cell>
          <cell r="T25" t="str">
            <v xml:space="preserve">1078786 → </v>
          </cell>
        </row>
        <row r="26">
          <cell r="B26" t="str">
            <v>F.FRA-R3-CELD84</v>
          </cell>
          <cell r="T26" t="str">
            <v xml:space="preserve">1078787 → </v>
          </cell>
        </row>
        <row r="27">
          <cell r="B27" t="str">
            <v>F.FRA-R3-CELD85</v>
          </cell>
          <cell r="T27" t="str">
            <v xml:space="preserve">1078788 → </v>
          </cell>
        </row>
        <row r="28">
          <cell r="B28" t="str">
            <v>ARC18-R1-CELD86</v>
          </cell>
          <cell r="T28" t="str">
            <v xml:space="preserve">1108832 → </v>
          </cell>
        </row>
        <row r="29">
          <cell r="B29" t="str">
            <v>ARC18-R1-CELD81</v>
          </cell>
          <cell r="T29" t="str">
            <v xml:space="preserve">1109043 → </v>
          </cell>
        </row>
        <row r="30">
          <cell r="B30" t="str">
            <v>D.INF-R1A-CELA01</v>
          </cell>
          <cell r="T30" t="str">
            <v xml:space="preserve">1129755 → </v>
          </cell>
        </row>
        <row r="31">
          <cell r="B31" t="str">
            <v>D.INF-R1A-CELD02</v>
          </cell>
          <cell r="T31" t="str">
            <v xml:space="preserve">1129802 → </v>
          </cell>
        </row>
        <row r="32">
          <cell r="B32" t="str">
            <v>D.INF-R1A-CELD03</v>
          </cell>
          <cell r="T32" t="str">
            <v xml:space="preserve">1130048 → </v>
          </cell>
        </row>
        <row r="33">
          <cell r="B33" t="str">
            <v>D.INF-R1A-CELD04</v>
          </cell>
          <cell r="T33" t="str">
            <v xml:space="preserve">1130105 → </v>
          </cell>
        </row>
        <row r="34">
          <cell r="B34" t="str">
            <v>D.INF-R1A-CELD05</v>
          </cell>
          <cell r="T34" t="str">
            <v xml:space="preserve">1130133 → </v>
          </cell>
        </row>
        <row r="35">
          <cell r="B35" t="str">
            <v>SSAVR-R2-CELD92</v>
          </cell>
          <cell r="T35" t="str">
            <v xml:space="preserve">1133495 → </v>
          </cell>
        </row>
        <row r="36">
          <cell r="B36" t="str">
            <v>D.INF-R1A-CELD06</v>
          </cell>
          <cell r="T36" t="str">
            <v xml:space="preserve">1133611 → </v>
          </cell>
        </row>
        <row r="37">
          <cell r="B37" t="str">
            <v>D.INF-R1A-CELD07</v>
          </cell>
          <cell r="T37" t="str">
            <v xml:space="preserve">1133629 → </v>
          </cell>
        </row>
        <row r="38">
          <cell r="B38" t="str">
            <v>D.INF-R1A-CELD08</v>
          </cell>
          <cell r="T38" t="str">
            <v xml:space="preserve">1133643 → </v>
          </cell>
        </row>
        <row r="39">
          <cell r="B39" t="str">
            <v>D.INF-R1A-CELD09</v>
          </cell>
          <cell r="T39" t="str">
            <v xml:space="preserve">1133657 → </v>
          </cell>
        </row>
        <row r="40">
          <cell r="B40" t="str">
            <v>D.INF-R1B-CELD14</v>
          </cell>
          <cell r="T40" t="str">
            <v xml:space="preserve">1133774 → </v>
          </cell>
        </row>
        <row r="41">
          <cell r="B41" t="str">
            <v>D.INF-R1B-CELD15</v>
          </cell>
          <cell r="T41" t="str">
            <v xml:space="preserve">1133786 → </v>
          </cell>
        </row>
        <row r="42">
          <cell r="B42" t="str">
            <v>D.INF-R1B-CELD16</v>
          </cell>
          <cell r="T42" t="str">
            <v xml:space="preserve">1133796 → </v>
          </cell>
        </row>
        <row r="43">
          <cell r="B43" t="str">
            <v>D.INF-R1B-CELD17</v>
          </cell>
          <cell r="T43" t="str">
            <v xml:space="preserve">1133806 → </v>
          </cell>
        </row>
        <row r="44">
          <cell r="B44" t="str">
            <v>D.INF-R1B-CELD18</v>
          </cell>
          <cell r="T44" t="str">
            <v xml:space="preserve">1133844 → </v>
          </cell>
        </row>
        <row r="45">
          <cell r="B45" t="str">
            <v>D.INF-R1B-CELD19</v>
          </cell>
          <cell r="T45" t="str">
            <v xml:space="preserve">1133872 → </v>
          </cell>
        </row>
        <row r="46">
          <cell r="B46" t="str">
            <v>D.INF-R2A-CELD22</v>
          </cell>
          <cell r="T46" t="str">
            <v xml:space="preserve">1133912 → </v>
          </cell>
        </row>
        <row r="47">
          <cell r="B47" t="str">
            <v>D.INF-R2A-CELD23</v>
          </cell>
          <cell r="T47" t="str">
            <v xml:space="preserve">1133927 → </v>
          </cell>
        </row>
        <row r="48">
          <cell r="B48" t="str">
            <v>D.INF-R2A-CELD24</v>
          </cell>
          <cell r="T48" t="str">
            <v xml:space="preserve">1133937 → </v>
          </cell>
        </row>
        <row r="49">
          <cell r="B49" t="str">
            <v>D.INF-R2A-CELD25</v>
          </cell>
          <cell r="T49" t="str">
            <v xml:space="preserve">1133947 → </v>
          </cell>
        </row>
        <row r="50">
          <cell r="B50" t="str">
            <v>D.INF-R2A-CELD26</v>
          </cell>
          <cell r="T50" t="str">
            <v xml:space="preserve">1133960 → </v>
          </cell>
        </row>
        <row r="51">
          <cell r="B51" t="str">
            <v>D.INF-R2B-CELD29</v>
          </cell>
          <cell r="T51" t="str">
            <v xml:space="preserve">1133975 → </v>
          </cell>
        </row>
        <row r="52">
          <cell r="B52" t="str">
            <v>D.INF-R2B-CELD30</v>
          </cell>
          <cell r="T52" t="str">
            <v xml:space="preserve">1133988 → </v>
          </cell>
        </row>
        <row r="53">
          <cell r="B53" t="str">
            <v>D.INF-R2B-CELD31</v>
          </cell>
          <cell r="T53" t="str">
            <v xml:space="preserve">1134000 → </v>
          </cell>
        </row>
        <row r="54">
          <cell r="B54" t="str">
            <v>D.INF-R2B-CELD32</v>
          </cell>
          <cell r="T54" t="str">
            <v xml:space="preserve">1134011 → </v>
          </cell>
        </row>
        <row r="55">
          <cell r="B55" t="str">
            <v>D.INF-R2B-CELD33</v>
          </cell>
          <cell r="T55" t="str">
            <v xml:space="preserve">1134021 → </v>
          </cell>
        </row>
        <row r="56">
          <cell r="B56" t="str">
            <v>D.INF-R1B-CELA11</v>
          </cell>
          <cell r="T56" t="str">
            <v xml:space="preserve">1134768 → </v>
          </cell>
        </row>
        <row r="57">
          <cell r="B57" t="str">
            <v>D.INF-R2A-CELA21</v>
          </cell>
          <cell r="T57" t="str">
            <v xml:space="preserve">1135452 → </v>
          </cell>
        </row>
        <row r="58">
          <cell r="B58" t="str">
            <v>D.INF-R2B-CELA28</v>
          </cell>
          <cell r="T58" t="str">
            <v xml:space="preserve">1135519 → </v>
          </cell>
        </row>
        <row r="59">
          <cell r="B59" t="str">
            <v>D.INF-R1B-CELD12</v>
          </cell>
          <cell r="T59" t="str">
            <v xml:space="preserve">1135586 → </v>
          </cell>
        </row>
        <row r="60">
          <cell r="B60" t="str">
            <v>D.INF-R1B-CELD13</v>
          </cell>
          <cell r="T60" t="str">
            <v xml:space="preserve">1135728 → </v>
          </cell>
        </row>
        <row r="61">
          <cell r="B61" t="str">
            <v>D.INF-R1B-CELO</v>
          </cell>
          <cell r="T61" t="str">
            <v xml:space="preserve">1135742 → </v>
          </cell>
        </row>
        <row r="62">
          <cell r="B62" t="str">
            <v>D.INF-R2A-CELO27</v>
          </cell>
          <cell r="T62" t="str">
            <v xml:space="preserve">1135749 → </v>
          </cell>
        </row>
        <row r="63">
          <cell r="B63" t="str">
            <v>TANIN-R1-CELD18</v>
          </cell>
          <cell r="T63" t="str">
            <v>1142994 → U-NOMINAL(KV)-DJHTA</v>
          </cell>
        </row>
        <row r="64">
          <cell r="B64" t="str">
            <v>BOEGE-R1-CELD17</v>
          </cell>
          <cell r="T64" t="str">
            <v xml:space="preserve">1144670 → </v>
          </cell>
        </row>
        <row r="65">
          <cell r="B65" t="str">
            <v>MORES-R2-CELD21</v>
          </cell>
          <cell r="T65" t="str">
            <v>1150803 → DATE-AMPOULE</v>
          </cell>
        </row>
        <row r="66">
          <cell r="B66" t="str">
            <v>VOIRO-R1-CELD03</v>
          </cell>
          <cell r="T66" t="str">
            <v>1184229 → I-NOMINAL(A)-DJHTA, ICC(KA)-DJHTA, TYPE-DIELECTRIQUE, TYPE-DJHTA, U-NOMINAL(KV)-DJHTA, DATE-AMPOULE, U-ALIMENTATION-CDE-DJHTA</v>
          </cell>
        </row>
        <row r="67">
          <cell r="B67" t="str">
            <v>AVORI-R-MAG</v>
          </cell>
          <cell r="T67" t="str">
            <v xml:space="preserve">1186918 → </v>
          </cell>
        </row>
        <row r="68">
          <cell r="B68" t="str">
            <v>GEX__-R3-CELD33</v>
          </cell>
          <cell r="T68" t="str">
            <v xml:space="preserve">1186930 → </v>
          </cell>
        </row>
        <row r="69">
          <cell r="B69" t="str">
            <v>CRAN_-R1-CELD18</v>
          </cell>
          <cell r="T69" t="str">
            <v xml:space="preserve">1186932 → </v>
          </cell>
        </row>
        <row r="70">
          <cell r="B70" t="str">
            <v>VOIRO-R1-CELD09</v>
          </cell>
          <cell r="T70" t="str">
            <v>1187268 → DATE-AMPOULE</v>
          </cell>
        </row>
        <row r="71">
          <cell r="B71" t="str">
            <v>SSGE7-R2-CELD25</v>
          </cell>
          <cell r="T71" t="str">
            <v>1197634 → I-NOMINAL(A)-DJHTA, ICC(KA)-DJHTA, TYPE-DIELECTRIQUE, U-NOMINAL(KV)-DJHTA, DATE-AMPOULE, U-ALIMENTATION-CDE-DJHTA</v>
          </cell>
        </row>
        <row r="72">
          <cell r="B72" t="str">
            <v>SSAVR-R1-CELD85</v>
          </cell>
          <cell r="T72" t="str">
            <v xml:space="preserve">1211474 → </v>
          </cell>
        </row>
        <row r="73">
          <cell r="B73" t="str">
            <v>SSGUI-R2-CELD06</v>
          </cell>
          <cell r="T73" t="str">
            <v>1231346 → DATE-AMPOULE</v>
          </cell>
        </row>
        <row r="74">
          <cell r="B74" t="str">
            <v>GEX__-R1-CELO10</v>
          </cell>
          <cell r="T74" t="str">
            <v>1235318 → ICC(KA)-DJHTA, TYPE-DJHTA</v>
          </cell>
        </row>
        <row r="75">
          <cell r="B75" t="str">
            <v>GEX__-R4-CELD46</v>
          </cell>
          <cell r="T75" t="str">
            <v xml:space="preserve">1236116 → </v>
          </cell>
        </row>
        <row r="76">
          <cell r="B76" t="str">
            <v>BONN8-R1-CELD18</v>
          </cell>
          <cell r="T76" t="str">
            <v xml:space="preserve">1236137 → </v>
          </cell>
        </row>
        <row r="77">
          <cell r="B77" t="str">
            <v>AUMON-R1-CELD15</v>
          </cell>
          <cell r="T77" t="str">
            <v>1248654 → DATE-AMPOULE</v>
          </cell>
        </row>
        <row r="78">
          <cell r="B78" t="str">
            <v>AUMON-R1-CELD17</v>
          </cell>
          <cell r="T78" t="str">
            <v>1248827 → DATE-AMPOULE</v>
          </cell>
        </row>
        <row r="79">
          <cell r="B79" t="str">
            <v>AUMON-R1-CELD14</v>
          </cell>
          <cell r="T79" t="str">
            <v>1249904 → DATE-AMPOULE</v>
          </cell>
        </row>
        <row r="80">
          <cell r="B80" t="str">
            <v>SSQUE-R1A-CELA10</v>
          </cell>
          <cell r="T80" t="str">
            <v xml:space="preserve">1269848 → </v>
          </cell>
        </row>
        <row r="81">
          <cell r="B81" t="str">
            <v>SSQUE-R1B-CELA20</v>
          </cell>
          <cell r="T81" t="str">
            <v xml:space="preserve">1269850 → </v>
          </cell>
        </row>
        <row r="82">
          <cell r="B82" t="str">
            <v>SSQUE-R2A-CELA30</v>
          </cell>
          <cell r="T82" t="str">
            <v xml:space="preserve">1269852 → </v>
          </cell>
        </row>
        <row r="83">
          <cell r="B83" t="str">
            <v>SSQUE-R2B-CELA40</v>
          </cell>
          <cell r="T83" t="str">
            <v xml:space="preserve">1269853 → </v>
          </cell>
        </row>
        <row r="84">
          <cell r="B84" t="str">
            <v>SSPOU-R2-CELD28</v>
          </cell>
          <cell r="T84" t="str">
            <v xml:space="preserve">1270692 → </v>
          </cell>
        </row>
        <row r="85">
          <cell r="B85" t="str">
            <v>SSPOU-R2-CELD27</v>
          </cell>
          <cell r="T85" t="str">
            <v xml:space="preserve">1270693 → </v>
          </cell>
        </row>
        <row r="86">
          <cell r="B86" t="str">
            <v>SSPOU-R2-CELD26</v>
          </cell>
          <cell r="T86" t="str">
            <v xml:space="preserve">1270694 → </v>
          </cell>
        </row>
        <row r="87">
          <cell r="B87" t="str">
            <v>SSPOU-R2-CELD25</v>
          </cell>
          <cell r="T87" t="str">
            <v xml:space="preserve">1270699 → </v>
          </cell>
        </row>
        <row r="88">
          <cell r="B88" t="str">
            <v>SSPOU-R2-CELD24</v>
          </cell>
          <cell r="T88" t="str">
            <v xml:space="preserve">1270700 → </v>
          </cell>
        </row>
        <row r="89">
          <cell r="B89" t="str">
            <v>SSPOU-R2-CELD23</v>
          </cell>
          <cell r="T89" t="str">
            <v xml:space="preserve">1270703 → </v>
          </cell>
        </row>
        <row r="90">
          <cell r="B90" t="str">
            <v>SSPOU-R2-CELA21</v>
          </cell>
          <cell r="T90" t="str">
            <v>1270705 → U-NOMINAL(KV)-DJHTA, U-ALIMENTATION-CDE-DJHTA</v>
          </cell>
        </row>
        <row r="91">
          <cell r="B91" t="str">
            <v>SSPOU-R1-CELO10</v>
          </cell>
          <cell r="T91" t="str">
            <v>1270707 → U-NOMINAL(KV)-DJHTA, U-ALIMENTATION-CDE-DJHTA</v>
          </cell>
        </row>
        <row r="92">
          <cell r="B92" t="str">
            <v>SSPOU-R2-CELPB20</v>
          </cell>
          <cell r="T92" t="str">
            <v>1270710 → I-NOMINAL(A)-DJHTA, ICC(KA)-DJHTA, U-NOMINAL(KV)-DJHTA, U-ALIMENTATION-CDE-DJHTA</v>
          </cell>
        </row>
        <row r="93">
          <cell r="B93" t="str">
            <v>SSQUE-R1A-CELD11</v>
          </cell>
          <cell r="T93" t="str">
            <v>1271042 → TYPE-DJHTA, DATE-AMPOULE</v>
          </cell>
        </row>
        <row r="94">
          <cell r="B94" t="str">
            <v>SSQUE-R1A-CELD12</v>
          </cell>
          <cell r="T94" t="str">
            <v>1271046 → DATE-AMPOULE</v>
          </cell>
        </row>
        <row r="95">
          <cell r="B95" t="str">
            <v>SSQUE-R1A-CELD13</v>
          </cell>
          <cell r="T95" t="str">
            <v>1271047 → DATE-AMPOULE</v>
          </cell>
        </row>
        <row r="96">
          <cell r="B96" t="str">
            <v>SSQUE-R1A-CELD15</v>
          </cell>
          <cell r="T96" t="str">
            <v>1271048 → DATE-AMPOULE</v>
          </cell>
        </row>
        <row r="97">
          <cell r="B97" t="str">
            <v>SSQUE-R1B-CELD21</v>
          </cell>
          <cell r="T97" t="str">
            <v>1271049 → DATE-AMPOULE</v>
          </cell>
        </row>
        <row r="98">
          <cell r="B98" t="str">
            <v>SSQUE-R1B-CELD22</v>
          </cell>
          <cell r="T98" t="str">
            <v>1271062 → DATE-AMPOULE</v>
          </cell>
        </row>
        <row r="99">
          <cell r="B99" t="str">
            <v>SSQUE-R1B-CELD23</v>
          </cell>
          <cell r="T99" t="str">
            <v>1271064 → DATE-AMPOULE</v>
          </cell>
        </row>
        <row r="100">
          <cell r="B100" t="str">
            <v>SSQUE-R1B-CELD24</v>
          </cell>
          <cell r="T100" t="str">
            <v>1271065 → DATE-AMPOULE</v>
          </cell>
        </row>
        <row r="101">
          <cell r="B101" t="str">
            <v>SSQUE-R1B-CELD25</v>
          </cell>
          <cell r="T101" t="str">
            <v>1271114 → DATE-AMPOULE</v>
          </cell>
        </row>
        <row r="102">
          <cell r="B102" t="str">
            <v>SSQUE-R1B-CELD26</v>
          </cell>
          <cell r="T102" t="str">
            <v>1271118 → DATE-AMPOULE</v>
          </cell>
        </row>
        <row r="103">
          <cell r="B103" t="str">
            <v>SSQUE-R2A-CELD31</v>
          </cell>
          <cell r="T103" t="str">
            <v>1271127 → DATE-AMPOULE</v>
          </cell>
        </row>
        <row r="104">
          <cell r="B104" t="str">
            <v>SSQUE-R2A-CELD32</v>
          </cell>
          <cell r="T104" t="str">
            <v>1271129 → DATE-AMPOULE</v>
          </cell>
        </row>
        <row r="105">
          <cell r="B105" t="str">
            <v>SSQUE-R2A-CELD33</v>
          </cell>
          <cell r="T105" t="str">
            <v>1271130 → DATE-AMPOULE</v>
          </cell>
        </row>
        <row r="106">
          <cell r="B106" t="str">
            <v>SSQUE-R2A-CELD34</v>
          </cell>
          <cell r="T106" t="str">
            <v>1271131 → DATE-AMPOULE</v>
          </cell>
        </row>
        <row r="107">
          <cell r="B107" t="str">
            <v>SSQUE-R2A-CELD35</v>
          </cell>
          <cell r="T107" t="str">
            <v>1271132 → DATE-AMPOULE</v>
          </cell>
        </row>
        <row r="108">
          <cell r="B108" t="str">
            <v>SSQUE-R2A-CELD36</v>
          </cell>
          <cell r="T108" t="str">
            <v>1271133 → DATE-AMPOULE</v>
          </cell>
        </row>
        <row r="109">
          <cell r="B109" t="str">
            <v>SSQUE-R2A-CELD37</v>
          </cell>
          <cell r="T109" t="str">
            <v>1271135 → DATE-AMPOULE</v>
          </cell>
        </row>
        <row r="110">
          <cell r="B110" t="str">
            <v>SSQUE-R2A-CELD38</v>
          </cell>
          <cell r="T110" t="str">
            <v>1271136 → DATE-AMPOULE</v>
          </cell>
        </row>
        <row r="111">
          <cell r="B111" t="str">
            <v>SSQUE-R2B-CELD47</v>
          </cell>
          <cell r="T111" t="str">
            <v>1271137 → DATE-AMPOULE</v>
          </cell>
        </row>
        <row r="112">
          <cell r="B112" t="str">
            <v>SSQUE-R2B-CELD46</v>
          </cell>
          <cell r="T112" t="str">
            <v>1271138 → DATE-AMPOULE</v>
          </cell>
        </row>
        <row r="113">
          <cell r="B113" t="str">
            <v>SSQUE-R2B-CELD45</v>
          </cell>
          <cell r="T113" t="str">
            <v>1271139 → DATE-AMPOULE</v>
          </cell>
        </row>
        <row r="114">
          <cell r="B114" t="str">
            <v>SSQUE-R2B-CELD44</v>
          </cell>
          <cell r="T114" t="str">
            <v>1271141 → DATE-AMPOULE</v>
          </cell>
        </row>
        <row r="115">
          <cell r="B115" t="str">
            <v>SSQUE-R2B-CELD43</v>
          </cell>
          <cell r="T115" t="str">
            <v>1271142 → DATE-AMPOULE</v>
          </cell>
        </row>
        <row r="116">
          <cell r="B116" t="str">
            <v>SSQUE-R2B-CELD42</v>
          </cell>
          <cell r="T116" t="str">
            <v>1271143 → DATE-AMPOULE</v>
          </cell>
        </row>
        <row r="117">
          <cell r="B117" t="str">
            <v>SSQUE-R2B-CELD41</v>
          </cell>
          <cell r="T117" t="str">
            <v>1271144 → DATE-AMPOULE</v>
          </cell>
        </row>
        <row r="118">
          <cell r="B118" t="str">
            <v>SSQUE-R1A-CELC14</v>
          </cell>
          <cell r="T118" t="str">
            <v>1272224 → U-NOMINAL(KV)-DJHTA, U-ALIMENTATION-CDE-DJHTA</v>
          </cell>
        </row>
        <row r="119">
          <cell r="B119" t="str">
            <v>SSQUE-R1B-CELO27</v>
          </cell>
          <cell r="T119" t="str">
            <v>1272254 → U-NOMINAL(KV)-DJHTA, DATE-AMPOULE, U-ALIMENTATION-CDE-DJHTA</v>
          </cell>
        </row>
        <row r="120">
          <cell r="B120" t="str">
            <v>SSQUE-R2B-CELO48</v>
          </cell>
          <cell r="T120" t="str">
            <v>1272256 → U-NOMINAL(KV)-DJHTA, DATE-AMPOULE, U-ALIMENTATION-CDE-DJHTA</v>
          </cell>
        </row>
        <row r="121">
          <cell r="B121" t="str">
            <v>SSPOU-R1-CELA11</v>
          </cell>
          <cell r="T121" t="str">
            <v xml:space="preserve">1296675 → </v>
          </cell>
        </row>
        <row r="122">
          <cell r="B122" t="str">
            <v>SSPOU-R1-CELD15</v>
          </cell>
          <cell r="T122" t="str">
            <v xml:space="preserve">1296688 → </v>
          </cell>
        </row>
        <row r="123">
          <cell r="B123" t="str">
            <v>SSPOU-R1-CELD16</v>
          </cell>
          <cell r="T123" t="str">
            <v xml:space="preserve">1296690 → </v>
          </cell>
        </row>
        <row r="124">
          <cell r="B124" t="str">
            <v>SSEGR-R1.B-CELD21</v>
          </cell>
          <cell r="T124" t="str">
            <v>1308738 → I-NOMINAL(A)-DJHTA, ICC(KA)-DJHTA, TYPE-DIELECTRIQUE, U-NOMINAL(KV)-DJHTA, DATE-AMPOULE, U-ALIMENTATION-CDE-DJHTA</v>
          </cell>
        </row>
        <row r="125">
          <cell r="B125" t="str">
            <v>SSEGR-R1.B-CELD22</v>
          </cell>
          <cell r="T125" t="str">
            <v>1308743 → I-NOMINAL(A)-DJHTA, ICC(KA)-DJHTA, TYPE-DIELECTRIQUE, U-NOMINAL(KV)-DJHTA, DATE-AMPOULE, U-ALIMENTATION-CDE-DJHTA</v>
          </cell>
        </row>
        <row r="126">
          <cell r="B126" t="str">
            <v>SSEGR-R1.B-CELD23</v>
          </cell>
          <cell r="T126" t="str">
            <v>1308746 → I-NOMINAL(A)-DJHTA, ICC(KA)-DJHTA, TYPE-DIELECTRIQUE, U-NOMINAL(KV)-DJHTA, DATE-AMPOULE, U-ALIMENTATION-CDE-DJHTA</v>
          </cell>
        </row>
        <row r="127">
          <cell r="B127" t="str">
            <v>SSEGR-R1.B-CELD24</v>
          </cell>
          <cell r="T127" t="str">
            <v>1308844 → I-NOMINAL(A)-DJHTA, ICC(KA)-DJHTA, TYPE-DIELECTRIQUE, U-NOMINAL(KV)-DJHTA, DATE-AMPOULE, U-ALIMENTATION-CDE-DJHTA</v>
          </cell>
        </row>
        <row r="128">
          <cell r="B128" t="str">
            <v>SSEGR-R1.B-CELO25</v>
          </cell>
          <cell r="T128" t="str">
            <v>1308845 → I-NOMINAL(A)-DJHTA, ICC(KA)-DJHTA, TYPE-DIELECTRIQUE, U-NOMINAL(KV)-DJHTA, DATE-AMPOULE, U-ALIMENTATION-CDE-DJHTA</v>
          </cell>
        </row>
        <row r="129">
          <cell r="B129" t="str">
            <v>SSEGR-R1.B-CELA20</v>
          </cell>
          <cell r="T129" t="str">
            <v>1308846 → I-NOMINAL(A)-DJHTA, ICC(KA)-DJHTA, TYPE-DIELECTRIQUE, U-NOMINAL(KV)-DJHTA, DATE-AMPOULE, U-ALIMENTATION-CDE-DJHTA</v>
          </cell>
        </row>
        <row r="130">
          <cell r="B130" t="str">
            <v>SSEGR-R2.A-CELA30</v>
          </cell>
          <cell r="T130" t="str">
            <v>1308847 → I-NOMINAL(A)-DJHTA, ICC(KA)-DJHTA, TYPE-DIELECTRIQUE, U-NOMINAL(KV)-DJHTA, DATE-AMPOULE, U-ALIMENTATION-CDE-DJHTA</v>
          </cell>
        </row>
        <row r="131">
          <cell r="B131" t="str">
            <v>SSEGR-R2.A-CELC31</v>
          </cell>
          <cell r="T131" t="str">
            <v>1308854 → I-NOMINAL(A)-DJHTA, ICC(KA)-DJHTA, TYPE-DIELECTRIQUE, U-NOMINAL(KV)-DJHTA, DATE-AMPOULE, U-ALIMENTATION-CDE-DJHTA</v>
          </cell>
        </row>
        <row r="132">
          <cell r="B132" t="str">
            <v>SSEGR-R2.A-CELD32</v>
          </cell>
          <cell r="T132" t="str">
            <v>1308856 → I-NOMINAL(A)-DJHTA, ICC(KA)-DJHTA, TYPE-DIELECTRIQUE, U-NOMINAL(KV)-DJHTA, DATE-AMPOULE, U-ALIMENTATION-CDE-DJHTA</v>
          </cell>
        </row>
        <row r="133">
          <cell r="B133" t="str">
            <v>SSEGR-R2.A-CELD33</v>
          </cell>
          <cell r="T133" t="str">
            <v>1308857 → I-NOMINAL(A)-DJHTA, ICC(KA)-DJHTA, TYPE-DIELECTRIQUE, U-NOMINAL(KV)-DJHTA, DATE-AMPOULE, U-ALIMENTATION-CDE-DJHTA</v>
          </cell>
        </row>
        <row r="134">
          <cell r="B134" t="str">
            <v>SSEGR-R2.A-CELD34</v>
          </cell>
          <cell r="T134" t="str">
            <v>1308858 → I-NOMINAL(A)-DJHTA, ICC(KA)-DJHTA, TYPE-DIELECTRIQUE, U-NOMINAL(KV)-DJHTA, DATE-AMPOULE, U-ALIMENTATION-CDE-DJHTA</v>
          </cell>
        </row>
        <row r="135">
          <cell r="B135" t="str">
            <v>SSEGR-R2.B-CELO48</v>
          </cell>
          <cell r="T135" t="str">
            <v>1308859 → I-NOMINAL(A)-DJHTA, ICC(KA)-DJHTA, TYPE-DIELECTRIQUE, U-NOMINAL(KV)-DJHTA, DATE-AMPOULE, U-ALIMENTATION-CDE-DJHTA</v>
          </cell>
        </row>
        <row r="136">
          <cell r="B136" t="str">
            <v>SSPOU-R1-CELD12</v>
          </cell>
          <cell r="T136" t="str">
            <v>1311120 → U-NOMINAL(KV)-DJHTA, U-ALIMENTATION-CDE-DJHTA</v>
          </cell>
        </row>
        <row r="137">
          <cell r="B137" t="str">
            <v>ARLOD-R2-CELD21</v>
          </cell>
          <cell r="T137" t="str">
            <v>1321497 → I-NOMINAL(A)-DJHTA, ICC(KA)-DJHTA, TYPE-DIELECTRIQUE, TYPE-DJHTA, U-NOMINAL(KV)-DJHTA, DATE-AMPOULE, U-ALIMENTATION-CDE-DJHTA</v>
          </cell>
        </row>
        <row r="138">
          <cell r="B138" t="str">
            <v>ARLOD-R1-CELD11</v>
          </cell>
          <cell r="T138" t="str">
            <v>1321594 → DATE-AMPOULE</v>
          </cell>
        </row>
        <row r="139">
          <cell r="B139" t="str">
            <v>ARLOD-R1-CELD12</v>
          </cell>
          <cell r="T139" t="str">
            <v>1321622 → DATE-AMPOULE</v>
          </cell>
        </row>
        <row r="140">
          <cell r="B140" t="str">
            <v>VOIRO-R2-CELPB</v>
          </cell>
          <cell r="T140" t="str">
            <v>1325319 → I-NOMINAL(A)-DJHTA, ICC(KA)-DJHTA, TYPE-DIELECTRIQUE, TYPE-DJHTA, U-NOMINAL(KV)-DJHTA, DATE-AMPOULE, U-ALIMENTATION-CDE-DJHTA</v>
          </cell>
        </row>
        <row r="141">
          <cell r="B141" t="str">
            <v>MEGEV-R3-CELD38</v>
          </cell>
          <cell r="T141" t="str">
            <v>1331308 → ICC(KA)-DJHTA</v>
          </cell>
        </row>
        <row r="142">
          <cell r="B142" t="str">
            <v>ARC18-R2-CELD91</v>
          </cell>
          <cell r="T142" t="str">
            <v xml:space="preserve">1334499 → </v>
          </cell>
        </row>
        <row r="143">
          <cell r="B143" t="str">
            <v>ARC18-R2-CELD94</v>
          </cell>
          <cell r="T143" t="str">
            <v xml:space="preserve">1334529 → </v>
          </cell>
        </row>
        <row r="144">
          <cell r="B144" t="str">
            <v>ARC18-R2-CELD92</v>
          </cell>
          <cell r="T144" t="str">
            <v xml:space="preserve">1334543 → </v>
          </cell>
        </row>
        <row r="145">
          <cell r="B145" t="str">
            <v>ARC18-R2-CELC95</v>
          </cell>
          <cell r="T145" t="str">
            <v xml:space="preserve">1335095 → </v>
          </cell>
        </row>
        <row r="146">
          <cell r="B146" t="str">
            <v>SSPOU-R1-CELD17</v>
          </cell>
          <cell r="T146" t="str">
            <v xml:space="preserve">1344427 → </v>
          </cell>
        </row>
        <row r="147">
          <cell r="B147" t="str">
            <v>SSPOU-R1-CELD18</v>
          </cell>
          <cell r="T147" t="str">
            <v xml:space="preserve">1344428 → </v>
          </cell>
        </row>
        <row r="148">
          <cell r="B148" t="str">
            <v>RIVE5-R1-CELD08</v>
          </cell>
          <cell r="T148" t="str">
            <v>1369905 → DATE-AMPOULE</v>
          </cell>
        </row>
        <row r="149">
          <cell r="B149" t="str">
            <v>YENNE-R1-CELD92</v>
          </cell>
          <cell r="T149" t="str">
            <v xml:space="preserve">1370437 → </v>
          </cell>
        </row>
        <row r="150">
          <cell r="B150" t="str">
            <v>MOIRA-R2.B-CELD34</v>
          </cell>
          <cell r="T150" t="str">
            <v>1373952 → U-ALIMENTATION-CDE-DJHTA</v>
          </cell>
        </row>
        <row r="151">
          <cell r="B151" t="str">
            <v>MORES-R1.A-CELD04</v>
          </cell>
          <cell r="T151" t="str">
            <v>1392718 → U-NOMINAL(KV)-DJHTA, DATE-AMPOULE, U-ALIMENTATION-CDE-DJHTA</v>
          </cell>
        </row>
        <row r="152">
          <cell r="B152" t="str">
            <v>DOMEN-RA-CELD16</v>
          </cell>
          <cell r="T152" t="str">
            <v>1395163 → I-NOMINAL(A)-DJHTA, ICC(KA)-DJHTA, TYPE-DIELECTRIQUE, TYPE-DJHTA, U-NOMINAL(KV)-DJHTA, DATE-AMPOULE, U-ALIMENTATION-CDE-DJHTA</v>
          </cell>
        </row>
        <row r="153">
          <cell r="B153" t="str">
            <v>DOMEN-RA-CELD17</v>
          </cell>
          <cell r="T153" t="str">
            <v>1395524 → I-NOMINAL(A)-DJHTA, ICC(KA)-DJHTA, TYPE-DIELECTRIQUE, TYPE-DJHTA, U-NOMINAL(KV)-DJHTA, DATE-AMPOULE, U-ALIMENTATION-CDE-DJHTA</v>
          </cell>
        </row>
        <row r="154">
          <cell r="B154" t="str">
            <v>M.SER-R1-CELD85</v>
          </cell>
          <cell r="T154" t="str">
            <v xml:space="preserve">1406825 → </v>
          </cell>
        </row>
        <row r="155">
          <cell r="B155" t="str">
            <v>M.SER-R1-CELD99</v>
          </cell>
          <cell r="T155" t="str">
            <v xml:space="preserve">1406841 → </v>
          </cell>
        </row>
        <row r="156">
          <cell r="B156" t="str">
            <v>B.RON-R1-CELD63</v>
          </cell>
          <cell r="T156" t="str">
            <v xml:space="preserve">1421231 → </v>
          </cell>
        </row>
        <row r="157">
          <cell r="B157" t="str">
            <v>B.RON-R4-CELD93</v>
          </cell>
          <cell r="T157" t="str">
            <v xml:space="preserve">1421233 → </v>
          </cell>
        </row>
        <row r="158">
          <cell r="B158" t="str">
            <v>B.RON-R3-CELD83</v>
          </cell>
          <cell r="T158" t="str">
            <v xml:space="preserve">1421234 → </v>
          </cell>
        </row>
        <row r="159">
          <cell r="B159" t="str">
            <v>ARC18-R2-CELD96</v>
          </cell>
          <cell r="T159" t="str">
            <v xml:space="preserve">1422925 → </v>
          </cell>
        </row>
        <row r="160">
          <cell r="B160" t="str">
            <v>ARC18-R2-CELA90</v>
          </cell>
          <cell r="T160" t="str">
            <v xml:space="preserve">1423518 → </v>
          </cell>
        </row>
        <row r="161">
          <cell r="B161" t="str">
            <v>PASSY-R1-CELA11</v>
          </cell>
          <cell r="T161" t="str">
            <v>1427366 → DATE-AMPOULE</v>
          </cell>
        </row>
        <row r="162">
          <cell r="B162" t="str">
            <v>PASSY-R1-CELD11</v>
          </cell>
          <cell r="T162" t="str">
            <v>1427372 → TYPE-DIELECTRIQUE, DATE-AMPOULE</v>
          </cell>
        </row>
        <row r="163">
          <cell r="B163" t="str">
            <v>PASSY-R1-CELD12</v>
          </cell>
          <cell r="T163" t="str">
            <v>1427373 → TYPE-DIELECTRIQUE, DATE-AMPOULE</v>
          </cell>
        </row>
        <row r="164">
          <cell r="B164" t="str">
            <v>PASSY-R1-CELD13</v>
          </cell>
          <cell r="T164" t="str">
            <v>1427374 → TYPE-DIELECTRIQUE, DATE-AMPOULE</v>
          </cell>
        </row>
        <row r="165">
          <cell r="B165" t="str">
            <v>PASSY-R1-CELD14</v>
          </cell>
          <cell r="T165" t="str">
            <v>1427375 → TYPE-DIELECTRIQUE, DATE-AMPOULE</v>
          </cell>
        </row>
        <row r="166">
          <cell r="B166" t="str">
            <v>PASSY-R1-CELD15</v>
          </cell>
          <cell r="T166" t="str">
            <v>1427385 → TYPE-DIELECTRIQUE, DATE-AMPOULE</v>
          </cell>
        </row>
        <row r="167">
          <cell r="B167" t="str">
            <v>PASSY-R1-CELD16</v>
          </cell>
          <cell r="T167" t="str">
            <v>1427386 → TYPE-DIELECTRIQUE, DATE-AMPOULE</v>
          </cell>
        </row>
        <row r="168">
          <cell r="B168" t="str">
            <v>PASSY-R1-CELD17</v>
          </cell>
          <cell r="T168" t="str">
            <v>1427387 → TYPE-DIELECTRIQUE, DATE-AMPOULE</v>
          </cell>
        </row>
        <row r="169">
          <cell r="B169" t="str">
            <v>PASSY-R1-CELD18</v>
          </cell>
          <cell r="T169" t="str">
            <v>1427388 → TYPE-DIELECTRIQUE, DATE-AMPOULE</v>
          </cell>
        </row>
        <row r="170">
          <cell r="B170" t="str">
            <v>PASSY-R1-CELO10</v>
          </cell>
          <cell r="T170" t="str">
            <v>1427389 → DATE-AMPOULE</v>
          </cell>
        </row>
        <row r="171">
          <cell r="B171" t="str">
            <v>PASSY-R2-CELA21</v>
          </cell>
          <cell r="T171" t="str">
            <v>1427498 → DATE-AMPOULE</v>
          </cell>
        </row>
        <row r="172">
          <cell r="B172" t="str">
            <v>PASSY-R2-CELD21</v>
          </cell>
          <cell r="T172" t="str">
            <v>1427499 → TYPE-DIELECTRIQUE, DATE-AMPOULE</v>
          </cell>
        </row>
        <row r="173">
          <cell r="B173" t="str">
            <v>PASSY-R2-CELD22</v>
          </cell>
          <cell r="T173" t="str">
            <v>1427500 → TYPE-DIELECTRIQUE, DATE-AMPOULE</v>
          </cell>
        </row>
        <row r="174">
          <cell r="B174" t="str">
            <v>PASSY-R2-CELD23</v>
          </cell>
          <cell r="T174" t="str">
            <v>1427501 → TYPE-DIELECTRIQUE, DATE-AMPOULE</v>
          </cell>
        </row>
        <row r="175">
          <cell r="B175" t="str">
            <v>PASSY-R2-CELD24</v>
          </cell>
          <cell r="T175" t="str">
            <v>1427502 → TYPE-DIELECTRIQUE, DATE-AMPOULE</v>
          </cell>
        </row>
        <row r="176">
          <cell r="B176" t="str">
            <v>PASSY-R2-CELD25</v>
          </cell>
          <cell r="T176" t="str">
            <v>1427503 → TYPE-DIELECTRIQUE, DATE-AMPOULE</v>
          </cell>
        </row>
        <row r="177">
          <cell r="B177" t="str">
            <v>PASSY-R2-CELD26</v>
          </cell>
          <cell r="T177" t="str">
            <v>1427504 → TYPE-DIELECTRIQUE, DATE-AMPOULE</v>
          </cell>
        </row>
        <row r="178">
          <cell r="B178" t="str">
            <v>PASSY-R2-CELD27</v>
          </cell>
          <cell r="T178" t="str">
            <v>1427505 → TYPE-DIELECTRIQUE, DATE-AMPOULE</v>
          </cell>
        </row>
        <row r="179">
          <cell r="B179" t="str">
            <v>PASSY-R2-CELD28</v>
          </cell>
          <cell r="T179" t="str">
            <v>1427506 → TYPE-DIELECTRIQUE, DATE-AMPOULE</v>
          </cell>
        </row>
        <row r="180">
          <cell r="B180" t="str">
            <v>CLUSE-R1-CELA10</v>
          </cell>
          <cell r="T180" t="str">
            <v>1433350 → DATE-AMPOULE</v>
          </cell>
        </row>
        <row r="181">
          <cell r="B181" t="str">
            <v>CLUSE-R1-CELD12</v>
          </cell>
          <cell r="T181" t="str">
            <v>1434086 → U-NOMINAL(KV)-DJHTA, DATE-AMPOULE, U-ALIMENTATION-CDE-DJHTA</v>
          </cell>
        </row>
        <row r="182">
          <cell r="B182" t="str">
            <v>CLUSE-R1-CELC16</v>
          </cell>
          <cell r="T182" t="str">
            <v>1436875 → U-NOMINAL(KV)-DJHTA, DATE-AMPOULE, U-ALIMENTATION-CDE-DJHTA</v>
          </cell>
        </row>
        <row r="183">
          <cell r="B183" t="str">
            <v>CLUSE-R3-CELA30</v>
          </cell>
          <cell r="T183" t="str">
            <v>1436974 → DATE-AMPOULE</v>
          </cell>
        </row>
        <row r="184">
          <cell r="B184" t="str">
            <v>CLUSE-R3-CELD33</v>
          </cell>
          <cell r="T184" t="str">
            <v>1437009 → U-NOMINAL(KV)-DJHTA, DATE-AMPOULE, U-ALIMENTATION-CDE-DJHTA</v>
          </cell>
        </row>
        <row r="185">
          <cell r="B185" t="str">
            <v>CLUSE-R3-CELD32</v>
          </cell>
          <cell r="T185" t="str">
            <v>1437329 → U-NOMINAL(KV)-DJHTA, DATE-AMPOULE, U-ALIMENTATION-CDE-DJHTA</v>
          </cell>
        </row>
        <row r="186">
          <cell r="B186" t="str">
            <v>CLUSE-R3-CELD34</v>
          </cell>
          <cell r="T186" t="str">
            <v>1437466 → U-NOMINAL(KV)-DJHTA, DATE-AMPOULE, U-ALIMENTATION-CDE-DJHTA</v>
          </cell>
        </row>
        <row r="187">
          <cell r="B187" t="str">
            <v>CLUSE-R3-CELD35</v>
          </cell>
          <cell r="T187" t="str">
            <v>1437499 → U-NOMINAL(KV)-DJHTA, DATE-AMPOULE, U-ALIMENTATION-CDE-DJHTA</v>
          </cell>
        </row>
        <row r="188">
          <cell r="B188" t="str">
            <v>CLUSE-R3-CELO37</v>
          </cell>
          <cell r="T188" t="str">
            <v>1437568 → DATE-AMPOULE</v>
          </cell>
        </row>
        <row r="189">
          <cell r="B189" t="str">
            <v>CLUSE-R1-CELD15</v>
          </cell>
          <cell r="T189" t="str">
            <v>1437775 → U-NOMINAL(KV)-DJHTA, DATE-AMPOULE, U-ALIMENTATION-CDE-DJHTA</v>
          </cell>
        </row>
        <row r="190">
          <cell r="B190" t="str">
            <v>CLUSE-R1-CELD13</v>
          </cell>
          <cell r="T190" t="str">
            <v>1437813 → U-NOMINAL(KV)-DJHTA, DATE-AMPOULE, U-ALIMENTATION-CDE-DJHTA</v>
          </cell>
        </row>
        <row r="191">
          <cell r="B191" t="str">
            <v>CLUSE-R1-CELD14</v>
          </cell>
          <cell r="T191" t="str">
            <v>1437824 → U-NOMINAL(KV)-DJHTA, DATE-AMPOULE, U-ALIMENTATION-CDE-DJHTA</v>
          </cell>
        </row>
        <row r="192">
          <cell r="B192" t="str">
            <v>CLUSE-R1-CELD18</v>
          </cell>
          <cell r="T192" t="str">
            <v>1437834 → U-NOMINAL(KV)-DJHTA, DATE-AMPOULE, U-ALIMENTATION-CDE-DJHTA</v>
          </cell>
        </row>
        <row r="193">
          <cell r="B193" t="str">
            <v>CLUSE-R1-CELD17</v>
          </cell>
          <cell r="T193" t="str">
            <v>1437844 → U-NOMINAL(KV)-DJHTA, DATE-AMPOULE, U-ALIMENTATION-CDE-DJHTA</v>
          </cell>
        </row>
        <row r="194">
          <cell r="B194" t="str">
            <v>CLUSE-R1-CELPB19</v>
          </cell>
          <cell r="T194" t="str">
            <v>1437850 → DATE-AMPOULE</v>
          </cell>
        </row>
        <row r="195">
          <cell r="B195" t="str">
            <v>CLUSE-R2-CELA20</v>
          </cell>
          <cell r="T195" t="str">
            <v>1437910 → DATE-AMPOULE</v>
          </cell>
        </row>
        <row r="196">
          <cell r="B196" t="str">
            <v>CLUSE-R2-CELD23</v>
          </cell>
          <cell r="T196" t="str">
            <v>1437928 → U-NOMINAL(KV)-DJHTA, DATE-AMPOULE, U-ALIMENTATION-CDE-DJHTA</v>
          </cell>
        </row>
        <row r="197">
          <cell r="B197" t="str">
            <v>CLUSE-R2-CELD24</v>
          </cell>
          <cell r="T197" t="str">
            <v>1437939 → U-NOMINAL(KV)-DJHTA, DATE-AMPOULE, U-ALIMENTATION-CDE-DJHTA</v>
          </cell>
        </row>
        <row r="198">
          <cell r="B198" t="str">
            <v>CLUSE-R2-CELD25</v>
          </cell>
          <cell r="T198" t="str">
            <v>1437949 → U-NOMINAL(KV)-DJHTA, DATE-AMPOULE, U-ALIMENTATION-CDE-DJHTA</v>
          </cell>
        </row>
        <row r="199">
          <cell r="B199" t="str">
            <v>CLUSE-R2-CELD26</v>
          </cell>
          <cell r="T199" t="str">
            <v>1437959 → U-NOMINAL(KV)-DJHTA, DATE-AMPOULE, U-ALIMENTATION-CDE-DJHTA</v>
          </cell>
        </row>
        <row r="200">
          <cell r="B200" t="str">
            <v>CLUSE-R2-CELO29</v>
          </cell>
          <cell r="T200" t="str">
            <v>1437965 → DATE-AMPOULE</v>
          </cell>
        </row>
        <row r="201">
          <cell r="B201" t="str">
            <v>CLUSE-R2-CELD27</v>
          </cell>
          <cell r="T201" t="str">
            <v>1438076 → U-NOMINAL(KV)-DJHTA, DATE-AMPOULE, U-ALIMENTATION-CDE-DJHTA</v>
          </cell>
        </row>
        <row r="202">
          <cell r="B202" t="str">
            <v>CLUSE-R2-CELD28</v>
          </cell>
          <cell r="T202" t="str">
            <v>1438097 → U-NOMINAL(KV)-DJHTA, DATE-AMPOULE, U-ALIMENTATION-CDE-DJHTA</v>
          </cell>
        </row>
        <row r="203">
          <cell r="B203" t="str">
            <v>CLUSE-R2-CELD22</v>
          </cell>
          <cell r="T203" t="str">
            <v>1438151 → U-NOMINAL(KV)-DJHTA, DATE-AMPOULE, U-ALIMENTATION-CDE-DJHTA</v>
          </cell>
        </row>
        <row r="204">
          <cell r="B204" t="str">
            <v>CLUSE-R3-CELD36</v>
          </cell>
          <cell r="T204" t="str">
            <v>1438194 → DATE-AMPOULE</v>
          </cell>
        </row>
        <row r="205">
          <cell r="B205" t="str">
            <v>CLUSE-R4-CELA40</v>
          </cell>
          <cell r="T205" t="str">
            <v>1438230 → DATE-AMPOULE</v>
          </cell>
        </row>
        <row r="206">
          <cell r="B206" t="str">
            <v>CLUSE-R4-CELD32</v>
          </cell>
          <cell r="T206" t="str">
            <v>1438242 → U-NOMINAL(KV)-DJHTA, DATE-AMPOULE, U-ALIMENTATION-CDE-DJHTA</v>
          </cell>
        </row>
        <row r="207">
          <cell r="B207" t="str">
            <v>CLUSE-R4-CELD43</v>
          </cell>
          <cell r="T207" t="str">
            <v>1438248 → U-NOMINAL(KV)-DJHTA, DATE-AMPOULE, U-ALIMENTATION-CDE-DJHTA</v>
          </cell>
        </row>
        <row r="208">
          <cell r="B208" t="str">
            <v>CLUSE-R4-CELD44</v>
          </cell>
          <cell r="T208" t="str">
            <v>1438259 → U-NOMINAL(KV)-DJHTA, DATE-AMPOULE, U-ALIMENTATION-CDE-DJHTA</v>
          </cell>
        </row>
        <row r="209">
          <cell r="B209" t="str">
            <v>CLUSE-R4-CELD45</v>
          </cell>
          <cell r="T209" t="str">
            <v>1438269 → U-NOMINAL(KV)-DJHTA, DATE-AMPOULE, U-ALIMENTATION-CDE-DJHTA</v>
          </cell>
        </row>
        <row r="210">
          <cell r="B210" t="str">
            <v>CLUSE-R4-CELD46</v>
          </cell>
          <cell r="T210" t="str">
            <v>1438274 → DATE-AMPOULE</v>
          </cell>
        </row>
        <row r="211">
          <cell r="B211" t="str">
            <v>CLUSE-R4-CELD42</v>
          </cell>
          <cell r="T211" t="str">
            <v>1438424 → U-NOMINAL(KV)-DJHTA, DATE-AMPOULE, U-ALIMENTATION-CDE-DJHTA</v>
          </cell>
        </row>
        <row r="212">
          <cell r="B212" t="str">
            <v>CLUSE-R4-CELPB47</v>
          </cell>
          <cell r="T212" t="str">
            <v>1438460 → DATE-AMPOULE</v>
          </cell>
        </row>
        <row r="213">
          <cell r="B213" t="str">
            <v>YENNE-R1-CELD84</v>
          </cell>
          <cell r="T213" t="str">
            <v>1439667 → TYPE-DJHTA, U-NOMINAL(KV)-DJHTA, U-ALIMENTATION-CDE-DJHTA</v>
          </cell>
        </row>
        <row r="214">
          <cell r="B214" t="str">
            <v>MEGEV-R1-CELA11</v>
          </cell>
          <cell r="T214" t="str">
            <v xml:space="preserve">174157 → </v>
          </cell>
        </row>
        <row r="215">
          <cell r="B215" t="str">
            <v>MEGEV-R1-CELD13</v>
          </cell>
          <cell r="T215" t="str">
            <v xml:space="preserve">174191 → </v>
          </cell>
        </row>
        <row r="216">
          <cell r="B216" t="str">
            <v>MEGEV-R1-CELC12</v>
          </cell>
          <cell r="T216" t="str">
            <v xml:space="preserve">174202 → </v>
          </cell>
        </row>
        <row r="217">
          <cell r="B217" t="str">
            <v>MEGEV-R1-CELD14</v>
          </cell>
          <cell r="T217" t="str">
            <v xml:space="preserve">174219 → </v>
          </cell>
        </row>
        <row r="218">
          <cell r="B218" t="str">
            <v>MEGEV-R1-CELD15</v>
          </cell>
          <cell r="T218" t="str">
            <v xml:space="preserve">174337 → </v>
          </cell>
        </row>
        <row r="219">
          <cell r="B219" t="str">
            <v>MEGEV-R1-CELD16</v>
          </cell>
          <cell r="T219" t="str">
            <v xml:space="preserve">174348 → </v>
          </cell>
        </row>
        <row r="220">
          <cell r="B220" t="str">
            <v>MEGEV-R1-CELD17</v>
          </cell>
          <cell r="T220" t="str">
            <v xml:space="preserve">174360 → </v>
          </cell>
        </row>
        <row r="221">
          <cell r="B221" t="str">
            <v>MEGEV-R1-CELD18</v>
          </cell>
          <cell r="T221" t="str">
            <v xml:space="preserve">174370 → </v>
          </cell>
        </row>
        <row r="222">
          <cell r="B222" t="str">
            <v>MEGEV-R1-CELO10</v>
          </cell>
          <cell r="T222" t="str">
            <v xml:space="preserve">174377 → </v>
          </cell>
        </row>
        <row r="223">
          <cell r="B223" t="str">
            <v>MEGEV-R2-CELA21</v>
          </cell>
          <cell r="T223" t="str">
            <v xml:space="preserve">174442 → </v>
          </cell>
        </row>
        <row r="224">
          <cell r="B224" t="str">
            <v>MEGEV-R2-CELC22</v>
          </cell>
          <cell r="T224" t="str">
            <v xml:space="preserve">174485 → </v>
          </cell>
        </row>
        <row r="225">
          <cell r="B225" t="str">
            <v>MEGEV-R2-CELD22</v>
          </cell>
          <cell r="T225" t="str">
            <v xml:space="preserve">174544 → </v>
          </cell>
        </row>
        <row r="226">
          <cell r="B226" t="str">
            <v>MEGEV-R2-CELD23</v>
          </cell>
          <cell r="T226" t="str">
            <v xml:space="preserve">175169 → </v>
          </cell>
        </row>
        <row r="227">
          <cell r="B227" t="str">
            <v>MEGEV-R2-CELD24</v>
          </cell>
          <cell r="T227" t="str">
            <v xml:space="preserve">175243 → </v>
          </cell>
        </row>
        <row r="228">
          <cell r="B228" t="str">
            <v>MEGEV-R2-CELD25</v>
          </cell>
          <cell r="T228" t="str">
            <v>175253 → U-ALIMENTATION-CDE-DJHTA</v>
          </cell>
        </row>
        <row r="229">
          <cell r="B229" t="str">
            <v>MEGEV-R2-CELD26</v>
          </cell>
          <cell r="T229" t="str">
            <v xml:space="preserve">175368 → </v>
          </cell>
        </row>
        <row r="230">
          <cell r="B230" t="str">
            <v>MEGEV-R2-CELD27</v>
          </cell>
          <cell r="T230" t="str">
            <v xml:space="preserve">175403 → </v>
          </cell>
        </row>
        <row r="231">
          <cell r="B231" t="str">
            <v>MEGEV-R2-CELD28</v>
          </cell>
          <cell r="T231" t="str">
            <v xml:space="preserve">175818 → </v>
          </cell>
        </row>
        <row r="232">
          <cell r="B232" t="str">
            <v>MEGEV-R3-CELA30</v>
          </cell>
          <cell r="T232" t="str">
            <v xml:space="preserve">175883 → </v>
          </cell>
        </row>
        <row r="233">
          <cell r="B233" t="str">
            <v>MEGEV-R3-CELD31</v>
          </cell>
          <cell r="T233" t="str">
            <v xml:space="preserve">175980 → </v>
          </cell>
        </row>
        <row r="234">
          <cell r="B234" t="str">
            <v>MEGEV-R3-CELD32</v>
          </cell>
          <cell r="T234" t="str">
            <v xml:space="preserve">176029 → </v>
          </cell>
        </row>
        <row r="235">
          <cell r="B235" t="str">
            <v>MEGEV-R3-CELD33</v>
          </cell>
          <cell r="T235" t="str">
            <v xml:space="preserve">176037 → </v>
          </cell>
        </row>
        <row r="236">
          <cell r="B236" t="str">
            <v>MEGEV-R3-CELC34</v>
          </cell>
          <cell r="T236" t="str">
            <v xml:space="preserve">176044 → </v>
          </cell>
        </row>
        <row r="237">
          <cell r="B237" t="str">
            <v>MEGEV-R3-CELD35</v>
          </cell>
          <cell r="T237" t="str">
            <v xml:space="preserve">176135 → </v>
          </cell>
        </row>
        <row r="238">
          <cell r="B238" t="str">
            <v>MEGEV-R3-CELD36</v>
          </cell>
          <cell r="T238" t="str">
            <v xml:space="preserve">176143 → </v>
          </cell>
        </row>
        <row r="239">
          <cell r="B239" t="str">
            <v>MEGEV-R3-CELD37</v>
          </cell>
          <cell r="T239" t="str">
            <v xml:space="preserve">176169 → </v>
          </cell>
        </row>
        <row r="240">
          <cell r="B240" t="str">
            <v>MEGEV-MAG</v>
          </cell>
          <cell r="T240" t="str">
            <v xml:space="preserve">176235 → </v>
          </cell>
        </row>
        <row r="241">
          <cell r="B241" t="str">
            <v>MEGEV-R4-CELA40</v>
          </cell>
          <cell r="T241" t="str">
            <v xml:space="preserve">176264 → </v>
          </cell>
        </row>
        <row r="242">
          <cell r="B242" t="str">
            <v>MEGEV-R4-CELD41</v>
          </cell>
          <cell r="T242" t="str">
            <v xml:space="preserve">176421 → </v>
          </cell>
        </row>
        <row r="243">
          <cell r="B243" t="str">
            <v>MEGEV-R4-CELD42</v>
          </cell>
          <cell r="T243" t="str">
            <v xml:space="preserve">176478 → </v>
          </cell>
        </row>
        <row r="244">
          <cell r="B244" t="str">
            <v>MEGEV-R4-CELD43</v>
          </cell>
          <cell r="T244" t="str">
            <v xml:space="preserve">176485 → </v>
          </cell>
        </row>
        <row r="245">
          <cell r="B245" t="str">
            <v>MEGEV-R4-CELD44</v>
          </cell>
          <cell r="T245" t="str">
            <v xml:space="preserve">176493 → </v>
          </cell>
        </row>
        <row r="246">
          <cell r="B246" t="str">
            <v>MEGEV-R4-CELD45</v>
          </cell>
          <cell r="T246" t="str">
            <v xml:space="preserve">176502 → </v>
          </cell>
        </row>
        <row r="247">
          <cell r="B247" t="str">
            <v>MEGEV-R4-CELD46</v>
          </cell>
          <cell r="T247" t="str">
            <v xml:space="preserve">176538 → </v>
          </cell>
        </row>
        <row r="248">
          <cell r="B248" t="str">
            <v>MEGEV-R4-CELD47</v>
          </cell>
          <cell r="T248" t="str">
            <v xml:space="preserve">176545 → </v>
          </cell>
        </row>
        <row r="249">
          <cell r="B249" t="str">
            <v>MEGEV-R4-CELO48</v>
          </cell>
          <cell r="T249" t="str">
            <v xml:space="preserve">176552 → </v>
          </cell>
        </row>
        <row r="250">
          <cell r="B250" t="str">
            <v>ANNEM-R1-CELC13</v>
          </cell>
          <cell r="T250" t="str">
            <v xml:space="preserve">206110 → </v>
          </cell>
        </row>
        <row r="251">
          <cell r="B251" t="str">
            <v>ANNEM-R1-CELA11</v>
          </cell>
          <cell r="T251" t="str">
            <v xml:space="preserve">206246 → </v>
          </cell>
        </row>
        <row r="252">
          <cell r="B252" t="str">
            <v>ANNEM-R1-CELD14</v>
          </cell>
          <cell r="T252" t="str">
            <v xml:space="preserve">206252 → </v>
          </cell>
        </row>
        <row r="253">
          <cell r="B253" t="str">
            <v>ANNEM-R1-CELD15</v>
          </cell>
          <cell r="T253" t="str">
            <v xml:space="preserve">206259 → </v>
          </cell>
        </row>
        <row r="254">
          <cell r="B254" t="str">
            <v>ANNEM-R1-CELD16</v>
          </cell>
          <cell r="T254" t="str">
            <v xml:space="preserve">206266 → </v>
          </cell>
        </row>
        <row r="255">
          <cell r="B255" t="str">
            <v>ANNEM-R1-CELD17</v>
          </cell>
          <cell r="T255" t="str">
            <v xml:space="preserve">206289 → </v>
          </cell>
        </row>
        <row r="256">
          <cell r="B256" t="str">
            <v>ANNEM-R1-CELD18</v>
          </cell>
          <cell r="T256" t="str">
            <v xml:space="preserve">206297 → </v>
          </cell>
        </row>
        <row r="257">
          <cell r="B257" t="str">
            <v>ANNEM-R1-CELD19</v>
          </cell>
          <cell r="T257" t="str">
            <v xml:space="preserve">206304 → </v>
          </cell>
        </row>
        <row r="258">
          <cell r="B258" t="str">
            <v>ANNEM-R1-CELD20</v>
          </cell>
          <cell r="T258" t="str">
            <v xml:space="preserve">206312 → </v>
          </cell>
        </row>
        <row r="259">
          <cell r="B259" t="str">
            <v>ANNEM-R1-CELO10</v>
          </cell>
          <cell r="T259" t="str">
            <v xml:space="preserve">206319 → </v>
          </cell>
        </row>
        <row r="260">
          <cell r="B260" t="str">
            <v>ANNEM-R2-CELA20</v>
          </cell>
          <cell r="T260" t="str">
            <v>206324 → ICC(KA)-DJHTA</v>
          </cell>
        </row>
        <row r="261">
          <cell r="B261" t="str">
            <v>ANNEM-R2-CELC21</v>
          </cell>
          <cell r="T261" t="str">
            <v>206331 → ICC(KA)-DJHTA, DATE-AMPOULE</v>
          </cell>
        </row>
        <row r="262">
          <cell r="B262" t="str">
            <v>ANNEM-R2-CELD22</v>
          </cell>
          <cell r="T262" t="str">
            <v>206366 → ICC(KA)-DJHTA, DATE-AMPOULE</v>
          </cell>
        </row>
        <row r="263">
          <cell r="B263" t="str">
            <v>ANNEM-R2-CELD23</v>
          </cell>
          <cell r="T263" t="str">
            <v xml:space="preserve">206378 → </v>
          </cell>
        </row>
        <row r="264">
          <cell r="B264" t="str">
            <v>ANNEM-R2-CELD24</v>
          </cell>
          <cell r="T264" t="str">
            <v>206387 → ICC(KA)-DJHTA, DATE-AMPOULE</v>
          </cell>
        </row>
        <row r="265">
          <cell r="B265" t="str">
            <v>ANNEM-R2-CELD25</v>
          </cell>
          <cell r="T265" t="str">
            <v xml:space="preserve">206617 → </v>
          </cell>
        </row>
        <row r="266">
          <cell r="B266" t="str">
            <v>ANNEM-R2-CELD26</v>
          </cell>
          <cell r="T266" t="str">
            <v>206627 → ICC(KA)-DJHTA, DATE-AMPOULE</v>
          </cell>
        </row>
        <row r="267">
          <cell r="B267" t="str">
            <v>ANNEM-R2-CELD27</v>
          </cell>
          <cell r="T267" t="str">
            <v>206642 → ICC(KA)-DJHTA, DATE-AMPOULE</v>
          </cell>
        </row>
        <row r="268">
          <cell r="B268" t="str">
            <v>ANNEM-R2-CELD28</v>
          </cell>
          <cell r="T268" t="str">
            <v>206660 → ICC(KA)-DJHTA, DATE-AMPOULE</v>
          </cell>
        </row>
        <row r="269">
          <cell r="B269" t="str">
            <v>ANNEM-R4-CELA40</v>
          </cell>
          <cell r="T269" t="str">
            <v xml:space="preserve">241624 → </v>
          </cell>
        </row>
        <row r="270">
          <cell r="B270" t="str">
            <v>ANNEM-R4-CELD46</v>
          </cell>
          <cell r="T270" t="str">
            <v>241642 → ICC(KA)-DJHTA, DATE-AMPOULE</v>
          </cell>
        </row>
        <row r="271">
          <cell r="B271" t="str">
            <v>ANNEM-R4-CELD41</v>
          </cell>
          <cell r="T271" t="str">
            <v>241757 → ICC(KA)-DJHTA, DATE-AMPOULE</v>
          </cell>
        </row>
        <row r="272">
          <cell r="B272" t="str">
            <v>ANNEM-R4-CELD43</v>
          </cell>
          <cell r="T272" t="str">
            <v>241888 → ICC(KA)-DJHTA, DATE-AMPOULE</v>
          </cell>
        </row>
        <row r="273">
          <cell r="B273" t="str">
            <v>ANNEM-R4-CELD45</v>
          </cell>
          <cell r="T273" t="str">
            <v>241917 → ICC(KA)-DJHTA, DATE-AMPOULE</v>
          </cell>
        </row>
        <row r="274">
          <cell r="B274" t="str">
            <v>ANNEM-R4-CELD44</v>
          </cell>
          <cell r="T274" t="str">
            <v>241975 → ICC(KA)-DJHTA, DATE-AMPOULE</v>
          </cell>
        </row>
        <row r="275">
          <cell r="B275" t="str">
            <v>ANNEM-R4-CELD42</v>
          </cell>
          <cell r="T275" t="str">
            <v>241991 → ICC(KA)-DJHTA, DATE-AMPOULE</v>
          </cell>
        </row>
        <row r="276">
          <cell r="B276" t="str">
            <v>ANNEM-R4-CELD47</v>
          </cell>
          <cell r="T276" t="str">
            <v>241999 → ICC(KA)-DJHTA, DATE-AMPOULE</v>
          </cell>
        </row>
        <row r="277">
          <cell r="B277" t="str">
            <v>SINAR-R1-CELD10</v>
          </cell>
          <cell r="T277" t="str">
            <v>261303 → U-NOMINAL(KV)-DJHTA, DATE-AMPOULE</v>
          </cell>
        </row>
        <row r="278">
          <cell r="B278" t="str">
            <v>SINAR-R2-CELD20</v>
          </cell>
          <cell r="T278" t="str">
            <v>261593 → U-NOMINAL(KV)-DJHTA, DATE-AMPOULE</v>
          </cell>
        </row>
        <row r="279">
          <cell r="B279" t="str">
            <v>P.MOE-R1-CELA10</v>
          </cell>
          <cell r="T279" t="str">
            <v>285079 → TYPE-DIELECTRIQUE, DATE-AMPOULE</v>
          </cell>
        </row>
        <row r="280">
          <cell r="B280" t="str">
            <v>P.MOE-R1-CELC11</v>
          </cell>
          <cell r="T280" t="str">
            <v>285093 → DATE-AMPOULE</v>
          </cell>
        </row>
        <row r="281">
          <cell r="B281" t="str">
            <v>P.MOE-R1-CELD12</v>
          </cell>
          <cell r="T281" t="str">
            <v>285124 → DATE-AMPOULE</v>
          </cell>
        </row>
        <row r="282">
          <cell r="B282" t="str">
            <v>P.MOE-R1-CELD13</v>
          </cell>
          <cell r="T282" t="str">
            <v>285184 → DATE-AMPOULE</v>
          </cell>
        </row>
        <row r="283">
          <cell r="B283" t="str">
            <v>P.MOE-R1-CELD14</v>
          </cell>
          <cell r="T283" t="str">
            <v>285194 → DATE-AMPOULE</v>
          </cell>
        </row>
        <row r="284">
          <cell r="B284" t="str">
            <v>P.MOE-R1-CELD15</v>
          </cell>
          <cell r="T284" t="str">
            <v>285203 → DATE-AMPOULE</v>
          </cell>
        </row>
        <row r="285">
          <cell r="B285" t="str">
            <v>P.MOE-R1-CELD16</v>
          </cell>
          <cell r="T285" t="str">
            <v xml:space="preserve">285251 → </v>
          </cell>
        </row>
        <row r="286">
          <cell r="B286" t="str">
            <v>P.MOE-R1-CELD17</v>
          </cell>
          <cell r="T286" t="str">
            <v xml:space="preserve">285253 → </v>
          </cell>
        </row>
        <row r="287">
          <cell r="B287" t="str">
            <v>P.MOE-R1-CELD18</v>
          </cell>
          <cell r="T287" t="str">
            <v xml:space="preserve">285254 → </v>
          </cell>
        </row>
        <row r="288">
          <cell r="B288" t="str">
            <v>P.MOE-R1-CELO19</v>
          </cell>
          <cell r="T288" t="str">
            <v>285347 → TYPE-DIELECTRIQUE, DATE-AMPOULE</v>
          </cell>
        </row>
        <row r="289">
          <cell r="B289" t="str">
            <v>P.MOE-R3-CELA30</v>
          </cell>
          <cell r="T289" t="str">
            <v>285352 → TYPE-DIELECTRIQUE, DATE-AMPOULE</v>
          </cell>
        </row>
        <row r="290">
          <cell r="B290" t="str">
            <v>P.MOE-R3-CELC31</v>
          </cell>
          <cell r="T290" t="str">
            <v>285363 → TYPE-DIELECTRIQUE</v>
          </cell>
        </row>
        <row r="291">
          <cell r="B291" t="str">
            <v>P.MOE-R3-CELD32</v>
          </cell>
          <cell r="T291" t="str">
            <v>285420 → DATE-AMPOULE</v>
          </cell>
        </row>
        <row r="292">
          <cell r="B292" t="str">
            <v>P.MOE-R3-CELD33</v>
          </cell>
          <cell r="T292" t="str">
            <v>285427 → DATE-AMPOULE</v>
          </cell>
        </row>
        <row r="293">
          <cell r="B293" t="str">
            <v>P.MOE-R3-CELD34</v>
          </cell>
          <cell r="T293" t="str">
            <v>285428 → DATE-AMPOULE</v>
          </cell>
        </row>
        <row r="294">
          <cell r="B294" t="str">
            <v>P.MOE-R3-CELD35</v>
          </cell>
          <cell r="T294" t="str">
            <v>285430 → DATE-AMPOULE</v>
          </cell>
        </row>
        <row r="295">
          <cell r="B295" t="str">
            <v>P.MOE-R3-CELD36</v>
          </cell>
          <cell r="T295" t="str">
            <v>285431 → DATE-AMPOULE</v>
          </cell>
        </row>
        <row r="296">
          <cell r="B296" t="str">
            <v>P.MOE-R3-CELD37</v>
          </cell>
          <cell r="T296" t="str">
            <v xml:space="preserve">285433 → </v>
          </cell>
        </row>
        <row r="297">
          <cell r="B297" t="str">
            <v>P.MOE-R3-CELD38</v>
          </cell>
          <cell r="T297" t="str">
            <v>285435 → TYPE-DIELECTRIQUE</v>
          </cell>
        </row>
        <row r="298">
          <cell r="B298" t="str">
            <v>ANNEM-R3-CELA31</v>
          </cell>
          <cell r="T298" t="str">
            <v>336683 → ICC(KA)-DJHTA, DATE-AMPOULE</v>
          </cell>
        </row>
        <row r="299">
          <cell r="B299" t="str">
            <v>ANNEM-R3-CELD36</v>
          </cell>
          <cell r="T299" t="str">
            <v>336691 → ICC(KA)-DJHTA</v>
          </cell>
        </row>
        <row r="300">
          <cell r="B300" t="str">
            <v>ANNEM-R3-CELD40</v>
          </cell>
          <cell r="T300" t="str">
            <v>336699 → ICC(KA)-DJHTA, DATE-AMPOULE</v>
          </cell>
        </row>
        <row r="301">
          <cell r="B301" t="str">
            <v>ANNEM-R3-CELD35</v>
          </cell>
          <cell r="T301" t="str">
            <v>336708 → ICC(KA)-DJHTA</v>
          </cell>
        </row>
        <row r="302">
          <cell r="B302" t="str">
            <v>ANNEM-R3-CELD34</v>
          </cell>
          <cell r="T302" t="str">
            <v>336715 → ICC(KA)-DJHTA</v>
          </cell>
        </row>
        <row r="303">
          <cell r="B303" t="str">
            <v>ANNEM-R3-CELD37</v>
          </cell>
          <cell r="T303" t="str">
            <v>336723 → ICC(KA)-DJHTA</v>
          </cell>
        </row>
        <row r="304">
          <cell r="B304" t="str">
            <v>ANNEM-R3-CELD39</v>
          </cell>
          <cell r="T304" t="str">
            <v>336730 → ICC(KA)-DJHTA, DATE-AMPOULE</v>
          </cell>
        </row>
        <row r="305">
          <cell r="B305" t="str">
            <v>ANNEM-R3-CELD33</v>
          </cell>
          <cell r="T305" t="str">
            <v>336737 → ICC(KA)-DJHTA, DATE-AMPOULE</v>
          </cell>
        </row>
        <row r="306">
          <cell r="B306" t="str">
            <v>ANNEM-R3-CELO38</v>
          </cell>
          <cell r="T306" t="str">
            <v>336744 → ICC(KA)-DJHTA, DATE-AMPOULE</v>
          </cell>
        </row>
        <row r="307">
          <cell r="B307" t="str">
            <v/>
          </cell>
          <cell r="T307" t="str">
            <v>340002 → I-NOMINAL(A)-DJHTA, ICC(KA)-DJHTA, U-NOMINAL(KV)-DJHTA, DATE-AMPOULE</v>
          </cell>
        </row>
        <row r="308">
          <cell r="B308" t="str">
            <v>VNERE-R1-CELA11</v>
          </cell>
          <cell r="T308" t="str">
            <v xml:space="preserve">34034208 → </v>
          </cell>
        </row>
        <row r="309">
          <cell r="B309" t="str">
            <v>VNERE-R1-CELO10</v>
          </cell>
          <cell r="T309" t="str">
            <v xml:space="preserve">34034209 → </v>
          </cell>
        </row>
        <row r="310">
          <cell r="B310" t="str">
            <v>VNERE-R1-CELC13</v>
          </cell>
          <cell r="T310" t="str">
            <v xml:space="preserve">34034210 → </v>
          </cell>
        </row>
        <row r="311">
          <cell r="B311" t="str">
            <v>VNERE-R1-CELD14</v>
          </cell>
          <cell r="T311" t="str">
            <v xml:space="preserve">34034211 → </v>
          </cell>
        </row>
        <row r="312">
          <cell r="B312" t="str">
            <v>VNERE-R1-CELD15</v>
          </cell>
          <cell r="T312" t="str">
            <v xml:space="preserve">34034212 → </v>
          </cell>
        </row>
        <row r="313">
          <cell r="B313" t="str">
            <v>VNERE-R1-CELD16</v>
          </cell>
          <cell r="T313" t="str">
            <v xml:space="preserve">34034213 → </v>
          </cell>
        </row>
        <row r="314">
          <cell r="B314" t="str">
            <v>VNERE-R1-CELD17</v>
          </cell>
          <cell r="T314" t="str">
            <v xml:space="preserve">34034214 → </v>
          </cell>
        </row>
        <row r="315">
          <cell r="B315" t="str">
            <v>VNERE-R1-CELD19</v>
          </cell>
          <cell r="T315" t="str">
            <v xml:space="preserve">34034216 → </v>
          </cell>
        </row>
        <row r="316">
          <cell r="B316" t="str">
            <v>VNERE-R2-CELO20</v>
          </cell>
          <cell r="T316" t="str">
            <v xml:space="preserve">34034217 → </v>
          </cell>
        </row>
        <row r="317">
          <cell r="B317" t="str">
            <v>VNERE-R2-CELA21</v>
          </cell>
          <cell r="T317" t="str">
            <v xml:space="preserve">34034218 → </v>
          </cell>
        </row>
        <row r="318">
          <cell r="B318" t="str">
            <v>VNERE-R2-CELC23</v>
          </cell>
          <cell r="T318" t="str">
            <v xml:space="preserve">34034219 → </v>
          </cell>
        </row>
        <row r="319">
          <cell r="B319" t="str">
            <v>VNERE-R2-CELD24</v>
          </cell>
          <cell r="T319" t="str">
            <v xml:space="preserve">34034220 → </v>
          </cell>
        </row>
        <row r="320">
          <cell r="B320" t="str">
            <v>VNERE-R2-CELD25</v>
          </cell>
          <cell r="T320" t="str">
            <v xml:space="preserve">34034221 → </v>
          </cell>
        </row>
        <row r="321">
          <cell r="B321" t="str">
            <v>VNERE-R2-CELD26</v>
          </cell>
          <cell r="T321" t="str">
            <v xml:space="preserve">34034222 → </v>
          </cell>
        </row>
        <row r="322">
          <cell r="B322" t="str">
            <v>VNERE-R2-CELD27</v>
          </cell>
          <cell r="T322" t="str">
            <v xml:space="preserve">34034223 → </v>
          </cell>
        </row>
        <row r="323">
          <cell r="B323" t="str">
            <v>VNERE-R2-CELD28</v>
          </cell>
          <cell r="T323" t="str">
            <v xml:space="preserve">34034224 → </v>
          </cell>
        </row>
        <row r="324">
          <cell r="B324" t="str">
            <v>VNERE-R3-CELD38</v>
          </cell>
          <cell r="T324" t="str">
            <v xml:space="preserve">34034225 → </v>
          </cell>
        </row>
        <row r="325">
          <cell r="B325" t="str">
            <v>VNERE-R3-CELD37</v>
          </cell>
          <cell r="T325" t="str">
            <v xml:space="preserve">34034226 → </v>
          </cell>
        </row>
        <row r="326">
          <cell r="B326" t="str">
            <v>VNERE-R3-CELD36</v>
          </cell>
          <cell r="T326" t="str">
            <v xml:space="preserve">34034227 → </v>
          </cell>
        </row>
        <row r="327">
          <cell r="B327" t="str">
            <v>VNERE-R3-CELD35</v>
          </cell>
          <cell r="T327" t="str">
            <v xml:space="preserve">34034228 → </v>
          </cell>
        </row>
        <row r="328">
          <cell r="B328" t="str">
            <v>VNERE-R3-CELD34</v>
          </cell>
          <cell r="T328" t="str">
            <v xml:space="preserve">34034229 → </v>
          </cell>
        </row>
        <row r="329">
          <cell r="B329" t="str">
            <v>VNERE-R3-CELD33</v>
          </cell>
          <cell r="T329" t="str">
            <v xml:space="preserve">34034230 → </v>
          </cell>
        </row>
        <row r="330">
          <cell r="B330" t="str">
            <v>VNERE-R3-CELA31</v>
          </cell>
          <cell r="T330" t="str">
            <v xml:space="preserve">34034231 → </v>
          </cell>
        </row>
        <row r="331">
          <cell r="B331" t="str">
            <v>VNERE-R3-CELO30</v>
          </cell>
          <cell r="T331" t="str">
            <v xml:space="preserve">34034232 → </v>
          </cell>
        </row>
        <row r="332">
          <cell r="B332" t="str">
            <v>VNERE-R4-CELA41</v>
          </cell>
          <cell r="T332" t="str">
            <v xml:space="preserve">34034233 → </v>
          </cell>
        </row>
        <row r="333">
          <cell r="B333" t="str">
            <v>VNERE-R4-CELD47</v>
          </cell>
          <cell r="T333" t="str">
            <v xml:space="preserve">34034234 → </v>
          </cell>
        </row>
        <row r="334">
          <cell r="B334" t="str">
            <v>VNERE-R4-CELD46</v>
          </cell>
          <cell r="T334" t="str">
            <v xml:space="preserve">34034235 → </v>
          </cell>
        </row>
        <row r="335">
          <cell r="B335" t="str">
            <v>VNERE-R4-CELD44</v>
          </cell>
          <cell r="T335" t="str">
            <v xml:space="preserve">34034236 → </v>
          </cell>
        </row>
        <row r="336">
          <cell r="B336" t="str">
            <v>VNERE-R4-CELD43</v>
          </cell>
          <cell r="T336" t="str">
            <v xml:space="preserve">34034237 → </v>
          </cell>
        </row>
        <row r="337">
          <cell r="B337" t="str">
            <v>VNERE-R4-CELD48</v>
          </cell>
          <cell r="T337" t="str">
            <v xml:space="preserve">34034238 → </v>
          </cell>
        </row>
        <row r="338">
          <cell r="B338" t="str">
            <v>VNERE-R4-CELD45</v>
          </cell>
          <cell r="T338" t="str">
            <v xml:space="preserve">34034239 → </v>
          </cell>
        </row>
        <row r="339">
          <cell r="B339" t="str">
            <v>VNERE-R4-CELO40</v>
          </cell>
          <cell r="T339" t="str">
            <v xml:space="preserve">34034240 → </v>
          </cell>
        </row>
        <row r="340">
          <cell r="B340" t="str">
            <v>MORES-R2-CELD20</v>
          </cell>
          <cell r="T340" t="str">
            <v>34034243 → DATE-AMPOULE</v>
          </cell>
        </row>
        <row r="341">
          <cell r="B341" t="str">
            <v>PLAGN-R2-CELD92</v>
          </cell>
          <cell r="T341" t="str">
            <v xml:space="preserve">34034244 → </v>
          </cell>
        </row>
        <row r="342">
          <cell r="B342" t="str">
            <v>SALLA-R2-CELD27</v>
          </cell>
          <cell r="T342" t="str">
            <v xml:space="preserve">34034245 → </v>
          </cell>
        </row>
        <row r="343">
          <cell r="B343" t="str">
            <v>SALLA-R2-CELD28</v>
          </cell>
          <cell r="T343" t="str">
            <v xml:space="preserve">34034246 → </v>
          </cell>
        </row>
        <row r="344">
          <cell r="B344" t="str">
            <v>ANNECY-MAG</v>
          </cell>
          <cell r="T344" t="str">
            <v>34034247 → DATE-AMPOULE</v>
          </cell>
        </row>
        <row r="345">
          <cell r="B345" t="str">
            <v>TANIN-R1-CELO10</v>
          </cell>
          <cell r="T345" t="str">
            <v xml:space="preserve">34034248 → </v>
          </cell>
        </row>
        <row r="346">
          <cell r="B346" t="str">
            <v>CHAMO-R2-CELD29</v>
          </cell>
          <cell r="T346" t="str">
            <v xml:space="preserve">34034249 → </v>
          </cell>
        </row>
        <row r="347">
          <cell r="B347" t="str">
            <v>CHAMO-R3-CELD36</v>
          </cell>
          <cell r="T347" t="str">
            <v>34034250 → DATE-AMPOULE</v>
          </cell>
        </row>
        <row r="348">
          <cell r="B348" t="str">
            <v>ARLOD-R2-CELA20</v>
          </cell>
          <cell r="T348" t="str">
            <v>34034251 → DATE-AMPOULE</v>
          </cell>
        </row>
        <row r="349">
          <cell r="B349" t="str">
            <v>BOZEL-R3-CELD97</v>
          </cell>
          <cell r="T349" t="str">
            <v xml:space="preserve">34034252 → </v>
          </cell>
        </row>
        <row r="350">
          <cell r="B350" t="str">
            <v>VNOTA-R1-CELD87</v>
          </cell>
          <cell r="T350" t="str">
            <v xml:space="preserve">34034253 → </v>
          </cell>
        </row>
        <row r="351">
          <cell r="B351" t="str">
            <v>VNOTA-R1-CELD93</v>
          </cell>
          <cell r="T351" t="str">
            <v xml:space="preserve">34034254 → </v>
          </cell>
        </row>
        <row r="352">
          <cell r="B352" t="str">
            <v>JALLI-R2.2-CELA17</v>
          </cell>
          <cell r="T352" t="str">
            <v xml:space="preserve">34034255 → </v>
          </cell>
        </row>
        <row r="353">
          <cell r="B353" t="str">
            <v>CHAMBERY-MAG</v>
          </cell>
          <cell r="T353" t="str">
            <v>34034256 → I-NOMINAL(A)-DJHTA, ICC(KA)-DJHTA, TYPE-DIELECTRIQUE, TYPE-DJHTA, U-NOMINAL(KV)-DJHTA, DATE-AMPOULE, U-ALIMENTATION-CDE-DJHTA</v>
          </cell>
        </row>
        <row r="354">
          <cell r="B354" t="str">
            <v>CHAMBERY-MAG</v>
          </cell>
          <cell r="T354" t="str">
            <v>34034257 → U-NOMINAL(KV)-DJHTA, DATE-AMPOULE</v>
          </cell>
        </row>
        <row r="355">
          <cell r="B355" t="str">
            <v>CHAMBERY-MAG</v>
          </cell>
          <cell r="T355" t="str">
            <v>34034258 → U-NOMINAL(KV)-DJHTA, DATE-AMPOULE</v>
          </cell>
        </row>
        <row r="356">
          <cell r="B356" t="str">
            <v>CHAMBERY-MAG</v>
          </cell>
          <cell r="T356" t="str">
            <v>34034259 → I-NOMINAL(A)-DJHTA, ICC(KA)-DJHTA, TYPE-DIELECTRIQUE, TYPE-DJHTA, U-NOMINAL(KV)-DJHTA, DATE-AMPOULE, U-ALIMENTATION-CDE-DJHTA</v>
          </cell>
        </row>
        <row r="357">
          <cell r="B357" t="str">
            <v>BURCI-R3-CELD33</v>
          </cell>
          <cell r="T357" t="str">
            <v>34034260 → DATE-AMPOULE</v>
          </cell>
        </row>
        <row r="358">
          <cell r="B358" t="str">
            <v>BURCI-R1-CELA10</v>
          </cell>
          <cell r="T358" t="str">
            <v>34034261 → DATE-AMPOULE</v>
          </cell>
        </row>
        <row r="359">
          <cell r="B359" t="str">
            <v>BURCI-R1-CELO19</v>
          </cell>
          <cell r="T359" t="str">
            <v>34034262 → DATE-AMPOULE</v>
          </cell>
        </row>
        <row r="360">
          <cell r="B360" t="str">
            <v>BURCI-R1-CELD13</v>
          </cell>
          <cell r="T360" t="str">
            <v>34034263 → DATE-AMPOULE</v>
          </cell>
        </row>
        <row r="361">
          <cell r="B361" t="str">
            <v>BURCI-R1-CELD14</v>
          </cell>
          <cell r="T361" t="str">
            <v>34034264 → DATE-AMPOULE</v>
          </cell>
        </row>
        <row r="362">
          <cell r="B362" t="str">
            <v>BURCI-R1-CELD15</v>
          </cell>
          <cell r="T362" t="str">
            <v>34034265 → DATE-AMPOULE</v>
          </cell>
        </row>
        <row r="363">
          <cell r="B363" t="str">
            <v>BURCI-R1-CELD16</v>
          </cell>
          <cell r="T363" t="str">
            <v>34034266 → DATE-AMPOULE</v>
          </cell>
        </row>
        <row r="364">
          <cell r="B364" t="str">
            <v>BURCI-R1-CELD17</v>
          </cell>
          <cell r="T364" t="str">
            <v>34034267 → DATE-AMPOULE</v>
          </cell>
        </row>
        <row r="365">
          <cell r="B365" t="str">
            <v>BURCI-R1-CELD18</v>
          </cell>
          <cell r="T365" t="str">
            <v>34034268 → DATE-AMPOULE</v>
          </cell>
        </row>
        <row r="366">
          <cell r="B366" t="str">
            <v>BURCI-R1-CELC12</v>
          </cell>
          <cell r="T366" t="str">
            <v>34034269 → DATE-AMPOULE</v>
          </cell>
        </row>
        <row r="367">
          <cell r="B367" t="str">
            <v>BURCI-R3-CELC32</v>
          </cell>
          <cell r="T367" t="str">
            <v>34034270 → DATE-AMPOULE</v>
          </cell>
        </row>
        <row r="368">
          <cell r="B368" t="str">
            <v>BURCI-R3-CELD34</v>
          </cell>
          <cell r="T368" t="str">
            <v>34034271 → DATE-AMPOULE</v>
          </cell>
        </row>
        <row r="369">
          <cell r="B369" t="str">
            <v>BURCI-R3-CELD35</v>
          </cell>
          <cell r="T369" t="str">
            <v>34034272 → DATE-AMPOULE</v>
          </cell>
        </row>
        <row r="370">
          <cell r="B370" t="str">
            <v>BURCI-R3-CELD36</v>
          </cell>
          <cell r="T370" t="str">
            <v>34034273 → DATE-AMPOULE</v>
          </cell>
        </row>
        <row r="371">
          <cell r="B371" t="str">
            <v>BURCI-R3-CELD37</v>
          </cell>
          <cell r="T371" t="str">
            <v>34034274 → DATE-AMPOULE</v>
          </cell>
        </row>
        <row r="372">
          <cell r="B372" t="str">
            <v>BURCI-R3-CELD38</v>
          </cell>
          <cell r="T372" t="str">
            <v>34034275 → DATE-AMPOULE</v>
          </cell>
        </row>
        <row r="373">
          <cell r="B373" t="str">
            <v>BURCI-R3-CELO39</v>
          </cell>
          <cell r="T373" t="str">
            <v>34034276 → DATE-AMPOULE</v>
          </cell>
        </row>
        <row r="374">
          <cell r="B374" t="str">
            <v>BURCI-R3-CELA30</v>
          </cell>
          <cell r="T374" t="str">
            <v>34034277 → DATE-AMPOULE</v>
          </cell>
        </row>
        <row r="375">
          <cell r="B375" t="str">
            <v>SSBO5-R3-CEL1</v>
          </cell>
          <cell r="T375" t="str">
            <v>34034278 → U-NOMINAL(KV)-DJHTA</v>
          </cell>
        </row>
        <row r="376">
          <cell r="B376" t="str">
            <v>GRENOBLE</v>
          </cell>
          <cell r="T376" t="str">
            <v>34034279 → I-NOMINAL(A)-DJHTA, ICC(KA)-DJHTA, TYPE-DIELECTRIQUE, TYPE-DJHTA, U-NOMINAL(KV)-DJHTA, DATE-AMPOULE, U-ALIMENTATION-CDE-DJHTA</v>
          </cell>
        </row>
        <row r="377">
          <cell r="B377" t="str">
            <v>SSBO5-R3-CELD03</v>
          </cell>
          <cell r="T377" t="str">
            <v>34034280 → ICC(KA)-DJHTA, U-NOMINAL(KV)-DJHTA, DATE-AMPOULE, U-ALIMENTATION-CDE-DJHTA</v>
          </cell>
        </row>
        <row r="378">
          <cell r="B378" t="str">
            <v>SSBO5-R3-CELD04</v>
          </cell>
          <cell r="T378" t="str">
            <v>34034281 → ICC(KA)-DJHTA, U-NOMINAL(KV)-DJHTA, DATE-AMPOULE, U-ALIMENTATION-CDE-DJHTA</v>
          </cell>
        </row>
        <row r="379">
          <cell r="B379" t="str">
            <v>SSBO5-R3-CELD05</v>
          </cell>
          <cell r="T379" t="str">
            <v>34034282 → ICC(KA)-DJHTA, U-NOMINAL(KV)-DJHTA, DATE-AMPOULE, U-ALIMENTATION-CDE-DJHTA</v>
          </cell>
        </row>
        <row r="380">
          <cell r="B380" t="str">
            <v>SSBO5-R3-CELD06</v>
          </cell>
          <cell r="T380" t="str">
            <v>34034283 → ICC(KA)-DJHTA, U-NOMINAL(KV)-DJHTA, DATE-AMPOULE, U-ALIMENTATION-CDE-DJHTA</v>
          </cell>
        </row>
        <row r="381">
          <cell r="B381" t="str">
            <v>SSBO5-R3-CELD07</v>
          </cell>
          <cell r="T381" t="str">
            <v>34034284 → ICC(KA)-DJHTA, U-NOMINAL(KV)-DJHTA, DATE-AMPOULE, U-ALIMENTATION-CDE-DJHTA</v>
          </cell>
        </row>
        <row r="382">
          <cell r="B382" t="str">
            <v>SSBO5-R3-CELD08</v>
          </cell>
          <cell r="T382" t="str">
            <v>34034285 → U-NOMINAL(KV)-DJHTA, DATE-AMPOULE</v>
          </cell>
        </row>
        <row r="383">
          <cell r="B383" t="str">
            <v>SSBO5-R3-CELC02</v>
          </cell>
          <cell r="T383" t="str">
            <v>34034286 → ICC(KA)-DJHTA, U-NOMINAL(KV)-DJHTA, DATE-AMPOULE, U-ALIMENTATION-CDE-DJHTA</v>
          </cell>
        </row>
        <row r="384">
          <cell r="B384" t="str">
            <v>SSBO5-R1-CELC14</v>
          </cell>
          <cell r="T384" t="str">
            <v>34034287 → ICC(KA)-DJHTA, U-NOMINAL(KV)-DJHTA, DATE-AMPOULE, U-ALIMENTATION-CDE-DJHTA</v>
          </cell>
        </row>
        <row r="385">
          <cell r="B385" t="str">
            <v>SSBO5-R1-CELD15</v>
          </cell>
          <cell r="T385" t="str">
            <v>34034288 → U-NOMINAL(KV)-DJHTA, DATE-AMPOULE, U-ALIMENTATION-CDE-DJHTA</v>
          </cell>
        </row>
        <row r="386">
          <cell r="B386" t="str">
            <v>SSBO5-R1-CELD16</v>
          </cell>
          <cell r="T386" t="str">
            <v>34034289 → U-NOMINAL(KV)-DJHTA, DATE-AMPOULE, U-ALIMENTATION-CDE-DJHTA</v>
          </cell>
        </row>
        <row r="387">
          <cell r="B387" t="str">
            <v>SSBO5-R1-CELD17</v>
          </cell>
          <cell r="T387" t="str">
            <v>34034290 → ICC(KA)-DJHTA, TYPE-DIELECTRIQUE, U-NOMINAL(KV)-DJHTA, DATE-AMPOULE, U-ALIMENTATION-CDE-DJHTA</v>
          </cell>
        </row>
        <row r="388">
          <cell r="B388" t="str">
            <v>SSBO5-R1-CELD18</v>
          </cell>
          <cell r="T388" t="str">
            <v>34034291 → ICC(KA)-DJHTA, TYPE-DIELECTRIQUE, U-NOMINAL(KV)-DJHTA, DATE-AMPOULE, U-ALIMENTATION-CDE-DJHTA</v>
          </cell>
        </row>
        <row r="389">
          <cell r="B389" t="str">
            <v>SSBO5-R1-CELD19</v>
          </cell>
          <cell r="T389" t="str">
            <v>34034292 → TYPE-DIELECTRIQUE, U-NOMINAL(KV)-DJHTA, U-ALIMENTATION-CDE-DJHTA</v>
          </cell>
        </row>
        <row r="390">
          <cell r="B390" t="str">
            <v>GRENOBLE</v>
          </cell>
          <cell r="T390" t="str">
            <v>34034293 → I-NOMINAL(A)-DJHTA, ICC(KA)-DJHTA, TYPE-DIELECTRIQUE, TYPE-DJHTA, U-NOMINAL(KV)-DJHTA, DATE-AMPOULE, U-ALIMENTATION-CDE-DJHTA</v>
          </cell>
        </row>
        <row r="391">
          <cell r="B391" t="str">
            <v>SSBO5-R1-CELD20</v>
          </cell>
          <cell r="T391" t="str">
            <v>34034294 → ICC(KA)-DJHTA, TYPE-DIELECTRIQUE, U-NOMINAL(KV)-DJHTA, DATE-AMPOULE, U-ALIMENTATION-CDE-DJHTA</v>
          </cell>
        </row>
        <row r="392">
          <cell r="B392" t="str">
            <v>SSBO5-R1-CELA13</v>
          </cell>
          <cell r="T392" t="str">
            <v>34034295 → U-NOMINAL(KV)-DJHTA</v>
          </cell>
        </row>
        <row r="393">
          <cell r="B393" t="str">
            <v>ARACH-R2-CELA29</v>
          </cell>
          <cell r="T393" t="str">
            <v xml:space="preserve">34034296 → </v>
          </cell>
        </row>
        <row r="394">
          <cell r="B394" t="str">
            <v>ARACH-R2-CELC21</v>
          </cell>
          <cell r="T394" t="str">
            <v xml:space="preserve">34034297 → </v>
          </cell>
        </row>
        <row r="395">
          <cell r="B395" t="str">
            <v>ARACH-R2-CELD22</v>
          </cell>
          <cell r="T395" t="str">
            <v xml:space="preserve">34034298 → </v>
          </cell>
        </row>
        <row r="396">
          <cell r="B396" t="str">
            <v>ARACH-R2-CELD23</v>
          </cell>
          <cell r="T396" t="str">
            <v xml:space="preserve">34034299 → </v>
          </cell>
        </row>
        <row r="397">
          <cell r="B397" t="str">
            <v>ARACH-R2-CELD24</v>
          </cell>
          <cell r="T397" t="str">
            <v xml:space="preserve">34034300 → </v>
          </cell>
        </row>
        <row r="398">
          <cell r="B398" t="str">
            <v>ARACH-R2-CELD25</v>
          </cell>
          <cell r="T398" t="str">
            <v xml:space="preserve">34034301 → </v>
          </cell>
        </row>
        <row r="399">
          <cell r="B399" t="str">
            <v>ARACH-R2-CELD26</v>
          </cell>
          <cell r="T399" t="str">
            <v xml:space="preserve">34034302 → </v>
          </cell>
        </row>
        <row r="400">
          <cell r="B400" t="str">
            <v>ARACH-R2-CELD27</v>
          </cell>
          <cell r="T400" t="str">
            <v xml:space="preserve">34034303 → </v>
          </cell>
        </row>
        <row r="401">
          <cell r="B401" t="str">
            <v>A.BAI-R1-CELC61</v>
          </cell>
          <cell r="T401" t="str">
            <v xml:space="preserve">34034304 → </v>
          </cell>
        </row>
        <row r="402">
          <cell r="B402" t="str">
            <v>A.BAI-R1-CELD63</v>
          </cell>
          <cell r="T402" t="str">
            <v xml:space="preserve">34034305 → </v>
          </cell>
        </row>
        <row r="403">
          <cell r="B403" t="str">
            <v>A.BAI-R1-CELA77</v>
          </cell>
          <cell r="T403" t="str">
            <v xml:space="preserve">34034306 → </v>
          </cell>
        </row>
        <row r="404">
          <cell r="B404" t="str">
            <v>FROGE-R1-CELC02</v>
          </cell>
          <cell r="T404" t="str">
            <v xml:space="preserve">34034307 → </v>
          </cell>
        </row>
        <row r="405">
          <cell r="B405" t="str">
            <v>FROGE-R1-CELD11</v>
          </cell>
          <cell r="T405" t="str">
            <v xml:space="preserve">34034308 → </v>
          </cell>
        </row>
        <row r="406">
          <cell r="B406" t="str">
            <v>FROGE-R1-CELA01</v>
          </cell>
          <cell r="T406" t="str">
            <v>34034309 → DATE-AMPOULE</v>
          </cell>
        </row>
        <row r="407">
          <cell r="B407" t="str">
            <v>A.BAI-R1-CELD65</v>
          </cell>
          <cell r="T407" t="str">
            <v xml:space="preserve">34034310 → </v>
          </cell>
        </row>
        <row r="408">
          <cell r="B408" t="str">
            <v>A.BAI-R1-CELD67</v>
          </cell>
          <cell r="T408" t="str">
            <v xml:space="preserve">34034311 → </v>
          </cell>
        </row>
        <row r="409">
          <cell r="B409" t="str">
            <v>A.BAI-R1-CELD69</v>
          </cell>
          <cell r="T409" t="str">
            <v xml:space="preserve">34034312 → </v>
          </cell>
        </row>
        <row r="410">
          <cell r="B410" t="str">
            <v>A.BAI-R1-CELD71</v>
          </cell>
          <cell r="T410" t="str">
            <v xml:space="preserve">34034313 → </v>
          </cell>
        </row>
        <row r="411">
          <cell r="B411" t="str">
            <v>A.BAI-R1-CELD79</v>
          </cell>
          <cell r="T411" t="str">
            <v xml:space="preserve">34034314 → </v>
          </cell>
        </row>
        <row r="412">
          <cell r="B412" t="str">
            <v>A.BAI-R1-CELD81</v>
          </cell>
          <cell r="T412" t="str">
            <v xml:space="preserve">34034315 → </v>
          </cell>
        </row>
        <row r="413">
          <cell r="B413" t="str">
            <v>A.BAI-R1-CELD83</v>
          </cell>
          <cell r="T413" t="str">
            <v xml:space="preserve">34034316 → </v>
          </cell>
        </row>
        <row r="414">
          <cell r="B414" t="str">
            <v>A.BAI-R1-CELD85</v>
          </cell>
          <cell r="T414" t="str">
            <v xml:space="preserve">34034317 → </v>
          </cell>
        </row>
        <row r="415">
          <cell r="B415" t="str">
            <v>A.BAI-R1-CELD87</v>
          </cell>
          <cell r="T415" t="str">
            <v xml:space="preserve">34034318 → </v>
          </cell>
        </row>
        <row r="416">
          <cell r="B416" t="str">
            <v>A.BAI-R2-CELD62</v>
          </cell>
          <cell r="T416" t="str">
            <v xml:space="preserve">34034319 → </v>
          </cell>
        </row>
        <row r="417">
          <cell r="B417" t="str">
            <v>A.BAI-R2-CELA74</v>
          </cell>
          <cell r="T417" t="str">
            <v xml:space="preserve">34034320 → </v>
          </cell>
        </row>
        <row r="418">
          <cell r="B418" t="str">
            <v>A.BAI-R2-CELD64</v>
          </cell>
          <cell r="T418" t="str">
            <v xml:space="preserve">34034321 → </v>
          </cell>
        </row>
        <row r="419">
          <cell r="B419" t="str">
            <v>A.BAI-R2-CELD66</v>
          </cell>
          <cell r="T419" t="str">
            <v xml:space="preserve">34034322 → </v>
          </cell>
        </row>
        <row r="420">
          <cell r="B420" t="str">
            <v>FROGE-R1-CELO10</v>
          </cell>
          <cell r="T420" t="str">
            <v>34034323 → DATE-AMPOULE</v>
          </cell>
        </row>
        <row r="421">
          <cell r="B421" t="str">
            <v>A.BAI-R2-CELD68</v>
          </cell>
          <cell r="T421" t="str">
            <v xml:space="preserve">34034324 → </v>
          </cell>
        </row>
        <row r="422">
          <cell r="B422" t="str">
            <v>A.BAI-R2-CELD70</v>
          </cell>
          <cell r="T422" t="str">
            <v xml:space="preserve">34034325 → </v>
          </cell>
        </row>
        <row r="423">
          <cell r="B423" t="str">
            <v>A.BAI-R2-CELD78</v>
          </cell>
          <cell r="T423" t="str">
            <v xml:space="preserve">34034326 → </v>
          </cell>
        </row>
        <row r="424">
          <cell r="B424" t="str">
            <v>A.BAI-R2-CELD80</v>
          </cell>
          <cell r="T424" t="str">
            <v xml:space="preserve">34034327 → </v>
          </cell>
        </row>
        <row r="425">
          <cell r="B425" t="str">
            <v>A.BAI-R2-CELD82</v>
          </cell>
          <cell r="T425" t="str">
            <v xml:space="preserve">34034328 → </v>
          </cell>
        </row>
        <row r="426">
          <cell r="B426" t="str">
            <v>A.BAI-R2-CELD84</v>
          </cell>
          <cell r="T426" t="str">
            <v xml:space="preserve">34034329 → </v>
          </cell>
        </row>
        <row r="427">
          <cell r="B427" t="str">
            <v>A.BAI-R2-CELD86</v>
          </cell>
          <cell r="T427" t="str">
            <v xml:space="preserve">34034330 → </v>
          </cell>
        </row>
        <row r="428">
          <cell r="B428" t="str">
            <v>FROGE-R1-CELD07</v>
          </cell>
          <cell r="T428" t="str">
            <v xml:space="preserve">34034331 → </v>
          </cell>
        </row>
        <row r="429">
          <cell r="B429" t="str">
            <v>MOUTI-R1-CELD87</v>
          </cell>
          <cell r="T429" t="str">
            <v xml:space="preserve">34034332 → </v>
          </cell>
        </row>
        <row r="430">
          <cell r="B430" t="str">
            <v>MOUTI-R1-CELA83</v>
          </cell>
          <cell r="T430" t="str">
            <v xml:space="preserve">34034333 → </v>
          </cell>
        </row>
        <row r="431">
          <cell r="B431" t="str">
            <v>MOUTI-R1-CELD89</v>
          </cell>
          <cell r="T431" t="str">
            <v xml:space="preserve">34034334 → </v>
          </cell>
        </row>
        <row r="432">
          <cell r="B432" t="str">
            <v>MOUTI-R1-CELD91</v>
          </cell>
          <cell r="T432" t="str">
            <v xml:space="preserve">34034335 → </v>
          </cell>
        </row>
        <row r="433">
          <cell r="B433" t="str">
            <v>MOUTI-R1-CELD93</v>
          </cell>
          <cell r="T433" t="str">
            <v xml:space="preserve">34034336 → </v>
          </cell>
        </row>
        <row r="434">
          <cell r="B434" t="str">
            <v>MOUTI-R1-CELD95</v>
          </cell>
          <cell r="T434" t="str">
            <v xml:space="preserve">34034337 → </v>
          </cell>
        </row>
        <row r="435">
          <cell r="B435" t="str">
            <v>MOUTI-R1-CELD97</v>
          </cell>
          <cell r="T435" t="str">
            <v xml:space="preserve">34034338 → </v>
          </cell>
        </row>
        <row r="436">
          <cell r="B436" t="str">
            <v>MOUTI-R1-CELO81</v>
          </cell>
          <cell r="T436" t="str">
            <v xml:space="preserve">34034339 → </v>
          </cell>
        </row>
        <row r="437">
          <cell r="B437" t="str">
            <v>MOUTI-R2-CELD86</v>
          </cell>
          <cell r="T437" t="str">
            <v xml:space="preserve">34034340 → </v>
          </cell>
        </row>
        <row r="438">
          <cell r="B438" t="str">
            <v>MOUTI-R2-CELA82</v>
          </cell>
          <cell r="T438" t="str">
            <v xml:space="preserve">34034341 → </v>
          </cell>
        </row>
        <row r="439">
          <cell r="B439" t="str">
            <v>MOUTI-R2-CELD88</v>
          </cell>
          <cell r="T439" t="str">
            <v xml:space="preserve">34034342 → </v>
          </cell>
        </row>
        <row r="440">
          <cell r="B440" t="str">
            <v>MOUTI-R2-CELD90</v>
          </cell>
          <cell r="T440" t="str">
            <v xml:space="preserve">34034343 → </v>
          </cell>
        </row>
        <row r="441">
          <cell r="B441" t="str">
            <v>MOUTI-R2-CELD92</v>
          </cell>
          <cell r="T441" t="str">
            <v xml:space="preserve">34034344 → </v>
          </cell>
        </row>
        <row r="442">
          <cell r="B442" t="str">
            <v>MOUTI-R2-CELD94</v>
          </cell>
          <cell r="T442" t="str">
            <v xml:space="preserve">34034345 → </v>
          </cell>
        </row>
        <row r="443">
          <cell r="B443" t="str">
            <v>MOUTI-R2-CELD96</v>
          </cell>
          <cell r="T443" t="str">
            <v xml:space="preserve">34034346 → </v>
          </cell>
        </row>
        <row r="444">
          <cell r="B444" t="str">
            <v>MOUTI-R2-CELC84</v>
          </cell>
          <cell r="T444" t="str">
            <v xml:space="preserve">34034347 → </v>
          </cell>
        </row>
        <row r="445">
          <cell r="B445" t="str">
            <v>G.VER-R1-CELD63</v>
          </cell>
          <cell r="T445" t="str">
            <v xml:space="preserve">34034348 → </v>
          </cell>
        </row>
        <row r="446">
          <cell r="B446" t="str">
            <v>G.VER-R1-CELA61</v>
          </cell>
          <cell r="T446" t="str">
            <v xml:space="preserve">34034349 → </v>
          </cell>
        </row>
        <row r="447">
          <cell r="B447" t="str">
            <v>G.VER-R1-CELD64</v>
          </cell>
          <cell r="T447" t="str">
            <v xml:space="preserve">34034350 → </v>
          </cell>
        </row>
        <row r="448">
          <cell r="B448" t="str">
            <v>G.VER-R1-CELD65</v>
          </cell>
          <cell r="T448" t="str">
            <v xml:space="preserve">34034351 → </v>
          </cell>
        </row>
        <row r="449">
          <cell r="B449" t="str">
            <v>G.VER-R1-CELD66</v>
          </cell>
          <cell r="T449" t="str">
            <v xml:space="preserve">34034352 → </v>
          </cell>
        </row>
        <row r="450">
          <cell r="B450" t="str">
            <v>G.VER-R1-CELD67</v>
          </cell>
          <cell r="T450" t="str">
            <v xml:space="preserve">34034353 → </v>
          </cell>
        </row>
        <row r="451">
          <cell r="B451" t="str">
            <v>G.VER-R2-CELC72</v>
          </cell>
          <cell r="T451" t="str">
            <v xml:space="preserve">34034354 → </v>
          </cell>
        </row>
        <row r="452">
          <cell r="B452" t="str">
            <v>G.VER-R2-CELD73</v>
          </cell>
          <cell r="T452" t="str">
            <v xml:space="preserve">34034355 → </v>
          </cell>
        </row>
        <row r="453">
          <cell r="B453" t="str">
            <v>G.VER-R2-CELA71</v>
          </cell>
          <cell r="T453" t="str">
            <v xml:space="preserve">34034356 → </v>
          </cell>
        </row>
        <row r="454">
          <cell r="B454" t="str">
            <v>G.VER-R2-CELD74</v>
          </cell>
          <cell r="T454" t="str">
            <v xml:space="preserve">34034357 → </v>
          </cell>
        </row>
        <row r="455">
          <cell r="B455" t="str">
            <v>G.VER-R2-CELD75</v>
          </cell>
          <cell r="T455" t="str">
            <v xml:space="preserve">34034358 → </v>
          </cell>
        </row>
        <row r="456">
          <cell r="B456" t="str">
            <v>G.VER-R2-CELD76</v>
          </cell>
          <cell r="T456" t="str">
            <v xml:space="preserve">34034359 → </v>
          </cell>
        </row>
        <row r="457">
          <cell r="B457" t="str">
            <v>G.VER-R2-CELD77</v>
          </cell>
          <cell r="T457" t="str">
            <v xml:space="preserve">34034360 → </v>
          </cell>
        </row>
        <row r="458">
          <cell r="B458" t="str">
            <v>G.VER-R1-CELC62</v>
          </cell>
          <cell r="T458" t="str">
            <v xml:space="preserve">34034361 → </v>
          </cell>
        </row>
        <row r="459">
          <cell r="B459" t="str">
            <v>G.VER-R1-CELD68</v>
          </cell>
          <cell r="T459" t="str">
            <v xml:space="preserve">34034362 → </v>
          </cell>
        </row>
        <row r="460">
          <cell r="B460" t="str">
            <v>G.VER-R1-CELD69</v>
          </cell>
          <cell r="T460" t="str">
            <v xml:space="preserve">34034363 → </v>
          </cell>
        </row>
        <row r="461">
          <cell r="B461" t="str">
            <v>G.VER-R2-CELO70</v>
          </cell>
          <cell r="T461" t="str">
            <v xml:space="preserve">34034364 → </v>
          </cell>
        </row>
        <row r="462">
          <cell r="B462" t="str">
            <v>G.VER-R3-CELD82</v>
          </cell>
          <cell r="T462" t="str">
            <v xml:space="preserve">34034365 → </v>
          </cell>
        </row>
        <row r="463">
          <cell r="B463" t="str">
            <v>G.VER-R3-CELA81</v>
          </cell>
          <cell r="T463" t="str">
            <v xml:space="preserve">34034366 → </v>
          </cell>
        </row>
        <row r="464">
          <cell r="B464" t="str">
            <v>G.VER-R3-CELD83</v>
          </cell>
          <cell r="T464" t="str">
            <v xml:space="preserve">34034367 → </v>
          </cell>
        </row>
        <row r="465">
          <cell r="B465" t="str">
            <v>G.VER-R3-CELD84</v>
          </cell>
          <cell r="T465" t="str">
            <v xml:space="preserve">34034368 → </v>
          </cell>
        </row>
        <row r="466">
          <cell r="B466" t="str">
            <v>G.VER-R3-CELD85</v>
          </cell>
          <cell r="T466" t="str">
            <v xml:space="preserve">34034369 → </v>
          </cell>
        </row>
        <row r="467">
          <cell r="B467" t="str">
            <v>G.VER-R3-CELD86</v>
          </cell>
          <cell r="T467" t="str">
            <v xml:space="preserve">34034370 → </v>
          </cell>
        </row>
        <row r="468">
          <cell r="B468" t="str">
            <v>G.VER-R3-CELO90</v>
          </cell>
          <cell r="T468" t="str">
            <v xml:space="preserve">34034371 → </v>
          </cell>
        </row>
        <row r="469">
          <cell r="B469" t="str">
            <v>G.VER-R4-CELD93</v>
          </cell>
          <cell r="T469" t="str">
            <v xml:space="preserve">34034372 → </v>
          </cell>
        </row>
        <row r="470">
          <cell r="B470" t="str">
            <v>G.VER-R4-CELA91</v>
          </cell>
          <cell r="T470" t="str">
            <v xml:space="preserve">34034373 → </v>
          </cell>
        </row>
        <row r="471">
          <cell r="B471" t="str">
            <v>G.VER-R4-CELD94</v>
          </cell>
          <cell r="T471" t="str">
            <v xml:space="preserve">34034374 → </v>
          </cell>
        </row>
        <row r="472">
          <cell r="B472" t="str">
            <v>G.VER-R4-CELD95</v>
          </cell>
          <cell r="T472" t="str">
            <v xml:space="preserve">34034375 → </v>
          </cell>
        </row>
        <row r="473">
          <cell r="B473" t="str">
            <v>G.VER-R4-CELD96</v>
          </cell>
          <cell r="T473" t="str">
            <v xml:space="preserve">34034376 → </v>
          </cell>
        </row>
        <row r="474">
          <cell r="B474" t="str">
            <v>G.VER-R4-CELD97</v>
          </cell>
          <cell r="T474" t="str">
            <v xml:space="preserve">34034377 → </v>
          </cell>
        </row>
        <row r="475">
          <cell r="B475" t="str">
            <v>G.VER-R4-CELC92</v>
          </cell>
          <cell r="T475" t="str">
            <v xml:space="preserve">34034378 → </v>
          </cell>
        </row>
        <row r="476">
          <cell r="B476" t="str">
            <v>G.VER-R4-CELD98</v>
          </cell>
          <cell r="T476" t="str">
            <v xml:space="preserve">34034379 → </v>
          </cell>
        </row>
        <row r="477">
          <cell r="B477" t="str">
            <v>G.VER-R1-CELD42</v>
          </cell>
          <cell r="T477" t="str">
            <v xml:space="preserve">34034380 → </v>
          </cell>
        </row>
        <row r="478">
          <cell r="B478" t="str">
            <v>G.VER-R5-CELA41</v>
          </cell>
          <cell r="T478" t="str">
            <v xml:space="preserve">34034381 → </v>
          </cell>
        </row>
        <row r="479">
          <cell r="B479" t="str">
            <v>G.VER-R5-CELA43</v>
          </cell>
          <cell r="T479" t="str">
            <v xml:space="preserve">34034382 → </v>
          </cell>
        </row>
        <row r="480">
          <cell r="B480" t="str">
            <v>FROGE-R1-CELD06</v>
          </cell>
          <cell r="T480" t="str">
            <v xml:space="preserve">34034383 → </v>
          </cell>
        </row>
        <row r="481">
          <cell r="B481" t="str">
            <v>FROGE-R1-CELD04</v>
          </cell>
          <cell r="T481" t="str">
            <v xml:space="preserve">34034384 → </v>
          </cell>
        </row>
        <row r="482">
          <cell r="B482" t="str">
            <v>FROGE-R1-CELD03</v>
          </cell>
          <cell r="T482" t="str">
            <v xml:space="preserve">34034385 → </v>
          </cell>
        </row>
        <row r="483">
          <cell r="B483" t="str">
            <v>FROGE-R1-CELD05</v>
          </cell>
          <cell r="T483" t="str">
            <v>34034386 → U-NOMINAL(KV)-DJHTA, DATE-AMPOULE</v>
          </cell>
        </row>
        <row r="484">
          <cell r="B484" t="str">
            <v>FROGE-R1-CELD08</v>
          </cell>
          <cell r="T484" t="str">
            <v xml:space="preserve">34034387 → </v>
          </cell>
        </row>
        <row r="485">
          <cell r="B485" t="str">
            <v>FROGE-R1-CELD09</v>
          </cell>
          <cell r="T485" t="str">
            <v xml:space="preserve">34034388 → </v>
          </cell>
        </row>
        <row r="486">
          <cell r="B486" t="str">
            <v>FROGE-R2-CELD23</v>
          </cell>
          <cell r="T486" t="str">
            <v xml:space="preserve">34034389 → </v>
          </cell>
        </row>
        <row r="487">
          <cell r="B487" t="str">
            <v>FROGE-R2-CELO15</v>
          </cell>
          <cell r="T487" t="str">
            <v xml:space="preserve">34034390 → </v>
          </cell>
        </row>
        <row r="488">
          <cell r="B488" t="str">
            <v>FROGE-R2-CELD21</v>
          </cell>
          <cell r="T488" t="str">
            <v xml:space="preserve">34034391 → </v>
          </cell>
        </row>
        <row r="489">
          <cell r="B489" t="str">
            <v>FROGE-R2-CELA24</v>
          </cell>
          <cell r="T489" t="str">
            <v>34034392 → DATE-AMPOULE</v>
          </cell>
        </row>
        <row r="490">
          <cell r="B490" t="str">
            <v>FROGE-R2-CELD20</v>
          </cell>
          <cell r="T490" t="str">
            <v>34034393 → DATE-AMPOULE</v>
          </cell>
        </row>
        <row r="491">
          <cell r="B491" t="str">
            <v>FROGE-R2-CELD19</v>
          </cell>
          <cell r="T491" t="str">
            <v>34034394 → DATE-AMPOULE</v>
          </cell>
        </row>
        <row r="492">
          <cell r="B492" t="str">
            <v>FROGE-R2-CELD18</v>
          </cell>
          <cell r="T492" t="str">
            <v xml:space="preserve">34034395 → </v>
          </cell>
        </row>
        <row r="493">
          <cell r="B493" t="str">
            <v>FROGE-R2-CELD17</v>
          </cell>
          <cell r="T493" t="str">
            <v xml:space="preserve">34034396 → </v>
          </cell>
        </row>
        <row r="494">
          <cell r="B494" t="str">
            <v>FROGE-R2-CELD16</v>
          </cell>
          <cell r="T494" t="str">
            <v xml:space="preserve">34034397 → </v>
          </cell>
        </row>
        <row r="495">
          <cell r="B495" t="str">
            <v>FROGE-R2-CELD14</v>
          </cell>
          <cell r="T495" t="str">
            <v>34034398 → DATE-AMPOULE</v>
          </cell>
        </row>
        <row r="496">
          <cell r="B496" t="str">
            <v>FROGE-R2-CELD13</v>
          </cell>
          <cell r="T496" t="str">
            <v xml:space="preserve">34034399 → </v>
          </cell>
        </row>
        <row r="497">
          <cell r="B497" t="str">
            <v>FROGE-R3-CELD26</v>
          </cell>
          <cell r="T497" t="str">
            <v>34034400 → ICC(KA)-DJHTA, TYPE-DIELECTRIQUE, U-NOMINAL(KV)-DJHTA, DATE-AMPOULE, U-ALIMENTATION-CDE-DJHTA</v>
          </cell>
        </row>
        <row r="498">
          <cell r="B498" t="str">
            <v>FROGE-R3-CELD27</v>
          </cell>
          <cell r="T498" t="str">
            <v>34034401 → DATE-AMPOULE</v>
          </cell>
        </row>
        <row r="499">
          <cell r="B499" t="str">
            <v>FROGE-R3-CELA25</v>
          </cell>
          <cell r="T499" t="str">
            <v>34034402 → DATE-AMPOULE</v>
          </cell>
        </row>
        <row r="500">
          <cell r="B500" t="str">
            <v>FROGE-R3-CELD28</v>
          </cell>
          <cell r="T500" t="str">
            <v xml:space="preserve">34034403 → </v>
          </cell>
        </row>
        <row r="501">
          <cell r="B501" t="str">
            <v>FROGE-R3-CELD29</v>
          </cell>
          <cell r="T501" t="str">
            <v>34034404 → DATE-AMPOULE</v>
          </cell>
        </row>
        <row r="502">
          <cell r="B502" t="str">
            <v>FROGE-R4-CELD45</v>
          </cell>
          <cell r="T502" t="str">
            <v>34034405 → DATE-AMPOULE</v>
          </cell>
        </row>
        <row r="503">
          <cell r="B503" t="str">
            <v>FROGE-R4-CELD44</v>
          </cell>
          <cell r="T503" t="str">
            <v xml:space="preserve">34034406 → </v>
          </cell>
        </row>
        <row r="504">
          <cell r="B504" t="str">
            <v>FROGE-R4-CELA46</v>
          </cell>
          <cell r="T504" t="str">
            <v>34034407 → DATE-AMPOULE</v>
          </cell>
        </row>
        <row r="505">
          <cell r="B505" t="str">
            <v>FROGE-R4-CELD43</v>
          </cell>
          <cell r="T505" t="str">
            <v xml:space="preserve">34034408 → </v>
          </cell>
        </row>
        <row r="506">
          <cell r="B506" t="str">
            <v>DOMEN-RA-CELD24</v>
          </cell>
          <cell r="T506" t="str">
            <v>34034410 → DATE-AMPOULE</v>
          </cell>
        </row>
        <row r="507">
          <cell r="B507" t="str">
            <v>DOMEN-RA-CELA14</v>
          </cell>
          <cell r="T507" t="str">
            <v xml:space="preserve">34034411 → </v>
          </cell>
        </row>
        <row r="508">
          <cell r="B508" t="str">
            <v>A.BAI-R2-CELC60</v>
          </cell>
          <cell r="T508" t="str">
            <v xml:space="preserve">34034412 → </v>
          </cell>
        </row>
        <row r="509">
          <cell r="B509" t="str">
            <v>DOMEN-RA-CELO15</v>
          </cell>
          <cell r="T509" t="str">
            <v xml:space="preserve">34034413 → </v>
          </cell>
        </row>
        <row r="510">
          <cell r="B510" t="str">
            <v>DOMEN-RA-CELD23</v>
          </cell>
          <cell r="T510" t="str">
            <v>34034414 → DATE-AMPOULE</v>
          </cell>
        </row>
        <row r="511">
          <cell r="B511" t="str">
            <v>DOMEN-RA-CELD22</v>
          </cell>
          <cell r="T511" t="str">
            <v>34034415 → DATE-AMPOULE</v>
          </cell>
        </row>
        <row r="512">
          <cell r="B512" t="str">
            <v>DOMEN-RA-CELD21</v>
          </cell>
          <cell r="T512" t="str">
            <v>34034416 → DATE-AMPOULE</v>
          </cell>
        </row>
        <row r="513">
          <cell r="B513" t="str">
            <v>DOMEN-RA-CELD20</v>
          </cell>
          <cell r="T513" t="str">
            <v>34034417 → DATE-AMPOULE</v>
          </cell>
        </row>
        <row r="514">
          <cell r="B514" t="str">
            <v>DOMEN-RA-CELD19</v>
          </cell>
          <cell r="T514" t="str">
            <v>34034418 → DATE-AMPOULE</v>
          </cell>
        </row>
        <row r="515">
          <cell r="B515" t="str">
            <v>DOMEN-RA-CELD18</v>
          </cell>
          <cell r="T515" t="str">
            <v>34034419 → DATE-AMPOULE</v>
          </cell>
        </row>
        <row r="516">
          <cell r="B516" t="str">
            <v>DOMEN-RB-CELD12</v>
          </cell>
          <cell r="T516" t="str">
            <v>34034420 → DATE-AMPOULE</v>
          </cell>
        </row>
        <row r="517">
          <cell r="B517" t="str">
            <v>DOMEN-RB-CELA02</v>
          </cell>
          <cell r="T517" t="str">
            <v>34034421 → DATE-AMPOULE</v>
          </cell>
        </row>
        <row r="518">
          <cell r="B518" t="str">
            <v>DOMEN-RB-CELD11</v>
          </cell>
          <cell r="T518" t="str">
            <v>34034422 → DATE-AMPOULE</v>
          </cell>
        </row>
        <row r="519">
          <cell r="B519" t="str">
            <v>DOMEN-RB-CELD10</v>
          </cell>
          <cell r="T519" t="str">
            <v>34034423 → DATE-AMPOULE</v>
          </cell>
        </row>
        <row r="520">
          <cell r="B520" t="str">
            <v>DOMEN-RB-CELD09</v>
          </cell>
          <cell r="T520" t="str">
            <v>34034424 → DATE-AMPOULE</v>
          </cell>
        </row>
        <row r="521">
          <cell r="B521" t="str">
            <v>DOMEN-RB-CELD08</v>
          </cell>
          <cell r="T521" t="str">
            <v>34034425 → DATE-AMPOULE</v>
          </cell>
        </row>
        <row r="522">
          <cell r="B522" t="str">
            <v>DOMEN-RB-CELD07</v>
          </cell>
          <cell r="T522" t="str">
            <v>34034426 → DATE-AMPOULE</v>
          </cell>
        </row>
        <row r="523">
          <cell r="B523" t="str">
            <v>DOMEN-RB-CELD06</v>
          </cell>
          <cell r="T523" t="str">
            <v>34034427 → DATE-AMPOULE</v>
          </cell>
        </row>
        <row r="524">
          <cell r="B524" t="str">
            <v>DOMEN-RB-CELD05</v>
          </cell>
          <cell r="T524" t="str">
            <v>34034428 → DATE-AMPOULE</v>
          </cell>
        </row>
        <row r="525">
          <cell r="B525" t="str">
            <v>DOMEN-RB-CELD04</v>
          </cell>
          <cell r="T525" t="str">
            <v>34034429 → DATE-AMPOULE</v>
          </cell>
        </row>
        <row r="526">
          <cell r="B526" t="str">
            <v>BAJAT-R1A-CELD02</v>
          </cell>
          <cell r="T526" t="str">
            <v>34034430 → DATE-AMPOULE</v>
          </cell>
        </row>
        <row r="527">
          <cell r="B527" t="str">
            <v>BAJAT-R1A-CELC05</v>
          </cell>
          <cell r="T527" t="str">
            <v>34034431 → DATE-AMPOULE</v>
          </cell>
        </row>
        <row r="528">
          <cell r="B528" t="str">
            <v>BAJAT-R1A-CELO06</v>
          </cell>
          <cell r="T528" t="str">
            <v xml:space="preserve">34034432 → </v>
          </cell>
        </row>
        <row r="529">
          <cell r="B529" t="str">
            <v>BAJAT-R1A-CELD03</v>
          </cell>
          <cell r="T529" t="str">
            <v>34034433 → DATE-AMPOULE</v>
          </cell>
        </row>
        <row r="530">
          <cell r="B530" t="str">
            <v>BAJAT-R1A-CELD04</v>
          </cell>
          <cell r="T530" t="str">
            <v>34034435 → DATE-AMPOULE</v>
          </cell>
        </row>
        <row r="531">
          <cell r="B531" t="str">
            <v>BAJAT-R1B-CELD15</v>
          </cell>
          <cell r="T531" t="str">
            <v>34034436 → DATE-AMPOULE</v>
          </cell>
        </row>
        <row r="532">
          <cell r="B532" t="str">
            <v>BAJAT-R1B-CELD14</v>
          </cell>
          <cell r="T532" t="str">
            <v>34034437 → DATE-AMPOULE</v>
          </cell>
        </row>
        <row r="533">
          <cell r="B533" t="str">
            <v>BAJAT-R1B-CELA16</v>
          </cell>
          <cell r="T533" t="str">
            <v xml:space="preserve">34034438 → </v>
          </cell>
        </row>
        <row r="534">
          <cell r="B534" t="str">
            <v>BAJAT-R1B-CELD13</v>
          </cell>
          <cell r="T534" t="str">
            <v>34034439 → DATE-AMPOULE</v>
          </cell>
        </row>
        <row r="535">
          <cell r="B535" t="str">
            <v>BAJAT-R2B-CELD25</v>
          </cell>
          <cell r="T535" t="str">
            <v>34034440 → DATE-AMPOULE</v>
          </cell>
        </row>
        <row r="536">
          <cell r="B536" t="str">
            <v>BAJAT-R2B-CELD24</v>
          </cell>
          <cell r="T536" t="str">
            <v>34034441 → DATE-AMPOULE</v>
          </cell>
        </row>
        <row r="537">
          <cell r="B537" t="str">
            <v>BAJAT-R2B-CELA27</v>
          </cell>
          <cell r="T537" t="str">
            <v xml:space="preserve">34034442 → </v>
          </cell>
        </row>
        <row r="538">
          <cell r="B538" t="str">
            <v>BAJAT-R2B-CELD23</v>
          </cell>
          <cell r="T538" t="str">
            <v>34034443 → DATE-AMPOULE</v>
          </cell>
        </row>
        <row r="539">
          <cell r="B539" t="str">
            <v>BAJAT-R2A-CELD18</v>
          </cell>
          <cell r="T539" t="str">
            <v>34034444 → DATE-AMPOULE</v>
          </cell>
        </row>
        <row r="540">
          <cell r="B540" t="str">
            <v>BAJAT-R2A-CELD19</v>
          </cell>
          <cell r="T540" t="str">
            <v>34034445 → DATE-AMPOULE</v>
          </cell>
        </row>
        <row r="541">
          <cell r="B541" t="str">
            <v>BAJAT-R2A-CELA17</v>
          </cell>
          <cell r="T541" t="str">
            <v xml:space="preserve">34034446 → </v>
          </cell>
        </row>
        <row r="542">
          <cell r="B542" t="str">
            <v>BAJAT-R2B-CELC26</v>
          </cell>
          <cell r="T542" t="str">
            <v>34034447 → DATE-AMPOULE</v>
          </cell>
        </row>
        <row r="543">
          <cell r="B543" t="str">
            <v>BAJAT-R2A-CELO21</v>
          </cell>
          <cell r="T543" t="str">
            <v>34034448 → U-NOMINAL(KV)-DJHTA</v>
          </cell>
        </row>
        <row r="544">
          <cell r="B544" t="str">
            <v>A.BAI-R2-CELO76</v>
          </cell>
          <cell r="T544" t="str">
            <v xml:space="preserve">34034449 → </v>
          </cell>
        </row>
        <row r="545">
          <cell r="B545" t="str">
            <v>I.ABE-R1-CELD03</v>
          </cell>
          <cell r="T545" t="str">
            <v xml:space="preserve">34034450 → </v>
          </cell>
        </row>
        <row r="546">
          <cell r="B546" t="str">
            <v>I.ABE-R1-CELO07</v>
          </cell>
          <cell r="T546" t="str">
            <v>34034451 → U-NOMINAL(KV)-DJHTA</v>
          </cell>
        </row>
        <row r="547">
          <cell r="B547" t="str">
            <v>I.ABE-R1-CELD04</v>
          </cell>
          <cell r="T547" t="str">
            <v>34034452 → U-NOMINAL(KV)-DJHTA</v>
          </cell>
        </row>
        <row r="548">
          <cell r="B548" t="str">
            <v>I.ABE-R1-CELA01</v>
          </cell>
          <cell r="T548" t="str">
            <v>34034453 → U-NOMINAL(KV)-DJHTA</v>
          </cell>
        </row>
        <row r="549">
          <cell r="B549" t="str">
            <v>I.ABE-R1-CELD05</v>
          </cell>
          <cell r="T549" t="str">
            <v>34034454 → U-NOMINAL(KV)-DJHTA</v>
          </cell>
        </row>
        <row r="550">
          <cell r="B550" t="str">
            <v>I.ABE-R1-CELD06</v>
          </cell>
          <cell r="T550" t="str">
            <v>34034455 → U-NOMINAL(KV)-DJHTA</v>
          </cell>
        </row>
        <row r="551">
          <cell r="B551" t="str">
            <v>I.ABE-R1-CELD08</v>
          </cell>
          <cell r="T551" t="str">
            <v>34034456 → U-NOMINAL(KV)-DJHTA</v>
          </cell>
        </row>
        <row r="552">
          <cell r="B552" t="str">
            <v>I.ABE-R1-CELD09</v>
          </cell>
          <cell r="T552" t="str">
            <v>34034457 → U-NOMINAL(KV)-DJHTA</v>
          </cell>
        </row>
        <row r="553">
          <cell r="B553" t="str">
            <v>I.ABE-R2-CELD16</v>
          </cell>
          <cell r="T553" t="str">
            <v xml:space="preserve">34034458 → </v>
          </cell>
        </row>
        <row r="554">
          <cell r="B554" t="str">
            <v>I.ABE-R2-CELD17</v>
          </cell>
          <cell r="T554" t="str">
            <v>34034459 → DATE-AMPOULE</v>
          </cell>
        </row>
        <row r="555">
          <cell r="B555" t="str">
            <v>I.ABE-R2-CELA13</v>
          </cell>
          <cell r="T555" t="str">
            <v xml:space="preserve">34034460 → </v>
          </cell>
        </row>
        <row r="556">
          <cell r="B556" t="str">
            <v>I.ABE-R2-CELD18</v>
          </cell>
          <cell r="T556" t="str">
            <v>34034461 → DATE-AMPOULE</v>
          </cell>
        </row>
        <row r="557">
          <cell r="B557" t="str">
            <v>I.ABE-R2-CELD19</v>
          </cell>
          <cell r="T557" t="str">
            <v>34034462 → DATE-AMPOULE</v>
          </cell>
        </row>
        <row r="558">
          <cell r="B558" t="str">
            <v>I.ABE-R2-CELD21</v>
          </cell>
          <cell r="T558" t="str">
            <v>34034463 → U-NOMINAL(KV)-DJHTA, DATE-AMPOULE</v>
          </cell>
        </row>
        <row r="559">
          <cell r="B559" t="str">
            <v>I.ABE-R2-CELC14</v>
          </cell>
          <cell r="T559" t="str">
            <v xml:space="preserve">34034464 → </v>
          </cell>
        </row>
        <row r="560">
          <cell r="B560" t="str">
            <v>B.RON-R1-CELD65</v>
          </cell>
          <cell r="T560" t="str">
            <v xml:space="preserve">34034465 → </v>
          </cell>
        </row>
        <row r="561">
          <cell r="B561" t="str">
            <v>B.RON-R1-CELA62</v>
          </cell>
          <cell r="T561" t="str">
            <v xml:space="preserve">34034466 → </v>
          </cell>
        </row>
        <row r="562">
          <cell r="B562" t="str">
            <v>B.RON-R1-CELD66</v>
          </cell>
          <cell r="T562" t="str">
            <v xml:space="preserve">34034467 → </v>
          </cell>
        </row>
        <row r="563">
          <cell r="B563" t="str">
            <v>B.RON-R1-CELD67</v>
          </cell>
          <cell r="T563" t="str">
            <v xml:space="preserve">34034468 → </v>
          </cell>
        </row>
        <row r="564">
          <cell r="B564" t="str">
            <v>B.RON-R1-CELD68</v>
          </cell>
          <cell r="T564" t="str">
            <v xml:space="preserve">34034469 → </v>
          </cell>
        </row>
        <row r="565">
          <cell r="B565" t="str">
            <v>B.RON-R1-CELD69</v>
          </cell>
          <cell r="T565" t="str">
            <v xml:space="preserve">34034470 → </v>
          </cell>
        </row>
        <row r="566">
          <cell r="B566" t="str">
            <v>B.RON-R1-CELD63</v>
          </cell>
          <cell r="T566" t="str">
            <v xml:space="preserve">34034471 → </v>
          </cell>
        </row>
        <row r="567">
          <cell r="B567" t="str">
            <v>B.RON-R2-CELD73</v>
          </cell>
          <cell r="T567" t="str">
            <v xml:space="preserve">34034472 → </v>
          </cell>
        </row>
        <row r="568">
          <cell r="B568" t="str">
            <v>B.RON-R2-CELA72</v>
          </cell>
          <cell r="T568" t="str">
            <v xml:space="preserve">34034473 → </v>
          </cell>
        </row>
        <row r="569">
          <cell r="B569" t="str">
            <v>B.RON-R2-CELD74</v>
          </cell>
          <cell r="T569" t="str">
            <v xml:space="preserve">34034474 → </v>
          </cell>
        </row>
        <row r="570">
          <cell r="B570" t="str">
            <v>B.RON-R2-CELD75</v>
          </cell>
          <cell r="T570" t="str">
            <v xml:space="preserve">34034475 → </v>
          </cell>
        </row>
        <row r="571">
          <cell r="B571" t="str">
            <v>B.RON-R2-CELD76</v>
          </cell>
          <cell r="T571" t="str">
            <v xml:space="preserve">34034476 → </v>
          </cell>
        </row>
        <row r="572">
          <cell r="B572" t="str">
            <v>B.RON-R2-CELO70</v>
          </cell>
          <cell r="T572" t="str">
            <v xml:space="preserve">34034477 → </v>
          </cell>
        </row>
        <row r="573">
          <cell r="B573" t="str">
            <v>B.RON-R3-CELD84</v>
          </cell>
          <cell r="T573" t="str">
            <v xml:space="preserve">34034478 → </v>
          </cell>
        </row>
        <row r="574">
          <cell r="B574" t="str">
            <v>B.RON-R3-CELA82</v>
          </cell>
          <cell r="T574" t="str">
            <v xml:space="preserve">34034479 → </v>
          </cell>
        </row>
        <row r="575">
          <cell r="B575" t="str">
            <v>B.RON-R3-CELD85</v>
          </cell>
          <cell r="T575" t="str">
            <v xml:space="preserve">34034480 → </v>
          </cell>
        </row>
        <row r="576">
          <cell r="B576" t="str">
            <v>B.RON-R3-CELD86</v>
          </cell>
          <cell r="T576" t="str">
            <v xml:space="preserve">34034481 → </v>
          </cell>
        </row>
        <row r="577">
          <cell r="B577" t="str">
            <v>B.RON-R3-CELD87</v>
          </cell>
          <cell r="T577" t="str">
            <v xml:space="preserve">34034482 → </v>
          </cell>
        </row>
        <row r="578">
          <cell r="B578" t="str">
            <v>B.RON-R3-CELO80</v>
          </cell>
          <cell r="T578" t="str">
            <v xml:space="preserve">34034483 → </v>
          </cell>
        </row>
        <row r="579">
          <cell r="B579" t="str">
            <v>B.RON-R4-CELD94</v>
          </cell>
          <cell r="T579" t="str">
            <v xml:space="preserve">34034484 → </v>
          </cell>
        </row>
        <row r="580">
          <cell r="B580" t="str">
            <v>B.RON-R4-CELA92</v>
          </cell>
          <cell r="T580" t="str">
            <v xml:space="preserve">34034485 → </v>
          </cell>
        </row>
        <row r="581">
          <cell r="B581" t="str">
            <v>B.RON-R4-CELD95</v>
          </cell>
          <cell r="T581" t="str">
            <v xml:space="preserve">34034486 → </v>
          </cell>
        </row>
        <row r="582">
          <cell r="B582" t="str">
            <v>B.RON-R4-CELD96</v>
          </cell>
          <cell r="T582" t="str">
            <v xml:space="preserve">34034487 → </v>
          </cell>
        </row>
        <row r="583">
          <cell r="B583" t="str">
            <v>B.RON-R4-CELD97</v>
          </cell>
          <cell r="T583" t="str">
            <v xml:space="preserve">34034488 → </v>
          </cell>
        </row>
        <row r="584">
          <cell r="B584" t="str">
            <v>B.RON-R4-CELD98</v>
          </cell>
          <cell r="T584" t="str">
            <v xml:space="preserve">34034489 → </v>
          </cell>
        </row>
        <row r="585">
          <cell r="B585" t="str">
            <v>B.RON-R4-CELD93</v>
          </cell>
          <cell r="T585" t="str">
            <v xml:space="preserve">34034490 → </v>
          </cell>
        </row>
        <row r="586">
          <cell r="B586" t="str">
            <v>B.RON-R3-CELD83</v>
          </cell>
          <cell r="T586" t="str">
            <v xml:space="preserve">34034503 → </v>
          </cell>
        </row>
        <row r="587">
          <cell r="B587" t="str">
            <v>EYBEN-R1-CELO05</v>
          </cell>
          <cell r="T587" t="str">
            <v>34034504 → DATE-AMPOULE</v>
          </cell>
        </row>
        <row r="588">
          <cell r="B588" t="str">
            <v>EYBEN-R1-CELD02</v>
          </cell>
          <cell r="T588" t="str">
            <v>34034505 → DATE-AMPOULE</v>
          </cell>
        </row>
        <row r="589">
          <cell r="B589" t="str">
            <v>EYBEN-R1-CELA01</v>
          </cell>
          <cell r="T589" t="str">
            <v>34034506 → DATE-AMPOULE</v>
          </cell>
        </row>
        <row r="590">
          <cell r="B590" t="str">
            <v>EYBEN-R1-CELD03</v>
          </cell>
          <cell r="T590" t="str">
            <v>34034507 → DATE-AMPOULE</v>
          </cell>
        </row>
        <row r="591">
          <cell r="B591" t="str">
            <v>EYBEN-R1-CELD04</v>
          </cell>
          <cell r="T591" t="str">
            <v>34034508 → DATE-AMPOULE</v>
          </cell>
        </row>
        <row r="592">
          <cell r="B592" t="str">
            <v>EYBEN-R1-CELD06</v>
          </cell>
          <cell r="T592" t="str">
            <v>34034509 → DATE-AMPOULE</v>
          </cell>
        </row>
        <row r="593">
          <cell r="B593" t="str">
            <v>EYBEN-R1-CELD07</v>
          </cell>
          <cell r="T593" t="str">
            <v>34034510 → DATE-AMPOULE</v>
          </cell>
        </row>
        <row r="594">
          <cell r="B594" t="str">
            <v>EYBEN-R1-CELD08</v>
          </cell>
          <cell r="T594" t="str">
            <v>34034511 → DATE-AMPOULE</v>
          </cell>
        </row>
        <row r="595">
          <cell r="B595" t="str">
            <v>EYBEN-R1-CELD09</v>
          </cell>
          <cell r="T595" t="str">
            <v>34034512 → DATE-AMPOULE</v>
          </cell>
        </row>
        <row r="596">
          <cell r="B596" t="str">
            <v>EYBEN-R2-CELD12</v>
          </cell>
          <cell r="T596" t="str">
            <v xml:space="preserve">34034513 → </v>
          </cell>
        </row>
        <row r="597">
          <cell r="B597" t="str">
            <v>EYBEN-R2-CELA11</v>
          </cell>
          <cell r="T597" t="str">
            <v>34034514 → DATE-AMPOULE</v>
          </cell>
        </row>
        <row r="598">
          <cell r="B598" t="str">
            <v>EYBEN-R2-CELD13</v>
          </cell>
          <cell r="T598" t="str">
            <v>34034515 → DATE-AMPOULE</v>
          </cell>
        </row>
        <row r="599">
          <cell r="B599" t="str">
            <v>EYBEN-R2-CELD14</v>
          </cell>
          <cell r="T599" t="str">
            <v>34034516 → DATE-AMPOULE</v>
          </cell>
        </row>
        <row r="600">
          <cell r="B600" t="str">
            <v>EYBEN-R2-CELD18</v>
          </cell>
          <cell r="T600" t="str">
            <v>34034517 → DATE-AMPOULE</v>
          </cell>
        </row>
        <row r="601">
          <cell r="B601" t="str">
            <v>EYBEN-R2-CELD19</v>
          </cell>
          <cell r="T601" t="str">
            <v>34034518 → DATE-AMPOULE</v>
          </cell>
        </row>
        <row r="602">
          <cell r="B602" t="str">
            <v>EYBEN-R2-CELC17</v>
          </cell>
          <cell r="T602" t="str">
            <v>34034519 → DATE-AMPOULE</v>
          </cell>
        </row>
        <row r="603">
          <cell r="B603" t="str">
            <v>A.HUE-R1-CELD12</v>
          </cell>
          <cell r="T603" t="str">
            <v>34034520 → DATE-AMPOULE</v>
          </cell>
        </row>
        <row r="604">
          <cell r="B604" t="str">
            <v>A.HUE-R1-CELD13</v>
          </cell>
          <cell r="T604" t="str">
            <v>34034521 → DATE-AMPOULE</v>
          </cell>
        </row>
        <row r="605">
          <cell r="B605" t="str">
            <v>A.HUE-R1-CELA11</v>
          </cell>
          <cell r="T605" t="str">
            <v>34034522 → DATE-AMPOULE</v>
          </cell>
        </row>
        <row r="606">
          <cell r="B606" t="str">
            <v>A.HUE-R1-CELD14</v>
          </cell>
          <cell r="T606" t="str">
            <v>34034523 → DATE-AMPOULE</v>
          </cell>
        </row>
        <row r="607">
          <cell r="B607" t="str">
            <v>A.HUE-R1-CELD15</v>
          </cell>
          <cell r="T607" t="str">
            <v>34034524 → DATE-AMPOULE</v>
          </cell>
        </row>
        <row r="608">
          <cell r="B608" t="str">
            <v>A.HUE-R2-CELD03</v>
          </cell>
          <cell r="T608" t="str">
            <v>34034525 → DATE-AMPOULE</v>
          </cell>
        </row>
        <row r="609">
          <cell r="B609" t="str">
            <v>A.HUE-R2-CELD04</v>
          </cell>
          <cell r="T609" t="str">
            <v>34034526 → DATE-AMPOULE</v>
          </cell>
        </row>
        <row r="610">
          <cell r="B610" t="str">
            <v>A.HUE-R2-CELA01</v>
          </cell>
          <cell r="T610" t="str">
            <v>34034527 → DATE-AMPOULE</v>
          </cell>
        </row>
        <row r="611">
          <cell r="B611" t="str">
            <v>A.HUE-R2-CELD05</v>
          </cell>
          <cell r="T611" t="str">
            <v>34034528 → DATE-AMPOULE</v>
          </cell>
        </row>
        <row r="612">
          <cell r="B612" t="str">
            <v>SSLAC-R1-CELD88</v>
          </cell>
          <cell r="T612" t="str">
            <v xml:space="preserve">34034529 → </v>
          </cell>
        </row>
        <row r="613">
          <cell r="B613" t="str">
            <v>SSLAC-R1-CELA82</v>
          </cell>
          <cell r="T613" t="str">
            <v xml:space="preserve">34034530 → </v>
          </cell>
        </row>
        <row r="614">
          <cell r="B614" t="str">
            <v>A.HUE-R2-CELD06</v>
          </cell>
          <cell r="T614" t="str">
            <v>34034531 → DATE-AMPOULE</v>
          </cell>
        </row>
        <row r="615">
          <cell r="B615" t="str">
            <v>A.HUE-R2-CELD07</v>
          </cell>
          <cell r="T615" t="str">
            <v>34034532 → DATE-AMPOULE</v>
          </cell>
        </row>
        <row r="616">
          <cell r="B616" t="str">
            <v>SSLAC-R1-CELD90</v>
          </cell>
          <cell r="T616" t="str">
            <v xml:space="preserve">34034533 → </v>
          </cell>
        </row>
        <row r="617">
          <cell r="B617" t="str">
            <v>A.HUE-R2-CELD08</v>
          </cell>
          <cell r="T617" t="str">
            <v>34034534 → DATE-AMPOULE</v>
          </cell>
        </row>
        <row r="618">
          <cell r="B618" t="str">
            <v>SSLAC-R1-CELD92</v>
          </cell>
          <cell r="T618" t="str">
            <v xml:space="preserve">34034535 → </v>
          </cell>
        </row>
        <row r="619">
          <cell r="B619" t="str">
            <v>A.HUE-R2-CELD09</v>
          </cell>
          <cell r="T619" t="str">
            <v>34034536 → DATE-AMPOULE</v>
          </cell>
        </row>
        <row r="620">
          <cell r="B620" t="str">
            <v>SSLAC-R1-CELD94</v>
          </cell>
          <cell r="T620" t="str">
            <v xml:space="preserve">34034537 → </v>
          </cell>
        </row>
        <row r="621">
          <cell r="B621" t="str">
            <v>SSLAC-R1-CELD96</v>
          </cell>
          <cell r="T621" t="str">
            <v xml:space="preserve">34034538 → </v>
          </cell>
        </row>
        <row r="622">
          <cell r="B622" t="str">
            <v>SSLAC-R1-CELC86</v>
          </cell>
          <cell r="T622" t="str">
            <v xml:space="preserve">34034539 → </v>
          </cell>
        </row>
        <row r="623">
          <cell r="B623" t="str">
            <v>SSLAC-R1-CELD98</v>
          </cell>
          <cell r="T623" t="str">
            <v xml:space="preserve">34034540 → </v>
          </cell>
        </row>
        <row r="624">
          <cell r="B624" t="str">
            <v>SSLAC-R2-CELD87</v>
          </cell>
          <cell r="T624" t="str">
            <v xml:space="preserve">34034541 → </v>
          </cell>
        </row>
        <row r="625">
          <cell r="B625" t="str">
            <v>SSLAC-R2-CELA83</v>
          </cell>
          <cell r="T625" t="str">
            <v xml:space="preserve">34034542 → </v>
          </cell>
        </row>
        <row r="626">
          <cell r="B626" t="str">
            <v>SSLAC-R2-CELD89</v>
          </cell>
          <cell r="T626" t="str">
            <v xml:space="preserve">34034543 → </v>
          </cell>
        </row>
        <row r="627">
          <cell r="B627" t="str">
            <v>SSLAC-R2-CELD91</v>
          </cell>
          <cell r="T627" t="str">
            <v xml:space="preserve">34034544 → </v>
          </cell>
        </row>
        <row r="628">
          <cell r="B628" t="str">
            <v>SSLAC-R2-CELD93</v>
          </cell>
          <cell r="T628" t="str">
            <v xml:space="preserve">34034545 → </v>
          </cell>
        </row>
        <row r="629">
          <cell r="B629" t="str">
            <v>SSLAC-R2-CELD95</v>
          </cell>
          <cell r="T629" t="str">
            <v xml:space="preserve">34034546 → </v>
          </cell>
        </row>
        <row r="630">
          <cell r="B630" t="str">
            <v>A.HUE-R2-CELO10</v>
          </cell>
          <cell r="T630" t="str">
            <v>34034547 → DATE-AMPOULE</v>
          </cell>
        </row>
        <row r="631">
          <cell r="B631" t="str">
            <v>SSLAC-R1-CELO80</v>
          </cell>
          <cell r="T631" t="str">
            <v xml:space="preserve">34034548 → </v>
          </cell>
        </row>
        <row r="632">
          <cell r="B632" t="str">
            <v>MORES-R1.A-CELC02</v>
          </cell>
          <cell r="T632" t="str">
            <v>34034549 → DATE-AMPOULE</v>
          </cell>
        </row>
        <row r="633">
          <cell r="B633" t="str">
            <v>MORES-R1.A-CELD03</v>
          </cell>
          <cell r="T633" t="str">
            <v>34034550 → DATE-AMPOULE</v>
          </cell>
        </row>
        <row r="634">
          <cell r="B634" t="str">
            <v>MORES-R1.A-CELA01</v>
          </cell>
          <cell r="T634" t="str">
            <v>34034551 → DATE-AMPOULE</v>
          </cell>
        </row>
        <row r="635">
          <cell r="B635" t="str">
            <v>MORES-R1.A-CELD05</v>
          </cell>
          <cell r="T635" t="str">
            <v>34034553 → DATE-AMPOULE</v>
          </cell>
        </row>
        <row r="636">
          <cell r="B636" t="str">
            <v>MORES-R1.B-CELD08</v>
          </cell>
          <cell r="T636" t="str">
            <v>34034554 → DATE-AMPOULE</v>
          </cell>
        </row>
        <row r="637">
          <cell r="B637" t="str">
            <v>MORES-R1.B-CELD09</v>
          </cell>
          <cell r="T637" t="str">
            <v>34034555 → DATE-AMPOULE</v>
          </cell>
        </row>
        <row r="638">
          <cell r="B638" t="str">
            <v>MORES-R2-CELD14</v>
          </cell>
          <cell r="T638" t="str">
            <v>34034556 → DATE-AMPOULE</v>
          </cell>
        </row>
        <row r="639">
          <cell r="B639" t="str">
            <v>MORES-R2-CELA13</v>
          </cell>
          <cell r="T639" t="str">
            <v>34034557 → DATE-AMPOULE</v>
          </cell>
        </row>
        <row r="640">
          <cell r="B640" t="str">
            <v>MORES-R2-CELD15</v>
          </cell>
          <cell r="T640" t="str">
            <v>34034558 → DATE-AMPOULE</v>
          </cell>
        </row>
        <row r="641">
          <cell r="B641" t="str">
            <v>MORES-R2-CELD16</v>
          </cell>
          <cell r="T641" t="str">
            <v>34034559 → DATE-AMPOULE</v>
          </cell>
        </row>
        <row r="642">
          <cell r="B642" t="str">
            <v>MORES-R2-CELD17</v>
          </cell>
          <cell r="T642" t="str">
            <v>34034560 → DATE-AMPOULE</v>
          </cell>
        </row>
        <row r="643">
          <cell r="B643" t="str">
            <v>MORES-R1.B-CELO11</v>
          </cell>
          <cell r="T643" t="str">
            <v>34034561 → DATE-AMPOULE</v>
          </cell>
        </row>
        <row r="644">
          <cell r="B644" t="str">
            <v>MORES-R1.B-CELO07</v>
          </cell>
          <cell r="T644" t="str">
            <v>34034562 → U-NOMINAL(KV)-DJHTA, DATE-AMPOULE</v>
          </cell>
        </row>
        <row r="645">
          <cell r="B645" t="str">
            <v>PARIS-R1-CELO17</v>
          </cell>
          <cell r="T645" t="str">
            <v>34034563 → DATE-AMPOULE</v>
          </cell>
        </row>
        <row r="646">
          <cell r="B646" t="str">
            <v>PARIS-R1-CELD16</v>
          </cell>
          <cell r="T646" t="str">
            <v>34034564 → DATE-AMPOULE</v>
          </cell>
        </row>
        <row r="647">
          <cell r="B647" t="str">
            <v>PARIS-R1-CELA15</v>
          </cell>
          <cell r="T647" t="str">
            <v>34034565 → DATE-AMPOULE</v>
          </cell>
        </row>
        <row r="648">
          <cell r="B648" t="str">
            <v>PARIS-R1-CELD18</v>
          </cell>
          <cell r="T648" t="str">
            <v>34034566 → DATE-AMPOULE</v>
          </cell>
        </row>
        <row r="649">
          <cell r="B649" t="str">
            <v>PARIS-R1-CELD19</v>
          </cell>
          <cell r="T649" t="str">
            <v>34034567 → DATE-AMPOULE</v>
          </cell>
        </row>
        <row r="650">
          <cell r="B650" t="str">
            <v>PARIS-R1-CELD20</v>
          </cell>
          <cell r="T650" t="str">
            <v>34034568 → DATE-AMPOULE</v>
          </cell>
        </row>
        <row r="651">
          <cell r="B651" t="str">
            <v>PARIS-R1-CELD21</v>
          </cell>
          <cell r="T651" t="str">
            <v>34034569 → DATE-AMPOULE</v>
          </cell>
        </row>
        <row r="652">
          <cell r="B652" t="str">
            <v>PARIS-R1-CELD23</v>
          </cell>
          <cell r="T652" t="str">
            <v>34034570 → DATE-AMPOULE</v>
          </cell>
        </row>
        <row r="653">
          <cell r="B653" t="str">
            <v>PARIS-R2-CELD04</v>
          </cell>
          <cell r="T653" t="str">
            <v>34034571 → DATE-AMPOULE</v>
          </cell>
        </row>
        <row r="654">
          <cell r="B654" t="str">
            <v>PARIS-R2-CELA01</v>
          </cell>
          <cell r="T654" t="str">
            <v>34034572 → DATE-AMPOULE</v>
          </cell>
        </row>
        <row r="655">
          <cell r="B655" t="str">
            <v>PARIS-R2-CELD05</v>
          </cell>
          <cell r="T655" t="str">
            <v>34034573 → DATE-AMPOULE</v>
          </cell>
        </row>
        <row r="656">
          <cell r="B656" t="str">
            <v>PARIS-R2-CELD06</v>
          </cell>
          <cell r="T656" t="str">
            <v>34034574 → DATE-AMPOULE</v>
          </cell>
        </row>
        <row r="657">
          <cell r="B657" t="str">
            <v>PARIS-R2-CELD07</v>
          </cell>
          <cell r="T657" t="str">
            <v>34034575 → DATE-AMPOULE</v>
          </cell>
        </row>
        <row r="658">
          <cell r="B658" t="str">
            <v>PARIS-R2-CELD09</v>
          </cell>
          <cell r="T658" t="str">
            <v>34034576 → DATE-AMPOULE</v>
          </cell>
        </row>
        <row r="659">
          <cell r="B659" t="str">
            <v>PARIS-R2-CELC02</v>
          </cell>
          <cell r="T659" t="str">
            <v>34034577 → DATE-AMPOULE</v>
          </cell>
        </row>
        <row r="660">
          <cell r="B660" t="str">
            <v>PARIS-R1-CELD22</v>
          </cell>
          <cell r="T660" t="str">
            <v>34034578 → DATE-AMPOULE</v>
          </cell>
        </row>
        <row r="661">
          <cell r="B661" t="str">
            <v>PARIS-R2-CELD08</v>
          </cell>
          <cell r="T661" t="str">
            <v>34034579 → DATE-AMPOULE</v>
          </cell>
        </row>
        <row r="662">
          <cell r="B662" t="str">
            <v>MEYLA-R1-CELO01</v>
          </cell>
          <cell r="T662" t="str">
            <v>34034580 → DATE-AMPOULE</v>
          </cell>
        </row>
        <row r="663">
          <cell r="B663" t="str">
            <v>MEYLA-R1-CELD09</v>
          </cell>
          <cell r="T663" t="str">
            <v>34034581 → DATE-AMPOULE</v>
          </cell>
        </row>
        <row r="664">
          <cell r="B664" t="str">
            <v>MEYLA-R1-CELA07</v>
          </cell>
          <cell r="T664" t="str">
            <v>34034582 → DATE-AMPOULE</v>
          </cell>
        </row>
        <row r="665">
          <cell r="B665" t="str">
            <v>MEYLA-R1-CELD02</v>
          </cell>
          <cell r="T665" t="str">
            <v>34034583 → DATE-AMPOULE</v>
          </cell>
        </row>
        <row r="666">
          <cell r="B666" t="str">
            <v>MEYLA-R1-CELD03</v>
          </cell>
          <cell r="T666" t="str">
            <v>34034584 → DATE-AMPOULE</v>
          </cell>
        </row>
        <row r="667">
          <cell r="B667" t="str">
            <v>MEYLA-R1-CELD04</v>
          </cell>
          <cell r="T667" t="str">
            <v>34034585 → DATE-AMPOULE</v>
          </cell>
        </row>
        <row r="668">
          <cell r="B668" t="str">
            <v>MEYLA-R1-CELD05</v>
          </cell>
          <cell r="T668" t="str">
            <v>34034586 → DATE-AMPOULE</v>
          </cell>
        </row>
        <row r="669">
          <cell r="B669" t="str">
            <v>MEYLA-R2-CELD15</v>
          </cell>
          <cell r="T669" t="str">
            <v>34034587 → DATE-AMPOULE</v>
          </cell>
        </row>
        <row r="670">
          <cell r="B670" t="str">
            <v>MEYLA-R2-CELA16</v>
          </cell>
          <cell r="T670" t="str">
            <v>34034588 → DATE-AMPOULE</v>
          </cell>
        </row>
        <row r="671">
          <cell r="B671" t="str">
            <v>MEYLA-R2-CELD14</v>
          </cell>
          <cell r="T671" t="str">
            <v>34034589 → DATE-AMPOULE</v>
          </cell>
        </row>
        <row r="672">
          <cell r="B672" t="str">
            <v>MEYLA-R2-CELD17</v>
          </cell>
          <cell r="T672" t="str">
            <v>34034590 → DATE-AMPOULE</v>
          </cell>
        </row>
        <row r="673">
          <cell r="B673" t="str">
            <v>MEYLA-R2-CELD18</v>
          </cell>
          <cell r="T673" t="str">
            <v>34034591 → DATE-AMPOULE</v>
          </cell>
        </row>
        <row r="674">
          <cell r="B674" t="str">
            <v>MEYLA-R2-CELD13</v>
          </cell>
          <cell r="T674" t="str">
            <v>34034592 → DATE-AMPOULE</v>
          </cell>
        </row>
        <row r="675">
          <cell r="B675" t="str">
            <v>MEYLA-R1-CELD10</v>
          </cell>
          <cell r="T675" t="str">
            <v>34034593 → DATE-AMPOULE</v>
          </cell>
        </row>
        <row r="676">
          <cell r="B676" t="str">
            <v>MEYLA-R1-CELC06</v>
          </cell>
          <cell r="T676" t="str">
            <v>34034594 → DATE-AMPOULE</v>
          </cell>
        </row>
        <row r="677">
          <cell r="B677" t="str">
            <v>MEYLA-R2-CELD19</v>
          </cell>
          <cell r="T677" t="str">
            <v>34034595 → DATE-AMPOULE</v>
          </cell>
        </row>
        <row r="678">
          <cell r="B678" t="str">
            <v>MTALI-R1-CELD14</v>
          </cell>
          <cell r="T678" t="str">
            <v>34034596 → U-NOMINAL(KV)-DJHTA, DATE-AMPOULE</v>
          </cell>
        </row>
        <row r="679">
          <cell r="B679" t="str">
            <v>MTALI-R1-CELA18</v>
          </cell>
          <cell r="T679" t="str">
            <v>34034597 → DATE-AMPOULE</v>
          </cell>
        </row>
        <row r="680">
          <cell r="B680" t="str">
            <v>MTALI-R1-CELD12</v>
          </cell>
          <cell r="T680" t="str">
            <v>34034598 → DATE-AMPOULE</v>
          </cell>
        </row>
        <row r="681">
          <cell r="B681" t="str">
            <v>MTALI-R1-CELD13</v>
          </cell>
          <cell r="T681" t="str">
            <v>34034599 → DATE-AMPOULE</v>
          </cell>
        </row>
        <row r="682">
          <cell r="B682" t="str">
            <v>MTALI-R1-CELD15</v>
          </cell>
          <cell r="T682" t="str">
            <v>34034600 → DATE-AMPOULE</v>
          </cell>
        </row>
        <row r="683">
          <cell r="B683" t="str">
            <v>MTALI-R1-CELD16</v>
          </cell>
          <cell r="T683" t="str">
            <v>34034601 → DATE-AMPOULE</v>
          </cell>
        </row>
        <row r="684">
          <cell r="B684" t="str">
            <v>MTALI-R2-CELD07</v>
          </cell>
          <cell r="T684" t="str">
            <v>34034602 → DATE-AMPOULE</v>
          </cell>
        </row>
        <row r="685">
          <cell r="B685" t="str">
            <v>MTALI-R2-CELA06</v>
          </cell>
          <cell r="T685" t="str">
            <v>34034603 → DATE-AMPOULE</v>
          </cell>
        </row>
        <row r="686">
          <cell r="B686" t="str">
            <v>MTALI-R2-CELD09</v>
          </cell>
          <cell r="T686" t="str">
            <v>34034604 → DATE-AMPOULE</v>
          </cell>
        </row>
        <row r="687">
          <cell r="B687" t="str">
            <v>MTALI-R2-CELD10</v>
          </cell>
          <cell r="T687" t="str">
            <v>34034605 → DATE-AMPOULE</v>
          </cell>
        </row>
        <row r="688">
          <cell r="B688" t="str">
            <v>MTALI-R2-CELD08</v>
          </cell>
          <cell r="T688" t="str">
            <v>34034606 → DATE-AMPOULE</v>
          </cell>
        </row>
        <row r="689">
          <cell r="B689" t="str">
            <v>MTALI-R2-CELC04</v>
          </cell>
          <cell r="T689" t="str">
            <v>34034607 → DATE-AMPOULE</v>
          </cell>
        </row>
        <row r="690">
          <cell r="B690" t="str">
            <v>MTALI-R1-CELA11</v>
          </cell>
          <cell r="T690" t="str">
            <v>34034608 → DATE-AMPOULE</v>
          </cell>
        </row>
        <row r="691">
          <cell r="B691" t="str">
            <v>MTALI-R1-CELC17</v>
          </cell>
          <cell r="T691" t="str">
            <v>34034609 → DATE-AMPOULE</v>
          </cell>
        </row>
        <row r="692">
          <cell r="B692" t="str">
            <v>MTALI-R2-CELA01</v>
          </cell>
          <cell r="T692" t="str">
            <v>34034610 → DATE-AMPOULE</v>
          </cell>
        </row>
        <row r="693">
          <cell r="B693" t="str">
            <v>MTALI-R2-CELD03</v>
          </cell>
          <cell r="T693" t="str">
            <v>34034611 → DATE-AMPOULE</v>
          </cell>
        </row>
        <row r="694">
          <cell r="B694" t="str">
            <v>ABOND-R1-CELC12</v>
          </cell>
          <cell r="T694" t="str">
            <v xml:space="preserve">34034612 → </v>
          </cell>
        </row>
        <row r="695">
          <cell r="B695" t="str">
            <v>ABOND-R1-CELO10</v>
          </cell>
          <cell r="T695" t="str">
            <v xml:space="preserve">34034613 → </v>
          </cell>
        </row>
        <row r="696">
          <cell r="B696" t="str">
            <v>ABOND-R1-CELD13</v>
          </cell>
          <cell r="T696" t="str">
            <v xml:space="preserve">34034614 → </v>
          </cell>
        </row>
        <row r="697">
          <cell r="B697" t="str">
            <v>ABOND-R1-CELA11</v>
          </cell>
          <cell r="T697" t="str">
            <v xml:space="preserve">34034615 → </v>
          </cell>
        </row>
        <row r="698">
          <cell r="B698" t="str">
            <v>ABOND-R1-CELD14</v>
          </cell>
          <cell r="T698" t="str">
            <v xml:space="preserve">34034616 → </v>
          </cell>
        </row>
        <row r="699">
          <cell r="B699" t="str">
            <v>ABOND-R1-CELD15</v>
          </cell>
          <cell r="T699" t="str">
            <v xml:space="preserve">34034617 → </v>
          </cell>
        </row>
        <row r="700">
          <cell r="B700" t="str">
            <v>ABOND-R1-CELD16</v>
          </cell>
          <cell r="T700" t="str">
            <v xml:space="preserve">34034618 → </v>
          </cell>
        </row>
        <row r="701">
          <cell r="B701" t="str">
            <v>ABOND-R2-CELA21</v>
          </cell>
          <cell r="T701" t="str">
            <v xml:space="preserve">34034619 → </v>
          </cell>
        </row>
        <row r="702">
          <cell r="B702" t="str">
            <v>ABOND-R2-CELC22</v>
          </cell>
          <cell r="T702" t="str">
            <v xml:space="preserve">34034620 → </v>
          </cell>
        </row>
        <row r="703">
          <cell r="B703" t="str">
            <v>ABOND-R2-CELD24</v>
          </cell>
          <cell r="T703" t="str">
            <v xml:space="preserve">34034621 → </v>
          </cell>
        </row>
        <row r="704">
          <cell r="B704" t="str">
            <v>ABOND-R2-CELD25</v>
          </cell>
          <cell r="T704" t="str">
            <v xml:space="preserve">34034622 → </v>
          </cell>
        </row>
        <row r="705">
          <cell r="B705" t="str">
            <v>ABOND-R2-CELD26</v>
          </cell>
          <cell r="T705" t="str">
            <v xml:space="preserve">34034623 → </v>
          </cell>
        </row>
        <row r="706">
          <cell r="B706" t="str">
            <v>GRENOBLE-CELO-MAG</v>
          </cell>
          <cell r="T706" t="str">
            <v>34034624 → DATE-AMPOULE</v>
          </cell>
        </row>
        <row r="707">
          <cell r="B707" t="str">
            <v>ABOND-R2-CELD27</v>
          </cell>
          <cell r="T707" t="str">
            <v xml:space="preserve">34034625 → </v>
          </cell>
        </row>
        <row r="708">
          <cell r="B708" t="str">
            <v>GRENOBLE-CELD-MAG</v>
          </cell>
          <cell r="T708" t="str">
            <v>34034626 → DATE-AMPOULE</v>
          </cell>
        </row>
        <row r="709">
          <cell r="B709" t="str">
            <v>GRENOBLE-CELD-MAG</v>
          </cell>
          <cell r="T709" t="str">
            <v>34034627 → DATE-AMPOULE</v>
          </cell>
        </row>
        <row r="710">
          <cell r="B710" t="str">
            <v>GRENOBLE-CELD-MAG</v>
          </cell>
          <cell r="T710" t="str">
            <v>34034628 → DATE-AMPOULE</v>
          </cell>
        </row>
        <row r="711">
          <cell r="B711" t="str">
            <v>GRENOBLE-CELD-MAG</v>
          </cell>
          <cell r="T711" t="str">
            <v>34034630 → DATE-AMPOULE</v>
          </cell>
        </row>
        <row r="712">
          <cell r="B712" t="str">
            <v>GRENOBLE-CELD-MAG</v>
          </cell>
          <cell r="T712" t="str">
            <v>34034631 → DATE-AMPOULE</v>
          </cell>
        </row>
        <row r="713">
          <cell r="B713" t="str">
            <v>GRENOBLE-CELA-MAG</v>
          </cell>
          <cell r="T713" t="str">
            <v>34034632 → DATE-AMPOULE</v>
          </cell>
        </row>
        <row r="714">
          <cell r="B714" t="str">
            <v>GRENOBLE-CELD-MAG</v>
          </cell>
          <cell r="T714" t="str">
            <v>34034635 → DATE-AMPOULE</v>
          </cell>
        </row>
        <row r="715">
          <cell r="B715" t="str">
            <v>GRENOBLE-CELD-MAG</v>
          </cell>
          <cell r="T715" t="str">
            <v>34034636 → DATE-AMPOULE</v>
          </cell>
        </row>
        <row r="716">
          <cell r="B716" t="str">
            <v>GRENOBLE-CELC-MAG</v>
          </cell>
          <cell r="T716" t="str">
            <v>34034637 → DATE-AMPOULE</v>
          </cell>
        </row>
        <row r="717">
          <cell r="B717" t="str">
            <v>GRENOBLE-CELC-MAG</v>
          </cell>
          <cell r="T717" t="str">
            <v>34034639 → DATE-AMPOULE</v>
          </cell>
        </row>
        <row r="718">
          <cell r="B718" t="str">
            <v>RIVE5-R1-CELA01</v>
          </cell>
          <cell r="T718" t="str">
            <v>34034640 → DATE-AMPOULE</v>
          </cell>
        </row>
        <row r="719">
          <cell r="B719" t="str">
            <v>RIVE5-R1-CELD07</v>
          </cell>
          <cell r="T719" t="str">
            <v>34034641 → DATE-AMPOULE</v>
          </cell>
        </row>
        <row r="720">
          <cell r="B720" t="str">
            <v>RIVE5-R1-CELD06</v>
          </cell>
          <cell r="T720" t="str">
            <v>34034642 → DATE-AMPOULE</v>
          </cell>
        </row>
        <row r="721">
          <cell r="B721" t="str">
            <v>RIVE5-R1-CELD05</v>
          </cell>
          <cell r="T721" t="str">
            <v>34034643 → DATE-AMPOULE</v>
          </cell>
        </row>
        <row r="722">
          <cell r="B722" t="str">
            <v>RIVE5-R1-CELD04</v>
          </cell>
          <cell r="T722" t="str">
            <v>34034644 → DATE-AMPOULE</v>
          </cell>
        </row>
        <row r="723">
          <cell r="B723" t="str">
            <v>RIVE5-R2-CELD20</v>
          </cell>
          <cell r="T723" t="str">
            <v>34034645 → DATE-AMPOULE</v>
          </cell>
        </row>
        <row r="724">
          <cell r="B724" t="str">
            <v>RIVE5-R2-CELA13</v>
          </cell>
          <cell r="T724" t="str">
            <v>34034646 → DATE-AMPOULE</v>
          </cell>
        </row>
        <row r="725">
          <cell r="B725" t="str">
            <v>RIVE5-R2-CELD19</v>
          </cell>
          <cell r="T725" t="str">
            <v>34034647 → DATE-AMPOULE</v>
          </cell>
        </row>
        <row r="726">
          <cell r="B726" t="str">
            <v>RIVE5-R2-CELD18</v>
          </cell>
          <cell r="T726" t="str">
            <v>34034648 → DATE-AMPOULE</v>
          </cell>
        </row>
        <row r="727">
          <cell r="B727" t="str">
            <v>RIVE5-R2-CELD16</v>
          </cell>
          <cell r="T727" t="str">
            <v>34034649 → DATE-AMPOULE</v>
          </cell>
        </row>
        <row r="728">
          <cell r="B728" t="str">
            <v>RIVE5-R2-CELD15</v>
          </cell>
          <cell r="T728" t="str">
            <v>34034650 → DATE-AMPOULE</v>
          </cell>
        </row>
        <row r="729">
          <cell r="B729" t="str">
            <v>GRENOBLE-CELO-MAG</v>
          </cell>
          <cell r="T729" t="str">
            <v>34034651 → DATE-AMPOULE</v>
          </cell>
        </row>
        <row r="730">
          <cell r="B730" t="str">
            <v>RIVE5-R3-CELD31</v>
          </cell>
          <cell r="T730" t="str">
            <v>34034652 → DATE-AMPOULE</v>
          </cell>
        </row>
        <row r="731">
          <cell r="B731" t="str">
            <v>RIVE5-R3-CELA30</v>
          </cell>
          <cell r="T731" t="str">
            <v>34034653 → DATE-AMPOULE</v>
          </cell>
        </row>
        <row r="732">
          <cell r="B732" t="str">
            <v>RIVE5-R1-CELD03</v>
          </cell>
          <cell r="T732" t="str">
            <v>34034654 → DATE-AMPOULE</v>
          </cell>
        </row>
        <row r="733">
          <cell r="B733" t="str">
            <v>MURE5-R1B-CELO29</v>
          </cell>
          <cell r="T733" t="str">
            <v>34034655 → DATE-AMPOULE</v>
          </cell>
        </row>
        <row r="734">
          <cell r="B734" t="str">
            <v>MURE5-R1-CELD22</v>
          </cell>
          <cell r="T734" t="str">
            <v>34034656 → DATE-AMPOULE</v>
          </cell>
        </row>
        <row r="735">
          <cell r="B735" t="str">
            <v>MURE5-R1-CELA27</v>
          </cell>
          <cell r="T735" t="str">
            <v>34034657 → DATE-AMPOULE</v>
          </cell>
        </row>
        <row r="736">
          <cell r="B736" t="str">
            <v>RIVE5-R1-CELC02</v>
          </cell>
          <cell r="T736" t="str">
            <v>34034658 → DATE-AMPOULE</v>
          </cell>
        </row>
        <row r="737">
          <cell r="B737" t="str">
            <v>MURE5-R1-CELD23</v>
          </cell>
          <cell r="T737" t="str">
            <v>34034659 → DATE-AMPOULE</v>
          </cell>
        </row>
        <row r="738">
          <cell r="B738" t="str">
            <v>MURE5-R1-CELD24</v>
          </cell>
          <cell r="T738" t="str">
            <v>34034660 → DATE-AMPOULE</v>
          </cell>
        </row>
        <row r="739">
          <cell r="B739" t="str">
            <v>MURE5-R1B-CELD30</v>
          </cell>
          <cell r="T739" t="str">
            <v>34034661 → DATE-AMPOULE</v>
          </cell>
        </row>
        <row r="740">
          <cell r="B740" t="str">
            <v>MURE5-R1B-CELD31</v>
          </cell>
          <cell r="T740" t="str">
            <v>34034662 → DATE-AMPOULE</v>
          </cell>
        </row>
        <row r="741">
          <cell r="B741" t="str">
            <v>MURE5-R2-CELD04</v>
          </cell>
          <cell r="T741" t="str">
            <v>34034663 → DATE-AMPOULE</v>
          </cell>
        </row>
        <row r="742">
          <cell r="B742" t="str">
            <v>MURE5-R2-CELA01</v>
          </cell>
          <cell r="T742" t="str">
            <v>34034664 → DATE-AMPOULE</v>
          </cell>
        </row>
        <row r="743">
          <cell r="B743" t="str">
            <v>MURE5-R2-CELD05</v>
          </cell>
          <cell r="T743" t="str">
            <v>34034665 → DATE-AMPOULE</v>
          </cell>
        </row>
        <row r="744">
          <cell r="B744" t="str">
            <v>MURE5-R2-CELD07</v>
          </cell>
          <cell r="T744" t="str">
            <v>34034666 → DATE-AMPOULE</v>
          </cell>
        </row>
        <row r="745">
          <cell r="B745" t="str">
            <v>MURE5-R2-CELD08</v>
          </cell>
          <cell r="T745" t="str">
            <v>34034667 → DATE-AMPOULE</v>
          </cell>
        </row>
        <row r="746">
          <cell r="B746" t="str">
            <v>MURE5-R2-CELD10</v>
          </cell>
          <cell r="T746" t="str">
            <v>34034668 → DATE-AMPOULE</v>
          </cell>
        </row>
        <row r="747">
          <cell r="B747" t="str">
            <v>MURE5-R2-CELC02</v>
          </cell>
          <cell r="T747" t="str">
            <v>34034669 → DATE-AMPOULE</v>
          </cell>
        </row>
        <row r="748">
          <cell r="B748" t="str">
            <v>RIVE5-R2-CELO17</v>
          </cell>
          <cell r="T748" t="str">
            <v>34034670 → DATE-AMPOULE</v>
          </cell>
        </row>
        <row r="749">
          <cell r="B749" t="str">
            <v>MURE5-R1B-CELD32</v>
          </cell>
          <cell r="T749" t="str">
            <v>34034671 → DATE-AMPOULE</v>
          </cell>
        </row>
        <row r="750">
          <cell r="B750" t="str">
            <v>MURE5-R1-CELC26</v>
          </cell>
          <cell r="T750" t="str">
            <v>34034672 → DATE-AMPOULE</v>
          </cell>
        </row>
        <row r="751">
          <cell r="B751" t="str">
            <v>MURE5-R2-CELD12</v>
          </cell>
          <cell r="T751" t="str">
            <v>34034673 → DATE-AMPOULE</v>
          </cell>
        </row>
        <row r="752">
          <cell r="B752" t="str">
            <v>MURE5-R2-CELD11</v>
          </cell>
          <cell r="T752" t="str">
            <v>34034674 → DATE-AMPOULE</v>
          </cell>
        </row>
        <row r="753">
          <cell r="B753" t="str">
            <v>MURE5-R2-CELD09</v>
          </cell>
          <cell r="T753" t="str">
            <v>34034675 → DATE-AMPOULE</v>
          </cell>
        </row>
        <row r="754">
          <cell r="B754" t="str">
            <v>MURE5-R2-CELO06</v>
          </cell>
          <cell r="T754" t="str">
            <v>34034676 → DATE-AMPOULE</v>
          </cell>
        </row>
        <row r="755">
          <cell r="B755" t="str">
            <v>VERPI-R1-CELD12</v>
          </cell>
          <cell r="T755" t="str">
            <v>34034697 → DATE-AMPOULE</v>
          </cell>
        </row>
        <row r="756">
          <cell r="B756" t="str">
            <v>VERPI-R1-CELA08</v>
          </cell>
          <cell r="T756" t="str">
            <v>34034698 → DATE-AMPOULE</v>
          </cell>
        </row>
        <row r="757">
          <cell r="B757" t="str">
            <v>VERPI-R1-CELD10</v>
          </cell>
          <cell r="T757" t="str">
            <v>34034699 → DATE-AMPOULE</v>
          </cell>
        </row>
        <row r="758">
          <cell r="B758" t="str">
            <v>VERPI-R1-CELD06</v>
          </cell>
          <cell r="T758" t="str">
            <v>34034700 → DATE-AMPOULE</v>
          </cell>
        </row>
        <row r="759">
          <cell r="B759" t="str">
            <v>VERPI-R1-CELD05</v>
          </cell>
          <cell r="T759" t="str">
            <v>34034701 → DATE-AMPOULE</v>
          </cell>
        </row>
        <row r="760">
          <cell r="B760" t="str">
            <v>VERPI-R1-CELD04</v>
          </cell>
          <cell r="T760" t="str">
            <v>34034702 → DATE-AMPOULE</v>
          </cell>
        </row>
        <row r="761">
          <cell r="B761" t="str">
            <v>VERPI-R1-CELD03</v>
          </cell>
          <cell r="T761" t="str">
            <v>34034703 → DATE-AMPOULE</v>
          </cell>
        </row>
        <row r="762">
          <cell r="B762" t="str">
            <v>VERPI-R1-CELC07</v>
          </cell>
          <cell r="T762" t="str">
            <v>34034704 → DATE-AMPOULE</v>
          </cell>
        </row>
        <row r="763">
          <cell r="B763" t="str">
            <v>VERPI-R2-CELD13</v>
          </cell>
          <cell r="T763" t="str">
            <v>34034705 → DATE-AMPOULE</v>
          </cell>
        </row>
        <row r="764">
          <cell r="B764" t="str">
            <v>VERPI-R2-CELA19</v>
          </cell>
          <cell r="T764" t="str">
            <v>34034706 → DATE-AMPOULE</v>
          </cell>
        </row>
        <row r="765">
          <cell r="B765" t="str">
            <v>VERPI-R2-CELD14</v>
          </cell>
          <cell r="T765" t="str">
            <v>34034707 → DATE-AMPOULE</v>
          </cell>
        </row>
        <row r="766">
          <cell r="B766" t="str">
            <v>VERPI-R2-CELD15</v>
          </cell>
          <cell r="T766" t="str">
            <v>34034708 → DATE-AMPOULE</v>
          </cell>
        </row>
        <row r="767">
          <cell r="B767" t="str">
            <v>VERPI-R2-CELD16</v>
          </cell>
          <cell r="T767" t="str">
            <v>34034709 → DATE-AMPOULE</v>
          </cell>
        </row>
        <row r="768">
          <cell r="B768" t="str">
            <v>VERPI-R2-CELD17</v>
          </cell>
          <cell r="T768" t="str">
            <v>34034710 → DATE-AMPOULE</v>
          </cell>
        </row>
        <row r="769">
          <cell r="B769" t="str">
            <v>VERPI-R2-CELD18</v>
          </cell>
          <cell r="T769" t="str">
            <v>34034711 → DATE-AMPOULE</v>
          </cell>
        </row>
        <row r="770">
          <cell r="B770" t="str">
            <v>VERPI-R2-CELD21</v>
          </cell>
          <cell r="T770" t="str">
            <v>34034712 → DATE-AMPOULE</v>
          </cell>
        </row>
        <row r="771">
          <cell r="B771" t="str">
            <v>VERPI-R2-CELO20</v>
          </cell>
          <cell r="T771" t="str">
            <v>34034713 → DATE-AMPOULE</v>
          </cell>
        </row>
        <row r="772">
          <cell r="B772" t="str">
            <v>VERPI-R1-CELD02</v>
          </cell>
          <cell r="T772" t="str">
            <v>34034718 → DATE-AMPOULE</v>
          </cell>
        </row>
        <row r="773">
          <cell r="B773" t="str">
            <v>VERPI-R1-CELD01</v>
          </cell>
          <cell r="T773" t="str">
            <v>34034719 → DATE-AMPOULE</v>
          </cell>
        </row>
        <row r="774">
          <cell r="B774" t="str">
            <v>VERPI-R1-CELO09</v>
          </cell>
          <cell r="T774" t="str">
            <v>34034720 → DATE-AMPOULE</v>
          </cell>
        </row>
        <row r="775">
          <cell r="B775" t="str">
            <v>REBUTS</v>
          </cell>
          <cell r="T775" t="str">
            <v>34034740 → DATE-AMPOULE</v>
          </cell>
        </row>
        <row r="776">
          <cell r="B776" t="str">
            <v>REBUTS</v>
          </cell>
          <cell r="T776" t="str">
            <v>34034741 → DATE-AMPOULE</v>
          </cell>
        </row>
        <row r="777">
          <cell r="B777" t="str">
            <v>REBUTS</v>
          </cell>
          <cell r="T777" t="str">
            <v>34034742 → DATE-AMPOULE</v>
          </cell>
        </row>
        <row r="778">
          <cell r="B778" t="str">
            <v>REBUTS</v>
          </cell>
          <cell r="T778" t="str">
            <v>34034744 → DATE-AMPOULE</v>
          </cell>
        </row>
        <row r="779">
          <cell r="B779" t="str">
            <v>REBUTS</v>
          </cell>
          <cell r="T779" t="str">
            <v>34034745 → DATE-AMPOULE</v>
          </cell>
        </row>
        <row r="780">
          <cell r="B780" t="str">
            <v>REBUTS</v>
          </cell>
          <cell r="T780" t="str">
            <v>34034746 → DATE-AMPOULE</v>
          </cell>
        </row>
        <row r="781">
          <cell r="B781" t="str">
            <v>REBUTS</v>
          </cell>
          <cell r="T781" t="str">
            <v>34034748 → DATE-AMPOULE</v>
          </cell>
        </row>
        <row r="782">
          <cell r="B782" t="str">
            <v>REBUTS</v>
          </cell>
          <cell r="T782" t="str">
            <v>34034749 → DATE-AMPOULE</v>
          </cell>
        </row>
        <row r="783">
          <cell r="B783" t="str">
            <v>REBUTS</v>
          </cell>
          <cell r="T783" t="str">
            <v>34034750 → DATE-AMPOULE</v>
          </cell>
        </row>
        <row r="784">
          <cell r="B784" t="str">
            <v>REBUTS</v>
          </cell>
          <cell r="T784" t="str">
            <v>34034751 → DATE-AMPOULE</v>
          </cell>
        </row>
        <row r="785">
          <cell r="B785" t="str">
            <v>THONO-R1-CELD16</v>
          </cell>
          <cell r="T785" t="str">
            <v>34034752 → DATE-AMPOULE</v>
          </cell>
        </row>
        <row r="786">
          <cell r="B786" t="str">
            <v>REBUTS</v>
          </cell>
          <cell r="T786" t="str">
            <v>34034753 → DATE-AMPOULE</v>
          </cell>
        </row>
        <row r="787">
          <cell r="B787" t="str">
            <v>REBUTS</v>
          </cell>
          <cell r="T787" t="str">
            <v>34034755 → DATE-AMPOULE</v>
          </cell>
        </row>
        <row r="788">
          <cell r="B788" t="str">
            <v>REBUTS</v>
          </cell>
          <cell r="T788" t="str">
            <v>34034756 → DATE-AMPOULE</v>
          </cell>
        </row>
        <row r="789">
          <cell r="B789" t="str">
            <v>REBUTS</v>
          </cell>
          <cell r="T789" t="str">
            <v>34034757 → DATE-AMPOULE</v>
          </cell>
        </row>
        <row r="790">
          <cell r="B790" t="str">
            <v>REBUTS</v>
          </cell>
          <cell r="T790" t="str">
            <v>34034758 → DATE-AMPOULE</v>
          </cell>
        </row>
        <row r="791">
          <cell r="B791" t="str">
            <v>REBUTS</v>
          </cell>
          <cell r="T791" t="str">
            <v>34034759 → DATE-AMPOULE</v>
          </cell>
        </row>
        <row r="792">
          <cell r="B792" t="str">
            <v>REBUTS</v>
          </cell>
          <cell r="T792" t="str">
            <v>34034760 → DATE-AMPOULE</v>
          </cell>
        </row>
        <row r="793">
          <cell r="B793" t="str">
            <v>REBUTS</v>
          </cell>
          <cell r="T793" t="str">
            <v>34034764 → DATE-AMPOULE</v>
          </cell>
        </row>
        <row r="794">
          <cell r="B794" t="str">
            <v>CPNIE-MAG</v>
          </cell>
          <cell r="T794" t="str">
            <v>34034765 → DATE-AMPOULE</v>
          </cell>
        </row>
        <row r="795">
          <cell r="B795" t="str">
            <v>REBUTS</v>
          </cell>
          <cell r="T795" t="str">
            <v>34034766 → DATE-AMPOULE</v>
          </cell>
        </row>
        <row r="796">
          <cell r="B796" t="str">
            <v>REBUTS</v>
          </cell>
          <cell r="T796" t="str">
            <v>34034767 → DATE-AMPOULE</v>
          </cell>
        </row>
        <row r="797">
          <cell r="B797" t="str">
            <v>REBUTS</v>
          </cell>
          <cell r="T797" t="str">
            <v>34034768 → DATE-AMPOULE</v>
          </cell>
        </row>
        <row r="798">
          <cell r="B798" t="str">
            <v>REBUTS</v>
          </cell>
          <cell r="T798" t="str">
            <v>34034769 → DATE-AMPOULE</v>
          </cell>
        </row>
        <row r="799">
          <cell r="B799" t="str">
            <v>REBUTS</v>
          </cell>
          <cell r="T799" t="str">
            <v>34034770 → DATE-AMPOULE</v>
          </cell>
        </row>
        <row r="800">
          <cell r="B800" t="str">
            <v>REBUTS</v>
          </cell>
          <cell r="T800" t="str">
            <v>34034771 → DATE-AMPOULE</v>
          </cell>
        </row>
        <row r="801">
          <cell r="B801" t="str">
            <v>REBUTS</v>
          </cell>
          <cell r="T801" t="str">
            <v>34034772 → DATE-AMPOULE</v>
          </cell>
        </row>
        <row r="802">
          <cell r="B802" t="str">
            <v>REBUTS</v>
          </cell>
          <cell r="T802" t="str">
            <v>34034773 → DATE-AMPOULE</v>
          </cell>
        </row>
        <row r="803">
          <cell r="B803" t="str">
            <v>REBUTS</v>
          </cell>
          <cell r="T803" t="str">
            <v>34034774 → DATE-AMPOULE</v>
          </cell>
        </row>
        <row r="804">
          <cell r="B804" t="str">
            <v>REBUTS</v>
          </cell>
          <cell r="T804" t="str">
            <v>34034775 → DATE-AMPOULE</v>
          </cell>
        </row>
        <row r="805">
          <cell r="B805" t="str">
            <v>REBUTS</v>
          </cell>
          <cell r="T805" t="str">
            <v>34034776 → DATE-AMPOULE</v>
          </cell>
        </row>
        <row r="806">
          <cell r="B806" t="str">
            <v>REBUTS</v>
          </cell>
          <cell r="T806" t="str">
            <v>34034777 → DATE-AMPOULE</v>
          </cell>
        </row>
        <row r="807">
          <cell r="B807" t="str">
            <v>REBUTS</v>
          </cell>
          <cell r="T807" t="str">
            <v>34034779 → DATE-AMPOULE</v>
          </cell>
        </row>
        <row r="808">
          <cell r="B808" t="str">
            <v>REBUTS</v>
          </cell>
          <cell r="T808" t="str">
            <v>34034780 → DATE-AMPOULE</v>
          </cell>
        </row>
        <row r="809">
          <cell r="B809" t="str">
            <v>REBUTS</v>
          </cell>
          <cell r="T809" t="str">
            <v>34034781 → DATE-AMPOULE</v>
          </cell>
        </row>
        <row r="810">
          <cell r="B810" t="str">
            <v>REBUTS</v>
          </cell>
          <cell r="T810" t="str">
            <v>34034782 → DATE-AMPOULE</v>
          </cell>
        </row>
        <row r="811">
          <cell r="B811" t="str">
            <v>SSGUI-R1A-CELD17</v>
          </cell>
          <cell r="T811" t="str">
            <v>34034783 → DATE-AMPOULE</v>
          </cell>
        </row>
        <row r="812">
          <cell r="B812" t="str">
            <v>SSGUI-R1A-CELA13</v>
          </cell>
          <cell r="T812" t="str">
            <v>34034784 → DATE-AMPOULE</v>
          </cell>
        </row>
        <row r="813">
          <cell r="B813" t="str">
            <v>SSGUI-R1A-CELD14</v>
          </cell>
          <cell r="T813" t="str">
            <v>34034785 → DATE-AMPOULE</v>
          </cell>
        </row>
        <row r="814">
          <cell r="B814" t="str">
            <v>SSGUI-R1A-CELD15</v>
          </cell>
          <cell r="T814" t="str">
            <v>34034786 → DATE-AMPOULE</v>
          </cell>
        </row>
        <row r="815">
          <cell r="B815" t="str">
            <v>SSGUI-R1A-CELD16</v>
          </cell>
          <cell r="T815" t="str">
            <v>34034787 → DATE-AMPOULE</v>
          </cell>
        </row>
        <row r="816">
          <cell r="B816" t="str">
            <v>SSGUI-R1B-CELD21</v>
          </cell>
          <cell r="T816" t="str">
            <v>34034788 → DATE-AMPOULE</v>
          </cell>
        </row>
        <row r="817">
          <cell r="B817" t="str">
            <v>SSGUI-R2-CELD10</v>
          </cell>
          <cell r="T817" t="str">
            <v>34034789 → DATE-AMPOULE</v>
          </cell>
        </row>
        <row r="818">
          <cell r="B818" t="str">
            <v>SSGUI-R2-CELA01</v>
          </cell>
          <cell r="T818" t="str">
            <v>34034790 → DATE-AMPOULE</v>
          </cell>
        </row>
        <row r="819">
          <cell r="B819" t="str">
            <v>SSGUI-R2-CELD09</v>
          </cell>
          <cell r="T819" t="str">
            <v>34034791 → DATE-AMPOULE</v>
          </cell>
        </row>
        <row r="820">
          <cell r="B820" t="str">
            <v>SSGUI-R2-CELD05</v>
          </cell>
          <cell r="T820" t="str">
            <v>34034792 → DATE-AMPOULE</v>
          </cell>
        </row>
        <row r="821">
          <cell r="B821" t="str">
            <v>SSGUI-R2-CELD02</v>
          </cell>
          <cell r="T821" t="str">
            <v>34034793 → DATE-AMPOULE</v>
          </cell>
        </row>
        <row r="822">
          <cell r="B822" t="str">
            <v>SSGUI-R2-CELC04</v>
          </cell>
          <cell r="T822" t="str">
            <v>34034794 → U-NOMINAL(KV)-DJHTA, DATE-AMPOULE</v>
          </cell>
        </row>
        <row r="823">
          <cell r="B823" t="str">
            <v>SSGUI-R2-CELD03</v>
          </cell>
          <cell r="T823" t="str">
            <v>34034795 → DATE-AMPOULE</v>
          </cell>
        </row>
        <row r="824">
          <cell r="B824" t="str">
            <v>SSGUI-R1B-CELD22</v>
          </cell>
          <cell r="T824" t="str">
            <v>34034796 → DATE-AMPOULE</v>
          </cell>
        </row>
        <row r="825">
          <cell r="B825" t="str">
            <v>SSGUI-R1B-CELO20</v>
          </cell>
          <cell r="T825" t="str">
            <v>34034797 → DATE-AMPOULE</v>
          </cell>
        </row>
        <row r="826">
          <cell r="B826" t="str">
            <v>SSGUI-R1B-CELO19</v>
          </cell>
          <cell r="T826" t="str">
            <v>34034805 → DATE-AMPOULE</v>
          </cell>
        </row>
        <row r="827">
          <cell r="B827" t="str">
            <v>SSGUI-R2-CELO08</v>
          </cell>
          <cell r="T827" t="str">
            <v>34034813 → DATE-AMPOULE</v>
          </cell>
        </row>
        <row r="828">
          <cell r="B828" t="str">
            <v>ARACH-R311-CELC12</v>
          </cell>
          <cell r="T828" t="str">
            <v xml:space="preserve">34034814 → </v>
          </cell>
        </row>
        <row r="829">
          <cell r="B829" t="str">
            <v>ARACH-R311-CELO10</v>
          </cell>
          <cell r="T829" t="str">
            <v xml:space="preserve">34034815 → </v>
          </cell>
        </row>
        <row r="830">
          <cell r="B830" t="str">
            <v>ARACH-R311-CELD14</v>
          </cell>
          <cell r="T830" t="str">
            <v xml:space="preserve">34034816 → </v>
          </cell>
        </row>
        <row r="831">
          <cell r="B831" t="str">
            <v>ARACH-R311-CELA11</v>
          </cell>
          <cell r="T831" t="str">
            <v xml:space="preserve">34034817 → </v>
          </cell>
        </row>
        <row r="832">
          <cell r="B832" t="str">
            <v>ARACH-R311-CELD15</v>
          </cell>
          <cell r="T832" t="str">
            <v xml:space="preserve">34034818 → </v>
          </cell>
        </row>
        <row r="833">
          <cell r="B833" t="str">
            <v>ARACH-R311-CELD16</v>
          </cell>
          <cell r="T833" t="str">
            <v xml:space="preserve">34034819 → </v>
          </cell>
        </row>
        <row r="834">
          <cell r="B834" t="str">
            <v>ARACH-R311-CELD17</v>
          </cell>
          <cell r="T834" t="str">
            <v xml:space="preserve">34034820 → </v>
          </cell>
        </row>
        <row r="835">
          <cell r="B835" t="str">
            <v>VINAY-R1-CELD03</v>
          </cell>
          <cell r="T835" t="str">
            <v>34034821 → DATE-AMPOULE</v>
          </cell>
        </row>
        <row r="836">
          <cell r="B836" t="str">
            <v>ARACH-R311-CELD18</v>
          </cell>
          <cell r="T836" t="str">
            <v xml:space="preserve">34034822 → </v>
          </cell>
        </row>
        <row r="837">
          <cell r="B837" t="str">
            <v>VINAY-R1-CELD04</v>
          </cell>
          <cell r="T837" t="str">
            <v>34034823 → DATE-AMPOULE</v>
          </cell>
        </row>
        <row r="838">
          <cell r="B838" t="str">
            <v>ARACH-R311-CELD19</v>
          </cell>
          <cell r="T838" t="str">
            <v>34034824 → DATE-AMPOULE</v>
          </cell>
        </row>
        <row r="839">
          <cell r="B839" t="str">
            <v>VINAY-R1-CELD05</v>
          </cell>
          <cell r="T839" t="str">
            <v>34034825 → DATE-AMPOULE</v>
          </cell>
        </row>
        <row r="840">
          <cell r="B840" t="str">
            <v>AVORI-R1-CELD19</v>
          </cell>
          <cell r="T840" t="str">
            <v xml:space="preserve">34034826 → </v>
          </cell>
        </row>
        <row r="841">
          <cell r="B841" t="str">
            <v>VINAY-R1-CELD06</v>
          </cell>
          <cell r="T841" t="str">
            <v>34034827 → DATE-AMPOULE</v>
          </cell>
        </row>
        <row r="842">
          <cell r="B842" t="str">
            <v>VINAY-R1-CELD08</v>
          </cell>
          <cell r="T842" t="str">
            <v>34034828 → DATE-AMPOULE</v>
          </cell>
        </row>
        <row r="843">
          <cell r="B843" t="str">
            <v>VINAY-R1-CELO09</v>
          </cell>
          <cell r="T843" t="str">
            <v>34034829 → DATE-AMPOULE</v>
          </cell>
        </row>
        <row r="844">
          <cell r="B844" t="str">
            <v>VINAY-R1-CELA02</v>
          </cell>
          <cell r="T844" t="str">
            <v>34034830 → U-NOMINAL(KV)-DJHTA, DATE-AMPOULE</v>
          </cell>
        </row>
        <row r="845">
          <cell r="B845" t="str">
            <v>VINAY-R2-CELD16</v>
          </cell>
          <cell r="T845" t="str">
            <v>34034831 → DATE-AMPOULE</v>
          </cell>
        </row>
        <row r="846">
          <cell r="B846" t="str">
            <v>VINAY-R2-CELD17</v>
          </cell>
          <cell r="T846" t="str">
            <v>34034832 → DATE-AMPOULE</v>
          </cell>
        </row>
        <row r="847">
          <cell r="B847" t="str">
            <v>VINAY-R2-CELA13</v>
          </cell>
          <cell r="T847" t="str">
            <v>34034833 → U-NOMINAL(KV)-DJHTA, DATE-AMPOULE</v>
          </cell>
        </row>
        <row r="848">
          <cell r="B848" t="str">
            <v>ARLOD-R1-CELD13</v>
          </cell>
          <cell r="T848" t="str">
            <v xml:space="preserve">34034835 → </v>
          </cell>
        </row>
        <row r="849">
          <cell r="B849" t="str">
            <v>ARLOD-R1-CELA10</v>
          </cell>
          <cell r="T849" t="str">
            <v xml:space="preserve">34034836 → </v>
          </cell>
        </row>
        <row r="850">
          <cell r="B850" t="str">
            <v>ARLOD-R1-CELD14</v>
          </cell>
          <cell r="T850" t="str">
            <v xml:space="preserve">34034837 → </v>
          </cell>
        </row>
        <row r="851">
          <cell r="B851" t="str">
            <v>ARLOD-R-MAG</v>
          </cell>
          <cell r="T851" t="str">
            <v>34034839 → DATE-AMPOULE</v>
          </cell>
        </row>
        <row r="852">
          <cell r="B852" t="str">
            <v>ARLOD-R2-CELD23</v>
          </cell>
          <cell r="T852" t="str">
            <v xml:space="preserve">34034840 → </v>
          </cell>
        </row>
        <row r="853">
          <cell r="B853" t="str">
            <v>ARLOD-R2-CELD28</v>
          </cell>
          <cell r="T853" t="str">
            <v xml:space="preserve">34034841 → </v>
          </cell>
        </row>
        <row r="854">
          <cell r="B854" t="str">
            <v>ARLOD-R2-CELD25</v>
          </cell>
          <cell r="T854" t="str">
            <v xml:space="preserve">34034842 → </v>
          </cell>
        </row>
        <row r="855">
          <cell r="B855" t="str">
            <v>ARLOD-R2-CELD26</v>
          </cell>
          <cell r="T855" t="str">
            <v xml:space="preserve">34034843 → </v>
          </cell>
        </row>
        <row r="856">
          <cell r="B856" t="str">
            <v>ARLOD-R2-CELD27</v>
          </cell>
          <cell r="T856" t="str">
            <v xml:space="preserve">34034844 → </v>
          </cell>
        </row>
        <row r="857">
          <cell r="B857" t="str">
            <v>ARLOD-R2-CELD24</v>
          </cell>
          <cell r="T857" t="str">
            <v xml:space="preserve">34034845 → </v>
          </cell>
        </row>
        <row r="858">
          <cell r="B858" t="str">
            <v>ARLOD-R3-CELA30</v>
          </cell>
          <cell r="T858" t="str">
            <v xml:space="preserve">34034846 → </v>
          </cell>
        </row>
        <row r="859">
          <cell r="B859" t="str">
            <v>ARLOD-R3-CELA31</v>
          </cell>
          <cell r="T859" t="str">
            <v xml:space="preserve">34034847 → </v>
          </cell>
        </row>
        <row r="860">
          <cell r="B860" t="str">
            <v>ARLOD-R3-CELD32</v>
          </cell>
          <cell r="T860" t="str">
            <v xml:space="preserve">34034848 → </v>
          </cell>
        </row>
        <row r="861">
          <cell r="B861" t="str">
            <v>AUMON-R1-CELC12</v>
          </cell>
          <cell r="T861" t="str">
            <v xml:space="preserve">34034849 → </v>
          </cell>
        </row>
        <row r="862">
          <cell r="B862" t="str">
            <v>ANNECY-CELD-MAG</v>
          </cell>
          <cell r="T862" t="str">
            <v xml:space="preserve">34034850 → </v>
          </cell>
        </row>
        <row r="863">
          <cell r="B863" t="str">
            <v>AUMON-R1-CELA11</v>
          </cell>
          <cell r="T863" t="str">
            <v xml:space="preserve">34034851 → </v>
          </cell>
        </row>
        <row r="864">
          <cell r="B864" t="str">
            <v>ANNECY-CELD-MAG</v>
          </cell>
          <cell r="T864" t="str">
            <v xml:space="preserve">34034852 → </v>
          </cell>
        </row>
        <row r="865">
          <cell r="B865" t="str">
            <v>AUMON-R1-CELD16</v>
          </cell>
          <cell r="T865" t="str">
            <v xml:space="preserve">34034853 → </v>
          </cell>
        </row>
        <row r="866">
          <cell r="B866" t="str">
            <v>AUMON-R2-CELD28</v>
          </cell>
          <cell r="T866" t="str">
            <v xml:space="preserve">34034854 → </v>
          </cell>
        </row>
        <row r="867">
          <cell r="B867" t="str">
            <v>AUMON-R1-CELD18</v>
          </cell>
          <cell r="T867" t="str">
            <v xml:space="preserve">34034855 → </v>
          </cell>
        </row>
        <row r="868">
          <cell r="B868" t="str">
            <v>AUMON-R2-CELA21</v>
          </cell>
          <cell r="T868" t="str">
            <v xml:space="preserve">34034856 → </v>
          </cell>
        </row>
        <row r="869">
          <cell r="B869" t="str">
            <v>AUMON-R2-CELC22</v>
          </cell>
          <cell r="T869" t="str">
            <v xml:space="preserve">34034857 → </v>
          </cell>
        </row>
        <row r="870">
          <cell r="B870" t="str">
            <v>AUMON-R2-CELD23</v>
          </cell>
          <cell r="T870" t="str">
            <v xml:space="preserve">34034858 → </v>
          </cell>
        </row>
        <row r="871">
          <cell r="B871" t="str">
            <v>AUMON-R2-CELD24</v>
          </cell>
          <cell r="T871" t="str">
            <v xml:space="preserve">34034859 → </v>
          </cell>
        </row>
        <row r="872">
          <cell r="B872" t="str">
            <v>AUMON-R2-CELD25</v>
          </cell>
          <cell r="T872" t="str">
            <v>34034860 → DATE-AMPOULE</v>
          </cell>
        </row>
        <row r="873">
          <cell r="B873" t="str">
            <v>AUMON-R2-CELD27</v>
          </cell>
          <cell r="T873" t="str">
            <v xml:space="preserve">34034861 → </v>
          </cell>
        </row>
        <row r="874">
          <cell r="B874" t="str">
            <v>AUMON-CELD-MAG</v>
          </cell>
          <cell r="T874" t="str">
            <v xml:space="preserve">34034862 → </v>
          </cell>
        </row>
        <row r="875">
          <cell r="B875" t="str">
            <v>VOREP-R1-CELC02</v>
          </cell>
          <cell r="T875" t="str">
            <v>34034863 → DATE-AMPOULE</v>
          </cell>
        </row>
        <row r="876">
          <cell r="B876" t="str">
            <v>VOREP-R1-CELD03</v>
          </cell>
          <cell r="T876" t="str">
            <v>34034864 → DATE-AMPOULE</v>
          </cell>
        </row>
        <row r="877">
          <cell r="B877" t="str">
            <v>VOREP-R1-CELA01</v>
          </cell>
          <cell r="T877" t="str">
            <v>34034865 → DATE-AMPOULE</v>
          </cell>
        </row>
        <row r="878">
          <cell r="B878" t="str">
            <v>VOREP-R1-CELD05</v>
          </cell>
          <cell r="T878" t="str">
            <v>34034866 → DATE-AMPOULE</v>
          </cell>
        </row>
        <row r="879">
          <cell r="B879" t="str">
            <v>VOREP-R1-CELD04</v>
          </cell>
          <cell r="T879" t="str">
            <v>34034867 → DATE-AMPOULE</v>
          </cell>
        </row>
        <row r="880">
          <cell r="B880" t="str">
            <v>VOREP-R2-CELD21</v>
          </cell>
          <cell r="T880" t="str">
            <v>34034868 → DATE-AMPOULE</v>
          </cell>
        </row>
        <row r="881">
          <cell r="B881" t="str">
            <v>VOREP-R2-CELD18</v>
          </cell>
          <cell r="T881" t="str">
            <v>34034869 → DATE-AMPOULE</v>
          </cell>
        </row>
        <row r="882">
          <cell r="B882" t="str">
            <v>VOREP-R2-CELO14</v>
          </cell>
          <cell r="T882" t="str">
            <v>34034870 → DATE-AMPOULE</v>
          </cell>
        </row>
        <row r="883">
          <cell r="B883" t="str">
            <v>VOREP-R2-CELD16</v>
          </cell>
          <cell r="T883" t="str">
            <v>34034871 → DATE-AMPOULE</v>
          </cell>
        </row>
        <row r="884">
          <cell r="B884" t="str">
            <v>VOREP-R2-CELD17</v>
          </cell>
          <cell r="T884" t="str">
            <v>34034872 → DATE-AMPOULE</v>
          </cell>
        </row>
        <row r="885">
          <cell r="B885" t="str">
            <v>VOREP-R2-CELD19</v>
          </cell>
          <cell r="T885" t="str">
            <v>34034873 → DATE-AMPOULE</v>
          </cell>
        </row>
        <row r="886">
          <cell r="B886" t="str">
            <v>VOREP-R2-CELD20</v>
          </cell>
          <cell r="T886" t="str">
            <v>34034874 → DATE-AMPOULE</v>
          </cell>
        </row>
        <row r="887">
          <cell r="B887" t="str">
            <v>AVORI-R1-CELC12</v>
          </cell>
          <cell r="T887" t="str">
            <v xml:space="preserve">34034875 → </v>
          </cell>
        </row>
        <row r="888">
          <cell r="B888" t="str">
            <v>AVORI-R1-CELD13</v>
          </cell>
          <cell r="T888" t="str">
            <v xml:space="preserve">34034876 → </v>
          </cell>
        </row>
        <row r="889">
          <cell r="B889" t="str">
            <v>AVORI-R1-CELA11</v>
          </cell>
          <cell r="T889" t="str">
            <v xml:space="preserve">34034877 → </v>
          </cell>
        </row>
        <row r="890">
          <cell r="B890" t="str">
            <v>AVORI-R1-CELD14</v>
          </cell>
          <cell r="T890" t="str">
            <v xml:space="preserve">34034878 → </v>
          </cell>
        </row>
        <row r="891">
          <cell r="B891" t="str">
            <v>AVORI-R1-CELD15</v>
          </cell>
          <cell r="T891" t="str">
            <v xml:space="preserve">34034879 → </v>
          </cell>
        </row>
        <row r="892">
          <cell r="B892" t="str">
            <v>AVORI-R1-CELD16</v>
          </cell>
          <cell r="T892" t="str">
            <v xml:space="preserve">34034880 → </v>
          </cell>
        </row>
        <row r="893">
          <cell r="B893" t="str">
            <v>AVORI-R1-CELD17</v>
          </cell>
          <cell r="T893" t="str">
            <v xml:space="preserve">34034881 → </v>
          </cell>
        </row>
        <row r="894">
          <cell r="B894" t="str">
            <v>AVORI-R1-CELD18</v>
          </cell>
          <cell r="T894" t="str">
            <v xml:space="preserve">34034882 → </v>
          </cell>
        </row>
        <row r="895">
          <cell r="B895" t="str">
            <v>SSLAC-R2-CELD97</v>
          </cell>
          <cell r="T895" t="str">
            <v xml:space="preserve">34034883 → </v>
          </cell>
        </row>
        <row r="896">
          <cell r="B896" t="str">
            <v>VOREP-R1-CELD07</v>
          </cell>
          <cell r="T896" t="str">
            <v>34034884 → DATE-AMPOULE</v>
          </cell>
        </row>
        <row r="897">
          <cell r="B897" t="str">
            <v>VOREP-R1-CELD09</v>
          </cell>
          <cell r="T897" t="str">
            <v>34034885 → DATE-AMPOULE</v>
          </cell>
        </row>
        <row r="898">
          <cell r="B898" t="str">
            <v>VOREP-R1-CELD08</v>
          </cell>
          <cell r="T898" t="str">
            <v>34034886 → DATE-AMPOULE</v>
          </cell>
        </row>
        <row r="899">
          <cell r="B899" t="str">
            <v>VOREP-R1-CELMT06</v>
          </cell>
          <cell r="T899" t="str">
            <v>34034887 → DATE-AMPOULE</v>
          </cell>
        </row>
        <row r="900">
          <cell r="B900" t="str">
            <v>SSAL5-R2-CELD86</v>
          </cell>
          <cell r="T900" t="str">
            <v xml:space="preserve">34034889 → </v>
          </cell>
        </row>
        <row r="901">
          <cell r="B901" t="str">
            <v>BIOGE-R1-CELC12</v>
          </cell>
          <cell r="T901" t="str">
            <v xml:space="preserve">34034890 → </v>
          </cell>
        </row>
        <row r="902">
          <cell r="B902" t="str">
            <v>BIOGE-R1-CELO10</v>
          </cell>
          <cell r="T902" t="str">
            <v xml:space="preserve">34034891 → </v>
          </cell>
        </row>
        <row r="903">
          <cell r="B903" t="str">
            <v>VOREP-R2-CELD15</v>
          </cell>
          <cell r="T903" t="str">
            <v>34034892 → DATE-AMPOULE</v>
          </cell>
        </row>
        <row r="904">
          <cell r="B904" t="str">
            <v>SSAL5-R2-CELD87</v>
          </cell>
          <cell r="T904" t="str">
            <v xml:space="preserve">34034893 → </v>
          </cell>
        </row>
        <row r="905">
          <cell r="B905" t="str">
            <v>BIOGE-R1-CELD14</v>
          </cell>
          <cell r="T905" t="str">
            <v xml:space="preserve">34034894 → </v>
          </cell>
        </row>
        <row r="906">
          <cell r="B906" t="str">
            <v>BIOGE-R1-CELA11</v>
          </cell>
          <cell r="T906" t="str">
            <v xml:space="preserve">34034895 → </v>
          </cell>
        </row>
        <row r="907">
          <cell r="B907" t="str">
            <v>SSAL5-R2-CELD88</v>
          </cell>
          <cell r="T907" t="str">
            <v xml:space="preserve">34034896 → </v>
          </cell>
        </row>
        <row r="908">
          <cell r="B908" t="str">
            <v>BIOGE-R1-CELD15</v>
          </cell>
          <cell r="T908" t="str">
            <v xml:space="preserve">34034897 → </v>
          </cell>
        </row>
        <row r="909">
          <cell r="B909" t="str">
            <v>SSAL5-R2-CELD89</v>
          </cell>
          <cell r="T909" t="str">
            <v xml:space="preserve">34034898 → </v>
          </cell>
        </row>
        <row r="910">
          <cell r="B910" t="str">
            <v>BIOGE-R1-CELD16</v>
          </cell>
          <cell r="T910" t="str">
            <v xml:space="preserve">34034899 → </v>
          </cell>
        </row>
        <row r="911">
          <cell r="B911" t="str">
            <v>VOREP-R2-CELD23</v>
          </cell>
          <cell r="T911" t="str">
            <v>34034900 → DATE-AMPOULE</v>
          </cell>
        </row>
        <row r="912">
          <cell r="B912" t="str">
            <v>ANNECY-PS-MAG</v>
          </cell>
          <cell r="T912" t="str">
            <v xml:space="preserve">34034901 → </v>
          </cell>
        </row>
        <row r="913">
          <cell r="B913" t="str">
            <v>SSAL5-R2-CELA85</v>
          </cell>
          <cell r="T913" t="str">
            <v xml:space="preserve">34034902 → </v>
          </cell>
        </row>
        <row r="914">
          <cell r="B914" t="str">
            <v>BIOGE-R2-CELC22</v>
          </cell>
          <cell r="T914" t="str">
            <v xml:space="preserve">34034903 → </v>
          </cell>
        </row>
        <row r="915">
          <cell r="B915" t="str">
            <v>BIOGE-R2-CELD23</v>
          </cell>
          <cell r="T915" t="str">
            <v xml:space="preserve">34034904 → </v>
          </cell>
        </row>
        <row r="916">
          <cell r="B916" t="str">
            <v>BIOGE-R2-CELD24</v>
          </cell>
          <cell r="T916" t="str">
            <v xml:space="preserve">34034905 → </v>
          </cell>
        </row>
        <row r="917">
          <cell r="B917" t="str">
            <v>BIOGE-R2-CELD25</v>
          </cell>
          <cell r="T917" t="str">
            <v xml:space="preserve">34034906 → </v>
          </cell>
        </row>
        <row r="918">
          <cell r="B918" t="str">
            <v>SSAL5-R2-CELC90</v>
          </cell>
          <cell r="T918" t="str">
            <v xml:space="preserve">34034907 → </v>
          </cell>
        </row>
        <row r="919">
          <cell r="B919" t="str">
            <v>BIOGE-R2-CELD26</v>
          </cell>
          <cell r="T919" t="str">
            <v xml:space="preserve">34034908 → </v>
          </cell>
        </row>
        <row r="920">
          <cell r="B920" t="str">
            <v>SSAL5-R1-CELC77</v>
          </cell>
          <cell r="T920" t="str">
            <v xml:space="preserve">34034909 → </v>
          </cell>
        </row>
        <row r="921">
          <cell r="B921" t="str">
            <v>SSAL5-R1-CELO84</v>
          </cell>
          <cell r="T921" t="str">
            <v xml:space="preserve">34034910 → </v>
          </cell>
        </row>
        <row r="922">
          <cell r="B922" t="str">
            <v>SSAL5-R1-CELD78</v>
          </cell>
          <cell r="T922" t="str">
            <v xml:space="preserve">34034911 → </v>
          </cell>
        </row>
        <row r="923">
          <cell r="B923" t="str">
            <v>SSAL5-R1-CELA83</v>
          </cell>
          <cell r="T923" t="str">
            <v xml:space="preserve">34034912 → </v>
          </cell>
        </row>
        <row r="924">
          <cell r="B924" t="str">
            <v>SSAL5-R1-CELD79</v>
          </cell>
          <cell r="T924" t="str">
            <v xml:space="preserve">34034913 → </v>
          </cell>
        </row>
        <row r="925">
          <cell r="B925" t="str">
            <v>SSAL5-R1-CELD80</v>
          </cell>
          <cell r="T925" t="str">
            <v xml:space="preserve">34034914 → </v>
          </cell>
        </row>
        <row r="926">
          <cell r="B926" t="str">
            <v>SSAL5-R1-CELD81</v>
          </cell>
          <cell r="T926" t="str">
            <v xml:space="preserve">34034915 → </v>
          </cell>
        </row>
        <row r="927">
          <cell r="B927" t="str">
            <v>SSAL5-R1-CELD82</v>
          </cell>
          <cell r="T927" t="str">
            <v xml:space="preserve">34034916 → </v>
          </cell>
        </row>
        <row r="928">
          <cell r="B928" t="str">
            <v>VOIRO-R1-CELD04</v>
          </cell>
          <cell r="T928" t="str">
            <v>34034917 → DATE-AMPOULE</v>
          </cell>
        </row>
        <row r="929">
          <cell r="B929" t="str">
            <v>VOIRO-R1-CELA01</v>
          </cell>
          <cell r="T929" t="str">
            <v>34034918 → DATE-AMPOULE</v>
          </cell>
        </row>
        <row r="930">
          <cell r="B930" t="str">
            <v>VOIRO-R1-CELD05</v>
          </cell>
          <cell r="T930" t="str">
            <v>34034919 → DATE-AMPOULE</v>
          </cell>
        </row>
        <row r="931">
          <cell r="B931" t="str">
            <v>VOIRO-R1-CELD06</v>
          </cell>
          <cell r="T931" t="str">
            <v>34034920 → DATE-AMPOULE</v>
          </cell>
        </row>
        <row r="932">
          <cell r="B932" t="str">
            <v>VOIRO-R1-CELD07</v>
          </cell>
          <cell r="T932" t="str">
            <v>34034921 → DATE-AMPOULE</v>
          </cell>
        </row>
        <row r="933">
          <cell r="B933" t="str">
            <v>VOIRO-R1-CELD08</v>
          </cell>
          <cell r="T933" t="str">
            <v>34034922 → DATE-AMPOULE</v>
          </cell>
        </row>
        <row r="934">
          <cell r="B934" t="str">
            <v>VOIRO-R1-CELC02</v>
          </cell>
          <cell r="T934" t="str">
            <v>34034923 → DATE-AMPOULE</v>
          </cell>
        </row>
        <row r="935">
          <cell r="B935" t="str">
            <v>VOIRO-R2-CELD15</v>
          </cell>
          <cell r="T935" t="str">
            <v>34034924 → DATE-AMPOULE</v>
          </cell>
        </row>
        <row r="936">
          <cell r="B936" t="str">
            <v>VOIRO-R2-CELA20</v>
          </cell>
          <cell r="T936" t="str">
            <v>34034925 → DATE-AMPOULE</v>
          </cell>
        </row>
        <row r="937">
          <cell r="B937" t="str">
            <v>VOIRO-R2-CELD16</v>
          </cell>
          <cell r="T937" t="str">
            <v>34034926 → DATE-AMPOULE</v>
          </cell>
        </row>
        <row r="938">
          <cell r="B938" t="str">
            <v>VOIRO-R2-CELD17</v>
          </cell>
          <cell r="T938" t="str">
            <v>34034927 → DATE-AMPOULE</v>
          </cell>
        </row>
        <row r="939">
          <cell r="B939" t="str">
            <v>VOIRO-R2-CELD18</v>
          </cell>
          <cell r="T939" t="str">
            <v>34034928 → DATE-AMPOULE</v>
          </cell>
        </row>
        <row r="940">
          <cell r="B940" t="str">
            <v>VOIRO-R2-CELD19</v>
          </cell>
          <cell r="T940" t="str">
            <v>34034929 → DATE-AMPOULE</v>
          </cell>
        </row>
        <row r="941">
          <cell r="B941" t="str">
            <v>VOIRO-R2-CELC14</v>
          </cell>
          <cell r="T941" t="str">
            <v>34034930 → DATE-AMPOULE</v>
          </cell>
        </row>
        <row r="942">
          <cell r="B942" t="str">
            <v>VOIRO-R2-CELD21</v>
          </cell>
          <cell r="T942" t="str">
            <v>34034931 → DATE-AMPOULE</v>
          </cell>
        </row>
        <row r="943">
          <cell r="B943" t="str">
            <v>VOIRO-R2-CELD22</v>
          </cell>
          <cell r="T943" t="str">
            <v>34034932 → U-NOMINAL(KV)-DJHTA, DATE-AMPOULE</v>
          </cell>
        </row>
        <row r="944">
          <cell r="B944" t="str">
            <v>VOIRO-R1-CELO10</v>
          </cell>
          <cell r="T944" t="str">
            <v>34034934 → DATE-AMPOULE</v>
          </cell>
        </row>
        <row r="945">
          <cell r="B945" t="str">
            <v>V.LAN-R1-CELD04</v>
          </cell>
          <cell r="T945" t="str">
            <v>34034935 → DATE-AMPOULE</v>
          </cell>
        </row>
        <row r="946">
          <cell r="B946" t="str">
            <v>V.LAN-R1-CELD05</v>
          </cell>
          <cell r="T946" t="str">
            <v>34034936 → DATE-AMPOULE</v>
          </cell>
        </row>
        <row r="947">
          <cell r="B947" t="str">
            <v>V.LAN-R1-CELA01</v>
          </cell>
          <cell r="T947" t="str">
            <v>34034937 → DATE-AMPOULE</v>
          </cell>
        </row>
        <row r="948">
          <cell r="B948" t="str">
            <v>V.LAN-R1-CELD06</v>
          </cell>
          <cell r="T948" t="str">
            <v>34034938 → DATE-AMPOULE</v>
          </cell>
        </row>
        <row r="949">
          <cell r="B949" t="str">
            <v>V.LAN-R1-CELD07</v>
          </cell>
          <cell r="T949" t="str">
            <v>34034939 → DATE-AMPOULE</v>
          </cell>
        </row>
        <row r="950">
          <cell r="B950" t="str">
            <v>V.LAN-R1-CELD09</v>
          </cell>
          <cell r="T950" t="str">
            <v>34034940 → DATE-AMPOULE</v>
          </cell>
        </row>
        <row r="951">
          <cell r="B951" t="str">
            <v>V.LAN-R1-CELD08</v>
          </cell>
          <cell r="T951" t="str">
            <v>34034941 → DATE-AMPOULE</v>
          </cell>
        </row>
        <row r="952">
          <cell r="B952" t="str">
            <v>V.LAN-R2-CELA13</v>
          </cell>
          <cell r="T952" t="str">
            <v>34034942 → DATE-AMPOULE</v>
          </cell>
        </row>
        <row r="953">
          <cell r="B953" t="str">
            <v>V.LAN-R2-CELD21</v>
          </cell>
          <cell r="T953" t="str">
            <v>34034943 → DATE-AMPOULE</v>
          </cell>
        </row>
        <row r="954">
          <cell r="B954" t="str">
            <v>V.LAN-R2-CELD14</v>
          </cell>
          <cell r="T954" t="str">
            <v>34034944 → DATE-AMPOULE</v>
          </cell>
        </row>
        <row r="955">
          <cell r="B955" t="str">
            <v>V.LAN-R2-CELD15</v>
          </cell>
          <cell r="T955" t="str">
            <v>34034945 → DATE-AMPOULE</v>
          </cell>
        </row>
        <row r="956">
          <cell r="B956" t="str">
            <v>V.LAN-R2-CELD16</v>
          </cell>
          <cell r="T956" t="str">
            <v>34034946 → DATE-AMPOULE</v>
          </cell>
        </row>
        <row r="957">
          <cell r="B957" t="str">
            <v>V.LAN-R2-CELD17</v>
          </cell>
          <cell r="T957" t="str">
            <v>34034947 → DATE-AMPOULE</v>
          </cell>
        </row>
        <row r="958">
          <cell r="B958" t="str">
            <v>V.LAN-R1-CELO10</v>
          </cell>
          <cell r="T958" t="str">
            <v>34034948 → DATE-AMPOULE</v>
          </cell>
        </row>
        <row r="959">
          <cell r="B959" t="str">
            <v>V.LAN-R2-CELD18</v>
          </cell>
          <cell r="T959" t="str">
            <v>34034949 → DATE-AMPOULE</v>
          </cell>
        </row>
        <row r="960">
          <cell r="B960" t="str">
            <v>V.LAN-R1-CELC02</v>
          </cell>
          <cell r="T960" t="str">
            <v>34034950 → DATE-AMPOULE</v>
          </cell>
        </row>
        <row r="961">
          <cell r="B961" t="str">
            <v>SINAR-R1-CELD07</v>
          </cell>
          <cell r="T961" t="str">
            <v>34034951 → DATE-AMPOULE</v>
          </cell>
        </row>
        <row r="962">
          <cell r="B962" t="str">
            <v>SINAR-R1-CELD09</v>
          </cell>
          <cell r="T962" t="str">
            <v>34034952 → DATE-AMPOULE</v>
          </cell>
        </row>
        <row r="963">
          <cell r="B963" t="str">
            <v>SINAR-R1-CELA01</v>
          </cell>
          <cell r="T963" t="str">
            <v>34034953 → DATE-AMPOULE</v>
          </cell>
        </row>
        <row r="964">
          <cell r="B964" t="str">
            <v>SINAR-R1-CELD06</v>
          </cell>
          <cell r="T964" t="str">
            <v>34034954 → DATE-AMPOULE</v>
          </cell>
        </row>
        <row r="965">
          <cell r="B965" t="str">
            <v>SINAR-R1-CELD05</v>
          </cell>
          <cell r="T965" t="str">
            <v>34034955 → U-NOMINAL(KV)-DJHTA, DATE-AMPOULE</v>
          </cell>
        </row>
        <row r="966">
          <cell r="B966" t="str">
            <v>SINAR-R1-CELD04</v>
          </cell>
          <cell r="T966" t="str">
            <v>34034956 → U-NOMINAL(KV)-DJHTA, DATE-AMPOULE</v>
          </cell>
        </row>
        <row r="967">
          <cell r="B967" t="str">
            <v>SINAR-R2-CELD13</v>
          </cell>
          <cell r="T967" t="str">
            <v>34034957 → DATE-AMPOULE</v>
          </cell>
        </row>
        <row r="968">
          <cell r="B968" t="str">
            <v>SINAR-R2-CELA11</v>
          </cell>
          <cell r="T968" t="str">
            <v>34034958 → U-NOMINAL(KV)-DJHTA, DATE-AMPOULE</v>
          </cell>
        </row>
        <row r="969">
          <cell r="B969" t="str">
            <v>SINAR-R2-CELD12</v>
          </cell>
          <cell r="T969" t="str">
            <v>34034959 → U-NOMINAL(KV)-DJHTA, DATE-AMPOULE</v>
          </cell>
        </row>
        <row r="970">
          <cell r="B970" t="str">
            <v>SINAR-R2-CELD14</v>
          </cell>
          <cell r="T970" t="str">
            <v>34034960 → DATE-AMPOULE</v>
          </cell>
        </row>
        <row r="971">
          <cell r="B971" t="str">
            <v>SINAR-R2-CELD15</v>
          </cell>
          <cell r="T971" t="str">
            <v>34034961 → DATE-AMPOULE</v>
          </cell>
        </row>
        <row r="972">
          <cell r="B972" t="str">
            <v>SINAR-R2-CELD16</v>
          </cell>
          <cell r="T972" t="str">
            <v>34034962 → U-NOMINAL(KV)-DJHTA, DATE-AMPOULE</v>
          </cell>
        </row>
        <row r="973">
          <cell r="B973" t="str">
            <v>SINAR-R2-CELD17</v>
          </cell>
          <cell r="T973" t="str">
            <v>34034963 → DATE-AMPOULE</v>
          </cell>
        </row>
        <row r="974">
          <cell r="B974" t="str">
            <v>SINAR-R1-CELO08</v>
          </cell>
          <cell r="T974" t="str">
            <v>34034964 → U-NOMINAL(KV)-DJHTA, DATE-AMPOULE</v>
          </cell>
        </row>
        <row r="975">
          <cell r="B975" t="str">
            <v>V.LAN-R2-CELD19</v>
          </cell>
          <cell r="T975" t="str">
            <v>34034965 → DATE-AMPOULE</v>
          </cell>
        </row>
        <row r="976">
          <cell r="B976" t="str">
            <v>SINAR-R1-CELC02</v>
          </cell>
          <cell r="T976" t="str">
            <v>34034966 → U-NOMINAL(KV)-DJHTA, DATE-AMPOULE</v>
          </cell>
        </row>
        <row r="977">
          <cell r="B977" t="str">
            <v>SINAR-R2-CELD19</v>
          </cell>
          <cell r="T977" t="str">
            <v>34034967 → U-NOMINAL(KV)-DJHTA, DATE-AMPOULE</v>
          </cell>
        </row>
        <row r="978">
          <cell r="B978" t="str">
            <v>AIGUE-R1-CELD81</v>
          </cell>
          <cell r="T978" t="str">
            <v xml:space="preserve">34034968 → </v>
          </cell>
        </row>
        <row r="979">
          <cell r="B979" t="str">
            <v>AIGUE-R1-CELD85</v>
          </cell>
          <cell r="T979" t="str">
            <v xml:space="preserve">34034969 → </v>
          </cell>
        </row>
        <row r="980">
          <cell r="B980" t="str">
            <v>AIGUE-R1-CELD84</v>
          </cell>
          <cell r="T980" t="str">
            <v xml:space="preserve">34034970 → </v>
          </cell>
        </row>
        <row r="981">
          <cell r="B981" t="str">
            <v>AIGUE-R1-CELA80</v>
          </cell>
          <cell r="T981" t="str">
            <v xml:space="preserve">34034971 → </v>
          </cell>
        </row>
        <row r="982">
          <cell r="B982" t="str">
            <v>AIGUE-R1-CELC86</v>
          </cell>
          <cell r="T982" t="str">
            <v xml:space="preserve">34034972 → </v>
          </cell>
        </row>
        <row r="983">
          <cell r="B983" t="str">
            <v>AIGUE-R1-CELD82</v>
          </cell>
          <cell r="T983" t="str">
            <v xml:space="preserve">34034974 → </v>
          </cell>
        </row>
        <row r="984">
          <cell r="B984" t="str">
            <v>AIGUE-R-MAG</v>
          </cell>
          <cell r="T984" t="str">
            <v xml:space="preserve">34034976 → </v>
          </cell>
        </row>
        <row r="985">
          <cell r="B985" t="str">
            <v>BOEGE-R1-CELC12</v>
          </cell>
          <cell r="T985" t="str">
            <v xml:space="preserve">34034977 → </v>
          </cell>
        </row>
        <row r="986">
          <cell r="B986" t="str">
            <v>BOEGE-R1-CELO10</v>
          </cell>
          <cell r="T986" t="str">
            <v xml:space="preserve">34034978 → </v>
          </cell>
        </row>
        <row r="987">
          <cell r="B987" t="str">
            <v>BOEGE-R1-CELD14</v>
          </cell>
          <cell r="T987" t="str">
            <v xml:space="preserve">34034979 → </v>
          </cell>
        </row>
        <row r="988">
          <cell r="B988" t="str">
            <v>BOEGE-R1-CELA11</v>
          </cell>
          <cell r="T988" t="str">
            <v xml:space="preserve">34034980 → </v>
          </cell>
        </row>
        <row r="989">
          <cell r="B989" t="str">
            <v>BOEGE-R1-CELD15</v>
          </cell>
          <cell r="T989" t="str">
            <v xml:space="preserve">34034981 → </v>
          </cell>
        </row>
        <row r="990">
          <cell r="B990" t="str">
            <v>BOEGE-R1-CELD16</v>
          </cell>
          <cell r="T990" t="str">
            <v xml:space="preserve">34034982 → </v>
          </cell>
        </row>
        <row r="991">
          <cell r="B991" t="str">
            <v>T.PIN-R1.A-CELD06</v>
          </cell>
          <cell r="T991" t="str">
            <v>34034983 → DATE-AMPOULE</v>
          </cell>
        </row>
        <row r="992">
          <cell r="B992" t="str">
            <v>T.PIN-R1.A-CELA08</v>
          </cell>
          <cell r="T992" t="str">
            <v>34034984 → DATE-AMPOULE</v>
          </cell>
        </row>
        <row r="993">
          <cell r="B993" t="str">
            <v>BOEGE-R312-CELD26</v>
          </cell>
          <cell r="T993" t="str">
            <v xml:space="preserve">34034985 → </v>
          </cell>
        </row>
        <row r="994">
          <cell r="B994" t="str">
            <v>BOEGE-R312-CELA21</v>
          </cell>
          <cell r="T994" t="str">
            <v xml:space="preserve">34034986 → </v>
          </cell>
        </row>
        <row r="995">
          <cell r="B995" t="str">
            <v>T.PIN-R1.A-CELD05</v>
          </cell>
          <cell r="T995" t="str">
            <v>34034987 → DATE-AMPOULE</v>
          </cell>
        </row>
        <row r="996">
          <cell r="B996" t="str">
            <v>BOEGE-R312-CELC22</v>
          </cell>
          <cell r="T996" t="str">
            <v xml:space="preserve">34034988 → </v>
          </cell>
        </row>
        <row r="997">
          <cell r="B997" t="str">
            <v>T.PIN-R1.A-CELD04</v>
          </cell>
          <cell r="T997" t="str">
            <v>34034989 → DATE-AMPOULE</v>
          </cell>
        </row>
        <row r="998">
          <cell r="B998" t="str">
            <v>BOEGE-R312-CELD23</v>
          </cell>
          <cell r="T998" t="str">
            <v xml:space="preserve">34034990 → </v>
          </cell>
        </row>
        <row r="999">
          <cell r="B999" t="str">
            <v>T.PIN-R1.A-CELD03</v>
          </cell>
          <cell r="T999" t="str">
            <v>34034991 → DATE-AMPOULE</v>
          </cell>
        </row>
        <row r="1000">
          <cell r="B1000" t="str">
            <v>BOEGE-R312-CELD24</v>
          </cell>
          <cell r="T1000" t="str">
            <v xml:space="preserve">34034992 → </v>
          </cell>
        </row>
        <row r="1001">
          <cell r="B1001" t="str">
            <v>T.PIN-R1.A-CELD02</v>
          </cell>
          <cell r="T1001" t="str">
            <v>34034993 → DATE-AMPOULE</v>
          </cell>
        </row>
        <row r="1002">
          <cell r="B1002" t="str">
            <v>BOEGE-R312-CELD25</v>
          </cell>
          <cell r="T1002" t="str">
            <v xml:space="preserve">34034994 → </v>
          </cell>
        </row>
        <row r="1003">
          <cell r="B1003" t="str">
            <v>T.PIN-R1.B-CELD18</v>
          </cell>
          <cell r="T1003" t="str">
            <v>34034996 → DATE-AMPOULE</v>
          </cell>
        </row>
        <row r="1004">
          <cell r="B1004" t="str">
            <v>T.PIN-R1.B-CELD19</v>
          </cell>
          <cell r="T1004" t="str">
            <v>34034997 → DATE-AMPOULE</v>
          </cell>
        </row>
        <row r="1005">
          <cell r="B1005" t="str">
            <v>T.PIN-R1.B-CELD20</v>
          </cell>
          <cell r="T1005" t="str">
            <v>34034998 → DATE-AMPOULE</v>
          </cell>
        </row>
        <row r="1006">
          <cell r="B1006" t="str">
            <v>T.PIN-R1.B-CELD22</v>
          </cell>
          <cell r="T1006" t="str">
            <v>34034999 → DATE-AMPOULE</v>
          </cell>
        </row>
        <row r="1007">
          <cell r="B1007" t="str">
            <v>T.PIN-R1.A-CELO01</v>
          </cell>
          <cell r="T1007" t="str">
            <v>34035000 → DATE-AMPOULE</v>
          </cell>
        </row>
        <row r="1008">
          <cell r="B1008" t="str">
            <v>BOEGE-R1-CELD18</v>
          </cell>
          <cell r="T1008" t="str">
            <v xml:space="preserve">34035001 → </v>
          </cell>
        </row>
        <row r="1009">
          <cell r="B1009" t="str">
            <v>T.PIN-R2.A-CELD14</v>
          </cell>
          <cell r="T1009" t="str">
            <v>34035002 → DATE-AMPOULE</v>
          </cell>
        </row>
        <row r="1010">
          <cell r="B1010" t="str">
            <v>T.PIN-R2.A-CELA16</v>
          </cell>
          <cell r="T1010" t="str">
            <v>34035003 → DATE-AMPOULE</v>
          </cell>
        </row>
        <row r="1011">
          <cell r="B1011" t="str">
            <v>T.PIN-R2.A-CELD13</v>
          </cell>
          <cell r="T1011" t="str">
            <v>34035004 → DATE-AMPOULE</v>
          </cell>
        </row>
        <row r="1012">
          <cell r="B1012" t="str">
            <v>T.PIN-R2.A-CELD12</v>
          </cell>
          <cell r="T1012" t="str">
            <v>34035005 → DATE-AMPOULE</v>
          </cell>
        </row>
        <row r="1013">
          <cell r="B1013" t="str">
            <v>T.PIN-R2.A-CELD09</v>
          </cell>
          <cell r="T1013" t="str">
            <v>34035006 → DATE-AMPOULE</v>
          </cell>
        </row>
        <row r="1014">
          <cell r="B1014" t="str">
            <v>T.PIN-R2.A-CELC15</v>
          </cell>
          <cell r="T1014" t="str">
            <v>34035007 → DATE-AMPOULE</v>
          </cell>
        </row>
        <row r="1015">
          <cell r="B1015" t="str">
            <v>REBUTS</v>
          </cell>
          <cell r="T1015" t="str">
            <v>34035008 → DATE-AMPOULE</v>
          </cell>
        </row>
        <row r="1016">
          <cell r="B1016" t="str">
            <v>T.PIN-R2.B-CELD25</v>
          </cell>
          <cell r="T1016" t="str">
            <v>34035009 → DATE-AMPOULE</v>
          </cell>
        </row>
        <row r="1017">
          <cell r="B1017" t="str">
            <v>T.PIN-R2.B-CELD26</v>
          </cell>
          <cell r="T1017" t="str">
            <v>34035010 → DATE-AMPOULE</v>
          </cell>
        </row>
        <row r="1018">
          <cell r="B1018" t="str">
            <v>REBUTS</v>
          </cell>
          <cell r="T1018" t="str">
            <v>34035011 → DATE-AMPOULE</v>
          </cell>
        </row>
        <row r="1019">
          <cell r="B1019" t="str">
            <v>T.PIN-R2.B-CELO24</v>
          </cell>
          <cell r="T1019" t="str">
            <v>34035012 → DATE-AMPOULE</v>
          </cell>
        </row>
        <row r="1020">
          <cell r="B1020" t="str">
            <v>T.PIN-R2.B-CELD23</v>
          </cell>
          <cell r="T1020" t="str">
            <v>34035013 → ICC(KA)-DJHTA, U-NOMINAL(KV)-DJHTA, DATE-AMPOULE, U-ALIMENTATION-CDE-DJHTA</v>
          </cell>
        </row>
        <row r="1021">
          <cell r="B1021" t="str">
            <v>T.PIN-R2.B-CELD27</v>
          </cell>
          <cell r="T1021" t="str">
            <v>34035014 → DATE-AMPOULE</v>
          </cell>
        </row>
        <row r="1022">
          <cell r="B1022" t="str">
            <v>VIZIL-R1-CELD02</v>
          </cell>
          <cell r="T1022" t="str">
            <v>34035015 → DATE-AMPOULE</v>
          </cell>
        </row>
        <row r="1023">
          <cell r="B1023" t="str">
            <v>VIZIL-R1-CELA04</v>
          </cell>
          <cell r="T1023" t="str">
            <v>34035016 → DATE-AMPOULE</v>
          </cell>
        </row>
        <row r="1024">
          <cell r="B1024" t="str">
            <v>VIZIL-R1-CELD05</v>
          </cell>
          <cell r="T1024" t="str">
            <v>34035017 → DATE-AMPOULE</v>
          </cell>
        </row>
        <row r="1025">
          <cell r="B1025" t="str">
            <v>VIZIL-R1-CELD06</v>
          </cell>
          <cell r="T1025" t="str">
            <v>34035018 → DATE-AMPOULE</v>
          </cell>
        </row>
        <row r="1026">
          <cell r="B1026" t="str">
            <v>VIZIL-R1-CELC03</v>
          </cell>
          <cell r="T1026" t="str">
            <v>34035019 → DATE-AMPOULE</v>
          </cell>
        </row>
        <row r="1027">
          <cell r="B1027" t="str">
            <v>VIZIL-R2.A-CELD16</v>
          </cell>
          <cell r="T1027" t="str">
            <v>34035020 → DATE-AMPOULE</v>
          </cell>
        </row>
        <row r="1028">
          <cell r="B1028" t="str">
            <v>VIZIL-R2.A-CELA20</v>
          </cell>
          <cell r="T1028" t="str">
            <v>34035021 → U-NOMINAL(KV)-DJHTA, DATE-AMPOULE</v>
          </cell>
        </row>
        <row r="1029">
          <cell r="B1029" t="str">
            <v>VIZIL-R2.A-CELD15</v>
          </cell>
          <cell r="T1029" t="str">
            <v>34035022 → DATE-AMPOULE</v>
          </cell>
        </row>
        <row r="1030">
          <cell r="B1030" t="str">
            <v>VIZIL-R2.A-CELD14</v>
          </cell>
          <cell r="T1030" t="str">
            <v>34035023 → DATE-AMPOULE</v>
          </cell>
        </row>
        <row r="1031">
          <cell r="B1031" t="str">
            <v>VIZIL-R2.A-CELD13</v>
          </cell>
          <cell r="T1031" t="str">
            <v>34035024 → DATE-AMPOULE</v>
          </cell>
        </row>
        <row r="1032">
          <cell r="B1032" t="str">
            <v>VIZIL-R2.A-CELD12</v>
          </cell>
          <cell r="T1032" t="str">
            <v>34035025 → DATE-AMPOULE</v>
          </cell>
        </row>
        <row r="1033">
          <cell r="B1033" t="str">
            <v>VIZIL-R2.A-CELC19</v>
          </cell>
          <cell r="T1033" t="str">
            <v>34035026 → U-NOMINAL(KV)-DJHTA, DATE-AMPOULE</v>
          </cell>
        </row>
        <row r="1034">
          <cell r="B1034" t="str">
            <v>VIZIL-R1-CELO07</v>
          </cell>
          <cell r="T1034" t="str">
            <v>34035027 → DATE-AMPOULE</v>
          </cell>
        </row>
        <row r="1035">
          <cell r="B1035" t="str">
            <v>SSAVR-R1-CELD87</v>
          </cell>
          <cell r="T1035" t="str">
            <v xml:space="preserve">34035028 → </v>
          </cell>
        </row>
        <row r="1036">
          <cell r="B1036" t="str">
            <v>SSAVR-R1-CELA83</v>
          </cell>
          <cell r="T1036" t="str">
            <v xml:space="preserve">34035029 → </v>
          </cell>
        </row>
        <row r="1037">
          <cell r="B1037" t="str">
            <v>SSAVR-R1-CELD89</v>
          </cell>
          <cell r="T1037" t="str">
            <v xml:space="preserve">34035030 → </v>
          </cell>
        </row>
        <row r="1038">
          <cell r="B1038" t="str">
            <v>SSAVR-R1-CELD91</v>
          </cell>
          <cell r="T1038" t="str">
            <v xml:space="preserve">34035031 → </v>
          </cell>
        </row>
        <row r="1039">
          <cell r="B1039" t="str">
            <v>SSAVR-R1-CELD95</v>
          </cell>
          <cell r="T1039" t="str">
            <v xml:space="preserve">34035032 → </v>
          </cell>
        </row>
        <row r="1040">
          <cell r="B1040" t="str">
            <v>SSAVR-R2-CELD84</v>
          </cell>
          <cell r="T1040" t="str">
            <v xml:space="preserve">34035033 → </v>
          </cell>
        </row>
        <row r="1041">
          <cell r="B1041" t="str">
            <v>SSAVR-R2-CELA82</v>
          </cell>
          <cell r="T1041" t="str">
            <v xml:space="preserve">34035034 → </v>
          </cell>
        </row>
        <row r="1042">
          <cell r="B1042" t="str">
            <v>SSAVR-R2-CELD86</v>
          </cell>
          <cell r="T1042" t="str">
            <v xml:space="preserve">34035035 → </v>
          </cell>
        </row>
        <row r="1043">
          <cell r="B1043" t="str">
            <v>SSAVR-R2-CELD88</v>
          </cell>
          <cell r="T1043" t="str">
            <v xml:space="preserve">34035036 → </v>
          </cell>
        </row>
        <row r="1044">
          <cell r="B1044" t="str">
            <v>VIZIL-R2.B-CELO23</v>
          </cell>
          <cell r="T1044" t="str">
            <v>34035037 → U-NOMINAL(KV)-DJHTA, DATE-AMPOULE</v>
          </cell>
        </row>
        <row r="1045">
          <cell r="B1045" t="str">
            <v>SSAVR-R2-CELD90</v>
          </cell>
          <cell r="T1045" t="str">
            <v xml:space="preserve">34035038 → </v>
          </cell>
        </row>
        <row r="1046">
          <cell r="B1046" t="str">
            <v>VIZIL-R2.B-CELD26</v>
          </cell>
          <cell r="T1046" t="str">
            <v>34035039 → DATE-AMPOULE</v>
          </cell>
        </row>
        <row r="1047">
          <cell r="B1047" t="str">
            <v>VIZIL-R2.B-CELA27</v>
          </cell>
          <cell r="T1047" t="str">
            <v>34035040 → DATE-AMPOULE</v>
          </cell>
        </row>
        <row r="1048">
          <cell r="B1048" t="str">
            <v>VIZIL-R2.B-CELD25</v>
          </cell>
          <cell r="T1048" t="str">
            <v>34035041 → DATE-AMPOULE</v>
          </cell>
        </row>
        <row r="1049">
          <cell r="B1049" t="str">
            <v>VIZIL-R2.B-CELD24</v>
          </cell>
          <cell r="T1049" t="str">
            <v>34035042 → DATE-AMPOULE</v>
          </cell>
        </row>
        <row r="1050">
          <cell r="B1050" t="str">
            <v>VERN7-R1-CELD05</v>
          </cell>
          <cell r="T1050" t="str">
            <v xml:space="preserve">34035043 → </v>
          </cell>
        </row>
        <row r="1051">
          <cell r="B1051" t="str">
            <v>VERN7-R1-CELA01</v>
          </cell>
          <cell r="T1051" t="str">
            <v xml:space="preserve">34035044 → </v>
          </cell>
        </row>
        <row r="1052">
          <cell r="B1052" t="str">
            <v>VERN7-R1-CELD06</v>
          </cell>
          <cell r="T1052" t="str">
            <v xml:space="preserve">34035045 → </v>
          </cell>
        </row>
        <row r="1053">
          <cell r="B1053" t="str">
            <v>VERN7-R1-CELD07</v>
          </cell>
          <cell r="T1053" t="str">
            <v xml:space="preserve">34035046 → </v>
          </cell>
        </row>
        <row r="1054">
          <cell r="B1054" t="str">
            <v>VERN7-R1-CELD08</v>
          </cell>
          <cell r="T1054" t="str">
            <v xml:space="preserve">34035047 → </v>
          </cell>
        </row>
        <row r="1055">
          <cell r="B1055" t="str">
            <v>VERN7-R1-CELD04</v>
          </cell>
          <cell r="T1055" t="str">
            <v xml:space="preserve">34035048 → </v>
          </cell>
        </row>
        <row r="1056">
          <cell r="B1056" t="str">
            <v>VERN7-R2-CELD12</v>
          </cell>
          <cell r="T1056" t="str">
            <v>34035049 → U-NOMINAL(KV)-DJHTA</v>
          </cell>
        </row>
        <row r="1057">
          <cell r="B1057" t="str">
            <v>VERN7-R2-CELA11</v>
          </cell>
          <cell r="T1057" t="str">
            <v xml:space="preserve">34035050 → </v>
          </cell>
        </row>
        <row r="1058">
          <cell r="B1058" t="str">
            <v>VERN7-R2-CELD13</v>
          </cell>
          <cell r="T1058" t="str">
            <v xml:space="preserve">34035051 → </v>
          </cell>
        </row>
        <row r="1059">
          <cell r="B1059" t="str">
            <v>VERN7-R2-CELD14</v>
          </cell>
          <cell r="T1059" t="str">
            <v xml:space="preserve">34035052 → </v>
          </cell>
        </row>
        <row r="1060">
          <cell r="B1060" t="str">
            <v>VERN7-R1-CELO09</v>
          </cell>
          <cell r="T1060" t="str">
            <v xml:space="preserve">34035053 → </v>
          </cell>
        </row>
        <row r="1061">
          <cell r="B1061" t="str">
            <v>VIZIL-R2.A-CELO11</v>
          </cell>
          <cell r="T1061" t="str">
            <v>34035054 → U-NOMINAL(KV)-DJHTA, DATE-AMPOULE</v>
          </cell>
        </row>
        <row r="1062">
          <cell r="B1062" t="str">
            <v>MOIRA-R1.A-CELC05</v>
          </cell>
          <cell r="T1062" t="str">
            <v xml:space="preserve">34035055 → </v>
          </cell>
        </row>
        <row r="1063">
          <cell r="B1063" t="str">
            <v>MOIRA-R1.A-CELO07</v>
          </cell>
          <cell r="T1063" t="str">
            <v xml:space="preserve">34035056 → </v>
          </cell>
        </row>
        <row r="1064">
          <cell r="B1064" t="str">
            <v>MOIRA-R1.A-CELD06</v>
          </cell>
          <cell r="T1064" t="str">
            <v xml:space="preserve">34035057 → </v>
          </cell>
        </row>
        <row r="1065">
          <cell r="B1065" t="str">
            <v>MOIRA-R1.A-CELA01</v>
          </cell>
          <cell r="T1065" t="str">
            <v xml:space="preserve">34035058 → </v>
          </cell>
        </row>
        <row r="1066">
          <cell r="B1066" t="str">
            <v>MOIRA-R1.A-CELD04</v>
          </cell>
          <cell r="T1066" t="str">
            <v xml:space="preserve">34035059 → </v>
          </cell>
        </row>
        <row r="1067">
          <cell r="B1067" t="str">
            <v>MOIRA-R1.A-CELD03</v>
          </cell>
          <cell r="T1067" t="str">
            <v xml:space="preserve">34035060 → </v>
          </cell>
        </row>
        <row r="1068">
          <cell r="B1068" t="str">
            <v>MOIRA-R1.A-CELD02</v>
          </cell>
          <cell r="T1068" t="str">
            <v xml:space="preserve">34035061 → </v>
          </cell>
        </row>
        <row r="1069">
          <cell r="B1069" t="str">
            <v>MOIRA-R1.B-CELD12</v>
          </cell>
          <cell r="T1069" t="str">
            <v xml:space="preserve">34035062 → </v>
          </cell>
        </row>
        <row r="1070">
          <cell r="B1070" t="str">
            <v>MOIRA-R1.B-CELA11</v>
          </cell>
          <cell r="T1070" t="str">
            <v xml:space="preserve">34035063 → </v>
          </cell>
        </row>
        <row r="1071">
          <cell r="B1071" t="str">
            <v>MOIRA-R1.B-CELD13</v>
          </cell>
          <cell r="T1071" t="str">
            <v xml:space="preserve">34035064 → </v>
          </cell>
        </row>
        <row r="1072">
          <cell r="B1072" t="str">
            <v>MOIRA-R1.B-CELD14</v>
          </cell>
          <cell r="T1072" t="str">
            <v xml:space="preserve">34035065 → </v>
          </cell>
        </row>
        <row r="1073">
          <cell r="B1073" t="str">
            <v>VERN7-R1-CELD10</v>
          </cell>
          <cell r="T1073" t="str">
            <v>34035066 → DATE-AMPOULE</v>
          </cell>
        </row>
        <row r="1074">
          <cell r="B1074" t="str">
            <v>VERN7-R1-CELD03</v>
          </cell>
          <cell r="T1074" t="str">
            <v>34035067 → U-NOMINAL(KV)-DJHTA, DATE-AMPOULE</v>
          </cell>
        </row>
        <row r="1075">
          <cell r="B1075" t="str">
            <v>VERN7-R2-CELD15</v>
          </cell>
          <cell r="T1075" t="str">
            <v>34035068 → U-NOMINAL(KV)-DJHTA</v>
          </cell>
        </row>
        <row r="1076">
          <cell r="B1076" t="str">
            <v>MOIRA-R2.A-CELC27</v>
          </cell>
          <cell r="T1076" t="str">
            <v xml:space="preserve">34035069 → </v>
          </cell>
        </row>
        <row r="1077">
          <cell r="B1077" t="str">
            <v>MOIRA-R2.B-CELO35</v>
          </cell>
          <cell r="T1077" t="str">
            <v xml:space="preserve">34035070 → </v>
          </cell>
        </row>
        <row r="1078">
          <cell r="B1078" t="str">
            <v>MOIRA-R2.A-CELD22</v>
          </cell>
          <cell r="T1078" t="str">
            <v xml:space="preserve">34035071 → </v>
          </cell>
        </row>
        <row r="1079">
          <cell r="B1079" t="str">
            <v>MOIRA-R2.A-CELA21</v>
          </cell>
          <cell r="T1079" t="str">
            <v xml:space="preserve">34035072 → </v>
          </cell>
        </row>
        <row r="1080">
          <cell r="B1080" t="str">
            <v>MOIRA-R2.A-CELD25</v>
          </cell>
          <cell r="T1080" t="str">
            <v>34035073 → DATE-AMPOULE</v>
          </cell>
        </row>
        <row r="1081">
          <cell r="B1081" t="str">
            <v>MOIRA-R2.A-CELD23</v>
          </cell>
          <cell r="T1081" t="str">
            <v xml:space="preserve">34035074 → </v>
          </cell>
        </row>
        <row r="1082">
          <cell r="B1082" t="str">
            <v>MOIRA-R2.A-CELD24</v>
          </cell>
          <cell r="T1082" t="str">
            <v xml:space="preserve">34035075 → </v>
          </cell>
        </row>
        <row r="1083">
          <cell r="B1083" t="str">
            <v>MOIRA-R2.B-CELD32</v>
          </cell>
          <cell r="T1083" t="str">
            <v xml:space="preserve">34035076 → </v>
          </cell>
        </row>
        <row r="1084">
          <cell r="B1084" t="str">
            <v>MOIRA-R2.B-CELA31</v>
          </cell>
          <cell r="T1084" t="str">
            <v xml:space="preserve">34035077 → </v>
          </cell>
        </row>
        <row r="1085">
          <cell r="B1085" t="str">
            <v>MOIRA-R2.B-CELD33</v>
          </cell>
          <cell r="T1085" t="str">
            <v xml:space="preserve">34035078 → </v>
          </cell>
        </row>
        <row r="1086">
          <cell r="B1086" t="str">
            <v>SSAVR-R1-CELC93</v>
          </cell>
          <cell r="T1086" t="str">
            <v xml:space="preserve">34035089 → </v>
          </cell>
        </row>
        <row r="1087">
          <cell r="B1087" t="str">
            <v>SSAVR-R1-CELO81</v>
          </cell>
          <cell r="T1087" t="str">
            <v xml:space="preserve">34035097 → </v>
          </cell>
        </row>
        <row r="1088">
          <cell r="B1088" t="str">
            <v>LONG6-R2-CELD93</v>
          </cell>
          <cell r="T1088" t="str">
            <v xml:space="preserve">34035098 → </v>
          </cell>
        </row>
        <row r="1089">
          <cell r="B1089" t="str">
            <v>AOSTE-R1A-CELD03</v>
          </cell>
          <cell r="T1089" t="str">
            <v>34035099 → DATE-AMPOULE</v>
          </cell>
        </row>
        <row r="1090">
          <cell r="B1090" t="str">
            <v>LONG6-R2-CELD94</v>
          </cell>
          <cell r="T1090" t="str">
            <v xml:space="preserve">34035100 → </v>
          </cell>
        </row>
        <row r="1091">
          <cell r="B1091" t="str">
            <v>AOSTE-R1A-CELD04</v>
          </cell>
          <cell r="T1091" t="str">
            <v>34035101 → DATE-AMPOULE</v>
          </cell>
        </row>
        <row r="1092">
          <cell r="B1092" t="str">
            <v>AOSTE-R1A-CELA01</v>
          </cell>
          <cell r="T1092" t="str">
            <v>34035102 → DATE-AMPOULE</v>
          </cell>
        </row>
        <row r="1093">
          <cell r="B1093" t="str">
            <v>LONG6-R2-CELD95</v>
          </cell>
          <cell r="T1093" t="str">
            <v xml:space="preserve">34035103 → </v>
          </cell>
        </row>
        <row r="1094">
          <cell r="B1094" t="str">
            <v>AOSTE-R1A-CELD05</v>
          </cell>
          <cell r="T1094" t="str">
            <v>34035104 → DATE-AMPOULE</v>
          </cell>
        </row>
        <row r="1095">
          <cell r="B1095" t="str">
            <v>LONG6-R2-CELD96</v>
          </cell>
          <cell r="T1095" t="str">
            <v xml:space="preserve">34035105 → </v>
          </cell>
        </row>
        <row r="1096">
          <cell r="B1096" t="str">
            <v>LONG6-R2-CELD97</v>
          </cell>
          <cell r="T1096" t="str">
            <v xml:space="preserve">34035106 → </v>
          </cell>
        </row>
        <row r="1097">
          <cell r="B1097" t="str">
            <v>AOSTE-R1B-CELD12</v>
          </cell>
          <cell r="T1097" t="str">
            <v>34035107 → DATE-AMPOULE</v>
          </cell>
        </row>
        <row r="1098">
          <cell r="B1098" t="str">
            <v>LONG6-R2-CELA91</v>
          </cell>
          <cell r="T1098" t="str">
            <v xml:space="preserve">34035108 → </v>
          </cell>
        </row>
        <row r="1099">
          <cell r="B1099" t="str">
            <v>AOSTE-R2B-CELD18</v>
          </cell>
          <cell r="T1099" t="str">
            <v>34035109 → DATE-AMPOULE</v>
          </cell>
        </row>
        <row r="1100">
          <cell r="B1100" t="str">
            <v>AOSTE-R1B-CELD14</v>
          </cell>
          <cell r="T1100" t="str">
            <v>34035110 → DATE-AMPOULE</v>
          </cell>
        </row>
        <row r="1101">
          <cell r="B1101" t="str">
            <v>AOSTE-R1B-CELA16</v>
          </cell>
          <cell r="T1101" t="str">
            <v>34035111 → DATE-AMPOULE</v>
          </cell>
        </row>
        <row r="1102">
          <cell r="B1102" t="str">
            <v>AOSTE-R1B-CELD13</v>
          </cell>
          <cell r="T1102" t="str">
            <v>34035112 → DATE-AMPOULE</v>
          </cell>
        </row>
        <row r="1103">
          <cell r="B1103" t="str">
            <v>LONG6-R2-CELC92</v>
          </cell>
          <cell r="T1103" t="str">
            <v xml:space="preserve">34035113 → </v>
          </cell>
        </row>
        <row r="1104">
          <cell r="B1104" t="str">
            <v>LONG6-R1-CELO80</v>
          </cell>
          <cell r="T1104" t="str">
            <v xml:space="preserve">34035114 → </v>
          </cell>
        </row>
        <row r="1105">
          <cell r="B1105" t="str">
            <v>AOSTE-R1B-CELD11</v>
          </cell>
          <cell r="T1105" t="str">
            <v>34035115 → DATE-AMPOULE</v>
          </cell>
        </row>
        <row r="1106">
          <cell r="B1106" t="str">
            <v>LONG6-R1-CELD83</v>
          </cell>
          <cell r="T1106" t="str">
            <v xml:space="preserve">34035116 → </v>
          </cell>
        </row>
        <row r="1107">
          <cell r="B1107" t="str">
            <v>LONG6-R1-CELA81</v>
          </cell>
          <cell r="T1107" t="str">
            <v xml:space="preserve">34035117 → </v>
          </cell>
        </row>
        <row r="1108">
          <cell r="B1108" t="str">
            <v>AOSTE-R2A-CELD28</v>
          </cell>
          <cell r="T1108" t="str">
            <v>34035118 → DATE-AMPOULE</v>
          </cell>
        </row>
        <row r="1109">
          <cell r="B1109" t="str">
            <v>LONG6-R1-CELD84</v>
          </cell>
          <cell r="T1109" t="str">
            <v xml:space="preserve">34035119 → </v>
          </cell>
        </row>
        <row r="1110">
          <cell r="B1110" t="str">
            <v>AOSTE-R2B-CELD19</v>
          </cell>
          <cell r="T1110" t="str">
            <v>34035120 → DATE-AMPOULE</v>
          </cell>
        </row>
        <row r="1111">
          <cell r="B1111" t="str">
            <v>LONG6-R1-CELD85</v>
          </cell>
          <cell r="T1111" t="str">
            <v xml:space="preserve">34035121 → </v>
          </cell>
        </row>
        <row r="1112">
          <cell r="B1112" t="str">
            <v>AOSTE-R1A-CELO07</v>
          </cell>
          <cell r="T1112" t="str">
            <v>34035122 → DATE-AMPOULE</v>
          </cell>
        </row>
        <row r="1113">
          <cell r="B1113" t="str">
            <v>LONG6-R1-CELD86</v>
          </cell>
          <cell r="T1113" t="str">
            <v xml:space="preserve">34035123 → </v>
          </cell>
        </row>
        <row r="1114">
          <cell r="B1114" t="str">
            <v>LONG6-R1-CELD87</v>
          </cell>
          <cell r="T1114" t="str">
            <v xml:space="preserve">34035124 → </v>
          </cell>
        </row>
        <row r="1115">
          <cell r="B1115" t="str">
            <v>ARLOD-R-MAG</v>
          </cell>
          <cell r="T1115" t="str">
            <v>34035125 → DATE-AMPOULE</v>
          </cell>
        </row>
        <row r="1116">
          <cell r="B1116" t="str">
            <v>ARLOD-R1-CELD18</v>
          </cell>
          <cell r="T1116" t="str">
            <v xml:space="preserve">34035126 → </v>
          </cell>
        </row>
        <row r="1117">
          <cell r="B1117" t="str">
            <v>ARLOD-R1-CELD16</v>
          </cell>
          <cell r="T1117" t="str">
            <v xml:space="preserve">34035127 → </v>
          </cell>
        </row>
        <row r="1118">
          <cell r="B1118" t="str">
            <v>CORB8-R1-CELO80</v>
          </cell>
          <cell r="T1118" t="str">
            <v xml:space="preserve">34035134 → </v>
          </cell>
        </row>
        <row r="1119">
          <cell r="B1119" t="str">
            <v>CORB8-R1-CELD84</v>
          </cell>
          <cell r="T1119" t="str">
            <v xml:space="preserve">34035135 → </v>
          </cell>
        </row>
        <row r="1120">
          <cell r="B1120" t="str">
            <v>CORB8-R1-CELA82</v>
          </cell>
          <cell r="T1120" t="str">
            <v xml:space="preserve">34035136 → </v>
          </cell>
        </row>
        <row r="1121">
          <cell r="B1121" t="str">
            <v>AOSTE-R2A-CELD30</v>
          </cell>
          <cell r="T1121" t="str">
            <v>34035137 → DATE-AMPOULE</v>
          </cell>
        </row>
        <row r="1122">
          <cell r="B1122" t="str">
            <v>CORB8-R1-CELD86</v>
          </cell>
          <cell r="T1122" t="str">
            <v xml:space="preserve">34035138 → </v>
          </cell>
        </row>
        <row r="1123">
          <cell r="B1123" t="str">
            <v>AOSTE-R2A-CELD29</v>
          </cell>
          <cell r="T1123" t="str">
            <v>34035139 → DATE-AMPOULE</v>
          </cell>
        </row>
        <row r="1124">
          <cell r="B1124" t="str">
            <v>AOSTE-R2B-CELA17</v>
          </cell>
          <cell r="T1124" t="str">
            <v>34035140 → DATE-AMPOULE</v>
          </cell>
        </row>
        <row r="1125">
          <cell r="B1125" t="str">
            <v>CORB8-R1-CELD88</v>
          </cell>
          <cell r="T1125" t="str">
            <v xml:space="preserve">34035141 → </v>
          </cell>
        </row>
        <row r="1126">
          <cell r="B1126" t="str">
            <v>AOSTE-R3B-CELD35</v>
          </cell>
          <cell r="T1126" t="str">
            <v>34035142 → DATE-AMPOULE</v>
          </cell>
        </row>
        <row r="1127">
          <cell r="B1127" t="str">
            <v>CORB8-R1-CELD90</v>
          </cell>
          <cell r="T1127" t="str">
            <v xml:space="preserve">34035143 → </v>
          </cell>
        </row>
        <row r="1128">
          <cell r="B1128" t="str">
            <v>AOSTE-R3B-CELD38</v>
          </cell>
          <cell r="T1128" t="str">
            <v>34035144 → DATE-AMPOULE</v>
          </cell>
        </row>
        <row r="1129">
          <cell r="B1129" t="str">
            <v>AOSTE-R2B-CELO22</v>
          </cell>
          <cell r="T1129" t="str">
            <v>34035145 → DATE-AMPOULE</v>
          </cell>
        </row>
        <row r="1130">
          <cell r="B1130" t="str">
            <v>AOSTE-R3A-CELD46</v>
          </cell>
          <cell r="T1130" t="str">
            <v>34035146 → DATE-AMPOULE</v>
          </cell>
        </row>
        <row r="1131">
          <cell r="B1131" t="str">
            <v>ARLOD-R2-CELD29</v>
          </cell>
          <cell r="T1131" t="str">
            <v xml:space="preserve">34035147 → </v>
          </cell>
        </row>
        <row r="1132">
          <cell r="B1132" t="str">
            <v>AOSTE-R3B-CELD36</v>
          </cell>
          <cell r="T1132" t="str">
            <v>34035148 → DATE-AMPOULE</v>
          </cell>
        </row>
        <row r="1133">
          <cell r="B1133" t="str">
            <v>CORB8-R2-CELC87</v>
          </cell>
          <cell r="T1133" t="str">
            <v xml:space="preserve">34035149 → </v>
          </cell>
        </row>
        <row r="1134">
          <cell r="B1134" t="str">
            <v>AOSTE-R3B-CELD37</v>
          </cell>
          <cell r="T1134" t="str">
            <v>34035150 → DATE-AMPOULE</v>
          </cell>
        </row>
        <row r="1135">
          <cell r="B1135" t="str">
            <v>CORB8-R2-CELD89</v>
          </cell>
          <cell r="T1135" t="str">
            <v xml:space="preserve">34035151 → </v>
          </cell>
        </row>
        <row r="1136">
          <cell r="B1136" t="str">
            <v>CORB8-R2-CELA83</v>
          </cell>
          <cell r="T1136" t="str">
            <v xml:space="preserve">34035152 → </v>
          </cell>
        </row>
        <row r="1137">
          <cell r="B1137" t="str">
            <v>AOSTE-R3B-CELA33</v>
          </cell>
          <cell r="T1137" t="str">
            <v>34035153 → DATE-AMPOULE</v>
          </cell>
        </row>
        <row r="1138">
          <cell r="B1138" t="str">
            <v>AOSTE-R3A-CELD44</v>
          </cell>
          <cell r="T1138" t="str">
            <v>34035154 → DATE-AMPOULE</v>
          </cell>
        </row>
        <row r="1139">
          <cell r="B1139" t="str">
            <v>CORB8-R2-CELD91</v>
          </cell>
          <cell r="T1139" t="str">
            <v xml:space="preserve">34035155 → </v>
          </cell>
        </row>
        <row r="1140">
          <cell r="B1140" t="str">
            <v>AOSTE-R3A-CELD45</v>
          </cell>
          <cell r="T1140" t="str">
            <v>34035156 → DATE-AMPOULE</v>
          </cell>
        </row>
        <row r="1141">
          <cell r="B1141" t="str">
            <v>AOSTE-R2A-CELA32</v>
          </cell>
          <cell r="T1141" t="str">
            <v>34035158 → DATE-AMPOULE</v>
          </cell>
        </row>
        <row r="1142">
          <cell r="B1142" t="str">
            <v>CORB8-R2-CELD93</v>
          </cell>
          <cell r="T1142" t="str">
            <v xml:space="preserve">34035159 → </v>
          </cell>
        </row>
        <row r="1143">
          <cell r="B1143" t="str">
            <v>AOSTE-R3A-CELD43</v>
          </cell>
          <cell r="T1143" t="str">
            <v>34035160 → DATE-AMPOULE</v>
          </cell>
        </row>
        <row r="1144">
          <cell r="B1144" t="str">
            <v>AOSTE-R1A-CELC02</v>
          </cell>
          <cell r="T1144" t="str">
            <v>34035161 → DATE-AMPOULE</v>
          </cell>
        </row>
        <row r="1145">
          <cell r="B1145" t="str">
            <v>AOSTE-R3A-CELA48</v>
          </cell>
          <cell r="T1145" t="str">
            <v>34035162 → DATE-AMPOULE</v>
          </cell>
        </row>
        <row r="1146">
          <cell r="B1146" t="str">
            <v>JALLI-R1.1-CELO07</v>
          </cell>
          <cell r="T1146" t="str">
            <v xml:space="preserve">34035163 → </v>
          </cell>
        </row>
        <row r="1147">
          <cell r="B1147" t="str">
            <v>JALLI-R1.1-CELD03</v>
          </cell>
          <cell r="T1147" t="str">
            <v xml:space="preserve">34035164 → </v>
          </cell>
        </row>
        <row r="1148">
          <cell r="B1148" t="str">
            <v>JALLI-R1.1-CELD04</v>
          </cell>
          <cell r="T1148" t="str">
            <v xml:space="preserve">34035165 → </v>
          </cell>
        </row>
        <row r="1149">
          <cell r="B1149" t="str">
            <v>JALLI-R1.1-CELD05</v>
          </cell>
          <cell r="T1149" t="str">
            <v xml:space="preserve">34035166 → </v>
          </cell>
        </row>
        <row r="1150">
          <cell r="B1150" t="str">
            <v>JALLI-R1.1-CELD06</v>
          </cell>
          <cell r="T1150" t="str">
            <v xml:space="preserve">34035167 → </v>
          </cell>
        </row>
        <row r="1151">
          <cell r="B1151" t="str">
            <v>JALLI-R1.1-CELA01</v>
          </cell>
          <cell r="T1151" t="str">
            <v xml:space="preserve">34035168 → </v>
          </cell>
        </row>
        <row r="1152">
          <cell r="B1152" t="str">
            <v>JALLI-R1.2-CELC15</v>
          </cell>
          <cell r="T1152" t="str">
            <v xml:space="preserve">34035169 → </v>
          </cell>
        </row>
        <row r="1153">
          <cell r="B1153" t="str">
            <v>JALLI-R1.2-CELD12</v>
          </cell>
          <cell r="T1153" t="str">
            <v xml:space="preserve">34035170 → </v>
          </cell>
        </row>
        <row r="1154">
          <cell r="B1154" t="str">
            <v>JALLI-R1.2-CELD13</v>
          </cell>
          <cell r="T1154" t="str">
            <v xml:space="preserve">34035171 → </v>
          </cell>
        </row>
        <row r="1155">
          <cell r="B1155" t="str">
            <v>JALLI-R2.2-CELO22</v>
          </cell>
          <cell r="T1155" t="str">
            <v xml:space="preserve">34035172 → </v>
          </cell>
        </row>
        <row r="1156">
          <cell r="B1156" t="str">
            <v>JALLI-R1.2-CELA16</v>
          </cell>
          <cell r="T1156" t="str">
            <v xml:space="preserve">34035173 → </v>
          </cell>
        </row>
        <row r="1157">
          <cell r="B1157" t="str">
            <v>JALLI-R1.2-CELD11</v>
          </cell>
          <cell r="T1157" t="str">
            <v xml:space="preserve">34035174 → </v>
          </cell>
        </row>
        <row r="1158">
          <cell r="B1158" t="str">
            <v>JALLI-R2.1-CELD31</v>
          </cell>
          <cell r="T1158" t="str">
            <v xml:space="preserve">34035175 → </v>
          </cell>
        </row>
        <row r="1159">
          <cell r="B1159" t="str">
            <v>JALLI-R2.1-CELD30</v>
          </cell>
          <cell r="T1159" t="str">
            <v xml:space="preserve">34035176 → </v>
          </cell>
        </row>
        <row r="1160">
          <cell r="B1160" t="str">
            <v>JALLI-R2.1-CELD29</v>
          </cell>
          <cell r="T1160" t="str">
            <v>34035177 → U-NOMINAL(KV)-DJHTA</v>
          </cell>
        </row>
        <row r="1161">
          <cell r="B1161" t="str">
            <v>JALLI-R2.1-CELD28</v>
          </cell>
          <cell r="T1161" t="str">
            <v xml:space="preserve">34035178 → </v>
          </cell>
        </row>
        <row r="1162">
          <cell r="B1162" t="str">
            <v>JALLI-R2.1-CELA32</v>
          </cell>
          <cell r="T1162" t="str">
            <v xml:space="preserve">34035179 → </v>
          </cell>
        </row>
        <row r="1163">
          <cell r="B1163" t="str">
            <v>JALLI-R2.2-CELD18</v>
          </cell>
          <cell r="T1163" t="str">
            <v xml:space="preserve">34035180 → </v>
          </cell>
        </row>
        <row r="1164">
          <cell r="B1164" t="str">
            <v>JALLI-R2.2-CELD19</v>
          </cell>
          <cell r="T1164" t="str">
            <v xml:space="preserve">34035181 → </v>
          </cell>
        </row>
        <row r="1165">
          <cell r="B1165" t="str">
            <v>JALLI-R2.2-CELD20</v>
          </cell>
          <cell r="T1165" t="str">
            <v xml:space="preserve">34035182 → </v>
          </cell>
        </row>
        <row r="1166">
          <cell r="B1166" t="str">
            <v>JALLI-R2.2-CELD21</v>
          </cell>
          <cell r="T1166" t="str">
            <v>34035183 → DATE-AMPOULE</v>
          </cell>
        </row>
        <row r="1167">
          <cell r="B1167" t="str">
            <v>BONN8-R1-CELC12</v>
          </cell>
          <cell r="T1167" t="str">
            <v xml:space="preserve">34035184 → </v>
          </cell>
        </row>
        <row r="1168">
          <cell r="B1168" t="str">
            <v>BONN8-R1-CELO10</v>
          </cell>
          <cell r="T1168" t="str">
            <v xml:space="preserve">34035185 → </v>
          </cell>
        </row>
        <row r="1169">
          <cell r="B1169" t="str">
            <v>BONN8-R1-CELD14</v>
          </cell>
          <cell r="T1169" t="str">
            <v xml:space="preserve">34035186 → </v>
          </cell>
        </row>
        <row r="1170">
          <cell r="B1170" t="str">
            <v>BONN8-R1-CELA11</v>
          </cell>
          <cell r="T1170" t="str">
            <v xml:space="preserve">34035187 → </v>
          </cell>
        </row>
        <row r="1171">
          <cell r="B1171" t="str">
            <v>BONN8-R1-CELD15</v>
          </cell>
          <cell r="T1171" t="str">
            <v xml:space="preserve">34035188 → </v>
          </cell>
        </row>
        <row r="1172">
          <cell r="B1172" t="str">
            <v>BONN8-R1-CELD16</v>
          </cell>
          <cell r="T1172" t="str">
            <v xml:space="preserve">34035189 → </v>
          </cell>
        </row>
        <row r="1173">
          <cell r="B1173" t="str">
            <v>BONN8-R1-CELD17</v>
          </cell>
          <cell r="T1173" t="str">
            <v xml:space="preserve">34035190 → </v>
          </cell>
        </row>
        <row r="1174">
          <cell r="B1174" t="str">
            <v>BONN8-R2-CELA21</v>
          </cell>
          <cell r="T1174" t="str">
            <v xml:space="preserve">34035191 → </v>
          </cell>
        </row>
        <row r="1175">
          <cell r="B1175" t="str">
            <v>BONN8-R2-CELC22</v>
          </cell>
          <cell r="T1175" t="str">
            <v xml:space="preserve">34035192 → </v>
          </cell>
        </row>
        <row r="1176">
          <cell r="B1176" t="str">
            <v>BONN8-R2-CELD23</v>
          </cell>
          <cell r="T1176" t="str">
            <v xml:space="preserve">34035193 → </v>
          </cell>
        </row>
        <row r="1177">
          <cell r="B1177" t="str">
            <v>BONN8-R2-CELD24</v>
          </cell>
          <cell r="T1177" t="str">
            <v xml:space="preserve">34035194 → </v>
          </cell>
        </row>
        <row r="1178">
          <cell r="B1178" t="str">
            <v>BONN8-R2-CELD25</v>
          </cell>
          <cell r="T1178" t="str">
            <v xml:space="preserve">34035195 → </v>
          </cell>
        </row>
        <row r="1179">
          <cell r="B1179" t="str">
            <v>BONN8-R2-CELD26</v>
          </cell>
          <cell r="T1179" t="str">
            <v xml:space="preserve">34035196 → </v>
          </cell>
        </row>
        <row r="1180">
          <cell r="B1180" t="str">
            <v>AOSTE-R3A-CELC47</v>
          </cell>
          <cell r="T1180" t="str">
            <v>34035197 → DATE-AMPOULE</v>
          </cell>
        </row>
        <row r="1181">
          <cell r="B1181" t="str">
            <v>AOSTE-R3B-CELO39</v>
          </cell>
          <cell r="T1181" t="str">
            <v>34035198 → DATE-AMPOULE</v>
          </cell>
        </row>
        <row r="1182">
          <cell r="B1182" t="str">
            <v>AOSTE-R2A-CELD31</v>
          </cell>
          <cell r="T1182" t="str">
            <v>34035199 → DATE-AMPOULE</v>
          </cell>
        </row>
        <row r="1183">
          <cell r="B1183" t="str">
            <v>BONN8-R2-CELD28</v>
          </cell>
          <cell r="T1183" t="str">
            <v xml:space="preserve">34035200 → </v>
          </cell>
        </row>
        <row r="1184">
          <cell r="B1184" t="str">
            <v>BONN8-R2-CELD27</v>
          </cell>
          <cell r="T1184" t="str">
            <v xml:space="preserve">34035201 → </v>
          </cell>
        </row>
        <row r="1185">
          <cell r="B1185" t="str">
            <v>JALLI-R3.1-CELO38</v>
          </cell>
          <cell r="T1185" t="str">
            <v xml:space="preserve">34035202 → </v>
          </cell>
        </row>
        <row r="1186">
          <cell r="B1186" t="str">
            <v>JALLI-R3.1-CELD35</v>
          </cell>
          <cell r="T1186" t="str">
            <v xml:space="preserve">34035203 → </v>
          </cell>
        </row>
        <row r="1187">
          <cell r="B1187" t="str">
            <v>JALLI-R3.1-CELD36</v>
          </cell>
          <cell r="T1187" t="str">
            <v xml:space="preserve">34035204 → </v>
          </cell>
        </row>
        <row r="1188">
          <cell r="B1188" t="str">
            <v>JALLI-R3.1-CELD37</v>
          </cell>
          <cell r="T1188" t="str">
            <v xml:space="preserve">34035205 → </v>
          </cell>
        </row>
        <row r="1189">
          <cell r="B1189" t="str">
            <v>JALLI-R3.1-CELA33</v>
          </cell>
          <cell r="T1189" t="str">
            <v xml:space="preserve">34035206 → </v>
          </cell>
        </row>
        <row r="1190">
          <cell r="B1190" t="str">
            <v>JALLI-R3.1-CELC34</v>
          </cell>
          <cell r="T1190" t="str">
            <v xml:space="preserve">34035207 → </v>
          </cell>
        </row>
        <row r="1191">
          <cell r="B1191" t="str">
            <v>AUMON-R1-CELD19</v>
          </cell>
          <cell r="T1191" t="str">
            <v xml:space="preserve">34035208 → </v>
          </cell>
        </row>
        <row r="1192">
          <cell r="B1192" t="str">
            <v>AUMON-R2-CELD29</v>
          </cell>
          <cell r="T1192" t="str">
            <v xml:space="preserve">34035209 → </v>
          </cell>
        </row>
        <row r="1193">
          <cell r="B1193" t="str">
            <v>AUMON-R2-CELD26</v>
          </cell>
          <cell r="T1193" t="str">
            <v xml:space="preserve">34035210 → </v>
          </cell>
        </row>
        <row r="1194">
          <cell r="B1194" t="str">
            <v>BORLY-R1-CELC13</v>
          </cell>
          <cell r="T1194" t="str">
            <v xml:space="preserve">34035211 → </v>
          </cell>
        </row>
        <row r="1195">
          <cell r="B1195" t="str">
            <v>BORLY-R1-CELO10</v>
          </cell>
          <cell r="T1195" t="str">
            <v xml:space="preserve">34035212 → </v>
          </cell>
        </row>
        <row r="1196">
          <cell r="B1196" t="str">
            <v>BORLY-R1-CELD14</v>
          </cell>
          <cell r="T1196" t="str">
            <v xml:space="preserve">34035213 → </v>
          </cell>
        </row>
        <row r="1197">
          <cell r="B1197" t="str">
            <v>BORLY-R1-CELA11</v>
          </cell>
          <cell r="T1197" t="str">
            <v>34035214 → DATE-AMPOULE</v>
          </cell>
        </row>
        <row r="1198">
          <cell r="B1198" t="str">
            <v>BORLY-R1-CELD15</v>
          </cell>
          <cell r="T1198" t="str">
            <v xml:space="preserve">34035215 → </v>
          </cell>
        </row>
        <row r="1199">
          <cell r="B1199" t="str">
            <v>BORLY-R1-CELD16</v>
          </cell>
          <cell r="T1199" t="str">
            <v xml:space="preserve">34035216 → </v>
          </cell>
        </row>
        <row r="1200">
          <cell r="B1200" t="str">
            <v>BORLY-R1-CELD17</v>
          </cell>
          <cell r="T1200" t="str">
            <v xml:space="preserve">34035217 → </v>
          </cell>
        </row>
        <row r="1201">
          <cell r="B1201" t="str">
            <v>BORLY-R2-CELA21</v>
          </cell>
          <cell r="T1201" t="str">
            <v>34035218 → DATE-AMPOULE</v>
          </cell>
        </row>
        <row r="1202">
          <cell r="B1202" t="str">
            <v>BORLY-R2-CELD23</v>
          </cell>
          <cell r="T1202" t="str">
            <v xml:space="preserve">34035219 → </v>
          </cell>
        </row>
        <row r="1203">
          <cell r="B1203" t="str">
            <v>BORLY-R2-CELD25</v>
          </cell>
          <cell r="T1203" t="str">
            <v xml:space="preserve">34035220 → </v>
          </cell>
        </row>
        <row r="1204">
          <cell r="B1204" t="str">
            <v>BORLY-R2-CELD26</v>
          </cell>
          <cell r="T1204" t="str">
            <v xml:space="preserve">34035221 → </v>
          </cell>
        </row>
        <row r="1205">
          <cell r="B1205" t="str">
            <v>BORLY-R2-CELD27</v>
          </cell>
          <cell r="T1205" t="str">
            <v xml:space="preserve">34035222 → </v>
          </cell>
        </row>
        <row r="1206">
          <cell r="B1206" t="str">
            <v>BORLY-R2-CELD28</v>
          </cell>
          <cell r="T1206" t="str">
            <v xml:space="preserve">34035223 → </v>
          </cell>
        </row>
        <row r="1207">
          <cell r="B1207" t="str">
            <v>CHAMO-R1-CELC12</v>
          </cell>
          <cell r="T1207" t="str">
            <v xml:space="preserve">34035224 → </v>
          </cell>
        </row>
        <row r="1208">
          <cell r="B1208" t="str">
            <v>CHAMO-R1-CELO10</v>
          </cell>
          <cell r="T1208" t="str">
            <v xml:space="preserve">34035225 → </v>
          </cell>
        </row>
        <row r="1209">
          <cell r="B1209" t="str">
            <v>CHAMO-R2-CELD25</v>
          </cell>
          <cell r="T1209" t="str">
            <v xml:space="preserve">34035226 → </v>
          </cell>
        </row>
        <row r="1210">
          <cell r="B1210" t="str">
            <v>CHAMO-R1-CELA11</v>
          </cell>
          <cell r="T1210" t="str">
            <v xml:space="preserve">34035227 → </v>
          </cell>
        </row>
        <row r="1211">
          <cell r="B1211" t="str">
            <v>CHAMO-MAG</v>
          </cell>
          <cell r="T1211" t="str">
            <v>34035228 → DATE-AMPOULE</v>
          </cell>
        </row>
        <row r="1212">
          <cell r="B1212" t="str">
            <v>CHAMO-MAG</v>
          </cell>
          <cell r="T1212" t="str">
            <v xml:space="preserve">34035229 → </v>
          </cell>
        </row>
        <row r="1213">
          <cell r="B1213" t="str">
            <v>CHAMO-R1-CELD16</v>
          </cell>
          <cell r="T1213" t="str">
            <v xml:space="preserve">34035230 → </v>
          </cell>
        </row>
        <row r="1214">
          <cell r="B1214" t="str">
            <v>CHAMO-R2-CELA21</v>
          </cell>
          <cell r="T1214" t="str">
            <v xml:space="preserve">34035231 → </v>
          </cell>
        </row>
        <row r="1215">
          <cell r="B1215" t="str">
            <v>CHAMO-R2-CELC22</v>
          </cell>
          <cell r="T1215" t="str">
            <v xml:space="preserve">34035232 → </v>
          </cell>
        </row>
        <row r="1216">
          <cell r="B1216" t="str">
            <v>CHAMO-R3-CELD34</v>
          </cell>
          <cell r="T1216" t="str">
            <v xml:space="preserve">34035233 → </v>
          </cell>
        </row>
        <row r="1217">
          <cell r="B1217" t="str">
            <v>CHAMO-MAG</v>
          </cell>
          <cell r="T1217" t="str">
            <v xml:space="preserve">34035234 → </v>
          </cell>
        </row>
        <row r="1218">
          <cell r="B1218" t="str">
            <v>CHAMO-R3-CELD33</v>
          </cell>
          <cell r="T1218" t="str">
            <v xml:space="preserve">34035235 → </v>
          </cell>
        </row>
        <row r="1219">
          <cell r="B1219" t="str">
            <v>CHAMO-R1-CELD17</v>
          </cell>
          <cell r="T1219" t="str">
            <v xml:space="preserve">34035236 → </v>
          </cell>
        </row>
        <row r="1220">
          <cell r="B1220" t="str">
            <v>BORLY-R1-CELD18</v>
          </cell>
          <cell r="T1220" t="str">
            <v xml:space="preserve">34035237 → </v>
          </cell>
        </row>
        <row r="1221">
          <cell r="B1221" t="str">
            <v>CHAMO-R3-CELC32</v>
          </cell>
          <cell r="T1221" t="str">
            <v xml:space="preserve">34035238 → </v>
          </cell>
        </row>
        <row r="1222">
          <cell r="B1222" t="str">
            <v>CHAMO-MAG</v>
          </cell>
          <cell r="T1222" t="str">
            <v>34035239 → DATE-AMPOULE</v>
          </cell>
        </row>
        <row r="1223">
          <cell r="B1223" t="str">
            <v>CHAMO-R3-CELA30</v>
          </cell>
          <cell r="T1223" t="str">
            <v xml:space="preserve">34035240 → </v>
          </cell>
        </row>
        <row r="1224">
          <cell r="B1224" t="str">
            <v>CHAMO-R2-CELD28</v>
          </cell>
          <cell r="T1224" t="str">
            <v xml:space="preserve">34035241 → </v>
          </cell>
        </row>
        <row r="1225">
          <cell r="B1225" t="str">
            <v>CHAMO-R3-CELD35</v>
          </cell>
          <cell r="T1225" t="str">
            <v xml:space="preserve">34035242 → </v>
          </cell>
        </row>
        <row r="1226">
          <cell r="B1226" t="str">
            <v>CHAMO-R2-CELD24</v>
          </cell>
          <cell r="T1226" t="str">
            <v xml:space="preserve">34035243 → </v>
          </cell>
        </row>
        <row r="1227">
          <cell r="B1227" t="str">
            <v>CHAMO-R3-CELD37</v>
          </cell>
          <cell r="T1227" t="str">
            <v xml:space="preserve">34035244 → </v>
          </cell>
        </row>
        <row r="1228">
          <cell r="B1228" t="str">
            <v>BORLY-R2-CELO20</v>
          </cell>
          <cell r="T1228" t="str">
            <v xml:space="preserve">34035245 → </v>
          </cell>
        </row>
        <row r="1229">
          <cell r="B1229" t="str">
            <v>CHAMO-R3-CELA31</v>
          </cell>
          <cell r="T1229" t="str">
            <v xml:space="preserve">34035246 → </v>
          </cell>
        </row>
        <row r="1230">
          <cell r="B1230" t="str">
            <v>CLUSE-R1-CELC12</v>
          </cell>
          <cell r="T1230" t="str">
            <v>34035247 → DATE-AMPOULE</v>
          </cell>
        </row>
        <row r="1231">
          <cell r="B1231" t="str">
            <v>CLUSE-R1-CELD13</v>
          </cell>
          <cell r="T1231" t="str">
            <v>34035248 → DATE-AMPOULE</v>
          </cell>
        </row>
        <row r="1232">
          <cell r="B1232" t="str">
            <v>CLUSE-R1-CELA11</v>
          </cell>
          <cell r="T1232" t="str">
            <v xml:space="preserve">34035249 → </v>
          </cell>
        </row>
        <row r="1233">
          <cell r="B1233" t="str">
            <v>CLUSE-R1-CELD14</v>
          </cell>
          <cell r="T1233" t="str">
            <v>34035250 → DATE-AMPOULE</v>
          </cell>
        </row>
        <row r="1234">
          <cell r="B1234" t="str">
            <v>CLUSE-R1-CELD17</v>
          </cell>
          <cell r="T1234" t="str">
            <v>34035251 → DATE-AMPOULE</v>
          </cell>
        </row>
        <row r="1235">
          <cell r="B1235" t="str">
            <v>CLUSE-R1-CELD18</v>
          </cell>
          <cell r="T1235" t="str">
            <v>34035252 → DATE-AMPOULE</v>
          </cell>
        </row>
        <row r="1236">
          <cell r="B1236" t="str">
            <v>CLUSE-R2-CELD23</v>
          </cell>
          <cell r="T1236" t="str">
            <v>34035253 → DATE-AMPOULE</v>
          </cell>
        </row>
        <row r="1237">
          <cell r="B1237" t="str">
            <v>CLUSE-R2-CELD24</v>
          </cell>
          <cell r="T1237" t="str">
            <v>34035254 → DATE-AMPOULE</v>
          </cell>
        </row>
        <row r="1238">
          <cell r="B1238" t="str">
            <v>CLUSE-R2-CELD25</v>
          </cell>
          <cell r="T1238" t="str">
            <v>34035255 → DATE-AMPOULE</v>
          </cell>
        </row>
        <row r="1239">
          <cell r="B1239" t="str">
            <v>CLUSE-R2-CELD26</v>
          </cell>
          <cell r="T1239" t="str">
            <v>34035256 → DATE-AMPOULE</v>
          </cell>
        </row>
        <row r="1240">
          <cell r="B1240" t="str">
            <v>CLUSE-R2-CELD27</v>
          </cell>
          <cell r="T1240" t="str">
            <v>34035257 → DATE-AMPOULE</v>
          </cell>
        </row>
        <row r="1241">
          <cell r="B1241" t="str">
            <v>BISSO-R2-CELD86</v>
          </cell>
          <cell r="T1241" t="str">
            <v xml:space="preserve">34035258 → </v>
          </cell>
        </row>
        <row r="1242">
          <cell r="B1242" t="str">
            <v>BISSO-R2-CELD88</v>
          </cell>
          <cell r="T1242" t="str">
            <v xml:space="preserve">34035259 → </v>
          </cell>
        </row>
        <row r="1243">
          <cell r="B1243" t="str">
            <v>CORNI-R1-CELC12</v>
          </cell>
          <cell r="T1243" t="str">
            <v>34035260 → DATE-AMPOULE</v>
          </cell>
        </row>
        <row r="1244">
          <cell r="B1244" t="str">
            <v>CORNI-R1-CELO10</v>
          </cell>
          <cell r="T1244" t="str">
            <v>34035261 → DATE-AMPOULE</v>
          </cell>
        </row>
        <row r="1245">
          <cell r="B1245" t="str">
            <v>BISSO-R2-CELD90</v>
          </cell>
          <cell r="T1245" t="str">
            <v xml:space="preserve">34035262 → </v>
          </cell>
        </row>
        <row r="1246">
          <cell r="B1246" t="str">
            <v>CORNI-R1-CELD14</v>
          </cell>
          <cell r="T1246" t="str">
            <v xml:space="preserve">34035263 → </v>
          </cell>
        </row>
        <row r="1247">
          <cell r="B1247" t="str">
            <v>CORNI-R1-CELA11</v>
          </cell>
          <cell r="T1247" t="str">
            <v>34035264 → DATE-AMPOULE</v>
          </cell>
        </row>
        <row r="1248">
          <cell r="B1248" t="str">
            <v>BISSO-R2-CELD92</v>
          </cell>
          <cell r="T1248" t="str">
            <v xml:space="preserve">34035265 → </v>
          </cell>
        </row>
        <row r="1249">
          <cell r="B1249" t="str">
            <v>BISSO-R2-CELA82</v>
          </cell>
          <cell r="T1249" t="str">
            <v xml:space="preserve">34035266 → </v>
          </cell>
        </row>
        <row r="1250">
          <cell r="B1250" t="str">
            <v>CORNI-R1-CELD15</v>
          </cell>
          <cell r="T1250" t="str">
            <v xml:space="preserve">34035267 → </v>
          </cell>
        </row>
        <row r="1251">
          <cell r="B1251" t="str">
            <v>CORNI-R1-CELD16</v>
          </cell>
          <cell r="T1251" t="str">
            <v xml:space="preserve">34035268 → </v>
          </cell>
        </row>
        <row r="1252">
          <cell r="B1252" t="str">
            <v>BISSO-R1-CELD87</v>
          </cell>
          <cell r="T1252" t="str">
            <v xml:space="preserve">34035269 → </v>
          </cell>
        </row>
        <row r="1253">
          <cell r="B1253" t="str">
            <v>BISSO-R1-CELA83</v>
          </cell>
          <cell r="T1253" t="str">
            <v xml:space="preserve">34035270 → </v>
          </cell>
        </row>
        <row r="1254">
          <cell r="B1254" t="str">
            <v>CORNI-R1-CELD17</v>
          </cell>
          <cell r="T1254" t="str">
            <v xml:space="preserve">34035271 → </v>
          </cell>
        </row>
        <row r="1255">
          <cell r="B1255" t="str">
            <v>BISSO-R1-CELD89</v>
          </cell>
          <cell r="T1255" t="str">
            <v xml:space="preserve">34035272 → </v>
          </cell>
        </row>
        <row r="1256">
          <cell r="B1256" t="str">
            <v>CORNI-R1-CELD18</v>
          </cell>
          <cell r="T1256" t="str">
            <v xml:space="preserve">34035273 → </v>
          </cell>
        </row>
        <row r="1257">
          <cell r="B1257" t="str">
            <v>BISSO-R1-CELD91</v>
          </cell>
          <cell r="T1257" t="str">
            <v xml:space="preserve">34035274 → </v>
          </cell>
        </row>
        <row r="1258">
          <cell r="B1258" t="str">
            <v>CORNI-R2-CELA21</v>
          </cell>
          <cell r="T1258" t="str">
            <v>34035275 → DATE-AMPOULE</v>
          </cell>
        </row>
        <row r="1259">
          <cell r="B1259" t="str">
            <v>BISSO-R1-CELD93</v>
          </cell>
          <cell r="T1259" t="str">
            <v xml:space="preserve">34035276 → </v>
          </cell>
        </row>
        <row r="1260">
          <cell r="B1260" t="str">
            <v>CORNI-R2-CELC22</v>
          </cell>
          <cell r="T1260" t="str">
            <v>34035277 → DATE-AMPOULE</v>
          </cell>
        </row>
        <row r="1261">
          <cell r="B1261" t="str">
            <v>BISSO-R1-CELD95</v>
          </cell>
          <cell r="T1261" t="str">
            <v xml:space="preserve">34035278 → </v>
          </cell>
        </row>
        <row r="1262">
          <cell r="B1262" t="str">
            <v>CORNI-R2-CELD24</v>
          </cell>
          <cell r="T1262" t="str">
            <v xml:space="preserve">34035279 → </v>
          </cell>
        </row>
        <row r="1263">
          <cell r="B1263" t="str">
            <v>CORNI-R2-CELD25</v>
          </cell>
          <cell r="T1263" t="str">
            <v xml:space="preserve">34035280 → </v>
          </cell>
        </row>
        <row r="1264">
          <cell r="B1264" t="str">
            <v>CORNI-R2-CELD26</v>
          </cell>
          <cell r="T1264" t="str">
            <v xml:space="preserve">34035281 → </v>
          </cell>
        </row>
        <row r="1265">
          <cell r="B1265" t="str">
            <v>CORNI-R2-CELD27</v>
          </cell>
          <cell r="T1265" t="str">
            <v>34035282 → DATE-AMPOULE</v>
          </cell>
        </row>
        <row r="1266">
          <cell r="B1266" t="str">
            <v>CORNI-R2-CELD28</v>
          </cell>
          <cell r="T1266" t="str">
            <v>34035283 → DATE-AMPOULE</v>
          </cell>
        </row>
        <row r="1267">
          <cell r="B1267" t="str">
            <v>CLUSE-R4-CELC42</v>
          </cell>
          <cell r="T1267" t="str">
            <v>34035284 → DATE-AMPOULE</v>
          </cell>
        </row>
        <row r="1268">
          <cell r="B1268" t="str">
            <v>CLUSE-R4-CELD43</v>
          </cell>
          <cell r="T1268" t="str">
            <v>34035285 → DATE-AMPOULE</v>
          </cell>
        </row>
        <row r="1269">
          <cell r="B1269" t="str">
            <v>CLUSE-R4-CELA41</v>
          </cell>
          <cell r="T1269" t="str">
            <v xml:space="preserve">34035286 → </v>
          </cell>
        </row>
        <row r="1270">
          <cell r="B1270" t="str">
            <v>CLUSE-R4-CELD44</v>
          </cell>
          <cell r="T1270" t="str">
            <v>34035287 → DATE-AMPOULE</v>
          </cell>
        </row>
        <row r="1271">
          <cell r="B1271" t="str">
            <v>CLUSE-R4-CELD45</v>
          </cell>
          <cell r="T1271" t="str">
            <v>34035288 → DATE-AMPOULE</v>
          </cell>
        </row>
        <row r="1272">
          <cell r="B1272" t="str">
            <v>CLUSE-R4-CELD46</v>
          </cell>
          <cell r="T1272" t="str">
            <v>34035289 → DATE-AMPOULE</v>
          </cell>
        </row>
        <row r="1273">
          <cell r="B1273" t="str">
            <v>CRAN_-R1-CELC12</v>
          </cell>
          <cell r="T1273" t="str">
            <v xml:space="preserve">34035290 → </v>
          </cell>
        </row>
        <row r="1274">
          <cell r="B1274" t="str">
            <v>CRAN_-R1-CELO10</v>
          </cell>
          <cell r="T1274" t="str">
            <v xml:space="preserve">34035291 → </v>
          </cell>
        </row>
        <row r="1275">
          <cell r="B1275" t="str">
            <v>CRAN_-R1-CELD14</v>
          </cell>
          <cell r="T1275" t="str">
            <v xml:space="preserve">34035292 → </v>
          </cell>
        </row>
        <row r="1276">
          <cell r="B1276" t="str">
            <v>CRAN_-R1-CELA11</v>
          </cell>
          <cell r="T1276" t="str">
            <v xml:space="preserve">34035293 → </v>
          </cell>
        </row>
        <row r="1277">
          <cell r="B1277" t="str">
            <v>CRAN_-R1-CELD15</v>
          </cell>
          <cell r="T1277" t="str">
            <v xml:space="preserve">34035294 → </v>
          </cell>
        </row>
        <row r="1278">
          <cell r="B1278" t="str">
            <v>CRAN_-R1-CELD16</v>
          </cell>
          <cell r="T1278" t="str">
            <v xml:space="preserve">34035295 → </v>
          </cell>
        </row>
        <row r="1279">
          <cell r="B1279" t="str">
            <v>CRAN_-R1-CELD17</v>
          </cell>
          <cell r="T1279" t="str">
            <v xml:space="preserve">34035296 → </v>
          </cell>
        </row>
        <row r="1280">
          <cell r="B1280" t="str">
            <v>CRAN_-R2-CELA21</v>
          </cell>
          <cell r="T1280" t="str">
            <v>34035299 → DATE-AMPOULE</v>
          </cell>
        </row>
        <row r="1281">
          <cell r="B1281" t="str">
            <v>CRAN_-R2-CELC22</v>
          </cell>
          <cell r="T1281" t="str">
            <v xml:space="preserve">34035300 → </v>
          </cell>
        </row>
        <row r="1282">
          <cell r="B1282" t="str">
            <v>CRAN_-R2-CELD23</v>
          </cell>
          <cell r="T1282" t="str">
            <v xml:space="preserve">34035301 → </v>
          </cell>
        </row>
        <row r="1283">
          <cell r="B1283" t="str">
            <v>CRAN_-R2-CELD24</v>
          </cell>
          <cell r="T1283" t="str">
            <v xml:space="preserve">34035302 → </v>
          </cell>
        </row>
        <row r="1284">
          <cell r="B1284" t="str">
            <v>CRAN_-R2-CELD26</v>
          </cell>
          <cell r="T1284" t="str">
            <v xml:space="preserve">34035304 → </v>
          </cell>
        </row>
        <row r="1285">
          <cell r="B1285" t="str">
            <v>CRAN_-R3-CELD33</v>
          </cell>
          <cell r="T1285" t="str">
            <v xml:space="preserve">34035305 → </v>
          </cell>
        </row>
        <row r="1286">
          <cell r="B1286" t="str">
            <v>CRAN_-R3-CELD34</v>
          </cell>
          <cell r="T1286" t="str">
            <v xml:space="preserve">34035306 → </v>
          </cell>
        </row>
        <row r="1287">
          <cell r="B1287" t="str">
            <v>CRAN_-R3-CELC32</v>
          </cell>
          <cell r="T1287" t="str">
            <v>34035307 → U-NOMINAL(KV)-DJHTA</v>
          </cell>
        </row>
        <row r="1288">
          <cell r="B1288" t="str">
            <v>CRAN_-R3-CELD35</v>
          </cell>
          <cell r="T1288" t="str">
            <v xml:space="preserve">34035308 → </v>
          </cell>
        </row>
        <row r="1289">
          <cell r="B1289" t="str">
            <v>CRAN_-R3-CELA31</v>
          </cell>
          <cell r="T1289" t="str">
            <v xml:space="preserve">34035309 → </v>
          </cell>
        </row>
        <row r="1290">
          <cell r="B1290" t="str">
            <v>CRAN_-R3-CELD36</v>
          </cell>
          <cell r="T1290" t="str">
            <v xml:space="preserve">34035310 → </v>
          </cell>
        </row>
        <row r="1291">
          <cell r="B1291" t="str">
            <v>CRAN_-R3-CELD37</v>
          </cell>
          <cell r="T1291" t="str">
            <v xml:space="preserve">34035311 → </v>
          </cell>
        </row>
        <row r="1292">
          <cell r="B1292" t="str">
            <v>CLUSE-R4-CELD47</v>
          </cell>
          <cell r="T1292" t="str">
            <v>34035312 → DATE-AMPOULE</v>
          </cell>
        </row>
        <row r="1293">
          <cell r="B1293" t="str">
            <v>CRUSE-R1-CELC12</v>
          </cell>
          <cell r="T1293" t="str">
            <v xml:space="preserve">34035313 → </v>
          </cell>
        </row>
        <row r="1294">
          <cell r="B1294" t="str">
            <v>CRUSE-R1-CELO10</v>
          </cell>
          <cell r="T1294" t="str">
            <v>34035314 → DATE-AMPOULE</v>
          </cell>
        </row>
        <row r="1295">
          <cell r="B1295" t="str">
            <v>CRUSE-R1-CELD14</v>
          </cell>
          <cell r="T1295" t="str">
            <v xml:space="preserve">34035315 → </v>
          </cell>
        </row>
        <row r="1296">
          <cell r="B1296" t="str">
            <v>CRUSE-R1-CELA11</v>
          </cell>
          <cell r="T1296" t="str">
            <v>34035316 → DATE-AMPOULE</v>
          </cell>
        </row>
        <row r="1297">
          <cell r="B1297" t="str">
            <v>CRUSE-R1-CELD15</v>
          </cell>
          <cell r="T1297" t="str">
            <v xml:space="preserve">34035317 → </v>
          </cell>
        </row>
        <row r="1298">
          <cell r="B1298" t="str">
            <v>CRUSE-R1-CELD16</v>
          </cell>
          <cell r="T1298" t="str">
            <v xml:space="preserve">34035318 → </v>
          </cell>
        </row>
        <row r="1299">
          <cell r="B1299" t="str">
            <v>CRUSE-R1-CELD17</v>
          </cell>
          <cell r="T1299" t="str">
            <v xml:space="preserve">34035319 → </v>
          </cell>
        </row>
        <row r="1300">
          <cell r="B1300" t="str">
            <v>CRUSE-R1-CELD18</v>
          </cell>
          <cell r="T1300" t="str">
            <v xml:space="preserve">34035320 → </v>
          </cell>
        </row>
        <row r="1301">
          <cell r="B1301" t="str">
            <v>CRUSE-R1-CELD19</v>
          </cell>
          <cell r="T1301" t="str">
            <v xml:space="preserve">34035321 → </v>
          </cell>
        </row>
        <row r="1302">
          <cell r="B1302" t="str">
            <v>DOUVA-R1-CELC12</v>
          </cell>
          <cell r="T1302" t="str">
            <v xml:space="preserve">34035322 → </v>
          </cell>
        </row>
        <row r="1303">
          <cell r="B1303" t="str">
            <v>DOUVA-R1-CELO10</v>
          </cell>
          <cell r="T1303" t="str">
            <v>34035323 → DATE-AMPOULE</v>
          </cell>
        </row>
        <row r="1304">
          <cell r="B1304" t="str">
            <v>DOUVA-R1-CELD13</v>
          </cell>
          <cell r="T1304" t="str">
            <v xml:space="preserve">34035324 → </v>
          </cell>
        </row>
        <row r="1305">
          <cell r="B1305" t="str">
            <v>DOUVA-R1-CELA11</v>
          </cell>
          <cell r="T1305" t="str">
            <v xml:space="preserve">34035325 → </v>
          </cell>
        </row>
        <row r="1306">
          <cell r="B1306" t="str">
            <v>DOUVA-R1-CELD14</v>
          </cell>
          <cell r="T1306" t="str">
            <v xml:space="preserve">34035326 → </v>
          </cell>
        </row>
        <row r="1307">
          <cell r="B1307" t="str">
            <v>DOUVA-R1-CELD15</v>
          </cell>
          <cell r="T1307" t="str">
            <v xml:space="preserve">34035327 → </v>
          </cell>
        </row>
        <row r="1308">
          <cell r="B1308" t="str">
            <v>DOUVA-R1-CELD16</v>
          </cell>
          <cell r="T1308" t="str">
            <v xml:space="preserve">34035328 → </v>
          </cell>
        </row>
        <row r="1309">
          <cell r="B1309" t="str">
            <v>DOUVA-R1-CELD17</v>
          </cell>
          <cell r="T1309" t="str">
            <v xml:space="preserve">34035329 → </v>
          </cell>
        </row>
        <row r="1310">
          <cell r="B1310" t="str">
            <v>DOUVA-R2-CELA21</v>
          </cell>
          <cell r="T1310" t="str">
            <v xml:space="preserve">34035330 → </v>
          </cell>
        </row>
        <row r="1311">
          <cell r="B1311" t="str">
            <v>DOUVA-R2-CELD24</v>
          </cell>
          <cell r="T1311" t="str">
            <v xml:space="preserve">34035332 → </v>
          </cell>
        </row>
        <row r="1312">
          <cell r="B1312" t="str">
            <v>DOUVA-R2-CELD25</v>
          </cell>
          <cell r="T1312" t="str">
            <v xml:space="preserve">34035333 → </v>
          </cell>
        </row>
        <row r="1313">
          <cell r="B1313" t="str">
            <v>DOUVA-R2-CELD27</v>
          </cell>
          <cell r="T1313" t="str">
            <v>34035334 → DATE-AMPOULE</v>
          </cell>
        </row>
        <row r="1314">
          <cell r="B1314" t="str">
            <v>DOUVA-R2-CELD26</v>
          </cell>
          <cell r="T1314" t="str">
            <v>34035335 → DATE-AMPOULE</v>
          </cell>
        </row>
        <row r="1315">
          <cell r="B1315" t="str">
            <v>DOUVA-R2-CELD28</v>
          </cell>
          <cell r="T1315" t="str">
            <v>34035336 → DATE-AMPOULE</v>
          </cell>
        </row>
        <row r="1316">
          <cell r="B1316" t="str">
            <v>CRUSE-R1-CELD20</v>
          </cell>
          <cell r="T1316" t="str">
            <v xml:space="preserve">34035337 → </v>
          </cell>
        </row>
        <row r="1317">
          <cell r="B1317" t="str">
            <v>ESPAG-R1-CELC12</v>
          </cell>
          <cell r="T1317" t="str">
            <v xml:space="preserve">34035338 → </v>
          </cell>
        </row>
        <row r="1318">
          <cell r="B1318" t="str">
            <v>ESPAG-R1-CELO10</v>
          </cell>
          <cell r="T1318" t="str">
            <v xml:space="preserve">34035339 → </v>
          </cell>
        </row>
        <row r="1319">
          <cell r="B1319" t="str">
            <v>ESPAG-R1-CELD13</v>
          </cell>
          <cell r="T1319" t="str">
            <v xml:space="preserve">34035340 → </v>
          </cell>
        </row>
        <row r="1320">
          <cell r="B1320" t="str">
            <v>ESPAG-R1-CELA11</v>
          </cell>
          <cell r="T1320" t="str">
            <v xml:space="preserve">34035341 → </v>
          </cell>
        </row>
        <row r="1321">
          <cell r="B1321" t="str">
            <v>ESPAG-R1-CELD14</v>
          </cell>
          <cell r="T1321" t="str">
            <v xml:space="preserve">34035342 → </v>
          </cell>
        </row>
        <row r="1322">
          <cell r="B1322" t="str">
            <v>ESPAG-R1-CELD15</v>
          </cell>
          <cell r="T1322" t="str">
            <v xml:space="preserve">34035343 → </v>
          </cell>
        </row>
        <row r="1323">
          <cell r="B1323" t="str">
            <v>ESPAG-R1-CELD16</v>
          </cell>
          <cell r="T1323" t="str">
            <v xml:space="preserve">34035344 → </v>
          </cell>
        </row>
        <row r="1324">
          <cell r="B1324" t="str">
            <v>ESPAG-R1-CELD17</v>
          </cell>
          <cell r="T1324" t="str">
            <v xml:space="preserve">34035345 → </v>
          </cell>
        </row>
        <row r="1325">
          <cell r="B1325" t="str">
            <v>ESPAG-R2-CELA21</v>
          </cell>
          <cell r="T1325" t="str">
            <v xml:space="preserve">34035346 → </v>
          </cell>
        </row>
        <row r="1326">
          <cell r="B1326" t="str">
            <v>ESPAG-R2-CELC22</v>
          </cell>
          <cell r="T1326" t="str">
            <v xml:space="preserve">34035347 → </v>
          </cell>
        </row>
        <row r="1327">
          <cell r="B1327" t="str">
            <v>ESPAG-R2-CELD24</v>
          </cell>
          <cell r="T1327" t="str">
            <v xml:space="preserve">34035348 → </v>
          </cell>
        </row>
        <row r="1328">
          <cell r="B1328" t="str">
            <v>ESPAG-R2-CELD25</v>
          </cell>
          <cell r="T1328" t="str">
            <v xml:space="preserve">34035349 → </v>
          </cell>
        </row>
        <row r="1329">
          <cell r="B1329" t="str">
            <v>ESPAG-R2-CELD26</v>
          </cell>
          <cell r="T1329" t="str">
            <v xml:space="preserve">34035350 → </v>
          </cell>
        </row>
        <row r="1330">
          <cell r="B1330" t="str">
            <v>ESPAG-R2-CELD27</v>
          </cell>
          <cell r="T1330" t="str">
            <v xml:space="preserve">34035351 → </v>
          </cell>
        </row>
        <row r="1331">
          <cell r="B1331" t="str">
            <v>EVIAN-R1-CELC13</v>
          </cell>
          <cell r="T1331" t="str">
            <v>34035353 → DATE-AMPOULE</v>
          </cell>
        </row>
        <row r="1332">
          <cell r="B1332" t="str">
            <v>EVIAN-R1-CELO10</v>
          </cell>
          <cell r="T1332" t="str">
            <v>34035354 → DATE-AMPOULE</v>
          </cell>
        </row>
        <row r="1333">
          <cell r="B1333" t="str">
            <v>EVIAN-R1-CELD15</v>
          </cell>
          <cell r="T1333" t="str">
            <v>34035355 → DATE-AMPOULE</v>
          </cell>
        </row>
        <row r="1334">
          <cell r="B1334" t="str">
            <v>EVIAN-R1-CELA11</v>
          </cell>
          <cell r="T1334" t="str">
            <v>34035356 → DATE-AMPOULE</v>
          </cell>
        </row>
        <row r="1335">
          <cell r="B1335" t="str">
            <v>EVIAN-R1-CELD16</v>
          </cell>
          <cell r="T1335" t="str">
            <v>34035357 → DATE-AMPOULE</v>
          </cell>
        </row>
        <row r="1336">
          <cell r="B1336" t="str">
            <v>EVIAN-R1-CELD17</v>
          </cell>
          <cell r="T1336" t="str">
            <v>34035358 → DATE-AMPOULE</v>
          </cell>
        </row>
        <row r="1337">
          <cell r="B1337" t="str">
            <v>EVIAN-R1-CELD18</v>
          </cell>
          <cell r="T1337" t="str">
            <v>34035359 → DATE-AMPOULE</v>
          </cell>
        </row>
        <row r="1338">
          <cell r="B1338" t="str">
            <v>EVIAN-R2-CELA21</v>
          </cell>
          <cell r="T1338" t="str">
            <v xml:space="preserve">34035360 → </v>
          </cell>
        </row>
        <row r="1339">
          <cell r="B1339" t="str">
            <v>EVIAN-R2-CELC23</v>
          </cell>
          <cell r="T1339" t="str">
            <v>34035361 → DATE-AMPOULE</v>
          </cell>
        </row>
        <row r="1340">
          <cell r="B1340" t="str">
            <v>EVIAN-R2-CELD24</v>
          </cell>
          <cell r="T1340" t="str">
            <v>34035362 → DATE-AMPOULE</v>
          </cell>
        </row>
        <row r="1341">
          <cell r="B1341" t="str">
            <v>EVIAN-R2-CELD25</v>
          </cell>
          <cell r="T1341" t="str">
            <v>34035363 → DATE-AMPOULE</v>
          </cell>
        </row>
        <row r="1342">
          <cell r="B1342" t="str">
            <v>EVIAN-R2-CELD26</v>
          </cell>
          <cell r="T1342" t="str">
            <v>34035364 → DATE-AMPOULE</v>
          </cell>
        </row>
        <row r="1343">
          <cell r="B1343" t="str">
            <v>EVIAN-R2-CELD27</v>
          </cell>
          <cell r="T1343" t="str">
            <v>34035365 → DATE-AMPOULE</v>
          </cell>
        </row>
        <row r="1344">
          <cell r="B1344" t="str">
            <v>EVIAN-R2-CELD28</v>
          </cell>
          <cell r="T1344" t="str">
            <v>34035366 → DATE-AMPOULE</v>
          </cell>
        </row>
        <row r="1345">
          <cell r="B1345" t="str">
            <v>BISSO-R1-CELC85</v>
          </cell>
          <cell r="T1345" t="str">
            <v xml:space="preserve">34035367 → </v>
          </cell>
        </row>
        <row r="1346">
          <cell r="B1346" t="str">
            <v>BISSO-R2-CELO80</v>
          </cell>
          <cell r="T1346" t="str">
            <v xml:space="preserve">34035368 → </v>
          </cell>
        </row>
        <row r="1347">
          <cell r="B1347" t="str">
            <v>BISSO-R2-CELD94</v>
          </cell>
          <cell r="T1347" t="str">
            <v xml:space="preserve">34035369 → </v>
          </cell>
        </row>
        <row r="1348">
          <cell r="B1348" t="str">
            <v>BISSO-R1-CELD97</v>
          </cell>
          <cell r="T1348" t="str">
            <v xml:space="preserve">34035370 → </v>
          </cell>
        </row>
        <row r="1349">
          <cell r="B1349" t="str">
            <v>JALLI-R3.2-CELD47</v>
          </cell>
          <cell r="T1349" t="str">
            <v xml:space="preserve">34035371 → </v>
          </cell>
        </row>
        <row r="1350">
          <cell r="B1350" t="str">
            <v>JALLI-R3.2-CELD46</v>
          </cell>
          <cell r="T1350" t="str">
            <v xml:space="preserve">34035372 → </v>
          </cell>
        </row>
        <row r="1351">
          <cell r="B1351" t="str">
            <v>JALLI-R3.2-CELA48</v>
          </cell>
          <cell r="T1351" t="str">
            <v xml:space="preserve">34035373 → </v>
          </cell>
        </row>
        <row r="1352">
          <cell r="B1352" t="str">
            <v>JALLI-R3.2-CELD44</v>
          </cell>
          <cell r="T1352" t="str">
            <v xml:space="preserve">34035374 → </v>
          </cell>
        </row>
        <row r="1353">
          <cell r="B1353" t="str">
            <v>JALLI-R1.2-CELD14</v>
          </cell>
          <cell r="T1353" t="str">
            <v xml:space="preserve">34035375 → </v>
          </cell>
        </row>
        <row r="1354">
          <cell r="B1354" t="str">
            <v>JALLI-R3.2-CELD45</v>
          </cell>
          <cell r="T1354" t="str">
            <v xml:space="preserve">34035376 → </v>
          </cell>
        </row>
        <row r="1355">
          <cell r="B1355" t="str">
            <v>AUSSO-R1-CELD86</v>
          </cell>
          <cell r="T1355" t="str">
            <v xml:space="preserve">34035378 → </v>
          </cell>
        </row>
        <row r="1356">
          <cell r="B1356" t="str">
            <v>AUSSO-R1-CELD88</v>
          </cell>
          <cell r="T1356" t="str">
            <v xml:space="preserve">34035379 → </v>
          </cell>
        </row>
        <row r="1357">
          <cell r="B1357" t="str">
            <v>AUSSO-R1-CELD90</v>
          </cell>
          <cell r="T1357" t="str">
            <v xml:space="preserve">34035380 → </v>
          </cell>
        </row>
        <row r="1358">
          <cell r="B1358" t="str">
            <v>AUSSO-R1-CELD94</v>
          </cell>
          <cell r="T1358" t="str">
            <v xml:space="preserve">34035383 → </v>
          </cell>
        </row>
        <row r="1359">
          <cell r="B1359" t="str">
            <v>CROLL-R1.A-CELD02</v>
          </cell>
          <cell r="T1359" t="str">
            <v>34035390 → DATE-AMPOULE</v>
          </cell>
        </row>
        <row r="1360">
          <cell r="B1360" t="str">
            <v>CROLL-R1.A-CELD03</v>
          </cell>
          <cell r="T1360" t="str">
            <v>34035391 → DATE-AMPOULE</v>
          </cell>
        </row>
        <row r="1361">
          <cell r="B1361" t="str">
            <v>CROLL-R1.A-CELD04</v>
          </cell>
          <cell r="T1361" t="str">
            <v>34035392 → DATE-AMPOULE</v>
          </cell>
        </row>
        <row r="1362">
          <cell r="B1362" t="str">
            <v>CROLL-R1.A-CELA01</v>
          </cell>
          <cell r="T1362" t="str">
            <v>34035393 → DATE-AMPOULE</v>
          </cell>
        </row>
        <row r="1363">
          <cell r="B1363" t="str">
            <v>CROLL-R1.A-CELD05</v>
          </cell>
          <cell r="T1363" t="str">
            <v>34035394 → DATE-AMPOULE</v>
          </cell>
        </row>
        <row r="1364">
          <cell r="B1364" t="str">
            <v>CROLL-R1.A-CELD06</v>
          </cell>
          <cell r="T1364" t="str">
            <v>34035395 → DATE-AMPOULE</v>
          </cell>
        </row>
        <row r="1365">
          <cell r="B1365" t="str">
            <v>CROLL-R3-CELC43</v>
          </cell>
          <cell r="T1365" t="str">
            <v>34035396 → DATE-AMPOULE</v>
          </cell>
        </row>
        <row r="1366">
          <cell r="B1366" t="str">
            <v>ANNECY-MAG</v>
          </cell>
          <cell r="T1366" t="str">
            <v>34035398 → DATE-AMPOULE</v>
          </cell>
        </row>
        <row r="1367">
          <cell r="B1367" t="str">
            <v>ANNECY-MAG</v>
          </cell>
          <cell r="T1367" t="str">
            <v>34035399 → DATE-AMPOULE</v>
          </cell>
        </row>
        <row r="1368">
          <cell r="B1368" t="str">
            <v>ANNECY-MAG</v>
          </cell>
          <cell r="T1368" t="str">
            <v>34035400 → DATE-AMPOULE</v>
          </cell>
        </row>
        <row r="1369">
          <cell r="B1369" t="str">
            <v>ANNECY-MAG</v>
          </cell>
          <cell r="T1369" t="str">
            <v>34035401 → DATE-AMPOULE</v>
          </cell>
        </row>
        <row r="1370">
          <cell r="B1370" t="str">
            <v>ANNECY-MAG</v>
          </cell>
          <cell r="T1370" t="str">
            <v>34035402 → DATE-AMPOULE</v>
          </cell>
        </row>
        <row r="1371">
          <cell r="B1371" t="str">
            <v>ANNECY-MAG</v>
          </cell>
          <cell r="T1371" t="str">
            <v>34035403 → DATE-AMPOULE</v>
          </cell>
        </row>
        <row r="1372">
          <cell r="B1372" t="str">
            <v>ANNECY-MAG</v>
          </cell>
          <cell r="T1372" t="str">
            <v>34035404 → DATE-AMPOULE</v>
          </cell>
        </row>
        <row r="1373">
          <cell r="B1373" t="str">
            <v>GEX__-R1-CELC12</v>
          </cell>
          <cell r="T1373" t="str">
            <v xml:space="preserve">34035411 → </v>
          </cell>
        </row>
        <row r="1374">
          <cell r="B1374" t="str">
            <v>ARLOD-R1-CELD17</v>
          </cell>
          <cell r="T1374" t="str">
            <v xml:space="preserve">34035413 → </v>
          </cell>
        </row>
        <row r="1375">
          <cell r="B1375" t="str">
            <v>GEX__-R1-CELA11</v>
          </cell>
          <cell r="T1375" t="str">
            <v xml:space="preserve">34035414 → </v>
          </cell>
        </row>
        <row r="1376">
          <cell r="B1376" t="str">
            <v>GEX__-R1-CELD15</v>
          </cell>
          <cell r="T1376" t="str">
            <v xml:space="preserve">34035415 → </v>
          </cell>
        </row>
        <row r="1377">
          <cell r="B1377" t="str">
            <v>GEX__-R1-CELD17</v>
          </cell>
          <cell r="T1377" t="str">
            <v xml:space="preserve">34035416 → </v>
          </cell>
        </row>
        <row r="1378">
          <cell r="B1378" t="str">
            <v>GEX__-R2-CELA21</v>
          </cell>
          <cell r="T1378" t="str">
            <v xml:space="preserve">34035417 → </v>
          </cell>
        </row>
        <row r="1379">
          <cell r="B1379" t="str">
            <v>GEX__-R2-CELD23</v>
          </cell>
          <cell r="T1379" t="str">
            <v xml:space="preserve">34035418 → </v>
          </cell>
        </row>
        <row r="1380">
          <cell r="B1380" t="str">
            <v>GEX__-R2-CELD24</v>
          </cell>
          <cell r="T1380" t="str">
            <v xml:space="preserve">34035419 → </v>
          </cell>
        </row>
        <row r="1381">
          <cell r="B1381" t="str">
            <v>LANSL-R1-CELA83</v>
          </cell>
          <cell r="T1381" t="str">
            <v xml:space="preserve">34035420 → </v>
          </cell>
        </row>
        <row r="1382">
          <cell r="B1382" t="str">
            <v>LANSL-R1-CELD87</v>
          </cell>
          <cell r="T1382" t="str">
            <v xml:space="preserve">34035421 → </v>
          </cell>
        </row>
        <row r="1383">
          <cell r="B1383" t="str">
            <v>LANSL-R1-CELD89</v>
          </cell>
          <cell r="T1383" t="str">
            <v xml:space="preserve">34035422 → </v>
          </cell>
        </row>
        <row r="1384">
          <cell r="B1384" t="str">
            <v>LANSL-R1-CELD91</v>
          </cell>
          <cell r="T1384" t="str">
            <v xml:space="preserve">34035423 → </v>
          </cell>
        </row>
        <row r="1385">
          <cell r="B1385" t="str">
            <v>LANSL-R1-CELO81</v>
          </cell>
          <cell r="T1385" t="str">
            <v xml:space="preserve">34035424 → </v>
          </cell>
        </row>
        <row r="1386">
          <cell r="B1386" t="str">
            <v>LANSL-R2-CELC84</v>
          </cell>
          <cell r="T1386" t="str">
            <v xml:space="preserve">34035425 → </v>
          </cell>
        </row>
        <row r="1387">
          <cell r="B1387" t="str">
            <v>LANSL-R2-CELA82</v>
          </cell>
          <cell r="T1387" t="str">
            <v xml:space="preserve">34035426 → </v>
          </cell>
        </row>
        <row r="1388">
          <cell r="B1388" t="str">
            <v>LANSL-R2-CELD86</v>
          </cell>
          <cell r="T1388" t="str">
            <v xml:space="preserve">34035427 → </v>
          </cell>
        </row>
        <row r="1389">
          <cell r="B1389" t="str">
            <v>LANSL-R2-CELD88</v>
          </cell>
          <cell r="T1389" t="str">
            <v xml:space="preserve">34035428 → </v>
          </cell>
        </row>
        <row r="1390">
          <cell r="B1390" t="str">
            <v>LANSL-R2-CELD90</v>
          </cell>
          <cell r="T1390" t="str">
            <v xml:space="preserve">34035429 → </v>
          </cell>
        </row>
        <row r="1391">
          <cell r="B1391" t="str">
            <v>LANSL-R2-CELD92</v>
          </cell>
          <cell r="T1391" t="str">
            <v xml:space="preserve">34035430 → </v>
          </cell>
        </row>
        <row r="1392">
          <cell r="B1392" t="str">
            <v>SAUTE-R1-CELD04</v>
          </cell>
          <cell r="T1392" t="str">
            <v>34035431 → DATE-AMPOULE</v>
          </cell>
        </row>
        <row r="1393">
          <cell r="B1393" t="str">
            <v>SAUTE-R1-CELD03</v>
          </cell>
          <cell r="T1393" t="str">
            <v>34035432 → DATE-AMPOULE</v>
          </cell>
        </row>
        <row r="1394">
          <cell r="B1394" t="str">
            <v>SAUTE-R1-CELA05</v>
          </cell>
          <cell r="T1394" t="str">
            <v xml:space="preserve">34035433 → </v>
          </cell>
        </row>
        <row r="1395">
          <cell r="B1395" t="str">
            <v>SAUTE-R1-CELD02</v>
          </cell>
          <cell r="T1395" t="str">
            <v>34035434 → DATE-AMPOULE</v>
          </cell>
        </row>
        <row r="1396">
          <cell r="B1396" t="str">
            <v>REBUTS</v>
          </cell>
          <cell r="T1396" t="str">
            <v>34035435 → DATE-AMPOULE</v>
          </cell>
        </row>
        <row r="1397">
          <cell r="B1397" t="str">
            <v>REBUTS</v>
          </cell>
          <cell r="T1397" t="str">
            <v>34035436 → DATE-AMPOULE</v>
          </cell>
        </row>
        <row r="1398">
          <cell r="B1398" t="str">
            <v>SAUTE-R1-CELD06</v>
          </cell>
          <cell r="T1398" t="str">
            <v>34035437 → U-NOMINAL(KV)-DJHTA, DATE-AMPOULE</v>
          </cell>
        </row>
        <row r="1399">
          <cell r="B1399" t="str">
            <v>REBUTS</v>
          </cell>
          <cell r="T1399" t="str">
            <v>34035438 → DATE-AMPOULE</v>
          </cell>
        </row>
        <row r="1400">
          <cell r="B1400" t="str">
            <v>REBUTS</v>
          </cell>
          <cell r="T1400" t="str">
            <v>34035439 → DATE-AMPOULE</v>
          </cell>
        </row>
        <row r="1401">
          <cell r="B1401" t="str">
            <v>REBUTS</v>
          </cell>
          <cell r="T1401" t="str">
            <v>34035440 → DATE-AMPOULE</v>
          </cell>
        </row>
        <row r="1402">
          <cell r="B1402" t="str">
            <v>SAUTE-R2-CELD14</v>
          </cell>
          <cell r="T1402" t="str">
            <v>34035441 → DATE-AMPOULE</v>
          </cell>
        </row>
        <row r="1403">
          <cell r="B1403" t="str">
            <v>REBUTS</v>
          </cell>
          <cell r="T1403" t="str">
            <v>34035442 → DATE-AMPOULE</v>
          </cell>
        </row>
        <row r="1404">
          <cell r="B1404" t="str">
            <v>SAUTE-R2-CELD13</v>
          </cell>
          <cell r="T1404" t="str">
            <v>34035443 → DATE-AMPOULE</v>
          </cell>
        </row>
        <row r="1405">
          <cell r="B1405" t="str">
            <v>SAUTE-R2-CELA15</v>
          </cell>
          <cell r="T1405" t="str">
            <v xml:space="preserve">34035444 → </v>
          </cell>
        </row>
        <row r="1406">
          <cell r="B1406" t="str">
            <v>REBUTS</v>
          </cell>
          <cell r="T1406" t="str">
            <v>34035445 → DATE-AMPOULE</v>
          </cell>
        </row>
        <row r="1407">
          <cell r="B1407" t="str">
            <v>REBUTS</v>
          </cell>
          <cell r="T1407" t="str">
            <v>34035446 → DATE-AMPOULE</v>
          </cell>
        </row>
        <row r="1408">
          <cell r="B1408" t="str">
            <v>SAUTE-R2-CELD12</v>
          </cell>
          <cell r="T1408" t="str">
            <v>34035447 → DATE-AMPOULE</v>
          </cell>
        </row>
        <row r="1409">
          <cell r="B1409" t="str">
            <v>REBUTS</v>
          </cell>
          <cell r="T1409" t="str">
            <v>34035448 → DATE-AMPOULE</v>
          </cell>
        </row>
        <row r="1410">
          <cell r="B1410" t="str">
            <v>SAUTE-R2-CELD11</v>
          </cell>
          <cell r="T1410" t="str">
            <v>34035449 → DATE-AMPOULE</v>
          </cell>
        </row>
        <row r="1411">
          <cell r="B1411" t="str">
            <v>REBUTS</v>
          </cell>
          <cell r="T1411" t="str">
            <v>34035450 → DATE-AMPOULE</v>
          </cell>
        </row>
        <row r="1412">
          <cell r="B1412" t="str">
            <v>REBUTS</v>
          </cell>
          <cell r="T1412" t="str">
            <v>34035451 → DATE-AMPOULE</v>
          </cell>
        </row>
        <row r="1413">
          <cell r="B1413" t="str">
            <v>REBUTS</v>
          </cell>
          <cell r="T1413" t="str">
            <v>34035452 → DATE-AMPOULE</v>
          </cell>
        </row>
        <row r="1414">
          <cell r="B1414" t="str">
            <v>SAUTE-R2-CELO10</v>
          </cell>
          <cell r="T1414" t="str">
            <v xml:space="preserve">34035453 → </v>
          </cell>
        </row>
        <row r="1415">
          <cell r="B1415" t="str">
            <v>REBUTS</v>
          </cell>
          <cell r="T1415" t="str">
            <v>34035454 → DATE-AMPOULE</v>
          </cell>
        </row>
        <row r="1416">
          <cell r="B1416" t="str">
            <v>REBUTS</v>
          </cell>
          <cell r="T1416" t="str">
            <v>34035455 → DATE-AMPOULE</v>
          </cell>
        </row>
        <row r="1417">
          <cell r="B1417" t="str">
            <v>C.AND-R1-CELD06</v>
          </cell>
          <cell r="T1417" t="str">
            <v>34035456 → DATE-AMPOULE</v>
          </cell>
        </row>
        <row r="1418">
          <cell r="B1418" t="str">
            <v>C.AND-R1-CELA01</v>
          </cell>
          <cell r="T1418" t="str">
            <v>34035457 → DATE-AMPOULE</v>
          </cell>
        </row>
        <row r="1419">
          <cell r="B1419" t="str">
            <v>REBUTS</v>
          </cell>
          <cell r="T1419" t="str">
            <v>34035458 → DATE-AMPOULE</v>
          </cell>
        </row>
        <row r="1420">
          <cell r="B1420" t="str">
            <v>C.AND-R1-CELD02</v>
          </cell>
          <cell r="T1420" t="str">
            <v>34035459 → DATE-AMPOULE</v>
          </cell>
        </row>
        <row r="1421">
          <cell r="B1421" t="str">
            <v>C.AND-R1-CELD03</v>
          </cell>
          <cell r="T1421" t="str">
            <v>34035460 → DATE-AMPOULE</v>
          </cell>
        </row>
        <row r="1422">
          <cell r="B1422" t="str">
            <v>C.AND-R1-CELD04</v>
          </cell>
          <cell r="T1422" t="str">
            <v>34035461 → DATE-AMPOULE</v>
          </cell>
        </row>
        <row r="1423">
          <cell r="B1423" t="str">
            <v>C.AND-R1-CELD05</v>
          </cell>
          <cell r="T1423" t="str">
            <v>34035462 → DATE-AMPOULE</v>
          </cell>
        </row>
        <row r="1424">
          <cell r="B1424" t="str">
            <v>C.AND-R1-CELD09</v>
          </cell>
          <cell r="T1424" t="str">
            <v>34035463 → DATE-AMPOULE</v>
          </cell>
        </row>
        <row r="1425">
          <cell r="B1425" t="str">
            <v>C.AND-R1-CELC07</v>
          </cell>
          <cell r="T1425" t="str">
            <v>34035464 → DATE-AMPOULE</v>
          </cell>
        </row>
        <row r="1426">
          <cell r="B1426" t="str">
            <v>C.AND-R2-CELD19</v>
          </cell>
          <cell r="T1426" t="str">
            <v>34035465 → DATE-AMPOULE</v>
          </cell>
        </row>
        <row r="1427">
          <cell r="B1427" t="str">
            <v>C.AND-R2-CELA20</v>
          </cell>
          <cell r="T1427" t="str">
            <v>34035466 → DATE-AMPOULE</v>
          </cell>
        </row>
        <row r="1428">
          <cell r="B1428" t="str">
            <v>C.AND-R2-CELD18</v>
          </cell>
          <cell r="T1428" t="str">
            <v>34035467 → DATE-AMPOULE</v>
          </cell>
        </row>
        <row r="1429">
          <cell r="B1429" t="str">
            <v>C.AND-R2-CELD17</v>
          </cell>
          <cell r="T1429" t="str">
            <v>34035468 → DATE-AMPOULE</v>
          </cell>
        </row>
        <row r="1430">
          <cell r="B1430" t="str">
            <v>C.AND-R2-CELD16</v>
          </cell>
          <cell r="T1430" t="str">
            <v>34035469 → DATE-AMPOULE</v>
          </cell>
        </row>
        <row r="1431">
          <cell r="B1431" t="str">
            <v>C.AND-R2-CELD13</v>
          </cell>
          <cell r="T1431" t="str">
            <v>34035470 → DATE-AMPOULE</v>
          </cell>
        </row>
        <row r="1432">
          <cell r="B1432" t="str">
            <v>C.AND-R1-CELO08</v>
          </cell>
          <cell r="T1432" t="str">
            <v>34035471 → DATE-AMPOULE</v>
          </cell>
        </row>
        <row r="1433">
          <cell r="B1433" t="str">
            <v>C.AND-R2-CELD12</v>
          </cell>
          <cell r="T1433" t="str">
            <v>34035472 → DATE-AMPOULE</v>
          </cell>
        </row>
        <row r="1434">
          <cell r="B1434" t="str">
            <v>CONF5-RB-CELD16</v>
          </cell>
          <cell r="T1434" t="str">
            <v>34035473 → U-NOMINAL(KV)-DJHTA, DATE-AMPOULE</v>
          </cell>
        </row>
        <row r="1435">
          <cell r="B1435" t="str">
            <v>CONF5-RB-CELA19</v>
          </cell>
          <cell r="T1435" t="str">
            <v>34035474 → U-NOMINAL(KV)-DJHTA, DATE-AMPOULE</v>
          </cell>
        </row>
        <row r="1436">
          <cell r="B1436" t="str">
            <v>CONF5-RB-CELD17</v>
          </cell>
          <cell r="T1436" t="str">
            <v>34035475 → DATE-AMPOULE</v>
          </cell>
        </row>
        <row r="1437">
          <cell r="B1437" t="str">
            <v>CONF5-RB-CELD21</v>
          </cell>
          <cell r="T1437" t="str">
            <v>34035476 → DATE-AMPOULE</v>
          </cell>
        </row>
        <row r="1438">
          <cell r="B1438" t="str">
            <v>CONF5-RB-CELD22</v>
          </cell>
          <cell r="T1438" t="str">
            <v>34035477 → DATE-AMPOULE</v>
          </cell>
        </row>
        <row r="1439">
          <cell r="B1439" t="str">
            <v>CONF5-RB-CELD23</v>
          </cell>
          <cell r="T1439" t="str">
            <v>34035478 → DATE-AMPOULE</v>
          </cell>
        </row>
        <row r="1440">
          <cell r="B1440" t="str">
            <v>CONF5-RB-CELC20</v>
          </cell>
          <cell r="T1440" t="str">
            <v>34035479 → DATE-AMPOULE</v>
          </cell>
        </row>
        <row r="1441">
          <cell r="B1441" t="str">
            <v>CONF5-RB-CELD26</v>
          </cell>
          <cell r="T1441" t="str">
            <v>34035480 → DATE-AMPOULE</v>
          </cell>
        </row>
        <row r="1442">
          <cell r="B1442" t="str">
            <v>CONF5-RB-CELD29</v>
          </cell>
          <cell r="T1442" t="str">
            <v>34035481 → U-NOMINAL(KV)-DJHTA, DATE-AMPOULE</v>
          </cell>
        </row>
        <row r="1443">
          <cell r="B1443" t="str">
            <v>CONF5-RB-CELD28</v>
          </cell>
          <cell r="T1443" t="str">
            <v>34035482 → DATE-AMPOULE</v>
          </cell>
        </row>
        <row r="1444">
          <cell r="B1444" t="str">
            <v>CONF5-RB-CELD32</v>
          </cell>
          <cell r="T1444" t="str">
            <v>34035483 → DATE-AMPOULE</v>
          </cell>
        </row>
        <row r="1445">
          <cell r="B1445" t="str">
            <v>CONF5-RB-CELA30</v>
          </cell>
          <cell r="T1445" t="str">
            <v>34035484 → DATE-AMPOULE</v>
          </cell>
        </row>
        <row r="1446">
          <cell r="B1446" t="str">
            <v>CONF5-RB-CELD27</v>
          </cell>
          <cell r="T1446" t="str">
            <v>34035485 → U-NOMINAL(KV)-DJHTA, DATE-AMPOULE</v>
          </cell>
        </row>
        <row r="1447">
          <cell r="B1447" t="str">
            <v>MORZI-R1-CELC13</v>
          </cell>
          <cell r="T1447" t="str">
            <v>34035486 → DATE-AMPOULE</v>
          </cell>
        </row>
        <row r="1448">
          <cell r="B1448" t="str">
            <v>MORZI-R2-CELO20</v>
          </cell>
          <cell r="T1448" t="str">
            <v xml:space="preserve">34035487 → </v>
          </cell>
        </row>
        <row r="1449">
          <cell r="B1449" t="str">
            <v>MORZI-R1-CELA11</v>
          </cell>
          <cell r="T1449" t="str">
            <v xml:space="preserve">34035488 → </v>
          </cell>
        </row>
        <row r="1450">
          <cell r="B1450" t="str">
            <v>MORZI-R1-CELD15</v>
          </cell>
          <cell r="T1450" t="str">
            <v xml:space="preserve">34035489 → </v>
          </cell>
        </row>
        <row r="1451">
          <cell r="B1451" t="str">
            <v>MORZI-R1-CELD16</v>
          </cell>
          <cell r="T1451" t="str">
            <v xml:space="preserve">34035490 → </v>
          </cell>
        </row>
        <row r="1452">
          <cell r="B1452" t="str">
            <v>MORZI-R1-CELD17</v>
          </cell>
          <cell r="T1452" t="str">
            <v xml:space="preserve">34035491 → </v>
          </cell>
        </row>
        <row r="1453">
          <cell r="B1453" t="str">
            <v>MORZI-R2-CELA21</v>
          </cell>
          <cell r="T1453" t="str">
            <v>34035492 → DATE-AMPOULE</v>
          </cell>
        </row>
        <row r="1454">
          <cell r="B1454" t="str">
            <v>MORZI-R2-CELC22</v>
          </cell>
          <cell r="T1454" t="str">
            <v>34035493 → DATE-AMPOULE</v>
          </cell>
        </row>
        <row r="1455">
          <cell r="B1455" t="str">
            <v>MORZI-R2-CELD23</v>
          </cell>
          <cell r="T1455" t="str">
            <v xml:space="preserve">34035494 → </v>
          </cell>
        </row>
        <row r="1456">
          <cell r="B1456" t="str">
            <v>MORZI-R2-CELD24</v>
          </cell>
          <cell r="T1456" t="str">
            <v xml:space="preserve">34035495 → </v>
          </cell>
        </row>
        <row r="1457">
          <cell r="B1457" t="str">
            <v>MORZI-R2-CELD28</v>
          </cell>
          <cell r="T1457" t="str">
            <v xml:space="preserve">34035496 → </v>
          </cell>
        </row>
        <row r="1458">
          <cell r="B1458" t="str">
            <v>MORZI-R2-CELD26</v>
          </cell>
          <cell r="T1458" t="str">
            <v xml:space="preserve">34035497 → </v>
          </cell>
        </row>
        <row r="1459">
          <cell r="B1459" t="str">
            <v>MORZI-R2-CELD27</v>
          </cell>
          <cell r="T1459" t="str">
            <v xml:space="preserve">34035498 → </v>
          </cell>
        </row>
        <row r="1460">
          <cell r="B1460" t="str">
            <v>ARLAN-R1-CELD76</v>
          </cell>
          <cell r="T1460" t="str">
            <v xml:space="preserve">34035499 → </v>
          </cell>
        </row>
        <row r="1461">
          <cell r="B1461" t="str">
            <v>ARLAN-R1-CELA72</v>
          </cell>
          <cell r="T1461" t="str">
            <v xml:space="preserve">34035500 → </v>
          </cell>
        </row>
        <row r="1462">
          <cell r="B1462" t="str">
            <v>ARLAN-R1-CELD78</v>
          </cell>
          <cell r="T1462" t="str">
            <v xml:space="preserve">34035501 → </v>
          </cell>
        </row>
        <row r="1463">
          <cell r="B1463" t="str">
            <v>ARLAN-R1-CELD80</v>
          </cell>
          <cell r="T1463" t="str">
            <v xml:space="preserve">34035502 → </v>
          </cell>
        </row>
        <row r="1464">
          <cell r="B1464" t="str">
            <v>ARLAN-R1-CELD82</v>
          </cell>
          <cell r="T1464" t="str">
            <v xml:space="preserve">34035503 → </v>
          </cell>
        </row>
        <row r="1465">
          <cell r="B1465" t="str">
            <v>ARLAN-R1-CELD84</v>
          </cell>
          <cell r="T1465" t="str">
            <v xml:space="preserve">34035504 → </v>
          </cell>
        </row>
        <row r="1466">
          <cell r="B1466" t="str">
            <v>ARLAN-R1-CELD86</v>
          </cell>
          <cell r="T1466" t="str">
            <v xml:space="preserve">34035505 → </v>
          </cell>
        </row>
        <row r="1467">
          <cell r="B1467" t="str">
            <v>ARLAN-R1-CELO70</v>
          </cell>
          <cell r="T1467" t="str">
            <v xml:space="preserve">34035506 → </v>
          </cell>
        </row>
        <row r="1468">
          <cell r="B1468" t="str">
            <v>ARLAN-R2-CELD77</v>
          </cell>
          <cell r="T1468" t="str">
            <v xml:space="preserve">34035507 → </v>
          </cell>
        </row>
        <row r="1469">
          <cell r="B1469" t="str">
            <v>ARLAN-R2-CELA73</v>
          </cell>
          <cell r="T1469" t="str">
            <v xml:space="preserve">34035508 → </v>
          </cell>
        </row>
        <row r="1470">
          <cell r="B1470" t="str">
            <v>ARLAN-R2-CELD79</v>
          </cell>
          <cell r="T1470" t="str">
            <v xml:space="preserve">34035509 → </v>
          </cell>
        </row>
        <row r="1471">
          <cell r="B1471" t="str">
            <v>ARLAN-R2-CELD81</v>
          </cell>
          <cell r="T1471" t="str">
            <v xml:space="preserve">34035510 → </v>
          </cell>
        </row>
        <row r="1472">
          <cell r="B1472" t="str">
            <v>ARLAN-R2-CELD83</v>
          </cell>
          <cell r="T1472" t="str">
            <v xml:space="preserve">34035511 → </v>
          </cell>
        </row>
        <row r="1473">
          <cell r="B1473" t="str">
            <v>ARLAN-R2-CELD85</v>
          </cell>
          <cell r="T1473" t="str">
            <v xml:space="preserve">34035512 → </v>
          </cell>
        </row>
        <row r="1474">
          <cell r="B1474" t="str">
            <v>ARLAN-R2-CELD87</v>
          </cell>
          <cell r="T1474" t="str">
            <v xml:space="preserve">34035513 → </v>
          </cell>
        </row>
        <row r="1475">
          <cell r="B1475" t="str">
            <v>ARLAN-R2-CELC75</v>
          </cell>
          <cell r="T1475" t="str">
            <v xml:space="preserve">34035514 → </v>
          </cell>
        </row>
        <row r="1476">
          <cell r="B1476" t="str">
            <v>ARLAN-R2-CELO71</v>
          </cell>
          <cell r="T1476" t="str">
            <v xml:space="preserve">34035515 → </v>
          </cell>
        </row>
        <row r="1477">
          <cell r="B1477" t="str">
            <v>ARLAN-R1-CELD88</v>
          </cell>
          <cell r="T1477" t="str">
            <v xml:space="preserve">34035516 → </v>
          </cell>
        </row>
        <row r="1478">
          <cell r="B1478" t="str">
            <v>ARLAN-R2-CELD89</v>
          </cell>
          <cell r="T1478" t="str">
            <v xml:space="preserve">34035517 → </v>
          </cell>
        </row>
        <row r="1479">
          <cell r="B1479" t="str">
            <v>MOTZ_-R1-CELO10</v>
          </cell>
          <cell r="T1479" t="str">
            <v xml:space="preserve">34035518 → </v>
          </cell>
        </row>
        <row r="1480">
          <cell r="B1480" t="str">
            <v>MOTZ_-R1-CELD14</v>
          </cell>
          <cell r="T1480" t="str">
            <v>34035519 → DATE-AMPOULE</v>
          </cell>
        </row>
        <row r="1481">
          <cell r="B1481" t="str">
            <v>MOTZ_-R1-CELA11</v>
          </cell>
          <cell r="T1481" t="str">
            <v xml:space="preserve">34035520 → </v>
          </cell>
        </row>
        <row r="1482">
          <cell r="B1482" t="str">
            <v>I.VER-R1-CELO10</v>
          </cell>
          <cell r="T1482" t="str">
            <v>34035521 → DATE-AMPOULE</v>
          </cell>
        </row>
        <row r="1483">
          <cell r="B1483" t="str">
            <v>MOTZ_-R1-CELD15</v>
          </cell>
          <cell r="T1483" t="str">
            <v>34035522 → DATE-AMPOULE</v>
          </cell>
        </row>
        <row r="1484">
          <cell r="B1484" t="str">
            <v>I.VER-R1-CELD04</v>
          </cell>
          <cell r="T1484" t="str">
            <v>34035523 → DATE-AMPOULE</v>
          </cell>
        </row>
        <row r="1485">
          <cell r="B1485" t="str">
            <v>I.VER-R1-CELA01</v>
          </cell>
          <cell r="T1485" t="str">
            <v>34035524 → DATE-AMPOULE</v>
          </cell>
        </row>
        <row r="1486">
          <cell r="B1486" t="str">
            <v>MOTZ_-R1-CELD16</v>
          </cell>
          <cell r="T1486" t="str">
            <v>34035525 → DATE-AMPOULE</v>
          </cell>
        </row>
        <row r="1487">
          <cell r="B1487" t="str">
            <v>MOTZ_-R1-CELD17</v>
          </cell>
          <cell r="T1487" t="str">
            <v>34035526 → DATE-AMPOULE</v>
          </cell>
        </row>
        <row r="1488">
          <cell r="B1488" t="str">
            <v>MOTZ_-R1-CELD18</v>
          </cell>
          <cell r="T1488" t="str">
            <v>34035527 → DATE-AMPOULE</v>
          </cell>
        </row>
        <row r="1489">
          <cell r="B1489" t="str">
            <v>MOTZ_-R2-CELA21</v>
          </cell>
          <cell r="T1489" t="str">
            <v xml:space="preserve">34035528 → </v>
          </cell>
        </row>
        <row r="1490">
          <cell r="B1490" t="str">
            <v>MOTZ_-R2-CELD23</v>
          </cell>
          <cell r="T1490" t="str">
            <v>34035529 → DATE-AMPOULE</v>
          </cell>
        </row>
        <row r="1491">
          <cell r="B1491" t="str">
            <v>MOTZ_-R2-CELD24</v>
          </cell>
          <cell r="T1491" t="str">
            <v>34035530 → DATE-AMPOULE</v>
          </cell>
        </row>
        <row r="1492">
          <cell r="B1492" t="str">
            <v>MOTZ_-R2-CELD25</v>
          </cell>
          <cell r="T1492" t="str">
            <v>34035531 → DATE-AMPOULE</v>
          </cell>
        </row>
        <row r="1493">
          <cell r="B1493" t="str">
            <v>MOTZ_-R2-CELD26</v>
          </cell>
          <cell r="T1493" t="str">
            <v>34035532 → DATE-AMPOULE</v>
          </cell>
        </row>
        <row r="1494">
          <cell r="B1494" t="str">
            <v>I.VER-R1-CELC03</v>
          </cell>
          <cell r="T1494" t="str">
            <v>34035533 → DATE-AMPOULE</v>
          </cell>
        </row>
        <row r="1495">
          <cell r="B1495" t="str">
            <v>REBUTS</v>
          </cell>
          <cell r="T1495" t="str">
            <v>34035534 → DATE-AMPOULE</v>
          </cell>
        </row>
        <row r="1496">
          <cell r="B1496" t="str">
            <v>ARLOD-R1-CELO11</v>
          </cell>
          <cell r="T1496" t="str">
            <v xml:space="preserve">34035536 → </v>
          </cell>
        </row>
        <row r="1497">
          <cell r="B1497" t="str">
            <v>GEX__-R2-CELD22</v>
          </cell>
          <cell r="T1497" t="str">
            <v xml:space="preserve">34035537 → </v>
          </cell>
        </row>
        <row r="1498">
          <cell r="B1498" t="str">
            <v>GEX__-R3-CELO30</v>
          </cell>
          <cell r="T1498" t="str">
            <v xml:space="preserve">34035538 → </v>
          </cell>
        </row>
        <row r="1499">
          <cell r="B1499" t="str">
            <v>GEX__-R3-CELD34</v>
          </cell>
          <cell r="T1499" t="str">
            <v xml:space="preserve">34035539 → </v>
          </cell>
        </row>
        <row r="1500">
          <cell r="B1500" t="str">
            <v>GEX__-R3-CELA31</v>
          </cell>
          <cell r="T1500" t="str">
            <v>34035540 → DATE-AMPOULE</v>
          </cell>
        </row>
        <row r="1501">
          <cell r="B1501" t="str">
            <v>GEX__-R-MAG</v>
          </cell>
          <cell r="T1501" t="str">
            <v xml:space="preserve">34035542 → </v>
          </cell>
        </row>
        <row r="1502">
          <cell r="B1502" t="str">
            <v>CRAN_-R2-CELO20</v>
          </cell>
          <cell r="T1502" t="str">
            <v xml:space="preserve">34035543 → </v>
          </cell>
        </row>
        <row r="1503">
          <cell r="B1503" t="str">
            <v>CROLL-R1.B-CELD12</v>
          </cell>
          <cell r="T1503" t="str">
            <v>34035544 → DATE-AMPOULE</v>
          </cell>
        </row>
        <row r="1504">
          <cell r="B1504" t="str">
            <v>CROLL-R1.B-CELD13</v>
          </cell>
          <cell r="T1504" t="str">
            <v>34035545 → DATE-AMPOULE</v>
          </cell>
        </row>
        <row r="1505">
          <cell r="B1505" t="str">
            <v>CROLL-R1.B-CELD14</v>
          </cell>
          <cell r="T1505" t="str">
            <v>34035546 → DATE-AMPOULE</v>
          </cell>
        </row>
        <row r="1506">
          <cell r="B1506" t="str">
            <v>CROLL-R1.B-CELA11</v>
          </cell>
          <cell r="T1506" t="str">
            <v>34035547 → DATE-AMPOULE</v>
          </cell>
        </row>
        <row r="1507">
          <cell r="B1507" t="str">
            <v>CROLL-R1.B-CELD15</v>
          </cell>
          <cell r="T1507" t="str">
            <v>34035548 → DATE-AMPOULE</v>
          </cell>
        </row>
        <row r="1508">
          <cell r="B1508" t="str">
            <v>CROLL-R1.B-CELD16</v>
          </cell>
          <cell r="T1508" t="str">
            <v>34035549 → DATE-AMPOULE</v>
          </cell>
        </row>
        <row r="1509">
          <cell r="B1509" t="str">
            <v>CROLL-R3-CELD42</v>
          </cell>
          <cell r="T1509" t="str">
            <v>34035550 → DATE-AMPOULE</v>
          </cell>
        </row>
        <row r="1510">
          <cell r="B1510" t="str">
            <v>CROLL-R3-CELD44</v>
          </cell>
          <cell r="T1510" t="str">
            <v>34035551 → DATE-AMPOULE</v>
          </cell>
        </row>
        <row r="1511">
          <cell r="B1511" t="str">
            <v>CROLL-R3-CELD45</v>
          </cell>
          <cell r="T1511" t="str">
            <v>34035552 → DATE-AMPOULE</v>
          </cell>
        </row>
        <row r="1512">
          <cell r="B1512" t="str">
            <v>CROLL-R3-CELA41</v>
          </cell>
          <cell r="T1512" t="str">
            <v>34035553 → DATE-AMPOULE</v>
          </cell>
        </row>
        <row r="1513">
          <cell r="B1513" t="str">
            <v>CROLL-R3-CELD47</v>
          </cell>
          <cell r="T1513" t="str">
            <v>34035554 → DATE-AMPOULE</v>
          </cell>
        </row>
        <row r="1514">
          <cell r="B1514" t="str">
            <v>CROLL-R3-CELD46</v>
          </cell>
          <cell r="T1514" t="str">
            <v>34035555 → DATE-AMPOULE</v>
          </cell>
        </row>
        <row r="1515">
          <cell r="B1515" t="str">
            <v>CROLL-R2.A-CELD25</v>
          </cell>
          <cell r="T1515" t="str">
            <v>34035556 → DATE-AMPOULE</v>
          </cell>
        </row>
        <row r="1516">
          <cell r="B1516" t="str">
            <v>CROLL-R2.A-CELD29</v>
          </cell>
          <cell r="T1516" t="str">
            <v>34035557 → DATE-AMPOULE</v>
          </cell>
        </row>
        <row r="1517">
          <cell r="B1517" t="str">
            <v>CROLL-R2.A-CELD28</v>
          </cell>
          <cell r="T1517" t="str">
            <v>34035558 → DATE-AMPOULE</v>
          </cell>
        </row>
        <row r="1518">
          <cell r="B1518" t="str">
            <v>CROLL-R2.A-CELA24</v>
          </cell>
          <cell r="T1518" t="str">
            <v>34035559 → DATE-AMPOULE</v>
          </cell>
        </row>
        <row r="1519">
          <cell r="B1519" t="str">
            <v>CROLL-R2.A-CELD27</v>
          </cell>
          <cell r="T1519" t="str">
            <v>34035560 → DATE-AMPOULE</v>
          </cell>
        </row>
        <row r="1520">
          <cell r="B1520" t="str">
            <v>CROLL-R2.A-CELD26</v>
          </cell>
          <cell r="T1520" t="str">
            <v>34035561 → DATE-AMPOULE</v>
          </cell>
        </row>
        <row r="1521">
          <cell r="B1521" t="str">
            <v>CROLL-R2.B-CELD36</v>
          </cell>
          <cell r="T1521" t="str">
            <v>34035562 → DATE-AMPOULE</v>
          </cell>
        </row>
        <row r="1522">
          <cell r="B1522" t="str">
            <v>CROLL-R2.B-CELD37</v>
          </cell>
          <cell r="T1522" t="str">
            <v>34035563 → DATE-AMPOULE</v>
          </cell>
        </row>
        <row r="1523">
          <cell r="B1523" t="str">
            <v>CROLL-R2.B-CELD38</v>
          </cell>
          <cell r="T1523" t="str">
            <v>34035564 → DATE-AMPOULE</v>
          </cell>
        </row>
        <row r="1524">
          <cell r="B1524" t="str">
            <v>CROLL-R2.B-CELA35</v>
          </cell>
          <cell r="T1524" t="str">
            <v>34035565 → DATE-AMPOULE</v>
          </cell>
        </row>
        <row r="1525">
          <cell r="B1525" t="str">
            <v>CROLL-R2.B-CELD39</v>
          </cell>
          <cell r="T1525" t="str">
            <v>34035566 → DATE-AMPOULE</v>
          </cell>
        </row>
        <row r="1526">
          <cell r="B1526" t="str">
            <v>CROLL-R2.B-CELD40</v>
          </cell>
          <cell r="T1526" t="str">
            <v>34035567 → DATE-AMPOULE</v>
          </cell>
        </row>
        <row r="1527">
          <cell r="B1527" t="str">
            <v>CROLL-R3-CELD48</v>
          </cell>
          <cell r="T1527" t="str">
            <v>34035568 → DATE-AMPOULE</v>
          </cell>
        </row>
        <row r="1528">
          <cell r="B1528" t="str">
            <v>CROLL-R2.A-CELD30</v>
          </cell>
          <cell r="T1528" t="str">
            <v>34035569 → DATE-AMPOULE</v>
          </cell>
        </row>
        <row r="1529">
          <cell r="B1529" t="str">
            <v>GEX__-R4-CELC42</v>
          </cell>
          <cell r="T1529" t="str">
            <v xml:space="preserve">34035570 → </v>
          </cell>
        </row>
        <row r="1530">
          <cell r="B1530" t="str">
            <v>GEX__-R4-CELD43</v>
          </cell>
          <cell r="T1530" t="str">
            <v xml:space="preserve">34035571 → </v>
          </cell>
        </row>
        <row r="1531">
          <cell r="B1531" t="str">
            <v>GEX__-R4-CELA41</v>
          </cell>
          <cell r="T1531" t="str">
            <v xml:space="preserve">34035572 → </v>
          </cell>
        </row>
        <row r="1532">
          <cell r="B1532" t="str">
            <v>GEX__-R4-CELD44</v>
          </cell>
          <cell r="T1532" t="str">
            <v xml:space="preserve">34035573 → </v>
          </cell>
        </row>
        <row r="1533">
          <cell r="B1533" t="str">
            <v>GEX__-R4-CELD45</v>
          </cell>
          <cell r="T1533" t="str">
            <v xml:space="preserve">34035574 → </v>
          </cell>
        </row>
        <row r="1534">
          <cell r="B1534" t="str">
            <v>C.AND-R2-CELO15</v>
          </cell>
          <cell r="T1534" t="str">
            <v>34035589 → DATE-AMPOULE</v>
          </cell>
        </row>
        <row r="1535">
          <cell r="B1535" t="str">
            <v>C.AND-R2-CELD11</v>
          </cell>
          <cell r="T1535" t="str">
            <v>34035590 → DATE-AMPOULE</v>
          </cell>
        </row>
        <row r="1536">
          <cell r="B1536" t="str">
            <v>CRAN_-R2-CELD27</v>
          </cell>
          <cell r="T1536" t="str">
            <v xml:space="preserve">34035591 → </v>
          </cell>
        </row>
        <row r="1537">
          <cell r="B1537" t="str">
            <v>CRAN_-R2-CELD28</v>
          </cell>
          <cell r="T1537" t="str">
            <v xml:space="preserve">34035592 → </v>
          </cell>
        </row>
        <row r="1538">
          <cell r="B1538" t="str">
            <v>CRAN_-R3-CELD38</v>
          </cell>
          <cell r="T1538" t="str">
            <v xml:space="preserve">34035594 → </v>
          </cell>
        </row>
        <row r="1539">
          <cell r="B1539" t="str">
            <v>CRAN_-R3-CELD39</v>
          </cell>
          <cell r="T1539" t="str">
            <v xml:space="preserve">34035595 → </v>
          </cell>
        </row>
        <row r="1540">
          <cell r="B1540" t="str">
            <v>CRAN_-R4-CELD44</v>
          </cell>
          <cell r="T1540" t="str">
            <v xml:space="preserve">34035596 → </v>
          </cell>
        </row>
        <row r="1541">
          <cell r="B1541" t="str">
            <v>CRAN_-R4-CELD45</v>
          </cell>
          <cell r="T1541" t="str">
            <v xml:space="preserve">34035597 → </v>
          </cell>
        </row>
        <row r="1542">
          <cell r="B1542" t="str">
            <v>CRAN_-R4-CELC43</v>
          </cell>
          <cell r="T1542" t="str">
            <v>34035598 → U-NOMINAL(KV)-DJHTA</v>
          </cell>
        </row>
        <row r="1543">
          <cell r="B1543" t="str">
            <v>CRAN_-R4-CELD46</v>
          </cell>
          <cell r="T1543" t="str">
            <v xml:space="preserve">34035599 → </v>
          </cell>
        </row>
        <row r="1544">
          <cell r="B1544" t="str">
            <v>CRAN_-R4-CELA41</v>
          </cell>
          <cell r="T1544" t="str">
            <v xml:space="preserve">34035600 → </v>
          </cell>
        </row>
        <row r="1545">
          <cell r="B1545" t="str">
            <v>CRAN_-R4-CELD47</v>
          </cell>
          <cell r="T1545" t="str">
            <v xml:space="preserve">34035601 → </v>
          </cell>
        </row>
        <row r="1546">
          <cell r="B1546" t="str">
            <v>CRAN_-R4-CELD48</v>
          </cell>
          <cell r="T1546" t="str">
            <v xml:space="preserve">34035602 → </v>
          </cell>
        </row>
        <row r="1547">
          <cell r="B1547" t="str">
            <v>CRAN_-R4-CELA42</v>
          </cell>
          <cell r="T1547" t="str">
            <v xml:space="preserve">34035603 → </v>
          </cell>
        </row>
        <row r="1548">
          <cell r="B1548" t="str">
            <v>CRAN_-R4-CELD49</v>
          </cell>
          <cell r="T1548" t="str">
            <v xml:space="preserve">34035604 → </v>
          </cell>
        </row>
        <row r="1549">
          <cell r="B1549" t="str">
            <v>CRAN_-R3-CELO30</v>
          </cell>
          <cell r="T1549" t="str">
            <v xml:space="preserve">34035605 → </v>
          </cell>
        </row>
        <row r="1550">
          <cell r="B1550" t="str">
            <v>CRAN_-R4-CELO40</v>
          </cell>
          <cell r="T1550" t="str">
            <v xml:space="preserve">34035606 → </v>
          </cell>
        </row>
        <row r="1551">
          <cell r="B1551" t="str">
            <v>CONF5-RB-CELD33</v>
          </cell>
          <cell r="T1551" t="str">
            <v>34035607 → DATE-AMPOULE</v>
          </cell>
        </row>
        <row r="1552">
          <cell r="B1552" t="str">
            <v>CONF5-RB-CELO24</v>
          </cell>
          <cell r="T1552" t="str">
            <v>34035608 → U-NOMINAL(KV)-DJHTA, DATE-AMPOULE</v>
          </cell>
        </row>
        <row r="1553">
          <cell r="B1553" t="str">
            <v>BXFOR-R2-CELD56</v>
          </cell>
          <cell r="T1553" t="str">
            <v xml:space="preserve">34035609 → </v>
          </cell>
        </row>
        <row r="1554">
          <cell r="B1554" t="str">
            <v>BXFOR-R2-CELD58</v>
          </cell>
          <cell r="T1554" t="str">
            <v xml:space="preserve">34035610 → </v>
          </cell>
        </row>
        <row r="1555">
          <cell r="B1555" t="str">
            <v>BXFOR-R2-CELD60</v>
          </cell>
          <cell r="T1555" t="str">
            <v xml:space="preserve">34035611 → </v>
          </cell>
        </row>
        <row r="1556">
          <cell r="B1556" t="str">
            <v>BXFOR-R2-CELA52</v>
          </cell>
          <cell r="T1556" t="str">
            <v xml:space="preserve">34035612 → </v>
          </cell>
        </row>
        <row r="1557">
          <cell r="B1557" t="str">
            <v>BXFOR-R2-CELC54</v>
          </cell>
          <cell r="T1557" t="str">
            <v xml:space="preserve">34035613 → </v>
          </cell>
        </row>
        <row r="1558">
          <cell r="B1558" t="str">
            <v>BXFOR-R1-CELD57</v>
          </cell>
          <cell r="T1558" t="str">
            <v xml:space="preserve">34035614 → </v>
          </cell>
        </row>
        <row r="1559">
          <cell r="B1559" t="str">
            <v>BXFOR-R1-CELA53</v>
          </cell>
          <cell r="T1559" t="str">
            <v xml:space="preserve">34035615 → </v>
          </cell>
        </row>
        <row r="1560">
          <cell r="B1560" t="str">
            <v>BXFOR-R1-CELD59</v>
          </cell>
          <cell r="T1560" t="str">
            <v xml:space="preserve">34035616 → </v>
          </cell>
        </row>
        <row r="1561">
          <cell r="B1561" t="str">
            <v>BXFOR-R1-CELD61</v>
          </cell>
          <cell r="T1561" t="str">
            <v xml:space="preserve">34035617 → </v>
          </cell>
        </row>
        <row r="1562">
          <cell r="B1562" t="str">
            <v>A.HUE-R2-CELD02</v>
          </cell>
          <cell r="T1562" t="str">
            <v>34035618 → DATE-AMPOULE</v>
          </cell>
        </row>
        <row r="1563">
          <cell r="B1563" t="str">
            <v>BXFOR-R2-CELO50</v>
          </cell>
          <cell r="T1563" t="str">
            <v xml:space="preserve">34035619 → </v>
          </cell>
        </row>
        <row r="1564">
          <cell r="B1564" t="str">
            <v>PASSY-R1-CELD14</v>
          </cell>
          <cell r="T1564" t="str">
            <v>34035620 → DATE-AMPOULE</v>
          </cell>
        </row>
        <row r="1565">
          <cell r="B1565" t="str">
            <v>PASSY-R1-CELA11</v>
          </cell>
          <cell r="T1565" t="str">
            <v>34035621 → DATE-AMPOULE</v>
          </cell>
        </row>
        <row r="1566">
          <cell r="B1566" t="str">
            <v>PASSY-R1-CELD15</v>
          </cell>
          <cell r="T1566" t="str">
            <v>34035622 → DATE-AMPOULE</v>
          </cell>
        </row>
        <row r="1567">
          <cell r="B1567" t="str">
            <v>PASSY-R1-CELD16</v>
          </cell>
          <cell r="T1567" t="str">
            <v>34035623 → DATE-AMPOULE</v>
          </cell>
        </row>
        <row r="1568">
          <cell r="B1568" t="str">
            <v>GRENOBLE-MAG</v>
          </cell>
          <cell r="T1568" t="str">
            <v>34035624 → DATE-AMPOULE</v>
          </cell>
        </row>
        <row r="1569">
          <cell r="B1569" t="str">
            <v>PASSY-R1-CELO10</v>
          </cell>
          <cell r="T1569" t="str">
            <v>34035625 → DATE-AMPOULE</v>
          </cell>
        </row>
        <row r="1570">
          <cell r="B1570" t="str">
            <v>PASSY-R2-CELA21</v>
          </cell>
          <cell r="T1570" t="str">
            <v>34035626 → DATE-AMPOULE</v>
          </cell>
        </row>
        <row r="1571">
          <cell r="B1571" t="str">
            <v>PASSY-R2-CELD23</v>
          </cell>
          <cell r="T1571" t="str">
            <v>34035627 → DATE-AMPOULE</v>
          </cell>
        </row>
        <row r="1572">
          <cell r="B1572" t="str">
            <v>PASSY-R2-CELD24</v>
          </cell>
          <cell r="T1572" t="str">
            <v>34035628 → DATE-AMPOULE</v>
          </cell>
        </row>
        <row r="1573">
          <cell r="B1573" t="str">
            <v>PASSY-R2-CELD25</v>
          </cell>
          <cell r="T1573" t="str">
            <v>34035629 → DATE-AMPOULE</v>
          </cell>
        </row>
        <row r="1574">
          <cell r="B1574" t="str">
            <v>PASSY-R2-CELD26</v>
          </cell>
          <cell r="T1574" t="str">
            <v>34035631 → DATE-AMPOULE</v>
          </cell>
        </row>
        <row r="1575">
          <cell r="B1575" t="str">
            <v>PASSY-R2-CELD27</v>
          </cell>
          <cell r="T1575" t="str">
            <v>34035632 → DATE-AMPOULE</v>
          </cell>
        </row>
        <row r="1576">
          <cell r="B1576" t="str">
            <v>PASSY-R2-CELD28</v>
          </cell>
          <cell r="T1576" t="str">
            <v>34035633 → DATE-AMPOULE</v>
          </cell>
        </row>
        <row r="1577">
          <cell r="B1577" t="str">
            <v>BORLY-MAG</v>
          </cell>
          <cell r="T1577" t="str">
            <v xml:space="preserve">34035634 → </v>
          </cell>
        </row>
        <row r="1578">
          <cell r="B1578" t="str">
            <v>BORLY-MAG</v>
          </cell>
          <cell r="T1578" t="str">
            <v xml:space="preserve">34035635 → </v>
          </cell>
        </row>
        <row r="1579">
          <cell r="B1579" t="str">
            <v>BORLY-MAG</v>
          </cell>
          <cell r="T1579" t="str">
            <v>34035636 → DATE-AMPOULE</v>
          </cell>
        </row>
        <row r="1580">
          <cell r="B1580" t="str">
            <v>BVIL6-R1-CELD61</v>
          </cell>
          <cell r="T1580" t="str">
            <v xml:space="preserve">34035641 → </v>
          </cell>
        </row>
        <row r="1581">
          <cell r="B1581" t="str">
            <v>BVIL6-R1-CELA60</v>
          </cell>
          <cell r="T1581" t="str">
            <v xml:space="preserve">34035642 → </v>
          </cell>
        </row>
        <row r="1582">
          <cell r="B1582" t="str">
            <v>BVIL6-R1-CELD62</v>
          </cell>
          <cell r="T1582" t="str">
            <v xml:space="preserve">34035643 → </v>
          </cell>
        </row>
        <row r="1583">
          <cell r="B1583" t="str">
            <v>BOZEL-R2-CELA98</v>
          </cell>
          <cell r="T1583" t="str">
            <v xml:space="preserve">34035645 → </v>
          </cell>
        </row>
        <row r="1584">
          <cell r="B1584" t="str">
            <v>BOZEL-R2-CELD82</v>
          </cell>
          <cell r="T1584" t="str">
            <v xml:space="preserve">34035646 → </v>
          </cell>
        </row>
        <row r="1585">
          <cell r="B1585" t="str">
            <v>BOZEL-R2-CELD84</v>
          </cell>
          <cell r="T1585" t="str">
            <v xml:space="preserve">34035647 → </v>
          </cell>
        </row>
        <row r="1586">
          <cell r="B1586" t="str">
            <v>BOZEL-R2-CELD86</v>
          </cell>
          <cell r="T1586" t="str">
            <v xml:space="preserve">34035648 → </v>
          </cell>
        </row>
        <row r="1587">
          <cell r="B1587" t="str">
            <v>BOZEL-R2-CELD92</v>
          </cell>
          <cell r="T1587" t="str">
            <v xml:space="preserve">34035649 → </v>
          </cell>
        </row>
        <row r="1588">
          <cell r="B1588" t="str">
            <v>BOZEL-R2-CELO80</v>
          </cell>
          <cell r="T1588" t="str">
            <v xml:space="preserve">34035650 → </v>
          </cell>
        </row>
        <row r="1589">
          <cell r="B1589" t="str">
            <v>BOZEL-R2-CELD94</v>
          </cell>
          <cell r="T1589" t="str">
            <v xml:space="preserve">34035651 → </v>
          </cell>
        </row>
        <row r="1590">
          <cell r="B1590" t="str">
            <v>BOZEL-R3-CELA89</v>
          </cell>
          <cell r="T1590" t="str">
            <v xml:space="preserve">34035652 → </v>
          </cell>
        </row>
        <row r="1591">
          <cell r="B1591" t="str">
            <v>BOZEL-R3-CELD83</v>
          </cell>
          <cell r="T1591" t="str">
            <v xml:space="preserve">34035653 → </v>
          </cell>
        </row>
        <row r="1592">
          <cell r="B1592" t="str">
            <v>BOZEL-R3-CELD85</v>
          </cell>
          <cell r="T1592" t="str">
            <v xml:space="preserve">34035654 → </v>
          </cell>
        </row>
        <row r="1593">
          <cell r="B1593" t="str">
            <v>BOZEL-R3-CELD87</v>
          </cell>
          <cell r="T1593" t="str">
            <v xml:space="preserve">34035655 → </v>
          </cell>
        </row>
        <row r="1594">
          <cell r="B1594" t="str">
            <v>BOZEL-R3-CELD93</v>
          </cell>
          <cell r="T1594" t="str">
            <v xml:space="preserve">34035656 → </v>
          </cell>
        </row>
        <row r="1595">
          <cell r="B1595" t="str">
            <v>BOZEL-R3-CELD95</v>
          </cell>
          <cell r="T1595" t="str">
            <v xml:space="preserve">34035657 → </v>
          </cell>
        </row>
        <row r="1596">
          <cell r="B1596" t="str">
            <v>BOZEL-R2-CELC90</v>
          </cell>
          <cell r="T1596" t="str">
            <v xml:space="preserve">34035658 → </v>
          </cell>
        </row>
        <row r="1597">
          <cell r="B1597" t="str">
            <v>BOZEL-R2-CELD96</v>
          </cell>
          <cell r="T1597" t="str">
            <v xml:space="preserve">34035659 → </v>
          </cell>
        </row>
        <row r="1598">
          <cell r="B1598" t="str">
            <v>MENUI-R1-CELA81</v>
          </cell>
          <cell r="T1598" t="str">
            <v xml:space="preserve">34035660 → </v>
          </cell>
        </row>
        <row r="1599">
          <cell r="B1599" t="str">
            <v>MENUI-R1-CELD85</v>
          </cell>
          <cell r="T1599" t="str">
            <v xml:space="preserve">34035661 → </v>
          </cell>
        </row>
        <row r="1600">
          <cell r="B1600" t="str">
            <v>MENUI-R1-CELD87</v>
          </cell>
          <cell r="T1600" t="str">
            <v xml:space="preserve">34035662 → </v>
          </cell>
        </row>
        <row r="1601">
          <cell r="B1601" t="str">
            <v>MENUI-R1-CELD89</v>
          </cell>
          <cell r="T1601" t="str">
            <v xml:space="preserve">34035663 → </v>
          </cell>
        </row>
        <row r="1602">
          <cell r="B1602" t="str">
            <v>MENUI-R1-CELD91</v>
          </cell>
          <cell r="T1602" t="str">
            <v xml:space="preserve">34035664 → </v>
          </cell>
        </row>
        <row r="1603">
          <cell r="B1603" t="str">
            <v>MENUI-R1-CELO79</v>
          </cell>
          <cell r="T1603" t="str">
            <v xml:space="preserve">34035665 → </v>
          </cell>
        </row>
        <row r="1604">
          <cell r="B1604" t="str">
            <v>MENUI-R1-CELD93</v>
          </cell>
          <cell r="T1604" t="str">
            <v xml:space="preserve">34035666 → </v>
          </cell>
        </row>
        <row r="1605">
          <cell r="B1605" t="str">
            <v>MENUI-R2-CELC84</v>
          </cell>
          <cell r="T1605" t="str">
            <v xml:space="preserve">34035667 → </v>
          </cell>
        </row>
        <row r="1606">
          <cell r="B1606" t="str">
            <v>MENUI-R2-CELA82</v>
          </cell>
          <cell r="T1606" t="str">
            <v xml:space="preserve">34035668 → </v>
          </cell>
        </row>
        <row r="1607">
          <cell r="B1607" t="str">
            <v>MENUI-R2-CELD86</v>
          </cell>
          <cell r="T1607" t="str">
            <v xml:space="preserve">34035669 → </v>
          </cell>
        </row>
        <row r="1608">
          <cell r="B1608" t="str">
            <v>MENUI-R2-CELD88</v>
          </cell>
          <cell r="T1608" t="str">
            <v xml:space="preserve">34035670 → </v>
          </cell>
        </row>
        <row r="1609">
          <cell r="B1609" t="str">
            <v>MENUI-R2-CELD90</v>
          </cell>
          <cell r="T1609" t="str">
            <v xml:space="preserve">34035671 → </v>
          </cell>
        </row>
        <row r="1610">
          <cell r="B1610" t="str">
            <v>MENUI-R2-CELD94</v>
          </cell>
          <cell r="T1610" t="str">
            <v xml:space="preserve">34035672 → </v>
          </cell>
        </row>
        <row r="1611">
          <cell r="B1611" t="str">
            <v>POISY-R1-CELO10</v>
          </cell>
          <cell r="T1611" t="str">
            <v xml:space="preserve">34035673 → </v>
          </cell>
        </row>
        <row r="1612">
          <cell r="B1612" t="str">
            <v>POISY-R1-CELD12</v>
          </cell>
          <cell r="T1612" t="str">
            <v>34035674 → DATE-AMPOULE</v>
          </cell>
        </row>
        <row r="1613">
          <cell r="B1613" t="str">
            <v>POISY-R1-CELA11</v>
          </cell>
          <cell r="T1613" t="str">
            <v xml:space="preserve">34035675 → </v>
          </cell>
        </row>
        <row r="1614">
          <cell r="B1614" t="str">
            <v>POISY-R1-CELD13</v>
          </cell>
          <cell r="T1614" t="str">
            <v>34035676 → DATE-AMPOULE</v>
          </cell>
        </row>
        <row r="1615">
          <cell r="B1615" t="str">
            <v>POISY-R1-CELD14</v>
          </cell>
          <cell r="T1615" t="str">
            <v>34035677 → DATE-AMPOULE</v>
          </cell>
        </row>
        <row r="1616">
          <cell r="B1616" t="str">
            <v>POISY-R1-CELD15</v>
          </cell>
          <cell r="T1616" t="str">
            <v>34035678 → DATE-AMPOULE</v>
          </cell>
        </row>
        <row r="1617">
          <cell r="B1617" t="str">
            <v>POISY-R1-CELD16</v>
          </cell>
          <cell r="T1617" t="str">
            <v>34035679 → DATE-AMPOULE</v>
          </cell>
        </row>
        <row r="1618">
          <cell r="B1618" t="str">
            <v>POISY-R2-CELA21</v>
          </cell>
          <cell r="T1618" t="str">
            <v xml:space="preserve">34035680 → </v>
          </cell>
        </row>
        <row r="1619">
          <cell r="B1619" t="str">
            <v>POISY-R2-CELC22</v>
          </cell>
          <cell r="T1619" t="str">
            <v>34035681 → DATE-AMPOULE</v>
          </cell>
        </row>
        <row r="1620">
          <cell r="B1620" t="str">
            <v>POISY-R2-CELD24</v>
          </cell>
          <cell r="T1620" t="str">
            <v>34035682 → DATE-AMPOULE</v>
          </cell>
        </row>
        <row r="1621">
          <cell r="B1621" t="str">
            <v>POISY-R2-CELD25</v>
          </cell>
          <cell r="T1621" t="str">
            <v>34035683 → DATE-AMPOULE</v>
          </cell>
        </row>
        <row r="1622">
          <cell r="B1622" t="str">
            <v>POISY-R2-CELD26</v>
          </cell>
          <cell r="T1622" t="str">
            <v>34035684 → DATE-AMPOULE</v>
          </cell>
        </row>
        <row r="1623">
          <cell r="B1623" t="str">
            <v>POISY-R3-CELD33</v>
          </cell>
          <cell r="T1623" t="str">
            <v>34035686 → DATE-AMPOULE</v>
          </cell>
        </row>
        <row r="1624">
          <cell r="B1624" t="str">
            <v>POISY-R3-CELD34</v>
          </cell>
          <cell r="T1624" t="str">
            <v>34035687 → DATE-AMPOULE</v>
          </cell>
        </row>
        <row r="1625">
          <cell r="B1625" t="str">
            <v>POISY-R3-CELC32</v>
          </cell>
          <cell r="T1625" t="str">
            <v>34035688 → DATE-AMPOULE</v>
          </cell>
        </row>
        <row r="1626">
          <cell r="B1626" t="str">
            <v>POISY-R3-CELD35</v>
          </cell>
          <cell r="T1626" t="str">
            <v>34035689 → DATE-AMPOULE</v>
          </cell>
        </row>
        <row r="1627">
          <cell r="B1627" t="str">
            <v>POISY-R3-CELA30</v>
          </cell>
          <cell r="T1627" t="str">
            <v xml:space="preserve">34035690 → </v>
          </cell>
        </row>
        <row r="1628">
          <cell r="B1628" t="str">
            <v>POISY-R3-CELD36</v>
          </cell>
          <cell r="T1628" t="str">
            <v>34035691 → DATE-AMPOULE</v>
          </cell>
        </row>
        <row r="1629">
          <cell r="B1629" t="str">
            <v>POISY-R3-CELD37</v>
          </cell>
          <cell r="T1629" t="str">
            <v>34035692 → DATE-AMPOULE</v>
          </cell>
        </row>
        <row r="1630">
          <cell r="B1630" t="str">
            <v>POISY-R3-CELA31</v>
          </cell>
          <cell r="T1630" t="str">
            <v>34035693 → DATE-AMPOULE</v>
          </cell>
        </row>
        <row r="1631">
          <cell r="B1631" t="str">
            <v>POUGN-R1-CELC12</v>
          </cell>
          <cell r="T1631" t="str">
            <v>34035694 → DATE-AMPOULE</v>
          </cell>
        </row>
        <row r="1632">
          <cell r="B1632" t="str">
            <v>POUGN-R1-CELD14</v>
          </cell>
          <cell r="T1632" t="str">
            <v>34035695 → DATE-AMPOULE</v>
          </cell>
        </row>
        <row r="1633">
          <cell r="B1633" t="str">
            <v>POUGN-R1-CELA10</v>
          </cell>
          <cell r="T1633" t="str">
            <v>34035696 → DATE-AMPOULE</v>
          </cell>
        </row>
        <row r="1634">
          <cell r="B1634" t="str">
            <v>POUGN-R1-CELD15</v>
          </cell>
          <cell r="T1634" t="str">
            <v xml:space="preserve">34035697 → </v>
          </cell>
        </row>
        <row r="1635">
          <cell r="B1635" t="str">
            <v>POUGN-R1-CELD16</v>
          </cell>
          <cell r="T1635" t="str">
            <v>34035698 → DATE-AMPOULE</v>
          </cell>
        </row>
        <row r="1636">
          <cell r="B1636" t="str">
            <v>MENUI-R1-CELD95</v>
          </cell>
          <cell r="T1636" t="str">
            <v xml:space="preserve">34035699 → </v>
          </cell>
        </row>
        <row r="1637">
          <cell r="B1637" t="str">
            <v>POUGN-R1-CELD17</v>
          </cell>
          <cell r="T1637" t="str">
            <v>34035700 → DATE-AMPOULE</v>
          </cell>
        </row>
        <row r="1638">
          <cell r="B1638" t="str">
            <v>MENUI-R1-CELD97</v>
          </cell>
          <cell r="T1638" t="str">
            <v xml:space="preserve">34035701 → </v>
          </cell>
        </row>
        <row r="1639">
          <cell r="B1639" t="str">
            <v>POUGN-R1-CELD18</v>
          </cell>
          <cell r="T1639" t="str">
            <v>34035702 → DATE-AMPOULE</v>
          </cell>
        </row>
        <row r="1640">
          <cell r="B1640" t="str">
            <v>POUGN-R1-CELD19</v>
          </cell>
          <cell r="T1640" t="str">
            <v>34035703 → DATE-AMPOULE</v>
          </cell>
        </row>
        <row r="1641">
          <cell r="B1641" t="str">
            <v>MENUI-R2-CELD98</v>
          </cell>
          <cell r="T1641" t="str">
            <v xml:space="preserve">34035704 → </v>
          </cell>
        </row>
        <row r="1642">
          <cell r="B1642" t="str">
            <v>MOTTA-R1-CELA83</v>
          </cell>
          <cell r="T1642" t="str">
            <v xml:space="preserve">34035705 → </v>
          </cell>
        </row>
        <row r="1643">
          <cell r="B1643" t="str">
            <v>MOTTA-R1-CELD87</v>
          </cell>
          <cell r="T1643" t="str">
            <v xml:space="preserve">34035706 → </v>
          </cell>
        </row>
        <row r="1644">
          <cell r="B1644" t="str">
            <v>MOTTA-R1-CELD89</v>
          </cell>
          <cell r="T1644" t="str">
            <v xml:space="preserve">34035707 → </v>
          </cell>
        </row>
        <row r="1645">
          <cell r="B1645" t="str">
            <v>MOTTA-R1-CELD91</v>
          </cell>
          <cell r="T1645" t="str">
            <v xml:space="preserve">34035708 → </v>
          </cell>
        </row>
        <row r="1646">
          <cell r="B1646" t="str">
            <v>MOTTA-R1-CELD93</v>
          </cell>
          <cell r="T1646" t="str">
            <v xml:space="preserve">34035709 → </v>
          </cell>
        </row>
        <row r="1647">
          <cell r="B1647" t="str">
            <v>MOTTA-R1-CELO81</v>
          </cell>
          <cell r="T1647" t="str">
            <v xml:space="preserve">34035710 → </v>
          </cell>
        </row>
        <row r="1648">
          <cell r="B1648" t="str">
            <v>MOTTA-R1-CELD95</v>
          </cell>
          <cell r="T1648" t="str">
            <v xml:space="preserve">34035711 → </v>
          </cell>
        </row>
        <row r="1649">
          <cell r="B1649" t="str">
            <v>MOTTA-R2-CELC84</v>
          </cell>
          <cell r="T1649" t="str">
            <v xml:space="preserve">34035712 → </v>
          </cell>
        </row>
        <row r="1650">
          <cell r="B1650" t="str">
            <v>MOTTA-R2-CELA82</v>
          </cell>
          <cell r="T1650" t="str">
            <v xml:space="preserve">34035713 → </v>
          </cell>
        </row>
        <row r="1651">
          <cell r="B1651" t="str">
            <v>MOTTA-R2-CELD86</v>
          </cell>
          <cell r="T1651" t="str">
            <v xml:space="preserve">34035714 → </v>
          </cell>
        </row>
        <row r="1652">
          <cell r="B1652" t="str">
            <v>MOTTA-R2-CELD88</v>
          </cell>
          <cell r="T1652" t="str">
            <v xml:space="preserve">34035715 → </v>
          </cell>
        </row>
        <row r="1653">
          <cell r="B1653" t="str">
            <v>MOTTA-R2-CELD90</v>
          </cell>
          <cell r="T1653" t="str">
            <v xml:space="preserve">34035716 → </v>
          </cell>
        </row>
        <row r="1654">
          <cell r="B1654" t="str">
            <v>MOTTA-R2-CELD92</v>
          </cell>
          <cell r="T1654" t="str">
            <v xml:space="preserve">34035717 → </v>
          </cell>
        </row>
        <row r="1655">
          <cell r="B1655" t="str">
            <v>PUBLI-R1-CELC12</v>
          </cell>
          <cell r="T1655" t="str">
            <v xml:space="preserve">34035718 → </v>
          </cell>
        </row>
        <row r="1656">
          <cell r="B1656" t="str">
            <v>PUBLI-R1-CELD14</v>
          </cell>
          <cell r="T1656" t="str">
            <v xml:space="preserve">34035719 → </v>
          </cell>
        </row>
        <row r="1657">
          <cell r="B1657" t="str">
            <v>PUBLI-R1-CELA11</v>
          </cell>
          <cell r="T1657" t="str">
            <v xml:space="preserve">34035720 → </v>
          </cell>
        </row>
        <row r="1658">
          <cell r="B1658" t="str">
            <v>PUBLI-R1-CELD15</v>
          </cell>
          <cell r="T1658" t="str">
            <v xml:space="preserve">34035721 → </v>
          </cell>
        </row>
        <row r="1659">
          <cell r="B1659" t="str">
            <v>PUBLI-R1-CELD16</v>
          </cell>
          <cell r="T1659" t="str">
            <v xml:space="preserve">34035722 → </v>
          </cell>
        </row>
        <row r="1660">
          <cell r="B1660" t="str">
            <v>PUBLI-R1-CELD17</v>
          </cell>
          <cell r="T1660" t="str">
            <v xml:space="preserve">34035723 → </v>
          </cell>
        </row>
        <row r="1661">
          <cell r="B1661" t="str">
            <v>PUBLI-R2-CELO20</v>
          </cell>
          <cell r="T1661" t="str">
            <v xml:space="preserve">34035724 → </v>
          </cell>
        </row>
        <row r="1662">
          <cell r="B1662" t="str">
            <v>PUBLI-R2-CELA21</v>
          </cell>
          <cell r="T1662" t="str">
            <v xml:space="preserve">34035725 → </v>
          </cell>
        </row>
        <row r="1663">
          <cell r="B1663" t="str">
            <v>PUBLI-R2-CELD23</v>
          </cell>
          <cell r="T1663" t="str">
            <v xml:space="preserve">34035726 → </v>
          </cell>
        </row>
        <row r="1664">
          <cell r="B1664" t="str">
            <v>PUBLI-R2-CELD24</v>
          </cell>
          <cell r="T1664" t="str">
            <v xml:space="preserve">34035727 → </v>
          </cell>
        </row>
        <row r="1665">
          <cell r="B1665" t="str">
            <v>PUBLI-R2-CELD25</v>
          </cell>
          <cell r="T1665" t="str">
            <v xml:space="preserve">34035728 → </v>
          </cell>
        </row>
        <row r="1666">
          <cell r="B1666" t="str">
            <v>PUBLI-R2-CELD26</v>
          </cell>
          <cell r="T1666" t="str">
            <v xml:space="preserve">34035729 → </v>
          </cell>
        </row>
        <row r="1667">
          <cell r="B1667" t="str">
            <v>PUBLI-R2-CELD27</v>
          </cell>
          <cell r="T1667" t="str">
            <v xml:space="preserve">34035730 → </v>
          </cell>
        </row>
        <row r="1668">
          <cell r="B1668" t="str">
            <v>AIME_-R1-CELA83</v>
          </cell>
          <cell r="T1668" t="str">
            <v xml:space="preserve">34035731 → </v>
          </cell>
        </row>
        <row r="1669">
          <cell r="B1669" t="str">
            <v>AIME_-R1-CELD85</v>
          </cell>
          <cell r="T1669" t="str">
            <v xml:space="preserve">34035732 → </v>
          </cell>
        </row>
        <row r="1670">
          <cell r="B1670" t="str">
            <v>AIME_-R1-CELD87</v>
          </cell>
          <cell r="T1670" t="str">
            <v xml:space="preserve">34035733 → </v>
          </cell>
        </row>
        <row r="1671">
          <cell r="B1671" t="str">
            <v>AIME_-R1-CELD89</v>
          </cell>
          <cell r="T1671" t="str">
            <v xml:space="preserve">34035734 → </v>
          </cell>
        </row>
        <row r="1672">
          <cell r="B1672" t="str">
            <v>AIME_-R2-CELC92</v>
          </cell>
          <cell r="T1672" t="str">
            <v xml:space="preserve">34035735 → </v>
          </cell>
        </row>
        <row r="1673">
          <cell r="B1673" t="str">
            <v>AIME_-R1-CELO81</v>
          </cell>
          <cell r="T1673" t="str">
            <v xml:space="preserve">34035736 → </v>
          </cell>
        </row>
        <row r="1674">
          <cell r="B1674" t="str">
            <v>AIME_-R1-CELD95</v>
          </cell>
          <cell r="T1674" t="str">
            <v xml:space="preserve">34035737 → </v>
          </cell>
        </row>
        <row r="1675">
          <cell r="B1675" t="str">
            <v>AIME_-R1-CELD93</v>
          </cell>
          <cell r="T1675" t="str">
            <v xml:space="preserve">34035738 → </v>
          </cell>
        </row>
        <row r="1676">
          <cell r="B1676" t="str">
            <v>AIME_-R2-CELA82</v>
          </cell>
          <cell r="T1676" t="str">
            <v xml:space="preserve">34035739 → </v>
          </cell>
        </row>
        <row r="1677">
          <cell r="B1677" t="str">
            <v>AIME_-R2-CELD84</v>
          </cell>
          <cell r="T1677" t="str">
            <v xml:space="preserve">34035740 → </v>
          </cell>
        </row>
        <row r="1678">
          <cell r="B1678" t="str">
            <v>AIME_-R2-CELD86</v>
          </cell>
          <cell r="T1678" t="str">
            <v xml:space="preserve">34035741 → </v>
          </cell>
        </row>
        <row r="1679">
          <cell r="B1679" t="str">
            <v>AIME_-R2-CELD88</v>
          </cell>
          <cell r="T1679" t="str">
            <v xml:space="preserve">34035742 → </v>
          </cell>
        </row>
        <row r="1680">
          <cell r="B1680" t="str">
            <v>AIME_-R2-CELD90</v>
          </cell>
          <cell r="T1680" t="str">
            <v xml:space="preserve">34035743 → </v>
          </cell>
        </row>
        <row r="1681">
          <cell r="B1681" t="str">
            <v>VICLA-R1-CELA83</v>
          </cell>
          <cell r="T1681" t="str">
            <v xml:space="preserve">34035744 → </v>
          </cell>
        </row>
        <row r="1682">
          <cell r="B1682" t="str">
            <v>VICLA-R1-CELD87</v>
          </cell>
          <cell r="T1682" t="str">
            <v xml:space="preserve">34035745 → </v>
          </cell>
        </row>
        <row r="1683">
          <cell r="B1683" t="str">
            <v>VICLA-R1-CELD89</v>
          </cell>
          <cell r="T1683" t="str">
            <v xml:space="preserve">34035746 → </v>
          </cell>
        </row>
        <row r="1684">
          <cell r="B1684" t="str">
            <v>VICLA-R1-CELD91</v>
          </cell>
          <cell r="T1684" t="str">
            <v xml:space="preserve">34035747 → </v>
          </cell>
        </row>
        <row r="1685">
          <cell r="B1685" t="str">
            <v>VICLA-R1-CELD93</v>
          </cell>
          <cell r="T1685" t="str">
            <v xml:space="preserve">34035748 → </v>
          </cell>
        </row>
        <row r="1686">
          <cell r="B1686" t="str">
            <v>VICLA-R1-CELD95</v>
          </cell>
          <cell r="T1686" t="str">
            <v xml:space="preserve">34035749 → </v>
          </cell>
        </row>
        <row r="1687">
          <cell r="B1687" t="str">
            <v>VICLA-R2-CELA82</v>
          </cell>
          <cell r="T1687" t="str">
            <v xml:space="preserve">34035750 → </v>
          </cell>
        </row>
        <row r="1688">
          <cell r="B1688" t="str">
            <v>VICLA-R2-CELD86</v>
          </cell>
          <cell r="T1688" t="str">
            <v xml:space="preserve">34035751 → </v>
          </cell>
        </row>
        <row r="1689">
          <cell r="B1689" t="str">
            <v>VICLA-R2-CELD88</v>
          </cell>
          <cell r="T1689" t="str">
            <v xml:space="preserve">34035752 → </v>
          </cell>
        </row>
        <row r="1690">
          <cell r="B1690" t="str">
            <v>VICLA-R2-CELD90</v>
          </cell>
          <cell r="T1690" t="str">
            <v xml:space="preserve">34035753 → </v>
          </cell>
        </row>
        <row r="1691">
          <cell r="B1691" t="str">
            <v>VICLA-R2-CELD92</v>
          </cell>
          <cell r="T1691" t="str">
            <v xml:space="preserve">34035754 → </v>
          </cell>
        </row>
        <row r="1692">
          <cell r="B1692" t="str">
            <v>SSPOU-R-MAG</v>
          </cell>
          <cell r="T1692" t="str">
            <v xml:space="preserve">34035757 → </v>
          </cell>
        </row>
        <row r="1693">
          <cell r="B1693" t="str">
            <v>SSPOU-R2-CELD22</v>
          </cell>
          <cell r="T1693" t="str">
            <v xml:space="preserve">34035763 → </v>
          </cell>
        </row>
        <row r="1694">
          <cell r="B1694" t="str">
            <v>SSPOU-R1-CELD14</v>
          </cell>
          <cell r="T1694" t="str">
            <v xml:space="preserve">34035766 → </v>
          </cell>
        </row>
        <row r="1695">
          <cell r="B1695" t="str">
            <v>SALLA-R1-CELC12</v>
          </cell>
          <cell r="T1695" t="str">
            <v xml:space="preserve">34035785 → </v>
          </cell>
        </row>
        <row r="1696">
          <cell r="B1696" t="str">
            <v>SALLA-R1-CELD13</v>
          </cell>
          <cell r="T1696" t="str">
            <v xml:space="preserve">34035786 → </v>
          </cell>
        </row>
        <row r="1697">
          <cell r="B1697" t="str">
            <v>SALLA-R1-CELA11</v>
          </cell>
          <cell r="T1697" t="str">
            <v xml:space="preserve">34035787 → </v>
          </cell>
        </row>
        <row r="1698">
          <cell r="B1698" t="str">
            <v>SALLA-R1-CELD14</v>
          </cell>
          <cell r="T1698" t="str">
            <v xml:space="preserve">34035788 → </v>
          </cell>
        </row>
        <row r="1699">
          <cell r="B1699" t="str">
            <v>SALLA-R1-CELD16</v>
          </cell>
          <cell r="T1699" t="str">
            <v xml:space="preserve">34035790 → </v>
          </cell>
        </row>
        <row r="1700">
          <cell r="B1700" t="str">
            <v>SALLA-R1-CELO10</v>
          </cell>
          <cell r="T1700" t="str">
            <v xml:space="preserve">34035792 → </v>
          </cell>
        </row>
        <row r="1701">
          <cell r="B1701" t="str">
            <v>SALLA-R2-CELA21</v>
          </cell>
          <cell r="T1701" t="str">
            <v xml:space="preserve">34035793 → </v>
          </cell>
        </row>
        <row r="1702">
          <cell r="B1702" t="str">
            <v>SALLA-R2-CELC22</v>
          </cell>
          <cell r="T1702" t="str">
            <v xml:space="preserve">34035794 → </v>
          </cell>
        </row>
        <row r="1703">
          <cell r="B1703" t="str">
            <v>SALLA-R2-CELD24</v>
          </cell>
          <cell r="T1703" t="str">
            <v xml:space="preserve">34035795 → </v>
          </cell>
        </row>
        <row r="1704">
          <cell r="B1704" t="str">
            <v>SALLA-R2-CELD25</v>
          </cell>
          <cell r="T1704" t="str">
            <v xml:space="preserve">34035796 → </v>
          </cell>
        </row>
        <row r="1705">
          <cell r="B1705" t="str">
            <v>SALLA-R2-CELD26</v>
          </cell>
          <cell r="T1705" t="str">
            <v xml:space="preserve">34035797 → </v>
          </cell>
        </row>
        <row r="1706">
          <cell r="B1706" t="str">
            <v>TANIN-R1-CELC12</v>
          </cell>
          <cell r="T1706" t="str">
            <v xml:space="preserve">34035798 → </v>
          </cell>
        </row>
        <row r="1707">
          <cell r="B1707" t="str">
            <v>TANIN-R1-CELD13</v>
          </cell>
          <cell r="T1707" t="str">
            <v xml:space="preserve">34035799 → </v>
          </cell>
        </row>
        <row r="1708">
          <cell r="B1708" t="str">
            <v>TANIN-R1-CELA11</v>
          </cell>
          <cell r="T1708" t="str">
            <v>34035800 → DATE-AMPOULE</v>
          </cell>
        </row>
        <row r="1709">
          <cell r="B1709" t="str">
            <v>TANIN-R1-CELD14</v>
          </cell>
          <cell r="T1709" t="str">
            <v xml:space="preserve">34035801 → </v>
          </cell>
        </row>
        <row r="1710">
          <cell r="B1710" t="str">
            <v>TANIN-R1-CELD15</v>
          </cell>
          <cell r="T1710" t="str">
            <v xml:space="preserve">34035802 → </v>
          </cell>
        </row>
        <row r="1711">
          <cell r="B1711" t="str">
            <v>TANIN-R1-CELD16</v>
          </cell>
          <cell r="T1711" t="str">
            <v xml:space="preserve">34035803 → </v>
          </cell>
        </row>
        <row r="1712">
          <cell r="B1712" t="str">
            <v>TANIN-R2-CELA21</v>
          </cell>
          <cell r="T1712" t="str">
            <v>34035804 → DATE-AMPOULE</v>
          </cell>
        </row>
        <row r="1713">
          <cell r="B1713" t="str">
            <v>TANIN-R2-CELC22</v>
          </cell>
          <cell r="T1713" t="str">
            <v xml:space="preserve">34035805 → </v>
          </cell>
        </row>
        <row r="1714">
          <cell r="B1714" t="str">
            <v>TANIN-R2-CELD23</v>
          </cell>
          <cell r="T1714" t="str">
            <v xml:space="preserve">34035806 → </v>
          </cell>
        </row>
        <row r="1715">
          <cell r="B1715" t="str">
            <v>TANIN-R2-CELD24</v>
          </cell>
          <cell r="T1715" t="str">
            <v xml:space="preserve">34035807 → </v>
          </cell>
        </row>
        <row r="1716">
          <cell r="B1716" t="str">
            <v>TANIN-R2-CELD25</v>
          </cell>
          <cell r="T1716" t="str">
            <v xml:space="preserve">34035808 → </v>
          </cell>
        </row>
        <row r="1717">
          <cell r="B1717" t="str">
            <v>TANIN-R2-CELD26</v>
          </cell>
          <cell r="T1717" t="str">
            <v xml:space="preserve">34035809 → </v>
          </cell>
        </row>
        <row r="1718">
          <cell r="B1718" t="str">
            <v>TANIN-R2-CELD27</v>
          </cell>
          <cell r="T1718" t="str">
            <v xml:space="preserve">34035810 → </v>
          </cell>
        </row>
        <row r="1719">
          <cell r="B1719" t="str">
            <v>POISY-R3-CELD38</v>
          </cell>
          <cell r="T1719" t="str">
            <v>34035811 → DATE-AMPOULE</v>
          </cell>
        </row>
        <row r="1720">
          <cell r="B1720" t="str">
            <v>THONO-R1-CELC12</v>
          </cell>
          <cell r="T1720" t="str">
            <v>34035812 → DATE-AMPOULE</v>
          </cell>
        </row>
        <row r="1721">
          <cell r="B1721" t="str">
            <v>THONO-R1-CELA11</v>
          </cell>
          <cell r="T1721" t="str">
            <v>34035814 → DATE-AMPOULE</v>
          </cell>
        </row>
        <row r="1722">
          <cell r="B1722" t="str">
            <v>THONO-R1-CELD14</v>
          </cell>
          <cell r="T1722" t="str">
            <v>34035815 → DATE-AMPOULE</v>
          </cell>
        </row>
        <row r="1723">
          <cell r="B1723" t="str">
            <v>THONO-R1-CELD15</v>
          </cell>
          <cell r="T1723" t="str">
            <v>34035816 → DATE-AMPOULE</v>
          </cell>
        </row>
        <row r="1724">
          <cell r="B1724" t="str">
            <v>THONO-R2-CELD26</v>
          </cell>
          <cell r="T1724" t="str">
            <v>34035817 → DATE-AMPOULE</v>
          </cell>
        </row>
        <row r="1725">
          <cell r="B1725" t="str">
            <v>THONO-R1-CELD17</v>
          </cell>
          <cell r="T1725" t="str">
            <v>34035818 → DATE-AMPOULE</v>
          </cell>
        </row>
        <row r="1726">
          <cell r="B1726" t="str">
            <v>THONO-R1-CELO10</v>
          </cell>
          <cell r="T1726" t="str">
            <v>34035819 → DATE-AMPOULE</v>
          </cell>
        </row>
        <row r="1727">
          <cell r="B1727" t="str">
            <v>THONO-R2-CELA21</v>
          </cell>
          <cell r="T1727" t="str">
            <v>34035820 → DATE-AMPOULE</v>
          </cell>
        </row>
        <row r="1728">
          <cell r="B1728" t="str">
            <v>THONO-R2-CELC23</v>
          </cell>
          <cell r="T1728" t="str">
            <v>34035821 → DATE-AMPOULE</v>
          </cell>
        </row>
        <row r="1729">
          <cell r="B1729" t="str">
            <v>THONO-R2-CELD24</v>
          </cell>
          <cell r="T1729" t="str">
            <v>34035822 → DATE-AMPOULE</v>
          </cell>
        </row>
        <row r="1730">
          <cell r="B1730" t="str">
            <v>THONO-R2-CELD25</v>
          </cell>
          <cell r="T1730" t="str">
            <v>34035823 → DATE-AMPOULE</v>
          </cell>
        </row>
        <row r="1731">
          <cell r="B1731" t="str">
            <v>THONO-R2-CELD26</v>
          </cell>
          <cell r="T1731" t="str">
            <v>34035824 → DATE-AMPOULE</v>
          </cell>
        </row>
        <row r="1732">
          <cell r="B1732" t="str">
            <v>THONO-R2-CELD27</v>
          </cell>
          <cell r="T1732" t="str">
            <v>34035825 → DATE-AMPOULE</v>
          </cell>
        </row>
        <row r="1733">
          <cell r="B1733" t="str">
            <v>THONO-R2-CELD28</v>
          </cell>
          <cell r="T1733" t="str">
            <v>34035826 → DATE-AMPOULE</v>
          </cell>
        </row>
        <row r="1734">
          <cell r="B1734" t="str">
            <v>VICLA-R1-CELC85</v>
          </cell>
          <cell r="T1734" t="str">
            <v xml:space="preserve">34035827 → </v>
          </cell>
        </row>
        <row r="1735">
          <cell r="B1735" t="str">
            <v>VICLA-R2-CELO80</v>
          </cell>
          <cell r="T1735" t="str">
            <v xml:space="preserve">34035828 → </v>
          </cell>
        </row>
        <row r="1736">
          <cell r="B1736" t="str">
            <v>VICLA-R2-CELD94</v>
          </cell>
          <cell r="T1736" t="str">
            <v xml:space="preserve">34035829 → </v>
          </cell>
        </row>
        <row r="1737">
          <cell r="B1737" t="str">
            <v>V.ISE-R1-CELA82</v>
          </cell>
          <cell r="T1737" t="str">
            <v xml:space="preserve">34035830 → </v>
          </cell>
        </row>
        <row r="1738">
          <cell r="B1738" t="str">
            <v>V.ISE-R1-CELD86</v>
          </cell>
          <cell r="T1738" t="str">
            <v xml:space="preserve">34035831 → </v>
          </cell>
        </row>
        <row r="1739">
          <cell r="B1739" t="str">
            <v>V.ISE-R1-CELD88</v>
          </cell>
          <cell r="T1739" t="str">
            <v xml:space="preserve">34035832 → </v>
          </cell>
        </row>
        <row r="1740">
          <cell r="B1740" t="str">
            <v>V.ISE-R1-CELD90</v>
          </cell>
          <cell r="T1740" t="str">
            <v xml:space="preserve">34035833 → </v>
          </cell>
        </row>
        <row r="1741">
          <cell r="B1741" t="str">
            <v>V.ISE-R1-CELD92</v>
          </cell>
          <cell r="T1741" t="str">
            <v xml:space="preserve">34035834 → </v>
          </cell>
        </row>
        <row r="1742">
          <cell r="B1742" t="str">
            <v>V.ISE-R1-CELD94</v>
          </cell>
          <cell r="T1742" t="str">
            <v xml:space="preserve">34035835 → </v>
          </cell>
        </row>
        <row r="1743">
          <cell r="B1743" t="str">
            <v>V.ISE-R2-CELA83</v>
          </cell>
          <cell r="T1743" t="str">
            <v xml:space="preserve">34035836 → </v>
          </cell>
        </row>
        <row r="1744">
          <cell r="B1744" t="str">
            <v>V.ISE-R2-CELD87</v>
          </cell>
          <cell r="T1744" t="str">
            <v xml:space="preserve">34035837 → </v>
          </cell>
        </row>
        <row r="1745">
          <cell r="B1745" t="str">
            <v>V.ISE-R2-CELD89</v>
          </cell>
          <cell r="T1745" t="str">
            <v xml:space="preserve">34035838 → </v>
          </cell>
        </row>
        <row r="1746">
          <cell r="B1746" t="str">
            <v>V.ISE-R2-CELD91</v>
          </cell>
          <cell r="T1746" t="str">
            <v xml:space="preserve">34035839 → </v>
          </cell>
        </row>
        <row r="1747">
          <cell r="B1747" t="str">
            <v>V.ISE-R2-CELD93</v>
          </cell>
          <cell r="T1747" t="str">
            <v xml:space="preserve">34035840 → </v>
          </cell>
        </row>
        <row r="1748">
          <cell r="B1748" t="str">
            <v>V.ISE-R2-CELD95</v>
          </cell>
          <cell r="T1748" t="str">
            <v xml:space="preserve">34035841 → </v>
          </cell>
        </row>
        <row r="1749">
          <cell r="B1749" t="str">
            <v>V.ISE-R2-CELO81</v>
          </cell>
          <cell r="T1749" t="str">
            <v xml:space="preserve">34035842 → </v>
          </cell>
        </row>
        <row r="1750">
          <cell r="B1750" t="str">
            <v>V.ISE-R1-CELC84</v>
          </cell>
          <cell r="T1750" t="str">
            <v xml:space="preserve">34035843 → </v>
          </cell>
        </row>
        <row r="1751">
          <cell r="B1751" t="str">
            <v>C.BAR-R1-CELD88</v>
          </cell>
          <cell r="T1751" t="str">
            <v xml:space="preserve">34035844 → </v>
          </cell>
        </row>
        <row r="1752">
          <cell r="B1752" t="str">
            <v>C.BAR-R1-CELA82</v>
          </cell>
          <cell r="T1752" t="str">
            <v xml:space="preserve">34035845 → </v>
          </cell>
        </row>
        <row r="1753">
          <cell r="B1753" t="str">
            <v>C.BAR-R1-CELD90</v>
          </cell>
          <cell r="T1753" t="str">
            <v xml:space="preserve">34035846 → </v>
          </cell>
        </row>
        <row r="1754">
          <cell r="B1754" t="str">
            <v>C.BAR-R1-CELD92</v>
          </cell>
          <cell r="T1754" t="str">
            <v xml:space="preserve">34035847 → </v>
          </cell>
        </row>
        <row r="1755">
          <cell r="B1755" t="str">
            <v>C.BAR-R1-CELD94</v>
          </cell>
          <cell r="T1755" t="str">
            <v xml:space="preserve">34035848 → </v>
          </cell>
        </row>
        <row r="1756">
          <cell r="B1756" t="str">
            <v>C.BAR-R1-CELC84</v>
          </cell>
          <cell r="T1756" t="str">
            <v xml:space="preserve">34035849 → </v>
          </cell>
        </row>
        <row r="1757">
          <cell r="B1757" t="str">
            <v>C.BAR-R1-CELD96</v>
          </cell>
          <cell r="T1757" t="str">
            <v xml:space="preserve">34035850 → </v>
          </cell>
        </row>
        <row r="1758">
          <cell r="B1758" t="str">
            <v>ARC18-R2-CELD93</v>
          </cell>
          <cell r="T1758" t="str">
            <v xml:space="preserve">34035867 → </v>
          </cell>
        </row>
        <row r="1759">
          <cell r="B1759" t="str">
            <v>CHAMBERY-PS</v>
          </cell>
          <cell r="T1759" t="str">
            <v xml:space="preserve">34035870 → </v>
          </cell>
        </row>
        <row r="1760">
          <cell r="B1760" t="str">
            <v>ARC18-R1-CELO88</v>
          </cell>
          <cell r="T1760" t="str">
            <v xml:space="preserve">34035872 → </v>
          </cell>
        </row>
        <row r="1761">
          <cell r="B1761" t="str">
            <v>ARC18-R1-CELD82</v>
          </cell>
          <cell r="T1761" t="str">
            <v xml:space="preserve">34035873 → </v>
          </cell>
        </row>
        <row r="1762">
          <cell r="B1762" t="str">
            <v>ARC18-R1-CELA80 ARRIVÉE T</v>
          </cell>
          <cell r="T1762" t="str">
            <v xml:space="preserve">34035874 → </v>
          </cell>
        </row>
        <row r="1763">
          <cell r="B1763" t="str">
            <v>ARC18-R1-CELD84</v>
          </cell>
          <cell r="T1763" t="str">
            <v xml:space="preserve">34035875 → </v>
          </cell>
        </row>
        <row r="1764">
          <cell r="B1764" t="str">
            <v>ARC18-R1-CELD83</v>
          </cell>
          <cell r="T1764" t="str">
            <v xml:space="preserve">34035876 → </v>
          </cell>
        </row>
        <row r="1765">
          <cell r="B1765" t="str">
            <v>ARC18-R1-CELD85</v>
          </cell>
          <cell r="T1765" t="str">
            <v xml:space="preserve">34035877 → </v>
          </cell>
        </row>
        <row r="1766">
          <cell r="B1766" t="str">
            <v>BREVI-R1-CELC85</v>
          </cell>
          <cell r="T1766" t="str">
            <v xml:space="preserve">34035879 → </v>
          </cell>
        </row>
        <row r="1767">
          <cell r="B1767" t="str">
            <v>BREVI-R1-CELO81</v>
          </cell>
          <cell r="T1767" t="str">
            <v xml:space="preserve">34035880 → </v>
          </cell>
        </row>
        <row r="1768">
          <cell r="B1768" t="str">
            <v>BREVI-R1-CELD87</v>
          </cell>
          <cell r="T1768" t="str">
            <v xml:space="preserve">34035881 → </v>
          </cell>
        </row>
        <row r="1769">
          <cell r="B1769" t="str">
            <v>BREVI-R1-CELA83</v>
          </cell>
          <cell r="T1769" t="str">
            <v xml:space="preserve">34035882 → </v>
          </cell>
        </row>
        <row r="1770">
          <cell r="B1770" t="str">
            <v>BREVI-R1-CELD89</v>
          </cell>
          <cell r="T1770" t="str">
            <v xml:space="preserve">34035883 → </v>
          </cell>
        </row>
        <row r="1771">
          <cell r="B1771" t="str">
            <v>BREVI-R1-CELD91</v>
          </cell>
          <cell r="T1771" t="str">
            <v xml:space="preserve">34035884 → </v>
          </cell>
        </row>
        <row r="1772">
          <cell r="B1772" t="str">
            <v>BREVI-R1-CELD93</v>
          </cell>
          <cell r="T1772" t="str">
            <v xml:space="preserve">34035885 → </v>
          </cell>
        </row>
        <row r="1773">
          <cell r="B1773" t="str">
            <v>BREVI-R2-CELD86</v>
          </cell>
          <cell r="T1773" t="str">
            <v xml:space="preserve">34035886 → </v>
          </cell>
        </row>
        <row r="1774">
          <cell r="B1774" t="str">
            <v>BREVI-R2-CELA82</v>
          </cell>
          <cell r="T1774" t="str">
            <v xml:space="preserve">34035887 → </v>
          </cell>
        </row>
        <row r="1775">
          <cell r="B1775" t="str">
            <v>BREVI-R2-CELD88</v>
          </cell>
          <cell r="T1775" t="str">
            <v xml:space="preserve">34035888 → </v>
          </cell>
        </row>
        <row r="1776">
          <cell r="B1776" t="str">
            <v>BREVI-R2-CELD90</v>
          </cell>
          <cell r="T1776" t="str">
            <v xml:space="preserve">34035889 → </v>
          </cell>
        </row>
        <row r="1777">
          <cell r="B1777" t="str">
            <v>BREVI-R2-CELD92</v>
          </cell>
          <cell r="T1777" t="str">
            <v xml:space="preserve">34035890 → </v>
          </cell>
        </row>
        <row r="1778">
          <cell r="B1778" t="str">
            <v>M.SER-R1-CELO81</v>
          </cell>
          <cell r="T1778" t="str">
            <v xml:space="preserve">34035891 → </v>
          </cell>
        </row>
        <row r="1779">
          <cell r="B1779" t="str">
            <v>M.SER-R1-CELA83</v>
          </cell>
          <cell r="T1779" t="str">
            <v xml:space="preserve">34035892 → </v>
          </cell>
        </row>
        <row r="1780">
          <cell r="B1780" t="str">
            <v>M.SER-R1-CELD89</v>
          </cell>
          <cell r="T1780" t="str">
            <v xml:space="preserve">34035893 → </v>
          </cell>
        </row>
        <row r="1781">
          <cell r="B1781" t="str">
            <v>M.SER-R1-CELD91</v>
          </cell>
          <cell r="T1781" t="str">
            <v xml:space="preserve">34035894 → </v>
          </cell>
        </row>
        <row r="1782">
          <cell r="B1782" t="str">
            <v>M.SER-R1-CELD93</v>
          </cell>
          <cell r="T1782" t="str">
            <v xml:space="preserve">34035895 → </v>
          </cell>
        </row>
        <row r="1783">
          <cell r="B1783" t="str">
            <v>M.SER-R2-CELD86</v>
          </cell>
          <cell r="T1783" t="str">
            <v xml:space="preserve">34035896 → </v>
          </cell>
        </row>
        <row r="1784">
          <cell r="B1784" t="str">
            <v>M.SER-R2-CELA82</v>
          </cell>
          <cell r="T1784" t="str">
            <v xml:space="preserve">34035897 → </v>
          </cell>
        </row>
        <row r="1785">
          <cell r="B1785" t="str">
            <v>M.SER-R2-CELD88</v>
          </cell>
          <cell r="T1785" t="str">
            <v xml:space="preserve">34035898 → </v>
          </cell>
        </row>
        <row r="1786">
          <cell r="B1786" t="str">
            <v>M.SER-R2-CELD90</v>
          </cell>
          <cell r="T1786" t="str">
            <v xml:space="preserve">34035899 → </v>
          </cell>
        </row>
        <row r="1787">
          <cell r="B1787" t="str">
            <v>M.SER-R2-CELD92</v>
          </cell>
          <cell r="T1787" t="str">
            <v xml:space="preserve">34035900 → </v>
          </cell>
        </row>
        <row r="1788">
          <cell r="B1788" t="str">
            <v>M.SER-R2-CELC84</v>
          </cell>
          <cell r="T1788" t="str">
            <v xml:space="preserve">34035901 → </v>
          </cell>
        </row>
        <row r="1789">
          <cell r="B1789" t="str">
            <v>M.SER-R1-CELD95</v>
          </cell>
          <cell r="T1789" t="str">
            <v xml:space="preserve">34035902 → </v>
          </cell>
        </row>
        <row r="1790">
          <cell r="B1790" t="str">
            <v>M.SER-R1-CELD97</v>
          </cell>
          <cell r="T1790" t="str">
            <v xml:space="preserve">34035903 → </v>
          </cell>
        </row>
        <row r="1791">
          <cell r="B1791" t="str">
            <v>M.SER-R2-CELD94</v>
          </cell>
          <cell r="T1791" t="str">
            <v xml:space="preserve">34035904 → </v>
          </cell>
        </row>
        <row r="1792">
          <cell r="B1792" t="str">
            <v>M.SER-R2-CELD96</v>
          </cell>
          <cell r="T1792" t="str">
            <v xml:space="preserve">34035905 → </v>
          </cell>
        </row>
        <row r="1793">
          <cell r="B1793" t="str">
            <v>M.SER-R2-CELD98</v>
          </cell>
          <cell r="T1793" t="str">
            <v xml:space="preserve">34035906 → </v>
          </cell>
        </row>
        <row r="1794">
          <cell r="B1794" t="str">
            <v>V.THO-R1-CELD86</v>
          </cell>
          <cell r="T1794" t="str">
            <v xml:space="preserve">34035907 → </v>
          </cell>
        </row>
        <row r="1795">
          <cell r="B1795" t="str">
            <v>V.THO-R1-CELA82</v>
          </cell>
          <cell r="T1795" t="str">
            <v xml:space="preserve">34035908 → </v>
          </cell>
        </row>
        <row r="1796">
          <cell r="B1796" t="str">
            <v>V.THO-R1-CELD88</v>
          </cell>
          <cell r="T1796" t="str">
            <v xml:space="preserve">34035909 → </v>
          </cell>
        </row>
        <row r="1797">
          <cell r="B1797" t="str">
            <v>V.THO-R1-CELD90</v>
          </cell>
          <cell r="T1797" t="str">
            <v xml:space="preserve">34035910 → </v>
          </cell>
        </row>
        <row r="1798">
          <cell r="B1798" t="str">
            <v>V.THO-R1-CELC84</v>
          </cell>
          <cell r="T1798" t="str">
            <v xml:space="preserve">34035911 → </v>
          </cell>
        </row>
        <row r="1799">
          <cell r="B1799" t="str">
            <v>V.THO-R2-CELD83</v>
          </cell>
          <cell r="T1799" t="str">
            <v xml:space="preserve">34035912 → </v>
          </cell>
        </row>
        <row r="1800">
          <cell r="B1800" t="str">
            <v>V.THO-R2-CELD85</v>
          </cell>
          <cell r="T1800" t="str">
            <v xml:space="preserve">34035913 → </v>
          </cell>
        </row>
        <row r="1801">
          <cell r="B1801" t="str">
            <v>V.THO-R2-CELD87</v>
          </cell>
          <cell r="T1801" t="str">
            <v xml:space="preserve">34035914 → </v>
          </cell>
        </row>
        <row r="1802">
          <cell r="B1802" t="str">
            <v>V.THO-R2-CELD89</v>
          </cell>
          <cell r="T1802" t="str">
            <v xml:space="preserve">34035915 → </v>
          </cell>
        </row>
        <row r="1803">
          <cell r="B1803" t="str">
            <v>V.THO-R2-CELD91</v>
          </cell>
          <cell r="T1803" t="str">
            <v xml:space="preserve">34035916 → </v>
          </cell>
        </row>
        <row r="1804">
          <cell r="B1804" t="str">
            <v>V.THO-R2-CELO81</v>
          </cell>
          <cell r="T1804" t="str">
            <v xml:space="preserve">34035917 → </v>
          </cell>
        </row>
        <row r="1805">
          <cell r="B1805" t="str">
            <v>YENNE-R2-CELD87</v>
          </cell>
          <cell r="T1805" t="str">
            <v xml:space="preserve">34035918 → </v>
          </cell>
        </row>
        <row r="1806">
          <cell r="B1806" t="str">
            <v>YENNE-R2-CELD89</v>
          </cell>
          <cell r="T1806" t="str">
            <v xml:space="preserve">34035919 → </v>
          </cell>
        </row>
        <row r="1807">
          <cell r="B1807" t="str">
            <v>YENNE-R2-CELD91</v>
          </cell>
          <cell r="T1807" t="str">
            <v xml:space="preserve">34035920 → </v>
          </cell>
        </row>
        <row r="1808">
          <cell r="B1808" t="str">
            <v>YENNE-R2-CELD93</v>
          </cell>
          <cell r="T1808" t="str">
            <v xml:space="preserve">34035921 → </v>
          </cell>
        </row>
        <row r="1809">
          <cell r="B1809" t="str">
            <v>YENNE-R2-CELD95</v>
          </cell>
          <cell r="T1809" t="str">
            <v xml:space="preserve">34035922 → </v>
          </cell>
        </row>
        <row r="1810">
          <cell r="B1810" t="str">
            <v>YENNE-R2-CELO81</v>
          </cell>
          <cell r="T1810" t="str">
            <v xml:space="preserve">34035923 → </v>
          </cell>
        </row>
        <row r="1811">
          <cell r="B1811" t="str">
            <v>YENNE-R1-CELA82</v>
          </cell>
          <cell r="T1811" t="str">
            <v xml:space="preserve">34035924 → </v>
          </cell>
        </row>
        <row r="1812">
          <cell r="B1812" t="str">
            <v>YENNE-R1-CELD86</v>
          </cell>
          <cell r="T1812" t="str">
            <v xml:space="preserve">34035925 → </v>
          </cell>
        </row>
        <row r="1813">
          <cell r="B1813" t="str">
            <v>YENNE-R1-CELD88</v>
          </cell>
          <cell r="T1813" t="str">
            <v xml:space="preserve">34035926 → </v>
          </cell>
        </row>
        <row r="1814">
          <cell r="B1814" t="str">
            <v>YENNE-R1-CELD90</v>
          </cell>
          <cell r="T1814" t="str">
            <v xml:space="preserve">34035927 → </v>
          </cell>
        </row>
        <row r="1815">
          <cell r="B1815" t="str">
            <v>YENNE-R2-CELC85</v>
          </cell>
          <cell r="T1815" t="str">
            <v xml:space="preserve">34035928 → </v>
          </cell>
        </row>
        <row r="1816">
          <cell r="B1816" t="str">
            <v>THONO-R1-CELD18</v>
          </cell>
          <cell r="T1816" t="str">
            <v>34035929 → DATE-AMPOULE</v>
          </cell>
        </row>
        <row r="1817">
          <cell r="B1817" t="str">
            <v>THONO-R2-CELO20</v>
          </cell>
          <cell r="T1817" t="str">
            <v>34035930 → DATE-AMPOULE</v>
          </cell>
        </row>
        <row r="1818">
          <cell r="B1818" t="str">
            <v>REIMS-CELO-MAG</v>
          </cell>
          <cell r="T1818" t="str">
            <v>34035931 → DATE-AMPOULE</v>
          </cell>
        </row>
        <row r="1819">
          <cell r="B1819" t="str">
            <v>REIMS-CELD-MAG</v>
          </cell>
          <cell r="T1819" t="str">
            <v>34035932 → DATE-AMPOULE</v>
          </cell>
        </row>
        <row r="1820">
          <cell r="B1820" t="str">
            <v>REIMS-CELA-MAG</v>
          </cell>
          <cell r="T1820" t="str">
            <v>34035933 → DATE-AMPOULE</v>
          </cell>
        </row>
        <row r="1821">
          <cell r="B1821" t="str">
            <v>REIMS-CELD-MAG</v>
          </cell>
          <cell r="T1821" t="str">
            <v>34035934 → DATE-AMPOULE</v>
          </cell>
        </row>
        <row r="1822">
          <cell r="B1822" t="str">
            <v>REIMS-CELD-MAG</v>
          </cell>
          <cell r="T1822" t="str">
            <v>34035935 → DATE-AMPOULE</v>
          </cell>
        </row>
        <row r="1823">
          <cell r="B1823" t="str">
            <v>REIMS-CELD-MAG</v>
          </cell>
          <cell r="T1823" t="str">
            <v>34035936 → DATE-AMPOULE</v>
          </cell>
        </row>
        <row r="1824">
          <cell r="B1824" t="str">
            <v>SALLA-R1-CELD15</v>
          </cell>
          <cell r="T1824" t="str">
            <v xml:space="preserve">34035937 → </v>
          </cell>
        </row>
        <row r="1825">
          <cell r="B1825" t="str">
            <v>ANNECY</v>
          </cell>
          <cell r="T1825" t="str">
            <v>34035938 → DATE-AMPOULE</v>
          </cell>
        </row>
        <row r="1826">
          <cell r="B1826" t="str">
            <v>ANNECY</v>
          </cell>
          <cell r="T1826" t="str">
            <v>34035939 → DATE-AMPOULE</v>
          </cell>
        </row>
        <row r="1827">
          <cell r="B1827" t="str">
            <v>ANNECY</v>
          </cell>
          <cell r="T1827" t="str">
            <v>34035940 → DATE-AMPOULE</v>
          </cell>
        </row>
        <row r="1828">
          <cell r="B1828" t="str">
            <v>ANNECY</v>
          </cell>
          <cell r="T1828" t="str">
            <v>34035941 → DATE-AMPOULE</v>
          </cell>
        </row>
        <row r="1829">
          <cell r="B1829" t="str">
            <v>ANNECY</v>
          </cell>
          <cell r="T1829" t="str">
            <v>34035942 → DATE-AMPOULE</v>
          </cell>
        </row>
        <row r="1830">
          <cell r="B1830" t="str">
            <v>ANNECY</v>
          </cell>
          <cell r="T1830" t="str">
            <v>34035943 → DATE-AMPOULE</v>
          </cell>
        </row>
        <row r="1831">
          <cell r="B1831" t="str">
            <v>ANNECY</v>
          </cell>
          <cell r="T1831" t="str">
            <v>34035944 → DATE-AMPOULE</v>
          </cell>
        </row>
        <row r="1832">
          <cell r="B1832" t="str">
            <v>ANNECY</v>
          </cell>
          <cell r="T1832" t="str">
            <v>34035945 → DATE-AMPOULE</v>
          </cell>
        </row>
        <row r="1833">
          <cell r="B1833" t="str">
            <v>ANNECY</v>
          </cell>
          <cell r="T1833" t="str">
            <v>34035946 → DATE-AMPOULE</v>
          </cell>
        </row>
        <row r="1834">
          <cell r="B1834" t="str">
            <v>ANNECY</v>
          </cell>
          <cell r="T1834" t="str">
            <v>34035947 → DATE-AMPOULE</v>
          </cell>
        </row>
        <row r="1835">
          <cell r="B1835" t="str">
            <v>ANNECY</v>
          </cell>
          <cell r="T1835" t="str">
            <v>34035948 → DATE-AMPOULE</v>
          </cell>
        </row>
        <row r="1836">
          <cell r="B1836" t="str">
            <v>REIMS-CELD-MAG</v>
          </cell>
          <cell r="T1836" t="str">
            <v>34035949 → DATE-AMPOULE</v>
          </cell>
        </row>
        <row r="1837">
          <cell r="B1837" t="str">
            <v>REIMS-CELD-MAG</v>
          </cell>
          <cell r="T1837" t="str">
            <v>34035950 → DATE-AMPOULE</v>
          </cell>
        </row>
        <row r="1838">
          <cell r="B1838" t="str">
            <v>REIMS-CELD-MAG</v>
          </cell>
          <cell r="T1838" t="str">
            <v>34035951 → DATE-AMPOULE</v>
          </cell>
        </row>
        <row r="1839">
          <cell r="B1839" t="str">
            <v>REIMS-CELD-MAG</v>
          </cell>
          <cell r="T1839" t="str">
            <v>34035952 → DATE-AMPOULE</v>
          </cell>
        </row>
        <row r="1840">
          <cell r="B1840" t="str">
            <v>ANNECY</v>
          </cell>
          <cell r="T1840" t="str">
            <v>34035953 → DATE-AMPOULE</v>
          </cell>
        </row>
        <row r="1841">
          <cell r="B1841" t="str">
            <v>ANNECY</v>
          </cell>
          <cell r="T1841" t="str">
            <v>34035954 → DATE-AMPOULE</v>
          </cell>
        </row>
        <row r="1842">
          <cell r="B1842" t="str">
            <v>REIMS-CELD-MAG</v>
          </cell>
          <cell r="T1842" t="str">
            <v>34035955 → DATE-AMPOULE</v>
          </cell>
        </row>
        <row r="1843">
          <cell r="B1843" t="str">
            <v>ANNECY-PS-MAG</v>
          </cell>
          <cell r="T1843" t="str">
            <v>34035956 → DATE-AMPOULE</v>
          </cell>
        </row>
        <row r="1844">
          <cell r="B1844" t="str">
            <v>ANNECY-PS-MAG</v>
          </cell>
          <cell r="T1844" t="str">
            <v>34035958 → DATE-AMPOULE</v>
          </cell>
        </row>
        <row r="1845">
          <cell r="B1845" t="str">
            <v>ANNECY-PS-MAG</v>
          </cell>
          <cell r="T1845" t="str">
            <v>34035962 → DATE-AMPOULE</v>
          </cell>
        </row>
        <row r="1846">
          <cell r="B1846" t="str">
            <v>ANNECY-PS</v>
          </cell>
          <cell r="T1846" t="str">
            <v>34035963 → DATE-AMPOULE</v>
          </cell>
        </row>
        <row r="1847">
          <cell r="B1847" t="str">
            <v>YENNE-R2-CELA83</v>
          </cell>
          <cell r="T1847" t="str">
            <v xml:space="preserve">34035972 → </v>
          </cell>
        </row>
        <row r="1848">
          <cell r="B1848" t="str">
            <v>SAUS2-R1-CELA83</v>
          </cell>
          <cell r="T1848" t="str">
            <v xml:space="preserve">34035973 → </v>
          </cell>
        </row>
        <row r="1849">
          <cell r="B1849" t="str">
            <v>SAUS2-R1-CELD87</v>
          </cell>
          <cell r="T1849" t="str">
            <v xml:space="preserve">34035974 → </v>
          </cell>
        </row>
        <row r="1850">
          <cell r="B1850" t="str">
            <v>SAUS2-R1-CELD89</v>
          </cell>
          <cell r="T1850" t="str">
            <v xml:space="preserve">34035975 → </v>
          </cell>
        </row>
        <row r="1851">
          <cell r="B1851" t="str">
            <v>SAUS2-R1-CELD91</v>
          </cell>
          <cell r="T1851" t="str">
            <v xml:space="preserve">34035976 → </v>
          </cell>
        </row>
        <row r="1852">
          <cell r="B1852" t="str">
            <v>SAUS2-R1-CELD93</v>
          </cell>
          <cell r="T1852" t="str">
            <v xml:space="preserve">34035977 → </v>
          </cell>
        </row>
        <row r="1853">
          <cell r="B1853" t="str">
            <v>SAUS2-R1-CELO81</v>
          </cell>
          <cell r="T1853" t="str">
            <v xml:space="preserve">34035978 → </v>
          </cell>
        </row>
        <row r="1854">
          <cell r="B1854" t="str">
            <v>SAUS2-R2-CELA82</v>
          </cell>
          <cell r="T1854" t="str">
            <v xml:space="preserve">34035979 → </v>
          </cell>
        </row>
        <row r="1855">
          <cell r="B1855" t="str">
            <v>SAUS2-R2-CELC84</v>
          </cell>
          <cell r="T1855" t="str">
            <v xml:space="preserve">34035980 → </v>
          </cell>
        </row>
        <row r="1856">
          <cell r="B1856" t="str">
            <v>SAUS2-R2-CELD86</v>
          </cell>
          <cell r="T1856" t="str">
            <v xml:space="preserve">34035981 → </v>
          </cell>
        </row>
        <row r="1857">
          <cell r="B1857" t="str">
            <v>SAUS2-R2-CELD88</v>
          </cell>
          <cell r="T1857" t="str">
            <v xml:space="preserve">34035982 → </v>
          </cell>
        </row>
        <row r="1858">
          <cell r="B1858" t="str">
            <v>SSLAC-R2-CELD99</v>
          </cell>
          <cell r="T1858" t="str">
            <v xml:space="preserve">34035983 → </v>
          </cell>
        </row>
        <row r="1859">
          <cell r="B1859" t="str">
            <v>SSLAC-R2-CELD101</v>
          </cell>
          <cell r="T1859" t="str">
            <v xml:space="preserve">34035984 → </v>
          </cell>
        </row>
        <row r="1860">
          <cell r="B1860" t="str">
            <v>MALGO-R1-CELA82</v>
          </cell>
          <cell r="T1860" t="str">
            <v xml:space="preserve">34035985 → </v>
          </cell>
        </row>
        <row r="1861">
          <cell r="B1861" t="str">
            <v>MALGO-R2-CELD95</v>
          </cell>
          <cell r="T1861" t="str">
            <v xml:space="preserve">34035986 → </v>
          </cell>
        </row>
        <row r="1862">
          <cell r="B1862" t="str">
            <v>MALGO-R1-CELD94</v>
          </cell>
          <cell r="T1862" t="str">
            <v xml:space="preserve">34035987 → </v>
          </cell>
        </row>
        <row r="1863">
          <cell r="B1863" t="str">
            <v>MALGO-R1-CELD88</v>
          </cell>
          <cell r="T1863" t="str">
            <v xml:space="preserve">34035988 → </v>
          </cell>
        </row>
        <row r="1864">
          <cell r="B1864" t="str">
            <v>MALGO-R1-CELD90</v>
          </cell>
          <cell r="T1864" t="str">
            <v xml:space="preserve">34035989 → </v>
          </cell>
        </row>
        <row r="1865">
          <cell r="B1865" t="str">
            <v>CHAMBERY-MAG</v>
          </cell>
          <cell r="T1865" t="str">
            <v xml:space="preserve">34035990 → </v>
          </cell>
        </row>
        <row r="1866">
          <cell r="B1866" t="str">
            <v>MALGO-R2-CELD89</v>
          </cell>
          <cell r="T1866" t="str">
            <v xml:space="preserve">34035991 → </v>
          </cell>
        </row>
        <row r="1867">
          <cell r="B1867" t="str">
            <v>MALGO-R2-CELD91</v>
          </cell>
          <cell r="T1867" t="str">
            <v xml:space="preserve">34035992 → </v>
          </cell>
        </row>
        <row r="1868">
          <cell r="B1868" t="str">
            <v>CHAMBERY-MAG</v>
          </cell>
          <cell r="T1868" t="str">
            <v xml:space="preserve">34035993 → </v>
          </cell>
        </row>
        <row r="1869">
          <cell r="B1869" t="str">
            <v>MALGO-R1-CELC84</v>
          </cell>
          <cell r="T1869" t="str">
            <v xml:space="preserve">34035994 → </v>
          </cell>
        </row>
        <row r="1870">
          <cell r="B1870" t="str">
            <v>MALGO-R2-CELO81</v>
          </cell>
          <cell r="T1870" t="str">
            <v xml:space="preserve">34035995 → </v>
          </cell>
        </row>
        <row r="1871">
          <cell r="B1871" t="str">
            <v>MALGO-R1-CELD92</v>
          </cell>
          <cell r="T1871" t="str">
            <v xml:space="preserve">34035996 → </v>
          </cell>
        </row>
        <row r="1872">
          <cell r="B1872" t="str">
            <v>MALGO-R1-CELD86</v>
          </cell>
          <cell r="T1872" t="str">
            <v xml:space="preserve">34035997 → </v>
          </cell>
        </row>
        <row r="1873">
          <cell r="B1873" t="str">
            <v>BIOGE-R2-CELA21</v>
          </cell>
          <cell r="T1873" t="str">
            <v xml:space="preserve">34035998 → </v>
          </cell>
        </row>
        <row r="1874">
          <cell r="B1874" t="str">
            <v>RIVI5-R1-CELA1</v>
          </cell>
          <cell r="T1874" t="str">
            <v>34035999 → DATE-AMPOULE</v>
          </cell>
        </row>
        <row r="1875">
          <cell r="B1875" t="str">
            <v>RIVI5-R1-CELD2</v>
          </cell>
          <cell r="T1875" t="str">
            <v>34036000 → DATE-AMPOULE</v>
          </cell>
        </row>
        <row r="1876">
          <cell r="B1876" t="str">
            <v>RIVI5-R1-CELD3</v>
          </cell>
          <cell r="T1876" t="str">
            <v>34036001 → DATE-AMPOULE</v>
          </cell>
        </row>
        <row r="1877">
          <cell r="B1877" t="str">
            <v>VNOTA-R2-CELA82</v>
          </cell>
          <cell r="T1877" t="str">
            <v xml:space="preserve">34036002 → </v>
          </cell>
        </row>
        <row r="1878">
          <cell r="B1878" t="str">
            <v>VNOTA-R2-CELD86</v>
          </cell>
          <cell r="T1878" t="str">
            <v xml:space="preserve">34036003 → </v>
          </cell>
        </row>
        <row r="1879">
          <cell r="B1879" t="str">
            <v>VNOTA-R2-CELD88</v>
          </cell>
          <cell r="T1879" t="str">
            <v xml:space="preserve">34036004 → </v>
          </cell>
        </row>
        <row r="1880">
          <cell r="B1880" t="str">
            <v>VNOTA-R2-CELD90</v>
          </cell>
          <cell r="T1880" t="str">
            <v xml:space="preserve">34036005 → </v>
          </cell>
        </row>
        <row r="1881">
          <cell r="B1881" t="str">
            <v>DRUME-R1-CELA82</v>
          </cell>
          <cell r="T1881" t="str">
            <v xml:space="preserve">34036006 → </v>
          </cell>
        </row>
        <row r="1882">
          <cell r="B1882" t="str">
            <v>DRUME-R1-CELD84</v>
          </cell>
          <cell r="T1882" t="str">
            <v xml:space="preserve">34036007 → </v>
          </cell>
        </row>
        <row r="1883">
          <cell r="B1883" t="str">
            <v>DRUME-R1-CELD86</v>
          </cell>
          <cell r="T1883" t="str">
            <v xml:space="preserve">34036008 → </v>
          </cell>
        </row>
        <row r="1884">
          <cell r="B1884" t="str">
            <v>DRUME-R1-CELD88</v>
          </cell>
          <cell r="T1884" t="str">
            <v xml:space="preserve">34036009 → </v>
          </cell>
        </row>
        <row r="1885">
          <cell r="B1885" t="str">
            <v>DRUME-R1-CELO80</v>
          </cell>
          <cell r="T1885" t="str">
            <v xml:space="preserve">34036010 → </v>
          </cell>
        </row>
        <row r="1886">
          <cell r="B1886" t="str">
            <v>DRUME-R2-CELA83</v>
          </cell>
          <cell r="T1886" t="str">
            <v xml:space="preserve">34036011 → </v>
          </cell>
        </row>
        <row r="1887">
          <cell r="B1887" t="str">
            <v>DRUME-R2-CELD85</v>
          </cell>
          <cell r="T1887" t="str">
            <v xml:space="preserve">34036012 → </v>
          </cell>
        </row>
        <row r="1888">
          <cell r="B1888" t="str">
            <v>DRUME-R2-CELD87</v>
          </cell>
          <cell r="T1888" t="str">
            <v xml:space="preserve">34036013 → </v>
          </cell>
        </row>
        <row r="1889">
          <cell r="B1889" t="str">
            <v>DRUME-R2-CELD89</v>
          </cell>
          <cell r="T1889" t="str">
            <v xml:space="preserve">34036014 → </v>
          </cell>
        </row>
        <row r="1890">
          <cell r="B1890" t="str">
            <v>DRUME-R2-CELC99</v>
          </cell>
          <cell r="T1890" t="str">
            <v xml:space="preserve">34036015 → </v>
          </cell>
        </row>
        <row r="1891">
          <cell r="B1891" t="str">
            <v>DRUME-R2-CELD91</v>
          </cell>
          <cell r="T1891" t="str">
            <v xml:space="preserve">34036016 → </v>
          </cell>
        </row>
        <row r="1892">
          <cell r="B1892" t="str">
            <v>ARC18-R1-CELD87</v>
          </cell>
          <cell r="T1892" t="str">
            <v xml:space="preserve">34036017 → </v>
          </cell>
        </row>
        <row r="1893">
          <cell r="B1893" t="str">
            <v>DRUME-R1-CELD90</v>
          </cell>
          <cell r="T1893" t="str">
            <v xml:space="preserve">34036018 → </v>
          </cell>
        </row>
        <row r="1894">
          <cell r="B1894" t="str">
            <v>DRUME-R1-CELD92</v>
          </cell>
          <cell r="T1894" t="str">
            <v xml:space="preserve">34036019 → </v>
          </cell>
        </row>
        <row r="1895">
          <cell r="B1895" t="str">
            <v>DRUME-R1-CELD94</v>
          </cell>
          <cell r="T1895" t="str">
            <v xml:space="preserve">34036020 → </v>
          </cell>
        </row>
        <row r="1896">
          <cell r="B1896" t="str">
            <v>DRUME-R1-CELD96</v>
          </cell>
          <cell r="T1896" t="str">
            <v xml:space="preserve">34036021 → </v>
          </cell>
        </row>
        <row r="1897">
          <cell r="B1897" t="str">
            <v>DRUME-R1-CELD98</v>
          </cell>
          <cell r="T1897" t="str">
            <v xml:space="preserve">34036022 → </v>
          </cell>
        </row>
        <row r="1898">
          <cell r="B1898" t="str">
            <v>DRUME-R2-CELD93</v>
          </cell>
          <cell r="T1898" t="str">
            <v xml:space="preserve">34036023 → </v>
          </cell>
        </row>
        <row r="1899">
          <cell r="B1899" t="str">
            <v>DRUME-R2-CELD95</v>
          </cell>
          <cell r="T1899" t="str">
            <v xml:space="preserve">34036024 → </v>
          </cell>
        </row>
        <row r="1900">
          <cell r="B1900" t="str">
            <v>EVIAN-R1-CELD19</v>
          </cell>
          <cell r="T1900" t="str">
            <v>34036025 → DATE-AMPOULE</v>
          </cell>
        </row>
        <row r="1901">
          <cell r="B1901" t="str">
            <v>CHAMO-R3-CELD38</v>
          </cell>
          <cell r="T1901" t="str">
            <v xml:space="preserve">34036026 → </v>
          </cell>
        </row>
        <row r="1902">
          <cell r="B1902" t="str">
            <v>I.VER-R1-CELD05</v>
          </cell>
          <cell r="T1902" t="str">
            <v>34036027 → DATE-AMPOULE</v>
          </cell>
        </row>
        <row r="1903">
          <cell r="B1903" t="str">
            <v>I.VER-R1-CELD06</v>
          </cell>
          <cell r="T1903" t="str">
            <v>34036028 → DATE-AMPOULE</v>
          </cell>
        </row>
        <row r="1904">
          <cell r="B1904" t="str">
            <v>I.VER-R1-CELD07</v>
          </cell>
          <cell r="T1904" t="str">
            <v>34036029 → DATE-AMPOULE</v>
          </cell>
        </row>
        <row r="1905">
          <cell r="B1905" t="str">
            <v>I.VER-R2-CELA11</v>
          </cell>
          <cell r="T1905" t="str">
            <v>34036030 → DATE-AMPOULE</v>
          </cell>
        </row>
        <row r="1906">
          <cell r="B1906" t="str">
            <v>I.VER-R2-CELD13</v>
          </cell>
          <cell r="T1906" t="str">
            <v>34036031 → DATE-AMPOULE</v>
          </cell>
        </row>
        <row r="1907">
          <cell r="B1907" t="str">
            <v>I.VER-R2-CELD14</v>
          </cell>
          <cell r="T1907" t="str">
            <v>34036032 → DATE-AMPOULE</v>
          </cell>
        </row>
        <row r="1908">
          <cell r="B1908" t="str">
            <v>I.VER-R2-CELD15</v>
          </cell>
          <cell r="T1908" t="str">
            <v>34036033 → DATE-AMPOULE</v>
          </cell>
        </row>
        <row r="1909">
          <cell r="B1909" t="str">
            <v>I.VER-R2-CELD16</v>
          </cell>
          <cell r="T1909" t="str">
            <v>34036034 → DATE-AMPOULE</v>
          </cell>
        </row>
        <row r="1910">
          <cell r="B1910" t="str">
            <v>I.VER-R2-CELD17</v>
          </cell>
          <cell r="T1910" t="str">
            <v>34036035 → DATE-AMPOULE</v>
          </cell>
        </row>
        <row r="1911">
          <cell r="B1911" t="str">
            <v>VOREP-R3-CELA25</v>
          </cell>
          <cell r="T1911" t="str">
            <v>34036036 → DATE-AMPOULE</v>
          </cell>
        </row>
        <row r="1912">
          <cell r="B1912" t="str">
            <v>VOREP-R3-CELD26</v>
          </cell>
          <cell r="T1912" t="str">
            <v>34036037 → DATE-AMPOULE</v>
          </cell>
        </row>
        <row r="1913">
          <cell r="B1913" t="str">
            <v>I.VER-R1-CELD08</v>
          </cell>
          <cell r="T1913" t="str">
            <v>34036038 → DATE-AMPOULE</v>
          </cell>
        </row>
        <row r="1914">
          <cell r="B1914" t="str">
            <v>PLAGN-R1-CELO81</v>
          </cell>
          <cell r="T1914" t="str">
            <v xml:space="preserve">34036040 → </v>
          </cell>
        </row>
        <row r="1915">
          <cell r="B1915" t="str">
            <v>PLAGN-R1-CELD89</v>
          </cell>
          <cell r="T1915" t="str">
            <v xml:space="preserve">34036041 → </v>
          </cell>
        </row>
        <row r="1916">
          <cell r="B1916" t="str">
            <v>PLAGN-R1-CELD91</v>
          </cell>
          <cell r="T1916" t="str">
            <v xml:space="preserve">34036042 → </v>
          </cell>
        </row>
        <row r="1917">
          <cell r="B1917" t="str">
            <v>PLAGN-R1-CELD93</v>
          </cell>
          <cell r="T1917" t="str">
            <v xml:space="preserve">34036043 → </v>
          </cell>
        </row>
        <row r="1918">
          <cell r="B1918" t="str">
            <v>PLAGN-R1-CELA83</v>
          </cell>
          <cell r="T1918" t="str">
            <v xml:space="preserve">34036044 → </v>
          </cell>
        </row>
        <row r="1919">
          <cell r="B1919" t="str">
            <v>PLAGN-R1-CELD87</v>
          </cell>
          <cell r="T1919" t="str">
            <v xml:space="preserve">34036045 → </v>
          </cell>
        </row>
        <row r="1920">
          <cell r="B1920" t="str">
            <v>PLAGN-R2-CELD86</v>
          </cell>
          <cell r="T1920" t="str">
            <v xml:space="preserve">34036046 → </v>
          </cell>
        </row>
        <row r="1921">
          <cell r="B1921" t="str">
            <v>PLAGN-R2-CELD88</v>
          </cell>
          <cell r="T1921" t="str">
            <v xml:space="preserve">34036047 → </v>
          </cell>
        </row>
        <row r="1922">
          <cell r="B1922" t="str">
            <v>PLAGN-R2-CELA82</v>
          </cell>
          <cell r="T1922" t="str">
            <v xml:space="preserve">34036048 → </v>
          </cell>
        </row>
        <row r="1923">
          <cell r="B1923" t="str">
            <v>PLAGN-R2-CELD90</v>
          </cell>
          <cell r="T1923" t="str">
            <v xml:space="preserve">34036049 → </v>
          </cell>
        </row>
        <row r="1924">
          <cell r="B1924" t="str">
            <v>PLAGN-R2-CELC84</v>
          </cell>
          <cell r="T1924" t="str">
            <v xml:space="preserve">34036050 → </v>
          </cell>
        </row>
        <row r="1925">
          <cell r="B1925" t="str">
            <v>VNOTA-R1-CELO81</v>
          </cell>
          <cell r="T1925" t="str">
            <v xml:space="preserve">34036051 → </v>
          </cell>
        </row>
        <row r="1926">
          <cell r="B1926" t="str">
            <v>VNOTA-R1-CELA83</v>
          </cell>
          <cell r="T1926" t="str">
            <v xml:space="preserve">34036052 → </v>
          </cell>
        </row>
        <row r="1927">
          <cell r="B1927" t="str">
            <v>VNOTA-R2-CELD92</v>
          </cell>
          <cell r="T1927" t="str">
            <v xml:space="preserve">34036053 → </v>
          </cell>
        </row>
        <row r="1928">
          <cell r="B1928" t="str">
            <v>VNOTA-R1-CELD89</v>
          </cell>
          <cell r="T1928" t="str">
            <v xml:space="preserve">34036054 → </v>
          </cell>
        </row>
        <row r="1929">
          <cell r="B1929" t="str">
            <v>VNOTA-R1-CELD91</v>
          </cell>
          <cell r="T1929" t="str">
            <v xml:space="preserve">34036055 → </v>
          </cell>
        </row>
        <row r="1930">
          <cell r="B1930" t="str">
            <v>VNOTA-R2-CELC84</v>
          </cell>
          <cell r="T1930" t="str">
            <v xml:space="preserve">34036056 → </v>
          </cell>
        </row>
        <row r="1931">
          <cell r="B1931" t="str">
            <v>MOTZ_-R1-CELC12</v>
          </cell>
          <cell r="T1931" t="str">
            <v>34036057 → U-NOMINAL(KV)-DJHTA, DATE-AMPOULE</v>
          </cell>
        </row>
        <row r="1932">
          <cell r="B1932" t="str">
            <v>MOTZ_-R2-CELC22</v>
          </cell>
          <cell r="T1932" t="str">
            <v xml:space="preserve">34036058 → </v>
          </cell>
        </row>
        <row r="1933">
          <cell r="B1933" t="str">
            <v>CORNI-R1-CELD19</v>
          </cell>
          <cell r="T1933" t="str">
            <v>34036060 → DATE-AMPOULE</v>
          </cell>
        </row>
        <row r="1934">
          <cell r="B1934" t="str">
            <v>AUMON-R2-CELO20</v>
          </cell>
          <cell r="T1934" t="str">
            <v>34036061 → DATE-AMPOULE</v>
          </cell>
        </row>
        <row r="1935">
          <cell r="B1935" t="str">
            <v>M.SER-R1-CELD87</v>
          </cell>
          <cell r="T1935" t="str">
            <v xml:space="preserve">34036062 → </v>
          </cell>
        </row>
        <row r="1936">
          <cell r="B1936" t="str">
            <v>GEX__-R2-CELO20</v>
          </cell>
          <cell r="T1936" t="str">
            <v>34036063 → DATE-AMPOULE</v>
          </cell>
        </row>
        <row r="1937">
          <cell r="B1937" t="str">
            <v>DOUVA-R2-CELO20</v>
          </cell>
          <cell r="T1937" t="str">
            <v xml:space="preserve">34036064 → </v>
          </cell>
        </row>
        <row r="1938">
          <cell r="B1938" t="str">
            <v>EVIAN-R2-CELO20</v>
          </cell>
          <cell r="T1938" t="str">
            <v>34036065 → DATE-AMPOULE</v>
          </cell>
        </row>
        <row r="1939">
          <cell r="B1939" t="str">
            <v>EVIAN-R2-CELD29</v>
          </cell>
          <cell r="T1939" t="str">
            <v>34036066 → DATE-AMPOULE</v>
          </cell>
        </row>
        <row r="1940">
          <cell r="B1940" t="str">
            <v>PASSY-R1-CELC12</v>
          </cell>
          <cell r="T1940" t="str">
            <v xml:space="preserve">34036067 → </v>
          </cell>
        </row>
        <row r="1941">
          <cell r="B1941" t="str">
            <v>JALLI-R2.2-CELD23</v>
          </cell>
          <cell r="T1941" t="str">
            <v xml:space="preserve">34036068 → </v>
          </cell>
        </row>
        <row r="1942">
          <cell r="B1942" t="str">
            <v>AOSTE-R2B-CELD20</v>
          </cell>
          <cell r="T1942" t="str">
            <v>34036069 → DATE-AMPOULE</v>
          </cell>
        </row>
        <row r="1943">
          <cell r="B1943" t="str">
            <v>BAJAT-R2A-CELD20</v>
          </cell>
          <cell r="T1943" t="str">
            <v>34036070 → U-NOMINAL(KV)-DJHTA, DATE-AMPOULE</v>
          </cell>
        </row>
        <row r="1944">
          <cell r="B1944" t="str">
            <v>PASSY-R1-CELD17</v>
          </cell>
          <cell r="T1944" t="str">
            <v>34036075 → DATE-AMPOULE</v>
          </cell>
        </row>
        <row r="1945">
          <cell r="B1945" t="str">
            <v>PASSY-R1-CELD18</v>
          </cell>
          <cell r="T1945" t="str">
            <v>34036076 → DATE-AMPOULE</v>
          </cell>
        </row>
        <row r="1946">
          <cell r="B1946" t="str">
            <v>PASSY-R2-CELC22</v>
          </cell>
          <cell r="T1946" t="str">
            <v>34036077 → DATE-AMPOULE</v>
          </cell>
        </row>
        <row r="1947">
          <cell r="B1947" t="str">
            <v>I.ABE-R2-CELD22</v>
          </cell>
          <cell r="T1947" t="str">
            <v>34036078 → U-NOMINAL(KV)-DJHTA</v>
          </cell>
        </row>
        <row r="1948">
          <cell r="B1948" t="str">
            <v>AUSSO-MAG</v>
          </cell>
          <cell r="T1948" t="str">
            <v xml:space="preserve">34036080 → </v>
          </cell>
        </row>
        <row r="1949">
          <cell r="B1949" t="str">
            <v>THONO-R4-CELO40</v>
          </cell>
          <cell r="T1949" t="str">
            <v xml:space="preserve">34036081 → </v>
          </cell>
        </row>
        <row r="1950">
          <cell r="B1950" t="str">
            <v>THONO-R3-CELA31</v>
          </cell>
          <cell r="T1950" t="str">
            <v>34036082 → DATE-AMPOULE</v>
          </cell>
        </row>
        <row r="1951">
          <cell r="B1951" t="str">
            <v>THONO-R3-CELD33</v>
          </cell>
          <cell r="T1951" t="str">
            <v>34036083 → DATE-AMPOULE</v>
          </cell>
        </row>
        <row r="1952">
          <cell r="B1952" t="str">
            <v>THONO-R3-CELD34</v>
          </cell>
          <cell r="T1952" t="str">
            <v>34036084 → DATE-AMPOULE</v>
          </cell>
        </row>
        <row r="1953">
          <cell r="B1953" t="str">
            <v>THONO-R4-CELA41</v>
          </cell>
          <cell r="T1953" t="str">
            <v>34036085 → DATE-AMPOULE</v>
          </cell>
        </row>
        <row r="1954">
          <cell r="B1954" t="str">
            <v>THONO-R4-CELD43</v>
          </cell>
          <cell r="T1954" t="str">
            <v>34036086 → DATE-AMPOULE</v>
          </cell>
        </row>
        <row r="1955">
          <cell r="B1955" t="str">
            <v>THONO-R4-CELD44</v>
          </cell>
          <cell r="T1955" t="str">
            <v>34036087 → DATE-AMPOULE</v>
          </cell>
        </row>
        <row r="1956">
          <cell r="B1956" t="str">
            <v>M.LAN-R1-CELD18</v>
          </cell>
          <cell r="T1956" t="str">
            <v xml:space="preserve">34036088 → </v>
          </cell>
        </row>
        <row r="1957">
          <cell r="B1957" t="str">
            <v>M.LAN-R1-CELD17</v>
          </cell>
          <cell r="T1957" t="str">
            <v xml:space="preserve">34036089 → </v>
          </cell>
        </row>
        <row r="1958">
          <cell r="B1958" t="str">
            <v>M.LAN-R1-CELD16</v>
          </cell>
          <cell r="T1958" t="str">
            <v>34036090 → DATE-AMPOULE</v>
          </cell>
        </row>
        <row r="1959">
          <cell r="B1959" t="str">
            <v>M.LAN-R1-CELD15</v>
          </cell>
          <cell r="T1959" t="str">
            <v xml:space="preserve">34036091 → </v>
          </cell>
        </row>
        <row r="1960">
          <cell r="B1960" t="str">
            <v>M.LAN-R1-CELD14</v>
          </cell>
          <cell r="T1960" t="str">
            <v xml:space="preserve">34036092 → </v>
          </cell>
        </row>
        <row r="1961">
          <cell r="B1961" t="str">
            <v>M.LAN-R1-CELD13</v>
          </cell>
          <cell r="T1961" t="str">
            <v xml:space="preserve">34036093 → </v>
          </cell>
        </row>
        <row r="1962">
          <cell r="B1962" t="str">
            <v>M.LAN-R1-CELA11</v>
          </cell>
          <cell r="T1962" t="str">
            <v xml:space="preserve">34036094 → </v>
          </cell>
        </row>
        <row r="1963">
          <cell r="B1963" t="str">
            <v>M.LAN-R1-CELO10</v>
          </cell>
          <cell r="T1963" t="str">
            <v xml:space="preserve">34036095 → </v>
          </cell>
        </row>
        <row r="1964">
          <cell r="B1964" t="str">
            <v>M.LAN-R2-CELD28</v>
          </cell>
          <cell r="T1964" t="str">
            <v xml:space="preserve">34036096 → </v>
          </cell>
        </row>
        <row r="1965">
          <cell r="B1965" t="str">
            <v>M.LAN-R2-CELD27</v>
          </cell>
          <cell r="T1965" t="str">
            <v xml:space="preserve">34036097 → </v>
          </cell>
        </row>
        <row r="1966">
          <cell r="B1966" t="str">
            <v>M.LAN-R2-CELD26</v>
          </cell>
          <cell r="T1966" t="str">
            <v xml:space="preserve">34036098 → </v>
          </cell>
        </row>
        <row r="1967">
          <cell r="B1967" t="str">
            <v>M.LAN-R2-CELD25</v>
          </cell>
          <cell r="T1967" t="str">
            <v xml:space="preserve">34036099 → </v>
          </cell>
        </row>
        <row r="1968">
          <cell r="B1968" t="str">
            <v>M.LAN-R2-CELD24</v>
          </cell>
          <cell r="T1968" t="str">
            <v xml:space="preserve">34036100 → </v>
          </cell>
        </row>
        <row r="1969">
          <cell r="B1969" t="str">
            <v>M.LAN-R2-CELA21</v>
          </cell>
          <cell r="T1969" t="str">
            <v xml:space="preserve">34036101 → </v>
          </cell>
        </row>
        <row r="1970">
          <cell r="B1970" t="str">
            <v>M.LAN-R2-CELC23</v>
          </cell>
          <cell r="T1970" t="str">
            <v>34036102 → DATE-AMPOULE</v>
          </cell>
        </row>
        <row r="1971">
          <cell r="B1971" t="str">
            <v>SALLA-R1-CELD18</v>
          </cell>
          <cell r="T1971" t="str">
            <v xml:space="preserve">34036103 → </v>
          </cell>
        </row>
        <row r="1972">
          <cell r="B1972" t="str">
            <v>SALLA-R1-CELD19</v>
          </cell>
          <cell r="T1972" t="str">
            <v xml:space="preserve">34036104 → </v>
          </cell>
        </row>
        <row r="1973">
          <cell r="B1973" t="str">
            <v>MORZI-R1-CELD14</v>
          </cell>
          <cell r="T1973" t="str">
            <v xml:space="preserve">34036106 → </v>
          </cell>
        </row>
        <row r="1974">
          <cell r="B1974" t="str">
            <v>MORZI-R2-CELD25</v>
          </cell>
          <cell r="T1974" t="str">
            <v xml:space="preserve">34036107 → </v>
          </cell>
        </row>
        <row r="1975">
          <cell r="B1975" t="str">
            <v>MORZI-R2-CELD29</v>
          </cell>
          <cell r="T1975" t="str">
            <v xml:space="preserve">34036108 → </v>
          </cell>
        </row>
        <row r="1976">
          <cell r="B1976" t="str">
            <v>CLUSE-R2-CELO20</v>
          </cell>
          <cell r="T1976" t="str">
            <v xml:space="preserve">34036110 → </v>
          </cell>
        </row>
        <row r="1977">
          <cell r="B1977" t="str">
            <v>CLUSE-R2-CELA21</v>
          </cell>
          <cell r="T1977" t="str">
            <v>34036111 → DATE-AMPOULE</v>
          </cell>
        </row>
        <row r="1978">
          <cell r="B1978" t="str">
            <v>CLUSE-R4-CELA40</v>
          </cell>
          <cell r="T1978" t="str">
            <v>34036112 → DATE-AMPOULE</v>
          </cell>
        </row>
        <row r="1979">
          <cell r="B1979" t="str">
            <v>VIZIL-R1-CELD01</v>
          </cell>
          <cell r="T1979" t="str">
            <v>34036113 → DATE-AMPOULE</v>
          </cell>
        </row>
        <row r="1980">
          <cell r="B1980" t="str">
            <v>ARC-R2-CELA90</v>
          </cell>
          <cell r="T1980" t="str">
            <v xml:space="preserve">344263 → </v>
          </cell>
        </row>
        <row r="1981">
          <cell r="B1981" t="str">
            <v>TANIN-R1-CELD17</v>
          </cell>
          <cell r="T1981" t="str">
            <v xml:space="preserve">367723 → </v>
          </cell>
        </row>
        <row r="1982">
          <cell r="B1982" t="str">
            <v>CORNI-R-MAG</v>
          </cell>
          <cell r="T1982" t="str">
            <v xml:space="preserve">367725 → </v>
          </cell>
        </row>
        <row r="1983">
          <cell r="B1983" t="str">
            <v>TANIN-R2-CELD28</v>
          </cell>
          <cell r="T1983" t="str">
            <v xml:space="preserve">367726 → </v>
          </cell>
        </row>
        <row r="1984">
          <cell r="B1984" t="str">
            <v>BOZEL-R1-CELA60</v>
          </cell>
          <cell r="T1984" t="str">
            <v xml:space="preserve">385126 → </v>
          </cell>
        </row>
        <row r="1985">
          <cell r="B1985" t="str">
            <v>BOZEL-R1-CELD64</v>
          </cell>
          <cell r="T1985" t="str">
            <v xml:space="preserve">385177 → </v>
          </cell>
        </row>
        <row r="1986">
          <cell r="B1986" t="str">
            <v>BOZEL-R1-CELD66</v>
          </cell>
          <cell r="T1986" t="str">
            <v xml:space="preserve">385204 → </v>
          </cell>
        </row>
        <row r="1987">
          <cell r="B1987" t="str">
            <v>BOZEL-R1-CELD68</v>
          </cell>
          <cell r="T1987" t="str">
            <v xml:space="preserve">385216 → </v>
          </cell>
        </row>
        <row r="1988">
          <cell r="B1988" t="str">
            <v>BOZEL-R1-CELD70</v>
          </cell>
          <cell r="T1988" t="str">
            <v xml:space="preserve">385229 → </v>
          </cell>
        </row>
        <row r="1989">
          <cell r="B1989" t="str">
            <v>BOZEL-R1-CELD72</v>
          </cell>
          <cell r="T1989" t="str">
            <v xml:space="preserve">385244 → </v>
          </cell>
        </row>
        <row r="1990">
          <cell r="B1990" t="str">
            <v>BOZEL-R1-CELD74</v>
          </cell>
          <cell r="T1990" t="str">
            <v xml:space="preserve">385260 → </v>
          </cell>
        </row>
        <row r="1991">
          <cell r="B1991" t="str">
            <v>BOZEL-R1-CELD76</v>
          </cell>
          <cell r="T1991" t="str">
            <v xml:space="preserve">385276 → </v>
          </cell>
        </row>
        <row r="1992">
          <cell r="B1992" t="str">
            <v>BOZEL-R4-CELA61</v>
          </cell>
          <cell r="T1992" t="str">
            <v xml:space="preserve">385327 → </v>
          </cell>
        </row>
        <row r="1993">
          <cell r="B1993" t="str">
            <v>BOZEL-R4-CELD65</v>
          </cell>
          <cell r="T1993" t="str">
            <v xml:space="preserve">385342 → </v>
          </cell>
        </row>
        <row r="1994">
          <cell r="B1994" t="str">
            <v>BOZEL-R4-CELD69</v>
          </cell>
          <cell r="T1994" t="str">
            <v xml:space="preserve">385360 → </v>
          </cell>
        </row>
        <row r="1995">
          <cell r="B1995" t="str">
            <v>BOZEL-R4-CELD71</v>
          </cell>
          <cell r="T1995" t="str">
            <v xml:space="preserve">385376 → </v>
          </cell>
        </row>
        <row r="1996">
          <cell r="B1996" t="str">
            <v>BOZEL-R4-CELD73</v>
          </cell>
          <cell r="T1996" t="str">
            <v xml:space="preserve">385392 → </v>
          </cell>
        </row>
        <row r="1997">
          <cell r="B1997" t="str">
            <v>BOZEL-R4-CELD75</v>
          </cell>
          <cell r="T1997" t="str">
            <v xml:space="preserve">385407 → </v>
          </cell>
        </row>
        <row r="1998">
          <cell r="B1998" t="str">
            <v>BOZEL-R4-CELD77</v>
          </cell>
          <cell r="T1998" t="str">
            <v xml:space="preserve">385420 → </v>
          </cell>
        </row>
        <row r="1999">
          <cell r="B1999" t="str">
            <v>BOZEL-R4-CELO79</v>
          </cell>
          <cell r="T1999" t="str">
            <v xml:space="preserve">385433 → </v>
          </cell>
        </row>
        <row r="2000">
          <cell r="B2000" t="str">
            <v>BOZEL-R4-CELC67</v>
          </cell>
          <cell r="T2000" t="str">
            <v xml:space="preserve">385455 → </v>
          </cell>
        </row>
        <row r="2001">
          <cell r="B2001" t="str">
            <v>CHAMBERY-PS-MAG</v>
          </cell>
          <cell r="T2001" t="str">
            <v xml:space="preserve">404221 → </v>
          </cell>
        </row>
        <row r="2002">
          <cell r="B2002" t="str">
            <v>CHAMBERY-PS-MAG</v>
          </cell>
          <cell r="T2002" t="str">
            <v xml:space="preserve">404249 → </v>
          </cell>
        </row>
        <row r="2003">
          <cell r="B2003" t="str">
            <v>BAJAT-R1A-CELA01</v>
          </cell>
          <cell r="T2003" t="str">
            <v xml:space="preserve">430914 → </v>
          </cell>
        </row>
        <row r="2004">
          <cell r="B2004" t="str">
            <v>AOSTE-R1A-CELD06</v>
          </cell>
          <cell r="T2004" t="str">
            <v>433786 → DATE-AMPOULE</v>
          </cell>
        </row>
        <row r="2005">
          <cell r="B2005" t="str">
            <v>ECHEL-R2-CELD10</v>
          </cell>
          <cell r="T2005" t="str">
            <v>435337 → U-NOMINAL(KV)-DJHTA, DATE-AMPOULE, U-ALIMENTATION-CDE-DJHTA</v>
          </cell>
        </row>
        <row r="2006">
          <cell r="B2006" t="str">
            <v>ECHEL-R2-CELA01</v>
          </cell>
          <cell r="T2006" t="str">
            <v>442279 → DATE-AMPOULE</v>
          </cell>
        </row>
        <row r="2007">
          <cell r="B2007" t="str">
            <v>ECHEL-R1-CELA18</v>
          </cell>
          <cell r="T2007" t="str">
            <v>442454 → DATE-AMPOULE</v>
          </cell>
        </row>
        <row r="2008">
          <cell r="B2008" t="str">
            <v>ECHEL-R2-CELD02</v>
          </cell>
          <cell r="T2008" t="str">
            <v>442502 → DATE-AMPOULE</v>
          </cell>
        </row>
        <row r="2009">
          <cell r="B2009" t="str">
            <v>ECHEL-R2-CELD03</v>
          </cell>
          <cell r="T2009" t="str">
            <v>442706 → DATE-AMPOULE</v>
          </cell>
        </row>
        <row r="2010">
          <cell r="B2010" t="str">
            <v>ECHEL-R2-CELD04</v>
          </cell>
          <cell r="T2010" t="str">
            <v>442730 → DATE-AMPOULE</v>
          </cell>
        </row>
        <row r="2011">
          <cell r="B2011" t="str">
            <v>ECHEL-R2-CELD05</v>
          </cell>
          <cell r="T2011" t="str">
            <v>442754 → DATE-AMPOULE</v>
          </cell>
        </row>
        <row r="2012">
          <cell r="B2012" t="str">
            <v>ECHEL-R2-CELD08</v>
          </cell>
          <cell r="T2012" t="str">
            <v>442756 → DATE-AMPOULE</v>
          </cell>
        </row>
        <row r="2013">
          <cell r="B2013" t="str">
            <v>ECHEL-R2-CELD09</v>
          </cell>
          <cell r="T2013" t="str">
            <v>442757 → DATE-AMPOULE</v>
          </cell>
        </row>
        <row r="2014">
          <cell r="B2014" t="str">
            <v>ECHEL-R1-CELD12</v>
          </cell>
          <cell r="T2014" t="str">
            <v>442758 → DATE-AMPOULE</v>
          </cell>
        </row>
        <row r="2015">
          <cell r="B2015" t="str">
            <v>ECHEL-R1-CELD14</v>
          </cell>
          <cell r="T2015" t="str">
            <v>442759 → DATE-AMPOULE</v>
          </cell>
        </row>
        <row r="2016">
          <cell r="B2016" t="str">
            <v>ECHEL-R1-CELD16</v>
          </cell>
          <cell r="T2016" t="str">
            <v>442761 → DATE-AMPOULE</v>
          </cell>
        </row>
        <row r="2017">
          <cell r="B2017" t="str">
            <v>ECHEL-R1-CELD15</v>
          </cell>
          <cell r="T2017" t="str">
            <v>442762 → DATE-AMPOULE</v>
          </cell>
        </row>
        <row r="2018">
          <cell r="B2018" t="str">
            <v>ECHEL-R1-CELD17</v>
          </cell>
          <cell r="T2018" t="str">
            <v>442763 → DATE-AMPOULE</v>
          </cell>
        </row>
        <row r="2019">
          <cell r="B2019" t="str">
            <v>ECHEL-R1-CELD19</v>
          </cell>
          <cell r="T2019" t="str">
            <v xml:space="preserve">442765 → </v>
          </cell>
        </row>
        <row r="2020">
          <cell r="B2020" t="str">
            <v>ECHEL-R1-CELO13</v>
          </cell>
          <cell r="T2020" t="str">
            <v>442770 → DATE-AMPOULE</v>
          </cell>
        </row>
        <row r="2021">
          <cell r="B2021" t="str">
            <v>VERPI-R1</v>
          </cell>
          <cell r="T2021" t="str">
            <v>459958 → DATE-AMPOULE</v>
          </cell>
        </row>
        <row r="2022">
          <cell r="B2022" t="str">
            <v>ABOND-R2-CELPB20</v>
          </cell>
          <cell r="T2022" t="str">
            <v>469771 → DATE-AMPOULE</v>
          </cell>
        </row>
        <row r="2023">
          <cell r="B2023" t="str">
            <v>G.COE-R1-CELO80</v>
          </cell>
          <cell r="T2023" t="str">
            <v xml:space="preserve">482546 → </v>
          </cell>
        </row>
        <row r="2024">
          <cell r="B2024" t="str">
            <v>G.COE-R1-CELA88</v>
          </cell>
          <cell r="T2024" t="str">
            <v xml:space="preserve">482840 → </v>
          </cell>
        </row>
        <row r="2025">
          <cell r="B2025" t="str">
            <v>G.COE-R2-CELA98</v>
          </cell>
          <cell r="T2025" t="str">
            <v xml:space="preserve">483494 → </v>
          </cell>
        </row>
        <row r="2026">
          <cell r="B2026" t="str">
            <v>G.COE-R1-CELD83</v>
          </cell>
          <cell r="T2026" t="str">
            <v xml:space="preserve">494887 → </v>
          </cell>
        </row>
        <row r="2027">
          <cell r="B2027" t="str">
            <v>G.COE-R1-CELD81</v>
          </cell>
          <cell r="T2027" t="str">
            <v xml:space="preserve">497558 → </v>
          </cell>
        </row>
        <row r="2028">
          <cell r="B2028" t="str">
            <v>G.COE-R1-CELD82</v>
          </cell>
          <cell r="T2028" t="str">
            <v xml:space="preserve">497559 → </v>
          </cell>
        </row>
        <row r="2029">
          <cell r="B2029" t="str">
            <v>G.COE-R1-CELD85</v>
          </cell>
          <cell r="T2029" t="str">
            <v xml:space="preserve">497562 → </v>
          </cell>
        </row>
        <row r="2030">
          <cell r="B2030" t="str">
            <v>G.COE-R1-CELD86</v>
          </cell>
          <cell r="T2030" t="str">
            <v xml:space="preserve">497563 → </v>
          </cell>
        </row>
        <row r="2031">
          <cell r="B2031" t="str">
            <v>G.COE-R2-CELD91</v>
          </cell>
          <cell r="T2031" t="str">
            <v xml:space="preserve">497564 → </v>
          </cell>
        </row>
        <row r="2032">
          <cell r="B2032" t="str">
            <v>G.COE-R2-CELD92</v>
          </cell>
          <cell r="T2032" t="str">
            <v xml:space="preserve">497565 → </v>
          </cell>
        </row>
        <row r="2033">
          <cell r="B2033" t="str">
            <v>G.COE-R2-CELD93</v>
          </cell>
          <cell r="T2033" t="str">
            <v xml:space="preserve">497566 → </v>
          </cell>
        </row>
        <row r="2034">
          <cell r="B2034" t="str">
            <v>G.COE-R2-CELD94</v>
          </cell>
          <cell r="T2034" t="str">
            <v xml:space="preserve">497567 → </v>
          </cell>
        </row>
        <row r="2035">
          <cell r="B2035" t="str">
            <v>G.COE-R2-CELD96</v>
          </cell>
          <cell r="T2035" t="str">
            <v xml:space="preserve">497568 → </v>
          </cell>
        </row>
        <row r="2036">
          <cell r="B2036" t="str">
            <v>G.COE-R1-CELC84</v>
          </cell>
          <cell r="T2036" t="str">
            <v xml:space="preserve">497571 → </v>
          </cell>
        </row>
        <row r="2037">
          <cell r="B2037" t="str">
            <v>FAVER-R2-CELD23</v>
          </cell>
          <cell r="T2037" t="str">
            <v xml:space="preserve">504271 → </v>
          </cell>
        </row>
        <row r="2038">
          <cell r="B2038" t="str">
            <v>ARLOD-R1-CELD19</v>
          </cell>
          <cell r="T2038" t="str">
            <v xml:space="preserve">514744 → </v>
          </cell>
        </row>
        <row r="2039">
          <cell r="B2039" t="str">
            <v>ARLOD-R-MAG</v>
          </cell>
          <cell r="T2039" t="str">
            <v xml:space="preserve">514745 → </v>
          </cell>
        </row>
        <row r="2040">
          <cell r="B2040" t="str">
            <v>ECHEL-R1-CELC11</v>
          </cell>
          <cell r="T2040" t="str">
            <v>515867 → DATE-AMPOULE</v>
          </cell>
        </row>
        <row r="2041">
          <cell r="B2041" t="str">
            <v>VOUGY-R1-CELD19</v>
          </cell>
          <cell r="T2041" t="str">
            <v xml:space="preserve">518614 → </v>
          </cell>
        </row>
        <row r="2042">
          <cell r="B2042" t="str">
            <v>VOUGY-R1-CELA11</v>
          </cell>
          <cell r="T2042" t="str">
            <v>518632 → TYPE-DJHTA, DATE-AMPOULE</v>
          </cell>
        </row>
        <row r="2043">
          <cell r="B2043" t="str">
            <v>VOUGY-R1-CELD17</v>
          </cell>
          <cell r="T2043" t="str">
            <v xml:space="preserve">518651 → </v>
          </cell>
        </row>
        <row r="2044">
          <cell r="B2044" t="str">
            <v>VOUGY-R1-CELD18</v>
          </cell>
          <cell r="T2044" t="str">
            <v xml:space="preserve">518652 → </v>
          </cell>
        </row>
        <row r="2045">
          <cell r="B2045" t="str">
            <v>VOUGY-R1-CELD16</v>
          </cell>
          <cell r="T2045" t="str">
            <v xml:space="preserve">518653 → </v>
          </cell>
        </row>
        <row r="2046">
          <cell r="B2046" t="str">
            <v>VOUGY-R1-CELD15</v>
          </cell>
          <cell r="T2046" t="str">
            <v xml:space="preserve">518654 → </v>
          </cell>
        </row>
        <row r="2047">
          <cell r="B2047" t="str">
            <v>VOUGY-R1-CELD14</v>
          </cell>
          <cell r="T2047" t="str">
            <v xml:space="preserve">518655 → </v>
          </cell>
        </row>
        <row r="2048">
          <cell r="B2048" t="str">
            <v>VOUGY-R1-CELC12</v>
          </cell>
          <cell r="T2048" t="str">
            <v xml:space="preserve">518787 → </v>
          </cell>
        </row>
        <row r="2049">
          <cell r="B2049" t="str">
            <v>VOUGY-R1-CELD12</v>
          </cell>
          <cell r="T2049" t="str">
            <v xml:space="preserve">518810 → </v>
          </cell>
        </row>
        <row r="2050">
          <cell r="B2050" t="str">
            <v>VOUGY-R1-CELO10</v>
          </cell>
          <cell r="T2050" t="str">
            <v xml:space="preserve">518813 → </v>
          </cell>
        </row>
        <row r="2051">
          <cell r="B2051" t="str">
            <v>VOUGY-R2-CELD32</v>
          </cell>
          <cell r="T2051" t="str">
            <v>520070 → ICC(KA)-DJHTA, U-NOMINAL(KV)-DJHTA, U-ALIMENTATION-CDE-DJHTA</v>
          </cell>
        </row>
        <row r="2052">
          <cell r="B2052" t="str">
            <v>VOUGY-R2-CELD23</v>
          </cell>
          <cell r="T2052" t="str">
            <v xml:space="preserve">520071 → </v>
          </cell>
        </row>
        <row r="2053">
          <cell r="B2053" t="str">
            <v>VOUGY-R2-CELD24</v>
          </cell>
          <cell r="T2053" t="str">
            <v xml:space="preserve">520072 → </v>
          </cell>
        </row>
        <row r="2054">
          <cell r="B2054" t="str">
            <v>VOUGY-R2-CELD25</v>
          </cell>
          <cell r="T2054" t="str">
            <v xml:space="preserve">520074 → </v>
          </cell>
        </row>
        <row r="2055">
          <cell r="B2055" t="str">
            <v>VOUGY-R2-CELD26</v>
          </cell>
          <cell r="T2055" t="str">
            <v>520075 → ICC(KA)-DJHTA, U-NOMINAL(KV)-DJHTA, U-ALIMENTATION-CDE-DJHTA</v>
          </cell>
        </row>
        <row r="2056">
          <cell r="B2056" t="str">
            <v>VOUGY-R2-CELD27</v>
          </cell>
          <cell r="T2056" t="str">
            <v>520076 → ICC(KA)-DJHTA, U-NOMINAL(KV)-DJHTA, U-ALIMENTATION-CDE-DJHTA</v>
          </cell>
        </row>
        <row r="2057">
          <cell r="B2057" t="str">
            <v>VOUGY-R2-CELD38</v>
          </cell>
          <cell r="T2057" t="str">
            <v>520077 → U-ALIMENTATION-CDE-DJHTA</v>
          </cell>
        </row>
        <row r="2058">
          <cell r="B2058" t="str">
            <v>VOUGY-R2-CELC28</v>
          </cell>
          <cell r="T2058" t="str">
            <v>520078 → I-NOMINAL(A)-DJHTA, ICC(KA)-DJHTA, TYPE-DIELECTRIQUE, U-NOMINAL(KV)-DJHTA, DATE-AMPOULE, U-ALIMENTATION-CDE-DJHTA</v>
          </cell>
        </row>
        <row r="2059">
          <cell r="B2059" t="str">
            <v>VOUGY-R2-CELA21</v>
          </cell>
          <cell r="T2059" t="str">
            <v>520079 → DATE-AMPOULE</v>
          </cell>
        </row>
        <row r="2060">
          <cell r="B2060" t="str">
            <v>FAVER-R2-CELD29</v>
          </cell>
          <cell r="T2060" t="str">
            <v>53550 → DATE-AMPOULE</v>
          </cell>
        </row>
        <row r="2061">
          <cell r="B2061" t="str">
            <v>FAVER-R2-CELD24</v>
          </cell>
          <cell r="T2061" t="str">
            <v>53662 → DATE-AMPOULE</v>
          </cell>
        </row>
        <row r="2062">
          <cell r="B2062" t="str">
            <v>FAVER-R2-CELD25</v>
          </cell>
          <cell r="T2062" t="str">
            <v xml:space="preserve">54249 → </v>
          </cell>
        </row>
        <row r="2063">
          <cell r="B2063" t="str">
            <v>FAVER-R2-CELD26</v>
          </cell>
          <cell r="T2063" t="str">
            <v>54250 → DATE-AMPOULE</v>
          </cell>
        </row>
        <row r="2064">
          <cell r="B2064" t="str">
            <v>FAVER-R2-CELD27</v>
          </cell>
          <cell r="T2064" t="str">
            <v>54251 → DATE-AMPOULE</v>
          </cell>
        </row>
        <row r="2065">
          <cell r="B2065" t="str">
            <v>FAVER-R2-CELA21</v>
          </cell>
          <cell r="T2065" t="str">
            <v>54270 → ICC(KA)-DJHTA</v>
          </cell>
        </row>
        <row r="2066">
          <cell r="B2066" t="str">
            <v>FAVER-R2-CELC22</v>
          </cell>
          <cell r="T2066" t="str">
            <v>54320 → DATE-AMPOULE</v>
          </cell>
        </row>
        <row r="2067">
          <cell r="B2067" t="str">
            <v>FAVER-R2-CELO20</v>
          </cell>
          <cell r="T2067" t="str">
            <v xml:space="preserve">54327 → </v>
          </cell>
        </row>
        <row r="2068">
          <cell r="B2068" t="str">
            <v>ANNECY-MAG</v>
          </cell>
          <cell r="T2068" t="str">
            <v>54357 → I-NOMINAL(A)-DJHTA, DATE-AMPOULE</v>
          </cell>
        </row>
        <row r="2069">
          <cell r="B2069" t="str">
            <v>FAVER-R1-CELA11</v>
          </cell>
          <cell r="T2069" t="str">
            <v xml:space="preserve">549913 → </v>
          </cell>
        </row>
        <row r="2070">
          <cell r="B2070" t="str">
            <v>FAVER-R1-CELD14</v>
          </cell>
          <cell r="T2070" t="str">
            <v xml:space="preserve">549969 → </v>
          </cell>
        </row>
        <row r="2071">
          <cell r="B2071" t="str">
            <v>FAVER-R1-CELD13</v>
          </cell>
          <cell r="T2071" t="str">
            <v xml:space="preserve">550061 → </v>
          </cell>
        </row>
        <row r="2072">
          <cell r="B2072" t="str">
            <v>MALGO-R2-CELA83</v>
          </cell>
          <cell r="T2072" t="str">
            <v xml:space="preserve">556408 → </v>
          </cell>
        </row>
        <row r="2073">
          <cell r="B2073" t="str">
            <v>FAVER-R1-CELC12</v>
          </cell>
          <cell r="T2073" t="str">
            <v xml:space="preserve">560940 → </v>
          </cell>
        </row>
        <row r="2074">
          <cell r="B2074" t="str">
            <v>FAVER-R1-CELD15</v>
          </cell>
          <cell r="T2074" t="str">
            <v xml:space="preserve">560952 → </v>
          </cell>
        </row>
        <row r="2075">
          <cell r="B2075" t="str">
            <v>FAVER-R1-CELD16</v>
          </cell>
          <cell r="T2075" t="str">
            <v xml:space="preserve">560969 → </v>
          </cell>
        </row>
        <row r="2076">
          <cell r="B2076" t="str">
            <v>FAVER-R1-CELD17</v>
          </cell>
          <cell r="T2076" t="str">
            <v xml:space="preserve">560992 → </v>
          </cell>
        </row>
        <row r="2077">
          <cell r="B2077" t="str">
            <v>FAVER-R1-CELD18</v>
          </cell>
          <cell r="T2077" t="str">
            <v xml:space="preserve">561006 → </v>
          </cell>
        </row>
        <row r="2078">
          <cell r="B2078" t="str">
            <v>C.AND-R1-CELO08</v>
          </cell>
          <cell r="T2078" t="str">
            <v>591871 → DATE-AMPOULE</v>
          </cell>
        </row>
        <row r="2079">
          <cell r="B2079" t="str">
            <v>SSEGR-R1.A-CELD11</v>
          </cell>
          <cell r="T2079" t="str">
            <v xml:space="preserve">613902 → </v>
          </cell>
        </row>
        <row r="2080">
          <cell r="B2080" t="str">
            <v>SSEGR-R1.A-CELD12</v>
          </cell>
          <cell r="T2080" t="str">
            <v xml:space="preserve">613910 → </v>
          </cell>
        </row>
        <row r="2081">
          <cell r="B2081" t="str">
            <v>SSEGR-R1.A-CELD13</v>
          </cell>
          <cell r="T2081" t="str">
            <v>613917 → U-NOMINAL(KV)-DJHTA, DATE-AMPOULE, U-ALIMENTATION-CDE-DJHTA</v>
          </cell>
        </row>
        <row r="2082">
          <cell r="B2082" t="str">
            <v>SSEGR-R1.A-CELD14</v>
          </cell>
          <cell r="T2082" t="str">
            <v>613925 → U-NOMINAL(KV)-DJHTA, DATE-AMPOULE, U-ALIMENTATION-CDE-DJHTA</v>
          </cell>
        </row>
        <row r="2083">
          <cell r="B2083" t="str">
            <v>SSEGR-R1.A-CELD15</v>
          </cell>
          <cell r="T2083" t="str">
            <v>613935 → U-NOMINAL(KV)-DJHTA, DATE-AMPOULE, U-ALIMENTATION-CDE-DJHTA</v>
          </cell>
        </row>
        <row r="2084">
          <cell r="B2084" t="str">
            <v>SSEGR-R1.A-CELD16</v>
          </cell>
          <cell r="T2084" t="str">
            <v>613942 → U-NOMINAL(KV)-DJHTA, DATE-AMPOULE, U-ALIMENTATION-CDE-DJHTA</v>
          </cell>
        </row>
        <row r="2085">
          <cell r="B2085" t="str">
            <v>SSEGR-R1.A-CELC17</v>
          </cell>
          <cell r="T2085" t="str">
            <v xml:space="preserve">613949 → </v>
          </cell>
        </row>
        <row r="2086">
          <cell r="B2086" t="str">
            <v>SSEGR-R1.A-CELA10</v>
          </cell>
          <cell r="T2086" t="str">
            <v xml:space="preserve">613959 → </v>
          </cell>
        </row>
        <row r="2087">
          <cell r="B2087" t="str">
            <v>VOREP-R2-CELA24</v>
          </cell>
          <cell r="T2087" t="str">
            <v>615769 → U-NOMINAL(KV)-DJHTA, DATE-AMPOULE, U-ALIMENTATION-CDE-DJHTA</v>
          </cell>
        </row>
        <row r="2088">
          <cell r="B2088" t="str">
            <v>ANNECY-PS-MAG</v>
          </cell>
          <cell r="T2088" t="str">
            <v xml:space="preserve">616823 → </v>
          </cell>
        </row>
        <row r="2089">
          <cell r="B2089" t="str">
            <v>CPNIE-R1-CELA01</v>
          </cell>
          <cell r="T2089" t="str">
            <v>676574 → U-NOMINAL(KV)-DJHTA, DATE-AMPOULE, U-ALIMENTATION-CDE-DJHTA</v>
          </cell>
        </row>
        <row r="2090">
          <cell r="B2090" t="str">
            <v>CPNIE-R1-CELD03</v>
          </cell>
          <cell r="T2090" t="str">
            <v>676576 → U-NOMINAL(KV)-DJHTA, DATE-AMPOULE, U-ALIMENTATION-CDE-DJHTA</v>
          </cell>
        </row>
        <row r="2091">
          <cell r="B2091" t="str">
            <v>CPNIE-R1-CELD07</v>
          </cell>
          <cell r="T2091" t="str">
            <v>676579 → DATE-AMPOULE</v>
          </cell>
        </row>
        <row r="2092">
          <cell r="B2092" t="str">
            <v>CPNIE-R1-CELD06</v>
          </cell>
          <cell r="T2092" t="str">
            <v>676580 → DATE-AMPOULE</v>
          </cell>
        </row>
        <row r="2093">
          <cell r="B2093" t="str">
            <v>CPNIE-R1-CELD05</v>
          </cell>
          <cell r="T2093" t="str">
            <v>676582 → DATE-AMPOULE</v>
          </cell>
        </row>
        <row r="2094">
          <cell r="B2094" t="str">
            <v>CPNIE-R1-CELD04</v>
          </cell>
          <cell r="T2094" t="str">
            <v>676589 → DATE-AMPOULE</v>
          </cell>
        </row>
        <row r="2095">
          <cell r="B2095" t="str">
            <v>CPNIE-R1-CELD10</v>
          </cell>
          <cell r="T2095" t="str">
            <v>676591 → DATE-AMPOULE</v>
          </cell>
        </row>
        <row r="2096">
          <cell r="B2096" t="str">
            <v>CPNIE-R1-CELD09</v>
          </cell>
          <cell r="T2096" t="str">
            <v>676592 → DATE-AMPOULE</v>
          </cell>
        </row>
        <row r="2097">
          <cell r="B2097" t="str">
            <v>CPNIE-R1-CELO11</v>
          </cell>
          <cell r="T2097" t="str">
            <v>676596 → DATE-AMPOULE</v>
          </cell>
        </row>
        <row r="2098">
          <cell r="B2098" t="str">
            <v>CPNIE-R2-CELA22</v>
          </cell>
          <cell r="T2098" t="str">
            <v>676598 → DATE-AMPOULE</v>
          </cell>
        </row>
        <row r="2099">
          <cell r="B2099" t="str">
            <v>CPNIE-R2-CELA20</v>
          </cell>
          <cell r="T2099" t="str">
            <v>676600 → DATE-AMPOULE</v>
          </cell>
        </row>
        <row r="2100">
          <cell r="B2100" t="str">
            <v>CPNIE-R2-CELD13</v>
          </cell>
          <cell r="T2100" t="str">
            <v>676604 → DATE-AMPOULE</v>
          </cell>
        </row>
        <row r="2101">
          <cell r="B2101" t="str">
            <v>CPNIE-R2-CELD14</v>
          </cell>
          <cell r="T2101" t="str">
            <v>676605 → DATE-AMPOULE</v>
          </cell>
        </row>
        <row r="2102">
          <cell r="B2102" t="str">
            <v>CPNIE-R2-CELD15</v>
          </cell>
          <cell r="T2102" t="str">
            <v>676607 → DATE-AMPOULE</v>
          </cell>
        </row>
        <row r="2103">
          <cell r="B2103" t="str">
            <v>CPNIE-R2-CELD17</v>
          </cell>
          <cell r="T2103" t="str">
            <v>676609 → DATE-AMPOULE</v>
          </cell>
        </row>
        <row r="2104">
          <cell r="B2104" t="str">
            <v>CPNIE-R2-CELD18</v>
          </cell>
          <cell r="T2104" t="str">
            <v>676610 → DATE-AMPOULE</v>
          </cell>
        </row>
        <row r="2105">
          <cell r="B2105" t="str">
            <v>CPNIE-R2-CELD19</v>
          </cell>
          <cell r="T2105" t="str">
            <v>676611 → DATE-AMPOULE</v>
          </cell>
        </row>
        <row r="2106">
          <cell r="B2106" t="str">
            <v>CPNIE-R2-CELO12</v>
          </cell>
          <cell r="T2106" t="str">
            <v>676613 → DATE-AMPOULE</v>
          </cell>
        </row>
        <row r="2107">
          <cell r="B2107" t="str">
            <v>CPNIE-R1-CELD08</v>
          </cell>
          <cell r="T2107" t="str">
            <v>676617 → DATE-AMPOULE</v>
          </cell>
        </row>
        <row r="2108">
          <cell r="B2108" t="str">
            <v>CORB8-R2-CELD95</v>
          </cell>
          <cell r="T2108" t="str">
            <v xml:space="preserve">677023 → </v>
          </cell>
        </row>
        <row r="2109">
          <cell r="B2109" t="str">
            <v>SAISI-R1-CELA10</v>
          </cell>
          <cell r="T2109" t="str">
            <v xml:space="preserve">699479 → </v>
          </cell>
        </row>
        <row r="2110">
          <cell r="B2110" t="str">
            <v>SAISI-R2-CELA20</v>
          </cell>
          <cell r="T2110" t="str">
            <v xml:space="preserve">699496 → </v>
          </cell>
        </row>
        <row r="2111">
          <cell r="B2111" t="str">
            <v>SAISI-R1-CELD13</v>
          </cell>
          <cell r="T2111" t="str">
            <v xml:space="preserve">699525 → </v>
          </cell>
        </row>
        <row r="2112">
          <cell r="B2112" t="str">
            <v>SAISI-R1-CELD14</v>
          </cell>
          <cell r="T2112" t="str">
            <v xml:space="preserve">699557 → </v>
          </cell>
        </row>
        <row r="2113">
          <cell r="B2113" t="str">
            <v>SAISI-R1-CELD15</v>
          </cell>
          <cell r="T2113" t="str">
            <v xml:space="preserve">699569 → </v>
          </cell>
        </row>
        <row r="2114">
          <cell r="B2114" t="str">
            <v>SAISI-R1-CELD16</v>
          </cell>
          <cell r="T2114" t="str">
            <v xml:space="preserve">699596 → </v>
          </cell>
        </row>
        <row r="2115">
          <cell r="B2115" t="str">
            <v>SAISI-R1-CELD17</v>
          </cell>
          <cell r="T2115" t="str">
            <v xml:space="preserve">699641 → </v>
          </cell>
        </row>
        <row r="2116">
          <cell r="B2116" t="str">
            <v>SAISI-R1-CELD18</v>
          </cell>
          <cell r="T2116" t="str">
            <v xml:space="preserve">699662 → </v>
          </cell>
        </row>
        <row r="2117">
          <cell r="B2117" t="str">
            <v>SAISI-R1-CELC12</v>
          </cell>
          <cell r="T2117" t="str">
            <v xml:space="preserve">699720 → </v>
          </cell>
        </row>
        <row r="2118">
          <cell r="B2118" t="str">
            <v>SAISI-R2-CELC22</v>
          </cell>
          <cell r="T2118" t="str">
            <v xml:space="preserve">699728 → </v>
          </cell>
        </row>
        <row r="2119">
          <cell r="B2119" t="str">
            <v>SAISI-R2-CELO29</v>
          </cell>
          <cell r="T2119" t="str">
            <v xml:space="preserve">699739 → </v>
          </cell>
        </row>
        <row r="2120">
          <cell r="B2120" t="str">
            <v>SAISI-R2-CELD23</v>
          </cell>
          <cell r="T2120" t="str">
            <v xml:space="preserve">699763 → </v>
          </cell>
        </row>
        <row r="2121">
          <cell r="B2121" t="str">
            <v>SAISI-R2-CELD24</v>
          </cell>
          <cell r="T2121" t="str">
            <v xml:space="preserve">699778 → </v>
          </cell>
        </row>
        <row r="2122">
          <cell r="B2122" t="str">
            <v>SAISI-R2-CELD25</v>
          </cell>
          <cell r="T2122" t="str">
            <v xml:space="preserve">699829 → </v>
          </cell>
        </row>
        <row r="2123">
          <cell r="B2123" t="str">
            <v>SAISI-R2-CELD26</v>
          </cell>
          <cell r="T2123" t="str">
            <v xml:space="preserve">699839 → </v>
          </cell>
        </row>
        <row r="2124">
          <cell r="B2124" t="str">
            <v>SAISI-R2-CELD27</v>
          </cell>
          <cell r="T2124" t="str">
            <v xml:space="preserve">699849 → </v>
          </cell>
        </row>
        <row r="2125">
          <cell r="B2125" t="str">
            <v>SAISI-R2-CELD28</v>
          </cell>
          <cell r="T2125" t="str">
            <v xml:space="preserve">699885 → </v>
          </cell>
        </row>
        <row r="2126">
          <cell r="B2126" t="str">
            <v>AUSSO-R1-CELA80</v>
          </cell>
          <cell r="T2126" t="str">
            <v xml:space="preserve">701275 → </v>
          </cell>
        </row>
        <row r="2127">
          <cell r="B2127" t="str">
            <v>AUSSO-R1-CELD84</v>
          </cell>
          <cell r="T2127" t="str">
            <v xml:space="preserve">705666 → </v>
          </cell>
        </row>
        <row r="2128">
          <cell r="B2128" t="str">
            <v>AUSSO-R1-CELO96</v>
          </cell>
          <cell r="T2128" t="str">
            <v xml:space="preserve">706980 → </v>
          </cell>
        </row>
        <row r="2129">
          <cell r="B2129" t="str">
            <v>DOUVA-R2-CELD22</v>
          </cell>
          <cell r="T2129" t="str">
            <v>709935 → I-NOMINAL(A)-DJHTA, ICC(KA)-DJHTA, TYPE-DIELECTRIQUE, U-NOMINAL(KV)-DJHTA, DATE-AMPOULE, U-ALIMENTATION-CDE-DJHTA</v>
          </cell>
        </row>
        <row r="2130">
          <cell r="B2130" t="str">
            <v>GEX__-R1-CELD16</v>
          </cell>
          <cell r="T2130" t="str">
            <v>709952 → U-NOMINAL(KV)-DJHTA, U-ALIMENTATION-CDE-DJHTA</v>
          </cell>
        </row>
        <row r="2131">
          <cell r="B2131" t="str">
            <v>MORZI-R1-CELD18</v>
          </cell>
          <cell r="T2131" t="str">
            <v xml:space="preserve">709957 → </v>
          </cell>
        </row>
        <row r="2132">
          <cell r="B2132" t="str">
            <v>MORZI-R1-CELD19</v>
          </cell>
          <cell r="T2132" t="str">
            <v xml:space="preserve">709965 → </v>
          </cell>
        </row>
        <row r="2133">
          <cell r="B2133" t="str">
            <v>PUBLI-R2-CELC22</v>
          </cell>
          <cell r="T2133" t="str">
            <v>710085 → ICC(KA)-DJHTA</v>
          </cell>
        </row>
        <row r="2134">
          <cell r="B2134" t="str">
            <v>ARLOD-R1-CELD15</v>
          </cell>
          <cell r="T2134" t="str">
            <v xml:space="preserve">710452 → </v>
          </cell>
        </row>
        <row r="2135">
          <cell r="B2135" t="str">
            <v>AUSSO-R2-CELA81</v>
          </cell>
          <cell r="T2135" t="str">
            <v xml:space="preserve">710821 → </v>
          </cell>
        </row>
        <row r="2136">
          <cell r="B2136" t="str">
            <v>AUSSO-R2-CELD85</v>
          </cell>
          <cell r="T2136" t="str">
            <v xml:space="preserve">710824 → </v>
          </cell>
        </row>
        <row r="2137">
          <cell r="B2137" t="str">
            <v>AUSSO-R2-CELD87</v>
          </cell>
          <cell r="T2137" t="str">
            <v xml:space="preserve">710851 → </v>
          </cell>
        </row>
        <row r="2138">
          <cell r="B2138" t="str">
            <v>AUSSO-R2-CELD89</v>
          </cell>
          <cell r="T2138" t="str">
            <v xml:space="preserve">710879 → </v>
          </cell>
        </row>
        <row r="2139">
          <cell r="B2139" t="str">
            <v>AUSSO-R2-CELD91</v>
          </cell>
          <cell r="T2139" t="str">
            <v xml:space="preserve">710887 → </v>
          </cell>
        </row>
        <row r="2140">
          <cell r="B2140" t="str">
            <v>AUSSO-R2-CELD93</v>
          </cell>
          <cell r="T2140" t="str">
            <v xml:space="preserve">710894 → </v>
          </cell>
        </row>
        <row r="2141">
          <cell r="B2141" t="str">
            <v>AUSSO-R1-CELC92</v>
          </cell>
          <cell r="T2141" t="str">
            <v xml:space="preserve">712069 → </v>
          </cell>
        </row>
        <row r="2142">
          <cell r="B2142" t="str">
            <v>T.PIN-R2.B-CELA28</v>
          </cell>
          <cell r="T2142" t="str">
            <v>78241 → DATE-AMPOULE</v>
          </cell>
        </row>
        <row r="2143">
          <cell r="B2143" t="str">
            <v>T.PIN-R1.B-CELA17</v>
          </cell>
          <cell r="T2143" t="str">
            <v>78313 → DATE-AMPOULE</v>
          </cell>
        </row>
        <row r="2144">
          <cell r="B2144" t="str">
            <v>SSEGR-R2.B-CELA40</v>
          </cell>
          <cell r="T2144" t="str">
            <v>797180 → ICC(KA)-DJHTA, U-NOMINAL(KV)-DJHTA, DATE-AMPOULE, U-ALIMENTATION-CDE-DJHTA</v>
          </cell>
        </row>
        <row r="2145">
          <cell r="B2145" t="str">
            <v>SSEGR-R2.B-CELD41</v>
          </cell>
          <cell r="T2145" t="str">
            <v>797181 → ICC(KA)-DJHTA, U-NOMINAL(KV)-DJHTA, DATE-AMPOULE, U-ALIMENTATION-CDE-DJHTA</v>
          </cell>
        </row>
        <row r="2146">
          <cell r="B2146" t="str">
            <v>SSEGR-R2.B-CELD42</v>
          </cell>
          <cell r="T2146" t="str">
            <v>797182 → U-NOMINAL(KV)-DJHTA, DATE-AMPOULE, U-ALIMENTATION-CDE-DJHTA</v>
          </cell>
        </row>
        <row r="2147">
          <cell r="B2147" t="str">
            <v>SSEGR-R2.B-CELD43</v>
          </cell>
          <cell r="T2147" t="str">
            <v>797183 → U-NOMINAL(KV)-DJHTA, DATE-AMPOULE, U-ALIMENTATION-CDE-DJHTA</v>
          </cell>
        </row>
        <row r="2148">
          <cell r="B2148" t="str">
            <v>SSEGR-R2.B-CELD44</v>
          </cell>
          <cell r="T2148" t="str">
            <v>797184 → U-NOMINAL(KV)-DJHTA, DATE-AMPOULE, U-ALIMENTATION-CDE-DJHTA</v>
          </cell>
        </row>
        <row r="2149">
          <cell r="B2149" t="str">
            <v>SSEGR-R2.B-CELD45</v>
          </cell>
          <cell r="T2149" t="str">
            <v>797185 → U-NOMINAL(KV)-DJHTA, DATE-AMPOULE, U-ALIMENTATION-CDE-DJHTA</v>
          </cell>
        </row>
        <row r="2150">
          <cell r="B2150" t="str">
            <v>SSEGR-R2.B-CELD46</v>
          </cell>
          <cell r="T2150" t="str">
            <v>797186 → U-NOMINAL(KV)-DJHTA, DATE-AMPOULE, U-ALIMENTATION-CDE-DJHTA</v>
          </cell>
        </row>
        <row r="2151">
          <cell r="B2151" t="str">
            <v>SSEGR-R2.B-CELD47</v>
          </cell>
          <cell r="T2151" t="str">
            <v>797187 → U-NOMINAL(KV)-DJHTA, DATE-AMPOULE, U-ALIMENTATION-CDE-DJHTA</v>
          </cell>
        </row>
        <row r="2152">
          <cell r="B2152" t="str">
            <v>SSEGR-R2.B-CELO48</v>
          </cell>
          <cell r="T2152" t="str">
            <v>797192 → I-NOMINAL(A)-DJHTA, ICC(KA)-DJHTA, TYPE-DIELECTRIQUE, TYPE-DJHTA, U-NOMINAL(KV)-DJHTA, DATE-AMPOULE, U-ALIMENTATION-CDE-DJHTA</v>
          </cell>
        </row>
        <row r="2153">
          <cell r="B2153" t="str">
            <v>DRUME-R2-CELD97</v>
          </cell>
          <cell r="T2153" t="str">
            <v xml:space="preserve">842260 → </v>
          </cell>
        </row>
        <row r="2154">
          <cell r="B2154" t="str">
            <v>CHAMO-R1-CELD14</v>
          </cell>
          <cell r="T2154" t="str">
            <v xml:space="preserve">868433 → </v>
          </cell>
        </row>
        <row r="2155">
          <cell r="B2155" t="str">
            <v>CHAMO-R2-CELD26</v>
          </cell>
          <cell r="T2155" t="str">
            <v>868457 → ICC(KA)-DJHTA, U-NOMINAL(KV)-DJHTA, U-ALIMENTATION-CDE-DJHTA</v>
          </cell>
        </row>
        <row r="2156">
          <cell r="B2156" t="str">
            <v>CHAMO-R1-CELD13</v>
          </cell>
          <cell r="T2156" t="str">
            <v>868458 → U-NOMINAL(KV)-DJHTA, U-ALIMENTATION-CDE-DJHTA</v>
          </cell>
        </row>
        <row r="2157">
          <cell r="B2157" t="str">
            <v>CHAMO-R1-CELD18</v>
          </cell>
          <cell r="T2157" t="str">
            <v>868551 → U-NOMINAL(KV)-DJHTA, U-ALIMENTATION-CDE-DJHTA</v>
          </cell>
        </row>
        <row r="2158">
          <cell r="B2158" t="str">
            <v>CHAMO-R1-CELD15</v>
          </cell>
          <cell r="T2158" t="str">
            <v>868562 → ICC(KA)-DJHTA, U-NOMINAL(KV)-DJHTA, U-ALIMENTATION-CDE-DJHTA</v>
          </cell>
        </row>
        <row r="2159">
          <cell r="B2159" t="str">
            <v>SSMC5-R1-CELA10</v>
          </cell>
          <cell r="T2159" t="str">
            <v>883178 → U-NOMINAL(KV)-DJHTA, U-ALIMENTATION-CDE-DJHTA</v>
          </cell>
        </row>
        <row r="2160">
          <cell r="B2160" t="str">
            <v>SSMC5-R2-CELA20</v>
          </cell>
          <cell r="T2160" t="str">
            <v>883330 → U-NOMINAL(KV)-DJHTA, U-ALIMENTATION-CDE-DJHTA</v>
          </cell>
        </row>
        <row r="2161">
          <cell r="B2161" t="str">
            <v>SSMC5-R3-CELA30</v>
          </cell>
          <cell r="T2161" t="str">
            <v>883343 → U-NOMINAL(KV)-DJHTA, U-ALIMENTATION-CDE-DJHTA</v>
          </cell>
        </row>
        <row r="2162">
          <cell r="B2162" t="str">
            <v>SSMC5-R4-CELA40</v>
          </cell>
          <cell r="T2162" t="str">
            <v>883386 → U-NOMINAL(KV)-DJHTA, U-ALIMENTATION-CDE-DJHTA</v>
          </cell>
        </row>
        <row r="2163">
          <cell r="B2163" t="str">
            <v>SSMC5-R1-CELD13</v>
          </cell>
          <cell r="T2163" t="str">
            <v>883396 → U-NOMINAL(KV)-DJHTA, U-ALIMENTATION-CDE-DJHTA</v>
          </cell>
        </row>
        <row r="2164">
          <cell r="B2164" t="str">
            <v>SSMC5-R1-CELD14</v>
          </cell>
          <cell r="T2164" t="str">
            <v>883446 → U-NOMINAL(KV)-DJHTA, U-ALIMENTATION-CDE-DJHTA</v>
          </cell>
        </row>
        <row r="2165">
          <cell r="B2165" t="str">
            <v>SSMC5-R1-CELD15</v>
          </cell>
          <cell r="T2165" t="str">
            <v>883453 → U-NOMINAL(KV)-DJHTA, U-ALIMENTATION-CDE-DJHTA</v>
          </cell>
        </row>
        <row r="2166">
          <cell r="B2166" t="str">
            <v>SSMC5-R1-CELD16</v>
          </cell>
          <cell r="T2166" t="str">
            <v>883458 → U-NOMINAL(KV)-DJHTA, U-ALIMENTATION-CDE-DJHTA</v>
          </cell>
        </row>
        <row r="2167">
          <cell r="B2167" t="str">
            <v>SSMC5-R1-CELD17</v>
          </cell>
          <cell r="T2167" t="str">
            <v>883465 → U-NOMINAL(KV)-DJHTA, U-ALIMENTATION-CDE-DJHTA</v>
          </cell>
        </row>
        <row r="2168">
          <cell r="B2168" t="str">
            <v>SSMC5-R1-CELC12</v>
          </cell>
          <cell r="T2168" t="str">
            <v>883490 → U-NOMINAL(KV)-DJHTA, U-ALIMENTATION-CDE-DJHTA</v>
          </cell>
        </row>
        <row r="2169">
          <cell r="B2169" t="str">
            <v>SSMC5-R4-CELC42</v>
          </cell>
          <cell r="T2169" t="str">
            <v>883559 → U-NOMINAL(KV)-DJHTA, U-ALIMENTATION-CDE-DJHTA</v>
          </cell>
        </row>
        <row r="2170">
          <cell r="B2170" t="str">
            <v>SSMC5-R2-CELD22</v>
          </cell>
          <cell r="T2170" t="str">
            <v>883564 → U-NOMINAL(KV)-DJHTA, U-ALIMENTATION-CDE-DJHTA</v>
          </cell>
        </row>
        <row r="2171">
          <cell r="B2171" t="str">
            <v>SSMC5-R2-CELD23</v>
          </cell>
          <cell r="T2171" t="str">
            <v>883571 → U-NOMINAL(KV)-DJHTA, U-ALIMENTATION-CDE-DJHTA</v>
          </cell>
        </row>
        <row r="2172">
          <cell r="B2172" t="str">
            <v>SSMC5-R2-CELD24</v>
          </cell>
          <cell r="T2172" t="str">
            <v>883573 → U-NOMINAL(KV)-DJHTA, U-ALIMENTATION-CDE-DJHTA</v>
          </cell>
        </row>
        <row r="2173">
          <cell r="B2173" t="str">
            <v>SSMC5-R2-CELD25</v>
          </cell>
          <cell r="T2173" t="str">
            <v>883574 → U-NOMINAL(KV)-DJHTA, U-ALIMENTATION-CDE-DJHTA</v>
          </cell>
        </row>
        <row r="2174">
          <cell r="B2174" t="str">
            <v>SSMC5-R2-CELD26</v>
          </cell>
          <cell r="T2174" t="str">
            <v>883575 → U-NOMINAL(KV)-DJHTA, U-ALIMENTATION-CDE-DJHTA</v>
          </cell>
        </row>
        <row r="2175">
          <cell r="B2175" t="str">
            <v>SSMC5-R2-CELD27</v>
          </cell>
          <cell r="T2175" t="str">
            <v>883580 → U-NOMINAL(KV)-DJHTA, U-ALIMENTATION-CDE-DJHTA</v>
          </cell>
        </row>
        <row r="2176">
          <cell r="B2176" t="str">
            <v>SSMC5-R3-CELD32</v>
          </cell>
          <cell r="T2176" t="str">
            <v>886543 → U-NOMINAL(KV)-DJHTA, U-ALIMENTATION-CDE-DJHTA</v>
          </cell>
        </row>
        <row r="2177">
          <cell r="B2177" t="str">
            <v>SSMC5-R3-CELD33</v>
          </cell>
          <cell r="T2177" t="str">
            <v>886546 → U-NOMINAL(KV)-DJHTA, U-ALIMENTATION-CDE-DJHTA</v>
          </cell>
        </row>
        <row r="2178">
          <cell r="B2178" t="str">
            <v>SSMC5-R3-CELD34</v>
          </cell>
          <cell r="T2178" t="str">
            <v>886551 → U-NOMINAL(KV)-DJHTA, U-ALIMENTATION-CDE-DJHTA</v>
          </cell>
        </row>
        <row r="2179">
          <cell r="B2179" t="str">
            <v>SSMC5-R3-CELD35</v>
          </cell>
          <cell r="T2179" t="str">
            <v>886556 → U-NOMINAL(KV)-DJHTA, U-ALIMENTATION-CDE-DJHTA</v>
          </cell>
        </row>
        <row r="2180">
          <cell r="B2180" t="str">
            <v>SSMC5-R3-CELD36</v>
          </cell>
          <cell r="T2180" t="str">
            <v>886586 → U-NOMINAL(KV)-DJHTA, U-ALIMENTATION-CDE-DJHTA</v>
          </cell>
        </row>
        <row r="2181">
          <cell r="B2181" t="str">
            <v>SSMC5-R4-CELD43</v>
          </cell>
          <cell r="T2181" t="str">
            <v>886617 → U-NOMINAL(KV)-DJHTA, U-ALIMENTATION-CDE-DJHTA</v>
          </cell>
        </row>
        <row r="2182">
          <cell r="B2182" t="str">
            <v>SSMC5-R4-CELD44</v>
          </cell>
          <cell r="T2182" t="str">
            <v>886623 → U-NOMINAL(KV)-DJHTA, U-ALIMENTATION-CDE-DJHTA</v>
          </cell>
        </row>
        <row r="2183">
          <cell r="B2183" t="str">
            <v>SSMC5-R4-CELD45</v>
          </cell>
          <cell r="T2183" t="str">
            <v>886624 → U-NOMINAL(KV)-DJHTA, U-ALIMENTATION-CDE-DJHTA</v>
          </cell>
        </row>
        <row r="2184">
          <cell r="B2184" t="str">
            <v>SSMC5-R4-CELD46</v>
          </cell>
          <cell r="T2184" t="str">
            <v>886625 → U-NOMINAL(KV)-DJHTA, U-ALIMENTATION-CDE-DJHTA</v>
          </cell>
        </row>
        <row r="2185">
          <cell r="B2185" t="str">
            <v>SSMC5-R4-CELO47</v>
          </cell>
          <cell r="T2185" t="str">
            <v>886634 → U-NOMINAL(KV)-DJHTA, DATE-AMPOULE, U-ALIMENTATION-CDE-DJHTA</v>
          </cell>
        </row>
        <row r="2186">
          <cell r="B2186" t="str">
            <v>SSMC5-R1-CELO18</v>
          </cell>
          <cell r="T2186" t="str">
            <v>887214 → U-NOMINAL(KV)-DJHTA, DATE-AMPOULE, U-ALIMENTATION-CDE-DJHTA</v>
          </cell>
        </row>
        <row r="2187">
          <cell r="B2187" t="str">
            <v>AIGUE-R2-CELD91</v>
          </cell>
          <cell r="T2187" t="str">
            <v xml:space="preserve">929658 → </v>
          </cell>
        </row>
        <row r="2188">
          <cell r="B2188" t="str">
            <v>AIGUE-R2-CELD92</v>
          </cell>
          <cell r="T2188" t="str">
            <v xml:space="preserve">929659 → </v>
          </cell>
        </row>
        <row r="2189">
          <cell r="B2189" t="str">
            <v>AIGUE-R2-CELD93</v>
          </cell>
          <cell r="T2189" t="str">
            <v xml:space="preserve">929806 → </v>
          </cell>
        </row>
        <row r="2190">
          <cell r="B2190" t="str">
            <v>AIGUE-R2-CELD94</v>
          </cell>
          <cell r="T2190" t="str">
            <v xml:space="preserve">929858 → </v>
          </cell>
        </row>
        <row r="2191">
          <cell r="B2191" t="str">
            <v>AIGUE-R2-CELD95</v>
          </cell>
          <cell r="T2191" t="str">
            <v xml:space="preserve">929898 → </v>
          </cell>
        </row>
        <row r="2192">
          <cell r="B2192" t="str">
            <v>AIGUE-R2-CELD96</v>
          </cell>
          <cell r="T2192" t="str">
            <v xml:space="preserve">929952 → </v>
          </cell>
        </row>
        <row r="2193">
          <cell r="B2193" t="str">
            <v>AIGUE-R1-CELD83</v>
          </cell>
          <cell r="T2193" t="str">
            <v xml:space="preserve">930179 → </v>
          </cell>
        </row>
        <row r="2194">
          <cell r="B2194" t="str">
            <v>AIGUE-R2-CELA98</v>
          </cell>
          <cell r="T2194" t="str">
            <v xml:space="preserve">930315 → </v>
          </cell>
        </row>
        <row r="2195">
          <cell r="B2195" t="str">
            <v>AIGUE-R2-CELO90</v>
          </cell>
          <cell r="T2195" t="str">
            <v xml:space="preserve">930492 → </v>
          </cell>
        </row>
        <row r="2196">
          <cell r="B2196" t="str">
            <v>CPNIE-R2-CELD16</v>
          </cell>
          <cell r="T2196" t="str">
            <v>934043 → U-NOMINAL(KV)-DJHTA, DATE-AMPOULE, U-ALIMENTATION-CDE-DJHTA</v>
          </cell>
        </row>
        <row r="2197">
          <cell r="B2197" t="str">
            <v>BISSO-R2-CELD96</v>
          </cell>
          <cell r="T2197" t="str">
            <v xml:space="preserve">945785 → </v>
          </cell>
        </row>
        <row r="2198">
          <cell r="B2198" t="str">
            <v>ARLOD-MAG</v>
          </cell>
          <cell r="T2198" t="str">
            <v xml:space="preserve">962726 → </v>
          </cell>
        </row>
        <row r="2199">
          <cell r="B2199" t="str">
            <v>CRAN_-R1-CELD19</v>
          </cell>
          <cell r="T2199" t="str">
            <v xml:space="preserve">963532 → </v>
          </cell>
        </row>
        <row r="2200">
          <cell r="B2200" t="str">
            <v>CRAN_-R2-CELD25</v>
          </cell>
          <cell r="T2200" t="str">
            <v xml:space="preserve">963630 → </v>
          </cell>
        </row>
        <row r="2201">
          <cell r="B2201" t="str">
            <v>CHAMO-R4-CELA40</v>
          </cell>
          <cell r="T2201" t="str">
            <v>978828 → ICC(KA)-DJHTA, U-NOMINAL(KV)-DJHTA, DATE-AMPOULE, U-ALIMENTATION-CDE-DJHTA</v>
          </cell>
        </row>
        <row r="2202">
          <cell r="B2202" t="str">
            <v>CHAMO-R4-CELD42</v>
          </cell>
          <cell r="T2202" t="str">
            <v xml:space="preserve">979128 → </v>
          </cell>
        </row>
        <row r="2203">
          <cell r="B2203" t="str">
            <v>CHAMO-R4-CELD43</v>
          </cell>
          <cell r="T2203" t="str">
            <v xml:space="preserve">979129 → </v>
          </cell>
        </row>
        <row r="2204">
          <cell r="B2204" t="str">
            <v>CHAMO-R4-CELD44</v>
          </cell>
          <cell r="T2204" t="str">
            <v xml:space="preserve">979130 → </v>
          </cell>
        </row>
        <row r="2205">
          <cell r="B2205" t="str">
            <v>CHAMO-R4-CELD45</v>
          </cell>
          <cell r="T2205" t="str">
            <v>979131 → U-ALIMENTATION-CDE-DJHTA</v>
          </cell>
        </row>
        <row r="2206">
          <cell r="B2206" t="str">
            <v>CHAMO-R4-CELD46</v>
          </cell>
          <cell r="T2206" t="str">
            <v>979132 → DATE-AMPOULE, U-ALIMENTATION-CDE-DJHTA</v>
          </cell>
        </row>
        <row r="2207">
          <cell r="B2207" t="str">
            <v>CHAMO-R4-CELD47</v>
          </cell>
          <cell r="T2207" t="str">
            <v xml:space="preserve">979133 → </v>
          </cell>
        </row>
        <row r="2208">
          <cell r="B2208" t="str">
            <v>CHAMO-R4-CELO48</v>
          </cell>
          <cell r="T2208" t="str">
            <v>979415 → I-NOMINAL(A)-DJHTA, ICC(KA)-DJHTA, TYPE-DIELECTRIQUE, TYPE-DJHTA, U-NOMINAL(KV)-DJHTA, DATE-AMPOULE, U-ALIMENTATION-CDE-DJHTA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B2" t="str">
            <v>D.INF-CT314-HTB</v>
          </cell>
          <cell r="T2" t="str">
            <v>1138367 → GENRE-SEC, ICC(KA)-SEC, POLE-TRINGLE, TELECOMMANDE, TYPE-SEC, U-NOMINALE(KV)</v>
          </cell>
        </row>
        <row r="3">
          <cell r="B3" t="str">
            <v>ANNEM-CT312-HTB</v>
          </cell>
          <cell r="T3" t="str">
            <v>120402 → TELECOMMANDE</v>
          </cell>
        </row>
        <row r="4">
          <cell r="B4" t="str">
            <v>CHAMO-CT311-HTB</v>
          </cell>
          <cell r="T4" t="str">
            <v>1212528 → TELECOMMANDE</v>
          </cell>
        </row>
        <row r="5">
          <cell r="B5" t="str">
            <v>SSQUE-CT312-HTB</v>
          </cell>
          <cell r="T5" t="str">
            <v>1274096 → ICC(KA)-SEC, POLE-TRINGLE, TYPE-SEC</v>
          </cell>
        </row>
        <row r="6">
          <cell r="B6" t="str">
            <v>SSQUE-CT311-HTB</v>
          </cell>
          <cell r="T6" t="str">
            <v>1300400 → ICC(KA)-SEC, POLE-TRINGLE, TYPE-SEC</v>
          </cell>
        </row>
        <row r="7">
          <cell r="B7" t="str">
            <v>CHAMO-CT312-HTB</v>
          </cell>
          <cell r="T7" t="str">
            <v>1338244 → ICC(KA)-SEC, POLE-TRINGLE, TYPE-SEC, U-NOMINALE(KV)</v>
          </cell>
        </row>
        <row r="8">
          <cell r="B8" t="str">
            <v>JALLI-CT313-HTB</v>
          </cell>
          <cell r="T8" t="str">
            <v>1396086 → GENRE-SEC, ICC(KA)-SEC, POLE-TRINGLE, TELECOMMANDE</v>
          </cell>
        </row>
        <row r="9">
          <cell r="B9" t="str">
            <v>JALLI-CT313-HTB</v>
          </cell>
          <cell r="T9" t="str">
            <v>1396087 → TELECOMMANDE</v>
          </cell>
        </row>
        <row r="10">
          <cell r="B10" t="str">
            <v>JALLI-CT311-HTB</v>
          </cell>
          <cell r="T10" t="str">
            <v>1396100 → TELECOMMANDE</v>
          </cell>
        </row>
        <row r="11">
          <cell r="B11" t="str">
            <v>JALLI-CT312-HTB</v>
          </cell>
          <cell r="T11" t="str">
            <v>1396102 → TELECOMMANDE</v>
          </cell>
        </row>
        <row r="12">
          <cell r="B12" t="str">
            <v>SSAL5-CT311-HTB</v>
          </cell>
          <cell r="T12" t="str">
            <v xml:space="preserve">1400984 → </v>
          </cell>
        </row>
        <row r="13">
          <cell r="B13" t="str">
            <v>MEGEV-CT313-HTB</v>
          </cell>
          <cell r="T13" t="str">
            <v>171489 → ICC(KA)-SEC, TELECOMMANDE</v>
          </cell>
        </row>
        <row r="14">
          <cell r="B14" t="str">
            <v>P.MOE-CT311-HTB</v>
          </cell>
          <cell r="T14" t="str">
            <v>176820 → TELECOMMANDE</v>
          </cell>
        </row>
        <row r="15">
          <cell r="B15" t="str">
            <v>P.MOE-CT313-HTB</v>
          </cell>
          <cell r="T15" t="str">
            <v>176821 → TELECOMMANDE</v>
          </cell>
        </row>
        <row r="16">
          <cell r="B16" t="str">
            <v>ANNEM-CT311-HTB</v>
          </cell>
          <cell r="T16" t="str">
            <v>205679 → TELECOMMANDE</v>
          </cell>
        </row>
        <row r="17">
          <cell r="B17" t="str">
            <v>ANNEM-CT313-HTB</v>
          </cell>
          <cell r="T17" t="str">
            <v>206234 → TELECOMMANDE</v>
          </cell>
        </row>
        <row r="18">
          <cell r="B18" t="str">
            <v>ECHEL-CT311-HTB</v>
          </cell>
          <cell r="T18" t="str">
            <v>264314 → GENRE-SEC, ICC(KA)-SEC, POLE-TRINGLE, TELECOMMANDE, TYPE-SEC, U-NOMINALE(KV)</v>
          </cell>
        </row>
        <row r="19">
          <cell r="B19" t="str">
            <v>ECHEL-CT312-HTB</v>
          </cell>
          <cell r="T19" t="str">
            <v>264358 → GENRE-SEC, ICC(KA)-SEC, POLE-TRINGLE, TELECOMMANDE, TYPE-SEC</v>
          </cell>
        </row>
        <row r="20">
          <cell r="B20" t="str">
            <v>FAVER-CT311-HTB</v>
          </cell>
          <cell r="T20" t="str">
            <v>29066 → GENRE-SEC, ICC(KA)-SEC, POLE-TRINGLE, TELECOMMANDE, TYPE-SEC, U-NOMINALE(KV)</v>
          </cell>
        </row>
        <row r="21">
          <cell r="B21" t="str">
            <v>FAVER-CT312-HTB</v>
          </cell>
          <cell r="T21" t="str">
            <v>29072 → GENRE-SEC, ICC(KA)-SEC, POLE-TRINGLE, TELECOMMANDE, TYPE-SEC, U-NOMINALE(KV)</v>
          </cell>
        </row>
        <row r="22">
          <cell r="B22" t="str">
            <v>LANSL</v>
          </cell>
          <cell r="T22" t="str">
            <v>313246 → ICC(KA)-SEC, TELECOMMANDE</v>
          </cell>
        </row>
        <row r="23">
          <cell r="B23" t="str">
            <v>LANSL</v>
          </cell>
          <cell r="T23" t="str">
            <v>313250 → ICC(KA)-SEC, TELECOMMANDE</v>
          </cell>
        </row>
        <row r="24">
          <cell r="B24" t="str">
            <v>VOREP-CT313-HTB</v>
          </cell>
          <cell r="T24" t="str">
            <v>34056113 → GENRE-SEC, ICC(KA)-SEC, TELECOMMANDE</v>
          </cell>
        </row>
        <row r="25">
          <cell r="B25" t="str">
            <v>ABOND-CT311-HTB</v>
          </cell>
          <cell r="T25" t="str">
            <v>34056114 → ICC(KA)-SEC, TELECOMMANDE</v>
          </cell>
        </row>
        <row r="26">
          <cell r="B26" t="str">
            <v>ABOND-CT312-HTB</v>
          </cell>
          <cell r="T26" t="str">
            <v>34056115 → ICC(KA)-SEC, TELECOMMANDE</v>
          </cell>
        </row>
        <row r="27">
          <cell r="B27" t="str">
            <v>POUGN-CT311-HTB</v>
          </cell>
          <cell r="T27" t="str">
            <v>34056116 → GENRE-SEC, ICC(KA)-SEC, TELECOMMANDE</v>
          </cell>
        </row>
        <row r="28">
          <cell r="B28" t="str">
            <v>G.VER-CT313-HTB</v>
          </cell>
          <cell r="T28" t="str">
            <v>34056117 → GENRE-SEC, ICC(KA)-SEC, POLE-TRINGLE, TELECOMMANDE, TYPE-SEC, U-NOMINALE(KV)</v>
          </cell>
        </row>
        <row r="29">
          <cell r="B29" t="str">
            <v>SINAR-CT611-HTB</v>
          </cell>
          <cell r="T29" t="str">
            <v>34056121 → GENRE-SEC, ICC(KA)-SEC, POLE-TRINGLE, TELECOMMANDE, TYPE-SEC, U-NOMINALE(KV)</v>
          </cell>
        </row>
        <row r="30">
          <cell r="B30" t="str">
            <v>PUBLI-CT311-HTB</v>
          </cell>
          <cell r="T30" t="str">
            <v>34056126 → TELECOMMANDE</v>
          </cell>
        </row>
        <row r="31">
          <cell r="B31" t="str">
            <v>PUBLI-CT312-HTB</v>
          </cell>
          <cell r="T31" t="str">
            <v>34056127 → TELECOMMANDE</v>
          </cell>
        </row>
        <row r="32">
          <cell r="B32" t="str">
            <v>BONN8-CT311-HTB</v>
          </cell>
          <cell r="T32" t="str">
            <v>34056128 → ICC(KA)-SEC, TELECOMMANDE</v>
          </cell>
        </row>
        <row r="33">
          <cell r="B33" t="str">
            <v>BONN8-CT312-HTB</v>
          </cell>
          <cell r="T33" t="str">
            <v>34056129 → ICC(KA)-SEC, TELECOMMANDE</v>
          </cell>
        </row>
        <row r="34">
          <cell r="B34" t="str">
            <v>FROGE-CT313-HTB</v>
          </cell>
          <cell r="T34" t="str">
            <v>34056130 → TELECOMMANDE</v>
          </cell>
        </row>
        <row r="35">
          <cell r="B35" t="str">
            <v>FROGE-CT313-HTB</v>
          </cell>
          <cell r="T35" t="str">
            <v>34056131 → TELECOMMANDE</v>
          </cell>
        </row>
        <row r="36">
          <cell r="B36" t="str">
            <v>CLUSE-CT313-HTB</v>
          </cell>
          <cell r="T36" t="str">
            <v>34056133 → ICC(KA)-SEC, POLE-TRINGLE, TELECOMMANDE</v>
          </cell>
        </row>
        <row r="37">
          <cell r="B37" t="str">
            <v>VNERE-CT311-HTB</v>
          </cell>
          <cell r="T37" t="str">
            <v>34056134 → POLE-TRINGLE, TELECOMMANDE, TYPE-SEC</v>
          </cell>
        </row>
        <row r="38">
          <cell r="B38" t="str">
            <v>VNERE-CT312-HTB</v>
          </cell>
          <cell r="T38" t="str">
            <v>34056135 → TELECOMMANDE, TYPE-SEC</v>
          </cell>
        </row>
        <row r="39">
          <cell r="B39" t="str">
            <v>VNERE-CT313-HTB</v>
          </cell>
          <cell r="T39" t="str">
            <v>34056136 → TELECOMMANDE, TYPE-SEC</v>
          </cell>
        </row>
        <row r="40">
          <cell r="B40" t="str">
            <v>FROGE-CT311-HTB</v>
          </cell>
          <cell r="T40" t="str">
            <v>34056137 → GENRE-SEC, ICC(KA)-SEC, POLE-TRINGLE, TELECOMMANDE, TYPE-SEC, U-NOMINALE(KV)</v>
          </cell>
        </row>
        <row r="41">
          <cell r="B41" t="str">
            <v>FROGE-CT311-HTB</v>
          </cell>
          <cell r="T41" t="str">
            <v>34056138 → GENRE-SEC, ICC(KA)-SEC, POLE-TRINGLE, TELECOMMANDE, TYPE-SEC, U-NOMINALE(KV)</v>
          </cell>
        </row>
        <row r="42">
          <cell r="B42" t="str">
            <v>FROGE-CT312-HTB</v>
          </cell>
          <cell r="T42" t="str">
            <v>34056139 → GENRE-SEC, ICC(KA)-SEC, POLE-TRINGLE, TELECOMMANDE, U-NOMINALE(KV)</v>
          </cell>
        </row>
        <row r="43">
          <cell r="B43" t="str">
            <v>FROGE-CT312-HTB</v>
          </cell>
          <cell r="T43" t="str">
            <v>34056140 → GENRE-SEC, ICC(KA)-SEC, POLE-TRINGLE, TELECOMMANDE, U-NOMINALE(KV)</v>
          </cell>
        </row>
        <row r="44">
          <cell r="B44" t="str">
            <v>M.LAN-CT311-HTB</v>
          </cell>
          <cell r="T44" t="str">
            <v>34056141 → POLE-TRINGLE, TELECOMMANDE, TYPE-SEC</v>
          </cell>
        </row>
        <row r="45">
          <cell r="B45" t="str">
            <v>M.LAN-CT311-HTB</v>
          </cell>
          <cell r="T45" t="str">
            <v>34056142 → POLE-TRINGLE, TELECOMMANDE, TYPE-SEC</v>
          </cell>
        </row>
        <row r="46">
          <cell r="B46" t="str">
            <v>M.LAN-CT312-HTB</v>
          </cell>
          <cell r="T46" t="str">
            <v>34056143 → POLE-TRINGLE, TELECOMMANDE, TYPE-SEC</v>
          </cell>
        </row>
        <row r="47">
          <cell r="B47" t="str">
            <v>M.LAN-CT312-HTB</v>
          </cell>
          <cell r="T47" t="str">
            <v>34056144 → POLE-TRINGLE</v>
          </cell>
        </row>
        <row r="48">
          <cell r="B48" t="str">
            <v>I.ABE-CT312-HTB</v>
          </cell>
          <cell r="T48" t="str">
            <v>34056145 → GENRE-SEC, ICC(KA)-SEC, POLE-TRINGLE, TELECOMMANDE, TYPE-SEC, U-NOMINALE(KV)</v>
          </cell>
        </row>
        <row r="49">
          <cell r="B49" t="str">
            <v>CRUSE-CT611-HTB</v>
          </cell>
          <cell r="T49" t="str">
            <v xml:space="preserve">34056146 → </v>
          </cell>
        </row>
        <row r="50">
          <cell r="B50" t="str">
            <v>VNOTA-CT312-HTB</v>
          </cell>
          <cell r="T50" t="str">
            <v>34056147 → TELECOMMANDE</v>
          </cell>
        </row>
        <row r="51">
          <cell r="B51" t="str">
            <v>BURCI-CT311-HTB</v>
          </cell>
          <cell r="T51" t="str">
            <v>34056148 → TELECOMMANDE</v>
          </cell>
        </row>
        <row r="52">
          <cell r="B52" t="str">
            <v>BURCI-CT313-HTB</v>
          </cell>
          <cell r="T52" t="str">
            <v>34056149 → TELECOMMANDE</v>
          </cell>
        </row>
        <row r="53">
          <cell r="B53" t="str">
            <v>REBUTS</v>
          </cell>
          <cell r="T53" t="str">
            <v>34056150 → GENRE-SEC, ICC(KA)-SEC, POLE-TRINGLE, TELECOMMANDE, TYPE-SEC, U-NOMINALE(KV)</v>
          </cell>
        </row>
        <row r="54">
          <cell r="B54" t="str">
            <v>REBUTS</v>
          </cell>
          <cell r="T54" t="str">
            <v>34056151 → GENRE-SEC, ICC(KA)-SEC, POLE-TRINGLE, TELECOMMANDE, TYPE-SEC, U-NOMINALE(KV)</v>
          </cell>
        </row>
        <row r="55">
          <cell r="B55" t="str">
            <v>SSBO5-CT313-HTB</v>
          </cell>
          <cell r="T55" t="str">
            <v>34056152 → TELECOMMANDE</v>
          </cell>
        </row>
        <row r="56">
          <cell r="B56" t="str">
            <v>SSBO5-CT311-HTB</v>
          </cell>
          <cell r="T56" t="str">
            <v>34056153 → TELECOMMANDE</v>
          </cell>
        </row>
        <row r="57">
          <cell r="B57" t="str">
            <v>ARACH-CT312-HTB</v>
          </cell>
          <cell r="T57" t="str">
            <v>34056154 → ICC(KA)-SEC, TYPE-SEC</v>
          </cell>
        </row>
        <row r="58">
          <cell r="B58" t="str">
            <v>GRENOBLE-HTB-MAG</v>
          </cell>
          <cell r="T58" t="str">
            <v>34056155 → GENRE-SEC, ICC(KA)-SEC, POLE-TRINGLE, TELECOMMANDE, TYPE-SEC, U-NOMINALE(KV)</v>
          </cell>
        </row>
        <row r="59">
          <cell r="B59" t="str">
            <v>GRENOBLE-HTB-MAG</v>
          </cell>
          <cell r="T59" t="str">
            <v>34056156 → GENRE-SEC, ICC(KA)-SEC, POLE-TRINGLE, TELECOMMANDE, TYPE-SEC, U-NOMINALE(KV)</v>
          </cell>
        </row>
        <row r="60">
          <cell r="B60" t="str">
            <v>G.VER-CT311-HTB</v>
          </cell>
          <cell r="T60" t="str">
            <v>34056157 → GENRE-SEC, ICC(KA)-SEC, POLE-TRINGLE, TELECOMMANDE, TYPE-SEC, U-NOMINALE(KV)</v>
          </cell>
        </row>
        <row r="61">
          <cell r="B61" t="str">
            <v>DOMEN-CT312-HTB</v>
          </cell>
          <cell r="T61" t="str">
            <v>34056158 → GENRE-SEC, ICC(KA)-SEC, POLE-TRINGLE, TELECOMMANDE, TYPE-SEC</v>
          </cell>
        </row>
        <row r="62">
          <cell r="B62" t="str">
            <v>DOMEN-CT313-HTB</v>
          </cell>
          <cell r="T62" t="str">
            <v xml:space="preserve">34056159 → </v>
          </cell>
        </row>
        <row r="63">
          <cell r="B63" t="str">
            <v>G.VER-CT312-HTB</v>
          </cell>
          <cell r="T63" t="str">
            <v>34056160 → GENRE-SEC, ICC(KA)-SEC, POLE-TRINGLE, TELECOMMANDE, TYPE-SEC, U-NOMINALE(KV)</v>
          </cell>
        </row>
        <row r="64">
          <cell r="B64" t="str">
            <v>MOUTI-CT311-HTB</v>
          </cell>
          <cell r="T64" t="str">
            <v>34056161 → ICC(KA)-SEC, POLE-TRINGLE, TELECOMMANDE, TYPE-SEC, U-NOMINALE(KV)</v>
          </cell>
        </row>
        <row r="65">
          <cell r="B65" t="str">
            <v>MOUTI-CT312-HTB</v>
          </cell>
          <cell r="T65" t="str">
            <v>34056162 → ICC(KA)-SEC, TELECOMMANDE, TYPE-SEC</v>
          </cell>
        </row>
        <row r="66">
          <cell r="B66" t="str">
            <v>BAJAT-CT311-HTB</v>
          </cell>
          <cell r="T66" t="str">
            <v>34056163 → TELECOMMANDE, TYPE-SEC, U-NOMINALE(KV)</v>
          </cell>
        </row>
        <row r="67">
          <cell r="B67" t="str">
            <v>BAJAT-CT312-HTB</v>
          </cell>
          <cell r="T67" t="str">
            <v>34056164 → TELECOMMANDE, TYPE-SEC, U-NOMINALE(KV)</v>
          </cell>
        </row>
        <row r="68">
          <cell r="B68" t="str">
            <v>I.ABE-CT311-HTB</v>
          </cell>
          <cell r="T68" t="str">
            <v>34056165 → GENRE-SEC, TELECOMMANDE</v>
          </cell>
        </row>
        <row r="69">
          <cell r="B69" t="str">
            <v>EYBEN-CT311-HTB</v>
          </cell>
          <cell r="T69" t="str">
            <v>34056168 → GENRE-SEC, ICC(KA)-SEC, POLE-TRINGLE, TELECOMMANDE, TYPE-SEC, U-NOMINALE(KV)</v>
          </cell>
        </row>
        <row r="70">
          <cell r="B70" t="str">
            <v>EYBEN-CT312-HTB</v>
          </cell>
          <cell r="T70" t="str">
            <v>34056169 → TELECOMMANDE</v>
          </cell>
        </row>
        <row r="71">
          <cell r="B71" t="str">
            <v>EYBEN-CT311-HTB</v>
          </cell>
          <cell r="T71" t="str">
            <v>34056170 → GENRE-SEC, ICC(KA)-SEC, POLE-TRINGLE, TELECOMMANDE, TYPE-SEC, U-NOMINALE(KV)</v>
          </cell>
        </row>
        <row r="72">
          <cell r="B72" t="str">
            <v>EYBEN-CT312-HTB</v>
          </cell>
          <cell r="T72" t="str">
            <v>34056171 → GENRE-SEC, POLE-TRINGLE, TELECOMMANDE</v>
          </cell>
        </row>
        <row r="73">
          <cell r="B73" t="str">
            <v>A.HUE-CT311-HTB</v>
          </cell>
          <cell r="T73" t="str">
            <v>34056172 → GENRE-SEC, ICC(KA)-SEC, POLE-TRINGLE, TELECOMMANDE</v>
          </cell>
        </row>
        <row r="74">
          <cell r="B74" t="str">
            <v>SSLAC-CT311-HTB</v>
          </cell>
          <cell r="T74" t="str">
            <v>34056173 → TELECOMMANDE</v>
          </cell>
        </row>
        <row r="75">
          <cell r="B75" t="str">
            <v>SSLAC-CT312-HTB</v>
          </cell>
          <cell r="T75" t="str">
            <v>34056174 → ICC(KA)-SEC, TELECOMMANDE</v>
          </cell>
        </row>
        <row r="76">
          <cell r="B76" t="str">
            <v>A.HUE-CT312-HTB</v>
          </cell>
          <cell r="T76" t="str">
            <v>34056175 → ICC(KA)-SEC, TELECOMMANDE, TYPE-SEC, U-NOMINALE(KV)</v>
          </cell>
        </row>
        <row r="77">
          <cell r="B77" t="str">
            <v>MORES-CT311-HTB</v>
          </cell>
          <cell r="T77" t="str">
            <v>34056176 → ICC(KA)-SEC, TELECOMMANDE</v>
          </cell>
        </row>
        <row r="78">
          <cell r="B78" t="str">
            <v>MORES-CT312-HTB</v>
          </cell>
          <cell r="T78" t="str">
            <v>34056177 → GENRE-SEC, ICC(KA)-SEC, TELECOMMANDE, TYPE-SEC, U-NOMINALE(KV)</v>
          </cell>
        </row>
        <row r="79">
          <cell r="B79" t="str">
            <v>PARIS-CT311-HTB</v>
          </cell>
          <cell r="T79" t="str">
            <v>34056178 → ICC(KA)-SEC</v>
          </cell>
        </row>
        <row r="80">
          <cell r="B80" t="str">
            <v>PARIS-CT311-HTB</v>
          </cell>
          <cell r="T80" t="str">
            <v>34056179 → ICC(KA)-SEC</v>
          </cell>
        </row>
        <row r="81">
          <cell r="B81" t="str">
            <v>PARIS-CT312-HTB</v>
          </cell>
          <cell r="T81" t="str">
            <v>34056180 → ICC(KA)-SEC</v>
          </cell>
        </row>
        <row r="82">
          <cell r="B82" t="str">
            <v>PARIS-CT312-HTB</v>
          </cell>
          <cell r="T82" t="str">
            <v>34056181 → ICC(KA)-SEC</v>
          </cell>
        </row>
        <row r="83">
          <cell r="B83" t="str">
            <v>MTALI-CT311-HTB</v>
          </cell>
          <cell r="T83" t="str">
            <v>34056182 → GENRE-SEC, ICC(KA)-SEC, POLE-TRINGLE, TELECOMMANDE, TYPE-SEC, U-NOMINALE(KV)</v>
          </cell>
        </row>
        <row r="84">
          <cell r="B84" t="str">
            <v>MTALI-CT313-HTB</v>
          </cell>
          <cell r="T84" t="str">
            <v>34056183 → GENRE-SEC, ICC(KA)-SEC, POLE-TRINGLE, TELECOMMANDE, TYPE-SEC, U-NOMINALE(KV)</v>
          </cell>
        </row>
        <row r="85">
          <cell r="B85" t="str">
            <v>MURE5-CT312-HTB</v>
          </cell>
          <cell r="T85" t="str">
            <v>34056184 → GENRE-SEC, POLE-TRINGLE, TELECOMMANDE</v>
          </cell>
        </row>
        <row r="86">
          <cell r="B86" t="str">
            <v>VERPI-CT312-HTB</v>
          </cell>
          <cell r="T86" t="str">
            <v>34056185 → GENRE-SEC, ICC(KA)-SEC, POLE-TRINGLE, TELECOMMANDE, TYPE-SEC, U-NOMINALE(KV)</v>
          </cell>
        </row>
        <row r="87">
          <cell r="B87" t="str">
            <v>SSEGR-CT311-HTB</v>
          </cell>
          <cell r="T87" t="str">
            <v>34056186 → GENRE-SEC, ICC(KA)-SEC, POLE-TRINGLE, TELECOMMANDE, TYPE-SEC, U-NOMINALE(KV)</v>
          </cell>
        </row>
        <row r="88">
          <cell r="B88" t="str">
            <v>SSEGR-CT312-HTB</v>
          </cell>
          <cell r="T88" t="str">
            <v>34056187 → GENRE-SEC, ICC(KA)-SEC, POLE-TRINGLE, TELECOMMANDE, TYPE-SEC, U-NOMINALE(KV)</v>
          </cell>
        </row>
        <row r="89">
          <cell r="B89" t="str">
            <v>SSEGR-CT313-HTB</v>
          </cell>
          <cell r="T89" t="str">
            <v>34056188 → TELECOMMANDE, TYPE-SEC</v>
          </cell>
        </row>
        <row r="90">
          <cell r="B90" t="str">
            <v>VERPI-CT311-HTB</v>
          </cell>
          <cell r="T90" t="str">
            <v>34056191 → ICC(KA)-SEC, TELECOMMANDE</v>
          </cell>
        </row>
        <row r="91">
          <cell r="B91" t="str">
            <v>SSGUI-CT311-HTB</v>
          </cell>
          <cell r="T91" t="str">
            <v>34056194 → ICC(KA)-SEC, TELECOMMANDE</v>
          </cell>
        </row>
        <row r="92">
          <cell r="B92" t="str">
            <v>SSGUI-CT312-HTB</v>
          </cell>
          <cell r="T92" t="str">
            <v>34056195 → ICC(KA)-SEC, TELECOMMANDE</v>
          </cell>
        </row>
        <row r="93">
          <cell r="B93" t="str">
            <v>SSGUI-CT311-HTB</v>
          </cell>
          <cell r="T93" t="str">
            <v>34056197 → GENRE-SEC, TELECOMMANDE</v>
          </cell>
        </row>
        <row r="94">
          <cell r="B94" t="str">
            <v>SSGUI-CT312-HTB</v>
          </cell>
          <cell r="T94" t="str">
            <v>34056198 → POLE-TRINGLE, TELECOMMANDE</v>
          </cell>
        </row>
        <row r="95">
          <cell r="B95" t="str">
            <v>VINAY-CT311-HTB</v>
          </cell>
          <cell r="T95" t="str">
            <v>34056199 → GENRE-SEC, POLE-TRINGLE, TELECOMMANDE</v>
          </cell>
        </row>
        <row r="96">
          <cell r="B96" t="str">
            <v>ARLOD-CT311-HTB</v>
          </cell>
          <cell r="T96" t="str">
            <v>34056200 → TELECOMMANDE</v>
          </cell>
        </row>
        <row r="97">
          <cell r="B97" t="str">
            <v>ARLOD-CT312-HTB</v>
          </cell>
          <cell r="T97" t="str">
            <v xml:space="preserve">34056201 → </v>
          </cell>
        </row>
        <row r="98">
          <cell r="B98" t="str">
            <v>AUMON-CT311-HTB</v>
          </cell>
          <cell r="T98" t="str">
            <v>34056202 → ICC(KA)-SEC, TELECOMMANDE</v>
          </cell>
        </row>
        <row r="99">
          <cell r="B99" t="str">
            <v>AUMON-CT312-HTB</v>
          </cell>
          <cell r="T99" t="str">
            <v>34056203 → ICC(KA)-SEC</v>
          </cell>
        </row>
        <row r="100">
          <cell r="B100" t="str">
            <v>ARLOD-CT312-HTB</v>
          </cell>
          <cell r="T100" t="str">
            <v xml:space="preserve">34056204 → </v>
          </cell>
        </row>
        <row r="101">
          <cell r="B101" t="str">
            <v>ARLOD-CT311-HTB</v>
          </cell>
          <cell r="T101" t="str">
            <v>34056205 → TELECOMMANDE</v>
          </cell>
        </row>
        <row r="102">
          <cell r="B102" t="str">
            <v>ARACH-CT311-HTB</v>
          </cell>
          <cell r="T102" t="str">
            <v xml:space="preserve">34056206 → </v>
          </cell>
        </row>
        <row r="103">
          <cell r="B103" t="str">
            <v>VOREP-CT311-HTB</v>
          </cell>
          <cell r="T103" t="str">
            <v>34056207 → TELECOMMANDE</v>
          </cell>
        </row>
        <row r="104">
          <cell r="B104" t="str">
            <v>VOREP-CT312-HTB</v>
          </cell>
          <cell r="T104" t="str">
            <v>34056208 → GENRE-SEC, ICC(KA)-SEC, POLE-TRINGLE, TELECOMMANDE, TYPE-SEC, U-NOMINALE(KV)</v>
          </cell>
        </row>
        <row r="105">
          <cell r="B105" t="str">
            <v>VOIRO-CT312-HTB</v>
          </cell>
          <cell r="T105" t="str">
            <v>34056209 → ICC(KA)-SEC, TELECOMMANDE</v>
          </cell>
        </row>
        <row r="106">
          <cell r="B106" t="str">
            <v>VOIRO-CT311-HTB</v>
          </cell>
          <cell r="T106" t="str">
            <v>34056210 → GENRE-SEC, ICC(KA)-SEC, TELECOMMANDE</v>
          </cell>
        </row>
        <row r="107">
          <cell r="B107" t="str">
            <v>V.LAN-CT312-HTB</v>
          </cell>
          <cell r="T107" t="str">
            <v>34056211 → GENRE-SEC, ICC(KA)-SEC, TELECOMMANDE, TYPE-SEC, U-NOMINALE(KV)</v>
          </cell>
        </row>
        <row r="108">
          <cell r="B108" t="str">
            <v>V.LAN-CT311-HTB</v>
          </cell>
          <cell r="T108" t="str">
            <v>34056212 → GENRE-SEC, ICC(KA)-SEC, POLE-TRINGLE, TELECOMMANDE, TYPE-SEC, U-NOMINALE(KV)</v>
          </cell>
        </row>
        <row r="109">
          <cell r="B109" t="str">
            <v>T.PIN-CT313-HTB</v>
          </cell>
          <cell r="T109" t="str">
            <v>34056213 → POLE-TRINGLE, TELECOMMANDE</v>
          </cell>
        </row>
        <row r="110">
          <cell r="B110" t="str">
            <v>VIZIL-CT312-HTB</v>
          </cell>
          <cell r="T110" t="str">
            <v>34056214 → GENRE-SEC, ICC(KA)-SEC, POLE-TRINGLE, TELECOMMANDE, TYPE-SEC, U-NOMINALE(KV)</v>
          </cell>
        </row>
        <row r="111">
          <cell r="B111" t="str">
            <v>T.PIN-CT312-HTB</v>
          </cell>
          <cell r="T111" t="str">
            <v>34056215 → TELECOMMANDE</v>
          </cell>
        </row>
        <row r="112">
          <cell r="B112" t="str">
            <v>SSAVR-CT211-HTB</v>
          </cell>
          <cell r="T112" t="str">
            <v>34056216 → TELECOMMANDE</v>
          </cell>
        </row>
        <row r="113">
          <cell r="B113" t="str">
            <v>SSAVR-CT212-HTB</v>
          </cell>
          <cell r="T113" t="str">
            <v>34056217 → TELECOMMANDE</v>
          </cell>
        </row>
        <row r="114">
          <cell r="B114" t="str">
            <v>VIZIL-CT311-HTB</v>
          </cell>
          <cell r="T114" t="str">
            <v>34056218 → ICC(KA)-SEC, TELECOMMANDE</v>
          </cell>
        </row>
        <row r="115">
          <cell r="B115" t="str">
            <v>VIZIL-CT313-HTB</v>
          </cell>
          <cell r="T115" t="str">
            <v>34056219 → ICC(KA)-SEC, TELECOMMANDE</v>
          </cell>
        </row>
        <row r="116">
          <cell r="B116" t="str">
            <v>MOIRA-CT312-HTB</v>
          </cell>
          <cell r="T116" t="str">
            <v>34056220 → ICC(KA)-SEC, TELECOMMANDE, U-NOMINALE(KV)</v>
          </cell>
        </row>
        <row r="117">
          <cell r="B117" t="str">
            <v>MOIRA-CT313-HTB</v>
          </cell>
          <cell r="T117" t="str">
            <v>34056221 → ICC(KA)-SEC, TELECOMMANDE</v>
          </cell>
        </row>
        <row r="118">
          <cell r="B118" t="str">
            <v>VERN7-CT313-HTB</v>
          </cell>
          <cell r="T118" t="str">
            <v xml:space="preserve">34056222 → </v>
          </cell>
        </row>
        <row r="119">
          <cell r="B119" t="str">
            <v>VERN7-CT314-HTB</v>
          </cell>
          <cell r="T119" t="str">
            <v xml:space="preserve">34056223 → </v>
          </cell>
        </row>
        <row r="120">
          <cell r="B120" t="str">
            <v>MOIRA-CT314-HTB</v>
          </cell>
          <cell r="T120" t="str">
            <v>34056224 → GENRE-SEC, ICC(KA)-SEC, POLE-TRINGLE, TELECOMMANDE, TYPE-SEC, U-NOMINALE(KV)</v>
          </cell>
        </row>
        <row r="121">
          <cell r="B121" t="str">
            <v>AOSTE-CT312-HTB</v>
          </cell>
          <cell r="T121" t="str">
            <v>34056225 → GENRE-SEC, ICC(KA)-SEC, POLE-TRINGLE, TELECOMMANDE, TYPE-SEC, U-NOMINALE(KV)</v>
          </cell>
        </row>
        <row r="122">
          <cell r="B122" t="str">
            <v>AOSTE-CT311-HTB</v>
          </cell>
          <cell r="T122" t="str">
            <v>34056226 → GENRE-SEC, ICC(KA)-SEC, POLE-TRINGLE, TELECOMMANDE, TYPE-SEC, U-NOMINALE(KV)</v>
          </cell>
        </row>
        <row r="123">
          <cell r="B123" t="str">
            <v>MOIRA-CT312-HTB</v>
          </cell>
          <cell r="T123" t="str">
            <v>34056227 → ICC(KA)-SEC, POLE-TRINGLE, TELECOMMANDE, U-NOMINALE(KV)</v>
          </cell>
        </row>
        <row r="124">
          <cell r="B124" t="str">
            <v>MOIRA-CT313-HTB</v>
          </cell>
          <cell r="T124" t="str">
            <v>34056228 → ICC(KA)-SEC, TELECOMMANDE</v>
          </cell>
        </row>
        <row r="125">
          <cell r="B125" t="str">
            <v>MOIRA-CT314-HTB</v>
          </cell>
          <cell r="T125" t="str">
            <v>34056229 → GENRE-SEC, ICC(KA)-SEC, POLE-TRINGLE, TELECOMMANDE, TYPE-SEC, U-NOMINALE(KV)</v>
          </cell>
        </row>
        <row r="126">
          <cell r="B126" t="str">
            <v>LONG6-CT311-HTB</v>
          </cell>
          <cell r="T126" t="str">
            <v>34056230 → TELECOMMANDE</v>
          </cell>
        </row>
        <row r="127">
          <cell r="B127" t="str">
            <v>LONG6-CT311-HTB</v>
          </cell>
          <cell r="T127" t="str">
            <v>34056231 → TELECOMMANDE</v>
          </cell>
        </row>
        <row r="128">
          <cell r="B128" t="str">
            <v>LONG6-CT312-HTB</v>
          </cell>
          <cell r="T128" t="str">
            <v>34056232 → TELECOMMANDE</v>
          </cell>
        </row>
        <row r="129">
          <cell r="B129" t="str">
            <v>LONG6-CT312-HTB</v>
          </cell>
          <cell r="T129" t="str">
            <v>34056233 → TELECOMMANDE</v>
          </cell>
        </row>
        <row r="130">
          <cell r="B130" t="str">
            <v>CPNIE-CT311-HTB</v>
          </cell>
          <cell r="T130" t="str">
            <v>34056234 → GENRE-SEC, TELECOMMANDE</v>
          </cell>
        </row>
        <row r="131">
          <cell r="B131" t="str">
            <v>CPNIE-CT311-HTB</v>
          </cell>
          <cell r="T131" t="str">
            <v>34056235 → GENRE-SEC, TELECOMMANDE</v>
          </cell>
        </row>
        <row r="132">
          <cell r="B132" t="str">
            <v>CPNIE-CT312-HTB</v>
          </cell>
          <cell r="T132" t="str">
            <v>34056236 → GENRE-SEC, TELECOMMANDE</v>
          </cell>
        </row>
        <row r="133">
          <cell r="B133" t="str">
            <v>CPNIE-CT312-HTB</v>
          </cell>
          <cell r="T133" t="str">
            <v>34056237 → GENRE-SEC, POLE-TRINGLE, TELECOMMANDE, TYPE-SEC</v>
          </cell>
        </row>
        <row r="134">
          <cell r="B134" t="str">
            <v>JALLI-CT311-HTB</v>
          </cell>
          <cell r="T134" t="str">
            <v>34056238 → TYPE-SEC</v>
          </cell>
        </row>
        <row r="135">
          <cell r="B135" t="str">
            <v>AOSTE-CT313-HTB</v>
          </cell>
          <cell r="T135" t="str">
            <v>34056239 → GENRE-SEC, ICC(KA)-SEC, POLE-TRINGLE, TELECOMMANDE, TYPE-SEC, U-NOMINALE(KV)</v>
          </cell>
        </row>
        <row r="136">
          <cell r="B136" t="str">
            <v>AOSTE-CT311-HTB</v>
          </cell>
          <cell r="T136" t="str">
            <v>34056240 → GENRE-SEC, ICC(KA)-SEC, POLE-TRINGLE, TELECOMMANDE, TYPE-SEC, U-NOMINALE(KV)</v>
          </cell>
        </row>
        <row r="137">
          <cell r="B137" t="str">
            <v>AOSTE-CT312-HTB</v>
          </cell>
          <cell r="T137" t="str">
            <v>34056241 → GENRE-SEC, ICC(KA)-SEC, POLE-TRINGLE, TELECOMMANDE, TYPE-SEC, U-NOMINALE(KV)</v>
          </cell>
        </row>
        <row r="138">
          <cell r="B138" t="str">
            <v>AOSTE-CT313-HTB</v>
          </cell>
          <cell r="T138" t="str">
            <v>34056242 → GENRE-SEC, ICC(KA)-SEC, POLE-TRINGLE, TELECOMMANDE, TYPE-SEC, U-NOMINALE(KV)</v>
          </cell>
        </row>
        <row r="139">
          <cell r="B139" t="str">
            <v>BORLY-CT311-HTB</v>
          </cell>
          <cell r="T139" t="str">
            <v>34056243 → TELECOMMANDE</v>
          </cell>
        </row>
        <row r="140">
          <cell r="B140" t="str">
            <v>BORLY-CT312-HTB</v>
          </cell>
          <cell r="T140" t="str">
            <v>34056244 → TELECOMMANDE</v>
          </cell>
        </row>
        <row r="141">
          <cell r="B141" t="str">
            <v>CLUSE-CT311-HTB</v>
          </cell>
          <cell r="T141" t="str">
            <v>34056245 → TELECOMMANDE</v>
          </cell>
        </row>
        <row r="142">
          <cell r="B142" t="str">
            <v>CLUSE-CT312-HTB</v>
          </cell>
          <cell r="T142" t="str">
            <v>34056246 → TELECOMMANDE</v>
          </cell>
        </row>
        <row r="143">
          <cell r="B143" t="str">
            <v>BISSO-CT311-HTB</v>
          </cell>
          <cell r="T143" t="str">
            <v>34056247 → TELECOMMANDE</v>
          </cell>
        </row>
        <row r="144">
          <cell r="B144" t="str">
            <v>BISSO-CT312-HTB</v>
          </cell>
          <cell r="T144" t="str">
            <v>34056248 → TELECOMMANDE</v>
          </cell>
        </row>
        <row r="145">
          <cell r="B145" t="str">
            <v>DOUVA-CT311-HTB</v>
          </cell>
          <cell r="T145" t="str">
            <v xml:space="preserve">34056249 → </v>
          </cell>
        </row>
        <row r="146">
          <cell r="B146" t="str">
            <v>DOUVA-CT312-HTB</v>
          </cell>
          <cell r="T146" t="str">
            <v>34056250 → ICC(KA)-SEC, TELECOMMANDE</v>
          </cell>
        </row>
        <row r="147">
          <cell r="B147" t="str">
            <v>JALLI-CT312-HTB</v>
          </cell>
          <cell r="T147" t="str">
            <v>34056251 → TELECOMMANDE</v>
          </cell>
        </row>
        <row r="148">
          <cell r="B148" t="str">
            <v>BISSO-CT311-HTB</v>
          </cell>
          <cell r="T148" t="str">
            <v>34056252 → TELECOMMANDE</v>
          </cell>
        </row>
        <row r="149">
          <cell r="B149" t="str">
            <v>BISSO-CT312-HTB</v>
          </cell>
          <cell r="T149" t="str">
            <v>34056253 → TELECOMMANDE</v>
          </cell>
        </row>
        <row r="150">
          <cell r="B150" t="str">
            <v>AUSSO-CT316-HTB</v>
          </cell>
          <cell r="T150" t="str">
            <v>34056254 → TELECOMMANDE</v>
          </cell>
        </row>
        <row r="151">
          <cell r="B151" t="str">
            <v>AUSSO-CT316-HTB</v>
          </cell>
          <cell r="T151" t="str">
            <v>34056255 → TELECOMMANDE</v>
          </cell>
        </row>
        <row r="152">
          <cell r="B152" t="str">
            <v>AUSSO-CT315-HTB</v>
          </cell>
          <cell r="T152" t="str">
            <v>34056256 → TELECOMMANDE</v>
          </cell>
        </row>
        <row r="153">
          <cell r="B153" t="str">
            <v>AUSSO-CT315-HTB</v>
          </cell>
          <cell r="T153" t="str">
            <v>34056257 → TELECOMMANDE</v>
          </cell>
        </row>
        <row r="154">
          <cell r="B154" t="str">
            <v>GEX__-CT311-HTB</v>
          </cell>
          <cell r="T154" t="str">
            <v>34056258 → TELECOMMANDE</v>
          </cell>
        </row>
        <row r="155">
          <cell r="B155" t="str">
            <v>GEX__-CT312-HTB</v>
          </cell>
          <cell r="T155" t="str">
            <v>34056261 → TELECOMMANDE</v>
          </cell>
        </row>
        <row r="156">
          <cell r="B156" t="str">
            <v>SAUTE-CT111-HTB</v>
          </cell>
          <cell r="T156" t="str">
            <v>34056262 → GENRE-SEC, ICC(KA)-SEC, POLE-TRINGLE, TELECOMMANDE, U-NOMINALE(KV)</v>
          </cell>
        </row>
        <row r="157">
          <cell r="B157" t="str">
            <v>MEGEV-CT314-HTB</v>
          </cell>
          <cell r="T157" t="str">
            <v>34056263 → ICC(KA)-SEC, TELECOMMANDE</v>
          </cell>
        </row>
        <row r="158">
          <cell r="B158" t="str">
            <v>SAUTE-CT311-HTB</v>
          </cell>
          <cell r="T158" t="str">
            <v>34056264 → TELECOMMANDE</v>
          </cell>
        </row>
        <row r="159">
          <cell r="B159" t="str">
            <v>MEGEV-CT312-HTB</v>
          </cell>
          <cell r="T159" t="str">
            <v>34056265 → TELECOMMANDE</v>
          </cell>
        </row>
        <row r="160">
          <cell r="B160" t="str">
            <v>ARLAN-CT312-HTB</v>
          </cell>
          <cell r="T160" t="str">
            <v>34056266 → ICC(KA)-SEC, TELECOMMANDE</v>
          </cell>
        </row>
        <row r="161">
          <cell r="B161" t="str">
            <v>MOTZ_-CT311-HTB</v>
          </cell>
          <cell r="T161" t="str">
            <v xml:space="preserve">34056267 → </v>
          </cell>
        </row>
        <row r="162">
          <cell r="B162" t="str">
            <v>I.VER-CT311-HTB</v>
          </cell>
          <cell r="T162" t="str">
            <v>34056268 → GENRE-SEC, ICC(KA)-SEC, TELECOMMANDE, TYPE-SEC, U-NOMINALE(KV)</v>
          </cell>
        </row>
        <row r="163">
          <cell r="B163" t="str">
            <v>I.VER-CT312-HTB</v>
          </cell>
          <cell r="T163" t="str">
            <v>34056269 → GENRE-SEC, ICC(KA)-SEC, POLE-TRINGLE, TELECOMMANDE, TYPE-SEC, U-NOMINALE(KV)</v>
          </cell>
        </row>
        <row r="164">
          <cell r="B164" t="str">
            <v>MOTZ_-CT312-HTB</v>
          </cell>
          <cell r="T164" t="str">
            <v xml:space="preserve">34056270 → </v>
          </cell>
        </row>
        <row r="165">
          <cell r="B165" t="str">
            <v>C.AND-CT311-HTB</v>
          </cell>
          <cell r="T165" t="str">
            <v>34056271 → ICC(KA)-SEC, TELECOMMANDE, TYPE-SEC, U-NOMINALE(KV)</v>
          </cell>
        </row>
        <row r="166">
          <cell r="B166" t="str">
            <v>C.AND-CT312-HTB</v>
          </cell>
          <cell r="T166" t="str">
            <v>34056272 → TELECOMMANDE</v>
          </cell>
        </row>
        <row r="167">
          <cell r="B167" t="str">
            <v>GEX__-CT313-HTB</v>
          </cell>
          <cell r="T167" t="str">
            <v>34056273 → TELECOMMANDE</v>
          </cell>
        </row>
        <row r="168">
          <cell r="B168" t="str">
            <v>ARLAN-CT311-HTB</v>
          </cell>
          <cell r="T168" t="str">
            <v>34056274 → ICC(KA)-SEC, TELECOMMANDE</v>
          </cell>
        </row>
        <row r="169">
          <cell r="B169" t="str">
            <v>BXFOR-CT211-HTB</v>
          </cell>
          <cell r="T169" t="str">
            <v>34056275 → ICC(KA)-SEC, TELECOMMANDE, TYPE-SEC, U-NOMINALE(KV)</v>
          </cell>
        </row>
        <row r="170">
          <cell r="B170" t="str">
            <v>BXFOR-CT212-HTB</v>
          </cell>
          <cell r="T170" t="str">
            <v>34056276 → ICC(KA)-SEC, TELECOMMANDE, TYPE-SEC, U-NOMINALE(KV)</v>
          </cell>
        </row>
        <row r="171">
          <cell r="B171" t="str">
            <v>PASSY-CT311-HTB</v>
          </cell>
          <cell r="T171" t="str">
            <v>34056277 → TELECOMMANDE</v>
          </cell>
        </row>
        <row r="172">
          <cell r="B172" t="str">
            <v>PASSY-CT311-HTB</v>
          </cell>
          <cell r="T172" t="str">
            <v>34056278 → TELECOMMANDE</v>
          </cell>
        </row>
        <row r="173">
          <cell r="B173" t="str">
            <v>PASSY-CT312-HTB</v>
          </cell>
          <cell r="T173" t="str">
            <v>34056279 → TELECOMMANDE</v>
          </cell>
        </row>
        <row r="174">
          <cell r="B174" t="str">
            <v>PASSY-CT312-HTB</v>
          </cell>
          <cell r="T174" t="str">
            <v>34056280 → TELECOMMANDE</v>
          </cell>
        </row>
        <row r="175">
          <cell r="B175" t="str">
            <v>BVIL6-CT215-HTB</v>
          </cell>
          <cell r="T175" t="str">
            <v>34056281 → ICC(KA)-SEC, TELECOMMANDE</v>
          </cell>
        </row>
        <row r="176">
          <cell r="B176" t="str">
            <v>BVIL6-CT215-HTB</v>
          </cell>
          <cell r="T176" t="str">
            <v>34056282 → ICC(KA)-SEC, TELECOMMANDE</v>
          </cell>
        </row>
        <row r="177">
          <cell r="B177" t="str">
            <v>BOZEL-CT311-HTB</v>
          </cell>
          <cell r="T177" t="str">
            <v>34056283 → GENRE-SEC, ICC(KA)-SEC, POLE-TRINGLE, TELECOMMANDE, TYPE-SEC, U-NOMINALE(KV)</v>
          </cell>
        </row>
        <row r="178">
          <cell r="B178" t="str">
            <v>BOZEL-CT313-HTB</v>
          </cell>
          <cell r="T178" t="str">
            <v>34056284 → GENRE-SEC, ICC(KA)-SEC, POLE-TRINGLE, TELECOMMANDE, TYPE-SEC, U-NOMINALE(KV)</v>
          </cell>
        </row>
        <row r="179">
          <cell r="B179" t="str">
            <v>SSPOU-CT311-HTB</v>
          </cell>
          <cell r="T179" t="str">
            <v>34056285 → TELECOMMANDE</v>
          </cell>
        </row>
        <row r="180">
          <cell r="B180" t="str">
            <v>SSPOU-CT312-HTB</v>
          </cell>
          <cell r="T180" t="str">
            <v>34056286 → TELECOMMANDE</v>
          </cell>
        </row>
        <row r="181">
          <cell r="B181" t="str">
            <v>SSGE7-CT311-HTB</v>
          </cell>
          <cell r="T181" t="str">
            <v>34056287 → TELECOMMANDE</v>
          </cell>
        </row>
        <row r="182">
          <cell r="B182" t="str">
            <v>SSGE7-CT312-HTB</v>
          </cell>
          <cell r="T182" t="str">
            <v>34056288 → TELECOMMANDE</v>
          </cell>
        </row>
        <row r="183">
          <cell r="B183" t="str">
            <v>SALLA-CT311-HTB</v>
          </cell>
          <cell r="T183" t="str">
            <v>34056289 → TELECOMMANDE</v>
          </cell>
        </row>
        <row r="184">
          <cell r="B184" t="str">
            <v>SALLA-CT312-HTB</v>
          </cell>
          <cell r="T184" t="str">
            <v>34056290 → TELECOMMANDE</v>
          </cell>
        </row>
        <row r="185">
          <cell r="B185" t="str">
            <v>THONO-CT311-HTB</v>
          </cell>
          <cell r="T185" t="str">
            <v>34056291 → GENRE-SEC, ICC(KA)-SEC, TELECOMMANDE</v>
          </cell>
        </row>
        <row r="186">
          <cell r="B186" t="str">
            <v>THONO-CT312-HTB</v>
          </cell>
          <cell r="T186" t="str">
            <v>34056292 → ICC(KA)-SEC, TELECOMMANDE</v>
          </cell>
        </row>
        <row r="187">
          <cell r="B187" t="str">
            <v>VICLA-CT311-HTB</v>
          </cell>
          <cell r="T187" t="str">
            <v>34056293 → ICC(KA)-SEC, TELECOMMANDE, TYPE-SEC, U-NOMINALE(KV)</v>
          </cell>
        </row>
        <row r="188">
          <cell r="B188" t="str">
            <v>C.BAR-CT311-HTB</v>
          </cell>
          <cell r="T188" t="str">
            <v>34056294 → ICC(KA)-SEC, TELECOMMANDE</v>
          </cell>
        </row>
        <row r="189">
          <cell r="B189" t="str">
            <v>ARC18-CT311-HTB</v>
          </cell>
          <cell r="T189" t="str">
            <v>34056296 → ICC(KA)-SEC, TELECOMMANDE, TYPE-SEC</v>
          </cell>
        </row>
        <row r="190">
          <cell r="B190" t="str">
            <v>ARC18-CT312-HTB</v>
          </cell>
          <cell r="T190" t="str">
            <v>34056297 → ICC(KA)-SEC, TELECOMMANDE, TYPE-SEC</v>
          </cell>
        </row>
        <row r="191">
          <cell r="B191" t="str">
            <v>BREVI-CT311-HTB</v>
          </cell>
          <cell r="T191" t="str">
            <v>34056298 → ICC(KA)-SEC, TELECOMMANDE, TYPE-SEC, U-NOMINALE(KV)</v>
          </cell>
        </row>
        <row r="192">
          <cell r="B192" t="str">
            <v>BREVI-CT312-HTB</v>
          </cell>
          <cell r="T192" t="str">
            <v>34056299 → ICC(KA)-SEC, POLE-TRINGLE, TELECOMMANDE, TYPE-SEC</v>
          </cell>
        </row>
        <row r="193">
          <cell r="B193" t="str">
            <v>M.SER-CT311-HTB</v>
          </cell>
          <cell r="T193" t="str">
            <v xml:space="preserve">34056300 → </v>
          </cell>
        </row>
        <row r="194">
          <cell r="B194" t="str">
            <v>M.SER-CT312-HTB</v>
          </cell>
          <cell r="T194" t="str">
            <v>34056301 → ICC(KA)-SEC, TELECOMMANDE</v>
          </cell>
        </row>
        <row r="195">
          <cell r="B195" t="str">
            <v>V.THO-CT311-HTB</v>
          </cell>
          <cell r="T195" t="str">
            <v>34056302 → ICC(KA)-SEC, TELECOMMANDE, TYPE-SEC</v>
          </cell>
        </row>
        <row r="196">
          <cell r="B196" t="str">
            <v>YENNE-CT311-HTB</v>
          </cell>
          <cell r="T196" t="str">
            <v>34056303 → ICC(KA)-SEC, TELECOMMANDE</v>
          </cell>
        </row>
        <row r="197">
          <cell r="B197" t="str">
            <v>VOUGY-CT311-HTB</v>
          </cell>
          <cell r="T197" t="str">
            <v xml:space="preserve">34056304 → </v>
          </cell>
        </row>
        <row r="198">
          <cell r="B198" t="str">
            <v>VOUGY-CT312-HTB</v>
          </cell>
          <cell r="T198" t="str">
            <v xml:space="preserve">34056305 → </v>
          </cell>
        </row>
        <row r="199">
          <cell r="B199" t="str">
            <v>SAUS2-CT211-HTB</v>
          </cell>
          <cell r="T199" t="str">
            <v>34056306 → GENRE-SEC, ICC(KA)-SEC, TELECOMMANDE, TYPE-SEC</v>
          </cell>
        </row>
        <row r="200">
          <cell r="B200" t="str">
            <v>SAUS2-CT212-HTB</v>
          </cell>
          <cell r="T200" t="str">
            <v>34056307 → ICC(KA)-SEC, TELECOMMANDE, TYPE-SEC</v>
          </cell>
        </row>
        <row r="201">
          <cell r="B201" t="str">
            <v>SAUS2-CT211-HTB</v>
          </cell>
          <cell r="T201" t="str">
            <v>34056308 → ICC(KA)-SEC, TELECOMMANDE</v>
          </cell>
        </row>
        <row r="202">
          <cell r="B202" t="str">
            <v>SAUS2-CT212-HTB</v>
          </cell>
          <cell r="T202" t="str">
            <v>34056309 → TELECOMMANDE</v>
          </cell>
        </row>
        <row r="203">
          <cell r="B203" t="str">
            <v>MALGO-CT311-HTB</v>
          </cell>
          <cell r="T203" t="str">
            <v>34056310 → TELECOMMANDE</v>
          </cell>
        </row>
        <row r="204">
          <cell r="B204" t="str">
            <v>MALGO-CT311-HTB</v>
          </cell>
          <cell r="T204" t="str">
            <v>34056311 → TELECOMMANDE</v>
          </cell>
        </row>
        <row r="205">
          <cell r="B205" t="str">
            <v>PLAGN-CT311-HTB</v>
          </cell>
          <cell r="T205" t="str">
            <v>34056312 → GENRE-SEC, ICC(KA)-SEC, TELECOMMANDE, TYPE-SEC</v>
          </cell>
        </row>
        <row r="206">
          <cell r="B206" t="str">
            <v>PLAGN-CT312-HTB</v>
          </cell>
          <cell r="T206" t="str">
            <v>34056313 → GENRE-SEC, ICC(KA)-SEC, TELECOMMANDE, TYPE-SEC</v>
          </cell>
        </row>
        <row r="207">
          <cell r="B207" t="str">
            <v>RIVI5-CT311-HTB</v>
          </cell>
          <cell r="T207" t="str">
            <v>34056314 → GENRE-SEC, ICC(KA)-SEC, TELECOMMANDE, TYPE-SEC, U-NOMINALE(KV)</v>
          </cell>
        </row>
        <row r="208">
          <cell r="B208" t="str">
            <v>VNERE-CT311-HTB</v>
          </cell>
          <cell r="T208" t="str">
            <v>34056315 → TELECOMMANDE</v>
          </cell>
        </row>
        <row r="209">
          <cell r="B209" t="str">
            <v>VNERE-CT312-HTB</v>
          </cell>
          <cell r="T209" t="str">
            <v>34056316 → TELECOMMANDE</v>
          </cell>
        </row>
        <row r="210">
          <cell r="B210" t="str">
            <v>VNERE-CT313-HTB</v>
          </cell>
          <cell r="T210" t="str">
            <v>34056317 → TELECOMMANDE, TYPE-SEC</v>
          </cell>
        </row>
        <row r="211">
          <cell r="B211" t="str">
            <v>BOEGE-CT311-HTB</v>
          </cell>
          <cell r="T211" t="str">
            <v>34056318 → TELECOMMANDE</v>
          </cell>
        </row>
        <row r="212">
          <cell r="B212" t="str">
            <v>BOEGE-CT312-HTB</v>
          </cell>
          <cell r="T212" t="str">
            <v xml:space="preserve">34056319 → </v>
          </cell>
        </row>
        <row r="213">
          <cell r="B213" t="str">
            <v>CHAMO-CT313-HTB</v>
          </cell>
          <cell r="T213" t="str">
            <v>34056322 → TELECOMMANDE</v>
          </cell>
        </row>
        <row r="214">
          <cell r="B214" t="str">
            <v>CORNI-CT311-HTB</v>
          </cell>
          <cell r="T214" t="str">
            <v>34056323 → TELECOMMANDE</v>
          </cell>
        </row>
        <row r="215">
          <cell r="B215" t="str">
            <v>CORNI-CT311-HTB</v>
          </cell>
          <cell r="T215" t="str">
            <v xml:space="preserve">34056324 → </v>
          </cell>
        </row>
        <row r="216">
          <cell r="B216" t="str">
            <v>CORNI-CT312-HTB</v>
          </cell>
          <cell r="T216" t="str">
            <v xml:space="preserve">34056325 → </v>
          </cell>
        </row>
        <row r="217">
          <cell r="B217" t="str">
            <v>CORNI-CT312-HTB</v>
          </cell>
          <cell r="T217" t="str">
            <v>34056326 → GENRE-SEC</v>
          </cell>
        </row>
        <row r="218">
          <cell r="B218" t="str">
            <v>CRAN_-CT311-HTB</v>
          </cell>
          <cell r="T218" t="str">
            <v>34056327 → TELECOMMANDE</v>
          </cell>
        </row>
        <row r="219">
          <cell r="B219" t="str">
            <v>CRAN_-CT311-HTB</v>
          </cell>
          <cell r="T219" t="str">
            <v>34056328 → TELECOMMANDE</v>
          </cell>
        </row>
        <row r="220">
          <cell r="B220" t="str">
            <v>CRAN_-CT312-HTB</v>
          </cell>
          <cell r="T220" t="str">
            <v>34056329 → TELECOMMANDE</v>
          </cell>
        </row>
        <row r="221">
          <cell r="B221" t="str">
            <v>CRAN_-CT312-HTB</v>
          </cell>
          <cell r="T221" t="str">
            <v>34056330 → TELECOMMANDE</v>
          </cell>
        </row>
        <row r="222">
          <cell r="B222" t="str">
            <v>CRAN_-CT313-HTB</v>
          </cell>
          <cell r="T222" t="str">
            <v>34056331 → TELECOMMANDE</v>
          </cell>
        </row>
        <row r="223">
          <cell r="B223" t="str">
            <v>CRAN_-CT313-HTB</v>
          </cell>
          <cell r="T223" t="str">
            <v>34056332 → TELECOMMANDE</v>
          </cell>
        </row>
        <row r="224">
          <cell r="B224" t="str">
            <v>ESPAG-CT311-HTB</v>
          </cell>
          <cell r="T224" t="str">
            <v>34056333 → ICC(KA)-SEC, TELECOMMANDE</v>
          </cell>
        </row>
        <row r="225">
          <cell r="B225" t="str">
            <v>ESPAG-CT312-HTB</v>
          </cell>
          <cell r="T225" t="str">
            <v>34056334 → ICC(KA)-SEC, TELECOMMANDE</v>
          </cell>
        </row>
        <row r="226">
          <cell r="B226" t="str">
            <v>POISY-CT311-HTB</v>
          </cell>
          <cell r="T226" t="str">
            <v>34056335 → TELECOMMANDE</v>
          </cell>
        </row>
        <row r="227">
          <cell r="B227" t="str">
            <v>POISY-CT312-HTB</v>
          </cell>
          <cell r="T227" t="str">
            <v>34056336 → TELECOMMANDE</v>
          </cell>
        </row>
        <row r="228">
          <cell r="B228" t="str">
            <v>TANIN-CT311-HTB</v>
          </cell>
          <cell r="T228" t="str">
            <v>34056337 → ICC(KA)-SEC, TELECOMMANDE</v>
          </cell>
        </row>
        <row r="229">
          <cell r="B229" t="str">
            <v>TANIN-CT312-HTB</v>
          </cell>
          <cell r="T229" t="str">
            <v>34056338 → ICC(KA)-SEC, TELECOMMANDE</v>
          </cell>
        </row>
        <row r="230">
          <cell r="B230" t="str">
            <v>VNOTA-CT311-HTB</v>
          </cell>
          <cell r="T230" t="str">
            <v>34056339 → ICC(KA)-SEC, POLE-TRINGLE, TELECOMMANDE, TYPE-SEC, U-NOMINALE(KV)</v>
          </cell>
        </row>
        <row r="231">
          <cell r="B231" t="str">
            <v>DRUME-CT311-HTB</v>
          </cell>
          <cell r="T231" t="str">
            <v>34056340 → GENRE-SEC, ICC(KA)-SEC, POLE-TRINGLE, TELECOMMANDE, TYPE-SEC, U-NOMINALE(KV)</v>
          </cell>
        </row>
        <row r="232">
          <cell r="B232" t="str">
            <v>CRUSE-CT611-HTB</v>
          </cell>
          <cell r="T232" t="str">
            <v>354820 → POLE-TRINGLE, TELECOMMANDE, TYPE-SEC</v>
          </cell>
        </row>
        <row r="233">
          <cell r="B233" t="str">
            <v>MODEL-CT311-HTB</v>
          </cell>
          <cell r="T233" t="str">
            <v>398340 → GENRE-SEC, ICC(KA)-SEC, POLE-TRINGLE, TELECOMMANDE, TYPE-SEC, U-NOMINALE(KV)</v>
          </cell>
        </row>
        <row r="234">
          <cell r="B234" t="str">
            <v>CORNI-CT311-HTB</v>
          </cell>
          <cell r="T234" t="str">
            <v xml:space="preserve">457319 → </v>
          </cell>
        </row>
        <row r="235">
          <cell r="B235" t="str">
            <v>BOZEL-CT314-HTB</v>
          </cell>
          <cell r="T235" t="str">
            <v>460191 → ICC(KA)-SEC, POLE-TRINGLE, TELECOMMANDE, TYPE-SEC, U-NOMINALE(KV)</v>
          </cell>
        </row>
        <row r="236">
          <cell r="B236" t="str">
            <v>DRUME-CT312-HTB</v>
          </cell>
          <cell r="T236" t="str">
            <v>482519 → GENRE-SEC, ICC(KA)-SEC, POLE-TRINGLE, TELECOMMANDE, TYPE-SEC, U-NOMINALE(KV)</v>
          </cell>
        </row>
        <row r="237">
          <cell r="B237" t="str">
            <v>MALGO-CT312-HTB</v>
          </cell>
          <cell r="T237" t="str">
            <v>557575 → ICC(KA)-SEC, POLE-TRINGLE, TELECOMMANDE, TYPE-SEC</v>
          </cell>
        </row>
        <row r="238">
          <cell r="B238" t="str">
            <v>MALGO-CT312-HTB</v>
          </cell>
          <cell r="T238" t="str">
            <v>557591 → ICC(KA)-SEC, POLE-TRINGLE, TELECOMMANDE, TYPE-SEC</v>
          </cell>
        </row>
        <row r="239">
          <cell r="B239" t="str">
            <v>EVIAN-CT311-HTB</v>
          </cell>
          <cell r="T239" t="str">
            <v>87380 → GENRE-SEC, ICC(KA)-SEC, POLE-TRINGLE, TELECOMMANDE, TYPE-SEC, U-NOMINALE(KV)</v>
          </cell>
        </row>
        <row r="240">
          <cell r="B240" t="str">
            <v>EVIAN-CT312-HTB</v>
          </cell>
          <cell r="T240" t="str">
            <v>87409 → ICC(KA)-SEC, TYPE-SEC</v>
          </cell>
        </row>
        <row r="241">
          <cell r="B241" t="str">
            <v>SSMC5-CT311-HTB</v>
          </cell>
          <cell r="T241" t="str">
            <v>907019 → POLE-TRINGLE, TELECOMMANDE, U-NOMINALE(KV)</v>
          </cell>
        </row>
        <row r="242">
          <cell r="B242" t="str">
            <v>SSMC5-CT312-HTB</v>
          </cell>
          <cell r="T242" t="str">
            <v>907245 → GENRE-SEC, POLE-TRINGLE, TELECOMMANDE</v>
          </cell>
        </row>
        <row r="243">
          <cell r="B243" t="str">
            <v>AIGUE-CT212-HTB</v>
          </cell>
          <cell r="T243" t="str">
            <v xml:space="preserve">930833 → </v>
          </cell>
        </row>
        <row r="244">
          <cell r="B244" t="str">
            <v>AIGUE-CT211-HTB</v>
          </cell>
          <cell r="T244" t="str">
            <v xml:space="preserve">932319 → 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B2" t="str">
            <v>F.FRA-CT313-HTB</v>
          </cell>
          <cell r="T2" t="str">
            <v xml:space="preserve">1067784 → </v>
          </cell>
        </row>
        <row r="3">
          <cell r="B3" t="str">
            <v>D.INF-CT314-HTB</v>
          </cell>
          <cell r="T3" t="str">
            <v>1138371 → DIELECTRIQUE-DJHTB, I-NOMINALE(A), ICC(KA)-DJHTB, PDC(KA), TYPE-DJHTB, U-NOMINALE(KV)</v>
          </cell>
        </row>
        <row r="4">
          <cell r="B4" t="str">
            <v>ANNEM-CT312-HTB</v>
          </cell>
          <cell r="T4" t="str">
            <v xml:space="preserve">120452 → </v>
          </cell>
        </row>
        <row r="5">
          <cell r="B5" t="str">
            <v>CHAMO-CT311-HTB</v>
          </cell>
          <cell r="T5" t="str">
            <v xml:space="preserve">1212516 → </v>
          </cell>
        </row>
        <row r="6">
          <cell r="B6" t="str">
            <v>SSQUE-CT312-HTB</v>
          </cell>
          <cell r="T6" t="str">
            <v>1274007 → ICC(KA)-DJHTB</v>
          </cell>
        </row>
        <row r="7">
          <cell r="B7" t="str">
            <v>SSQUE-CT311-HTB</v>
          </cell>
          <cell r="T7" t="str">
            <v>1300394 → ICC(KA)-DJHTB</v>
          </cell>
        </row>
        <row r="8">
          <cell r="B8" t="str">
            <v>CHAMO-CT312-HTB</v>
          </cell>
          <cell r="T8" t="str">
            <v>1338250 → U-NOMINALE(KV)</v>
          </cell>
        </row>
        <row r="9">
          <cell r="B9" t="str">
            <v>MTALI-CT311-HTB</v>
          </cell>
          <cell r="T9" t="str">
            <v xml:space="preserve">1409500 → </v>
          </cell>
        </row>
        <row r="10">
          <cell r="B10" t="str">
            <v>MEGEV-CT313-HTB</v>
          </cell>
          <cell r="T10" t="str">
            <v xml:space="preserve">171497 → </v>
          </cell>
        </row>
        <row r="11">
          <cell r="B11" t="str">
            <v>P.MOE-CT313-HTB</v>
          </cell>
          <cell r="T11" t="str">
            <v xml:space="preserve">176838 → </v>
          </cell>
        </row>
        <row r="12">
          <cell r="B12" t="str">
            <v>P.MOE-CT311-HTB</v>
          </cell>
          <cell r="T12" t="str">
            <v xml:space="preserve">176853 → </v>
          </cell>
        </row>
        <row r="13">
          <cell r="B13" t="str">
            <v>ANNEM-CT311-HTB</v>
          </cell>
          <cell r="T13" t="str">
            <v xml:space="preserve">205770 → </v>
          </cell>
        </row>
        <row r="14">
          <cell r="B14" t="str">
            <v>ANNEM-CT313-HTB</v>
          </cell>
          <cell r="T14" t="str">
            <v xml:space="preserve">206236 → </v>
          </cell>
        </row>
        <row r="15">
          <cell r="B15" t="str">
            <v>ECHEL-CT311-HTB</v>
          </cell>
          <cell r="T15" t="str">
            <v xml:space="preserve">264305 → </v>
          </cell>
        </row>
        <row r="16">
          <cell r="B16" t="str">
            <v>ECHEL-CT312-HTB</v>
          </cell>
          <cell r="T16" t="str">
            <v xml:space="preserve">264323 → </v>
          </cell>
        </row>
        <row r="17">
          <cell r="B17" t="str">
            <v>FAVER-CT311-HTB</v>
          </cell>
          <cell r="T17" t="str">
            <v xml:space="preserve">29075 → </v>
          </cell>
        </row>
        <row r="18">
          <cell r="B18" t="str">
            <v>FAVER-CT312-HTB</v>
          </cell>
          <cell r="T18" t="str">
            <v xml:space="preserve">29077 → </v>
          </cell>
        </row>
        <row r="19">
          <cell r="B19" t="str">
            <v>DRUME-CT311-HTB</v>
          </cell>
          <cell r="T19" t="str">
            <v xml:space="preserve">34002242 → </v>
          </cell>
        </row>
        <row r="20">
          <cell r="B20" t="str">
            <v>G.VER-CT311-HTB</v>
          </cell>
          <cell r="T20" t="str">
            <v xml:space="preserve">34002243 → </v>
          </cell>
        </row>
        <row r="21">
          <cell r="B21" t="str">
            <v>G.VER-CT312-HTB</v>
          </cell>
          <cell r="T21" t="str">
            <v xml:space="preserve">34002244 → </v>
          </cell>
        </row>
        <row r="22">
          <cell r="B22" t="str">
            <v>A.BAI-CT311-HTB</v>
          </cell>
          <cell r="T22" t="str">
            <v xml:space="preserve">34002245 → </v>
          </cell>
        </row>
        <row r="23">
          <cell r="B23" t="str">
            <v>A.BAI-CT312-HTB</v>
          </cell>
          <cell r="T23" t="str">
            <v xml:space="preserve">34002246 → </v>
          </cell>
        </row>
        <row r="24">
          <cell r="B24" t="str">
            <v>MOUTI-CT311-HTB</v>
          </cell>
          <cell r="T24" t="str">
            <v xml:space="preserve">34002247 → </v>
          </cell>
        </row>
        <row r="25">
          <cell r="B25" t="str">
            <v>MOUTI-CT312-HTB</v>
          </cell>
          <cell r="T25" t="str">
            <v xml:space="preserve">34002248 → </v>
          </cell>
        </row>
        <row r="26">
          <cell r="B26" t="str">
            <v>B.RON-CT311-HTB</v>
          </cell>
          <cell r="T26" t="str">
            <v xml:space="preserve">34002249 → </v>
          </cell>
        </row>
        <row r="27">
          <cell r="B27" t="str">
            <v>B.RON-CT312-HTB</v>
          </cell>
          <cell r="T27" t="str">
            <v xml:space="preserve">34002250 → </v>
          </cell>
        </row>
        <row r="28">
          <cell r="B28" t="str">
            <v>B.RON-CT313-HTB</v>
          </cell>
          <cell r="T28" t="str">
            <v xml:space="preserve">34002251 → </v>
          </cell>
        </row>
        <row r="29">
          <cell r="B29" t="str">
            <v>SSLAC-CT311-HTB</v>
          </cell>
          <cell r="T29" t="str">
            <v xml:space="preserve">34002252 → </v>
          </cell>
        </row>
        <row r="30">
          <cell r="B30" t="str">
            <v>SSLAC-CT312-HTB</v>
          </cell>
          <cell r="T30" t="str">
            <v xml:space="preserve">34002253 → </v>
          </cell>
        </row>
        <row r="31">
          <cell r="B31" t="str">
            <v>SSAL5-CT311-HTB</v>
          </cell>
          <cell r="T31" t="str">
            <v xml:space="preserve">34002254 → </v>
          </cell>
        </row>
        <row r="32">
          <cell r="B32" t="str">
            <v>SSAL5-CT312-HTB</v>
          </cell>
          <cell r="T32" t="str">
            <v xml:space="preserve">34002255 → </v>
          </cell>
        </row>
        <row r="33">
          <cell r="B33" t="str">
            <v>AIGUE-CT211-HTB</v>
          </cell>
          <cell r="T33" t="str">
            <v xml:space="preserve">34002256 → </v>
          </cell>
        </row>
        <row r="34">
          <cell r="B34" t="str">
            <v>SSAVR-CT211-HTB</v>
          </cell>
          <cell r="T34" t="str">
            <v xml:space="preserve">34002257 → </v>
          </cell>
        </row>
        <row r="35">
          <cell r="B35" t="str">
            <v>SSAVR-CT212-HTB</v>
          </cell>
          <cell r="T35" t="str">
            <v xml:space="preserve">34002258 → </v>
          </cell>
        </row>
        <row r="36">
          <cell r="B36" t="str">
            <v>LONG6-CT311-HTB</v>
          </cell>
          <cell r="T36" t="str">
            <v xml:space="preserve">34002259 → </v>
          </cell>
        </row>
        <row r="37">
          <cell r="B37" t="str">
            <v>LONG6-CT312-HTB</v>
          </cell>
          <cell r="T37" t="str">
            <v xml:space="preserve">34002260 → </v>
          </cell>
        </row>
        <row r="38">
          <cell r="B38" t="str">
            <v>CORB8-CT211-HTB</v>
          </cell>
          <cell r="T38" t="str">
            <v xml:space="preserve">34002261 → </v>
          </cell>
        </row>
        <row r="39">
          <cell r="B39" t="str">
            <v>CORB8-CT312-HTB</v>
          </cell>
          <cell r="T39" t="str">
            <v xml:space="preserve">34002262 → </v>
          </cell>
        </row>
        <row r="40">
          <cell r="B40" t="str">
            <v>BISSO-CT311-HTB</v>
          </cell>
          <cell r="T40" t="str">
            <v xml:space="preserve">34002263 → </v>
          </cell>
        </row>
        <row r="41">
          <cell r="B41" t="str">
            <v>AUSSO-CT316-HTB</v>
          </cell>
          <cell r="T41" t="str">
            <v xml:space="preserve">34002265 → </v>
          </cell>
        </row>
        <row r="42">
          <cell r="B42" t="str">
            <v>AUSSO-CT315-HTB</v>
          </cell>
          <cell r="T42" t="str">
            <v xml:space="preserve">34002266 → </v>
          </cell>
        </row>
        <row r="43">
          <cell r="B43" t="str">
            <v>LANSL-CT311-HTB</v>
          </cell>
          <cell r="T43" t="str">
            <v xml:space="preserve">34002267 → </v>
          </cell>
        </row>
        <row r="44">
          <cell r="B44" t="str">
            <v>LANSL-CT312-HTB</v>
          </cell>
          <cell r="T44" t="str">
            <v xml:space="preserve">34002268 → </v>
          </cell>
        </row>
        <row r="45">
          <cell r="B45" t="str">
            <v>ARLAN-CT311-HTB</v>
          </cell>
          <cell r="T45" t="str">
            <v xml:space="preserve">34002269 → </v>
          </cell>
        </row>
        <row r="46">
          <cell r="B46" t="str">
            <v>ARLAN-CT312-HTB</v>
          </cell>
          <cell r="T46" t="str">
            <v xml:space="preserve">34002270 → </v>
          </cell>
        </row>
        <row r="47">
          <cell r="B47" t="str">
            <v>BXFOR-CT211-HTB</v>
          </cell>
          <cell r="T47" t="str">
            <v xml:space="preserve">34002271 → </v>
          </cell>
        </row>
        <row r="48">
          <cell r="B48" t="str">
            <v>BXFOR-CT212-HTB</v>
          </cell>
          <cell r="T48" t="str">
            <v xml:space="preserve">34002272 → </v>
          </cell>
        </row>
        <row r="49">
          <cell r="B49" t="str">
            <v>BVIL6-CT215-HTB</v>
          </cell>
          <cell r="T49" t="str">
            <v xml:space="preserve">34002273 → </v>
          </cell>
        </row>
        <row r="50">
          <cell r="B50" t="str">
            <v>BOZEL-CT311-HTB</v>
          </cell>
          <cell r="T50" t="str">
            <v xml:space="preserve">34002274 → </v>
          </cell>
        </row>
        <row r="51">
          <cell r="B51" t="str">
            <v>BOZEL-CT313-HTB</v>
          </cell>
          <cell r="T51" t="str">
            <v xml:space="preserve">34002275 → </v>
          </cell>
        </row>
        <row r="52">
          <cell r="B52" t="str">
            <v>MENUI-CT311-HTB</v>
          </cell>
          <cell r="T52" t="str">
            <v xml:space="preserve">34002276 → </v>
          </cell>
        </row>
        <row r="53">
          <cell r="B53" t="str">
            <v>MENUI-CT312-HTB</v>
          </cell>
          <cell r="T53" t="str">
            <v xml:space="preserve">34002277 → </v>
          </cell>
        </row>
        <row r="54">
          <cell r="B54" t="str">
            <v>MOTTA-CT311-HTB</v>
          </cell>
          <cell r="T54" t="str">
            <v xml:space="preserve">34002278 → </v>
          </cell>
        </row>
        <row r="55">
          <cell r="B55" t="str">
            <v>MOTTA-CT312-HTB</v>
          </cell>
          <cell r="T55" t="str">
            <v xml:space="preserve">34002279 → </v>
          </cell>
        </row>
        <row r="56">
          <cell r="B56" t="str">
            <v>AIME_-CT311-HTB</v>
          </cell>
          <cell r="T56" t="str">
            <v xml:space="preserve">34002280 → </v>
          </cell>
        </row>
        <row r="57">
          <cell r="B57" t="str">
            <v>AIME_-CT312-HTB</v>
          </cell>
          <cell r="T57" t="str">
            <v xml:space="preserve">34002281 → </v>
          </cell>
        </row>
        <row r="58">
          <cell r="B58" t="str">
            <v>VICLA-CT311-HTB</v>
          </cell>
          <cell r="T58" t="str">
            <v xml:space="preserve">34002282 → </v>
          </cell>
        </row>
        <row r="59">
          <cell r="B59" t="str">
            <v>M.SER-CT311-HTB</v>
          </cell>
          <cell r="T59" t="str">
            <v xml:space="preserve">34002283 → </v>
          </cell>
        </row>
        <row r="60">
          <cell r="B60" t="str">
            <v>M.SER-CT312-HTB</v>
          </cell>
          <cell r="T60" t="str">
            <v xml:space="preserve">34002284 → </v>
          </cell>
        </row>
        <row r="61">
          <cell r="B61" t="str">
            <v>FROGE-CT313-HTB</v>
          </cell>
          <cell r="T61" t="str">
            <v xml:space="preserve">34036114 → </v>
          </cell>
        </row>
        <row r="62">
          <cell r="B62" t="str">
            <v>CLUSE-CT313-HTB</v>
          </cell>
          <cell r="T62" t="str">
            <v xml:space="preserve">34036116 → </v>
          </cell>
        </row>
        <row r="63">
          <cell r="B63" t="str">
            <v>FROGE-CT311-HTB</v>
          </cell>
          <cell r="T63" t="str">
            <v xml:space="preserve">34036117 → </v>
          </cell>
        </row>
        <row r="64">
          <cell r="B64" t="str">
            <v>FROGE-CT312-HTB</v>
          </cell>
          <cell r="T64" t="str">
            <v xml:space="preserve">34036118 → </v>
          </cell>
        </row>
        <row r="65">
          <cell r="B65" t="str">
            <v>AVORI-CT312-HTB</v>
          </cell>
          <cell r="T65" t="str">
            <v xml:space="preserve">34036119 → </v>
          </cell>
        </row>
        <row r="66">
          <cell r="B66" t="str">
            <v>M.LAN-CT311-HTB</v>
          </cell>
          <cell r="T66" t="str">
            <v xml:space="preserve">34036120 → </v>
          </cell>
        </row>
        <row r="67">
          <cell r="B67" t="str">
            <v>M.LAN-CT312-HTB</v>
          </cell>
          <cell r="T67" t="str">
            <v xml:space="preserve">34036121 → </v>
          </cell>
        </row>
        <row r="68">
          <cell r="B68" t="str">
            <v>I.ABE-CT312-HTB</v>
          </cell>
          <cell r="T68" t="str">
            <v xml:space="preserve">34036122 → </v>
          </cell>
        </row>
        <row r="69">
          <cell r="B69" t="str">
            <v>CRUSE-CT611-HTB</v>
          </cell>
          <cell r="T69" t="str">
            <v xml:space="preserve">34036123 → </v>
          </cell>
        </row>
        <row r="70">
          <cell r="B70" t="str">
            <v>VNOTA-CT312-HTB</v>
          </cell>
          <cell r="T70" t="str">
            <v xml:space="preserve">34036124 → </v>
          </cell>
        </row>
        <row r="71">
          <cell r="B71" t="str">
            <v>REBUTS</v>
          </cell>
          <cell r="T71" t="str">
            <v>34036125 → TYPE-DJHTB</v>
          </cell>
        </row>
        <row r="72">
          <cell r="B72" t="str">
            <v>REBUTS</v>
          </cell>
          <cell r="T72" t="str">
            <v>34036126 → TYPE-DJHTB</v>
          </cell>
        </row>
        <row r="73">
          <cell r="B73" t="str">
            <v>SSBO5-CT313-HTB</v>
          </cell>
          <cell r="T73" t="str">
            <v>34036127 → PDC(KA)</v>
          </cell>
        </row>
        <row r="74">
          <cell r="B74" t="str">
            <v>SSBO5-CT311-HTB</v>
          </cell>
          <cell r="T74" t="str">
            <v>34036128 → PDC(KA), TYPE-DJHTB</v>
          </cell>
        </row>
        <row r="75">
          <cell r="B75" t="str">
            <v>ARACH-CT312-HTB</v>
          </cell>
          <cell r="T75" t="str">
            <v xml:space="preserve">34036129 → </v>
          </cell>
        </row>
        <row r="76">
          <cell r="B76" t="str">
            <v>GRENOBLE-HTB-MAG</v>
          </cell>
          <cell r="T76" t="str">
            <v>34036130 → ICC(KA)-DJHTB, PDC(KA)</v>
          </cell>
        </row>
        <row r="77">
          <cell r="B77" t="str">
            <v>DOMEN-CT312-HTB</v>
          </cell>
          <cell r="T77" t="str">
            <v>34036131 → ICC(KA)-DJHTB, PDC(KA)</v>
          </cell>
        </row>
        <row r="78">
          <cell r="B78" t="str">
            <v>DOMEN-CT313-HTB</v>
          </cell>
          <cell r="T78" t="str">
            <v>34036132 → PDC(KA)</v>
          </cell>
        </row>
        <row r="79">
          <cell r="B79" t="str">
            <v>BAJAT-CT311-HTB</v>
          </cell>
          <cell r="T79" t="str">
            <v xml:space="preserve">34036133 → </v>
          </cell>
        </row>
        <row r="80">
          <cell r="B80" t="str">
            <v>BAJAT-CT312-HTB</v>
          </cell>
          <cell r="T80" t="str">
            <v xml:space="preserve">34036134 → </v>
          </cell>
        </row>
        <row r="81">
          <cell r="B81" t="str">
            <v>I.ABE-CT311-HTB</v>
          </cell>
          <cell r="T81" t="str">
            <v xml:space="preserve">34036135 → </v>
          </cell>
        </row>
        <row r="82">
          <cell r="B82" t="str">
            <v>EYBEN-CT311-HTB</v>
          </cell>
          <cell r="T82" t="str">
            <v xml:space="preserve">34036136 → </v>
          </cell>
        </row>
        <row r="83">
          <cell r="B83" t="str">
            <v>EYBEN-CT312-HTB</v>
          </cell>
          <cell r="T83" t="str">
            <v xml:space="preserve">34036137 → </v>
          </cell>
        </row>
        <row r="84">
          <cell r="B84" t="str">
            <v>A.HUE-CT311-HTB</v>
          </cell>
          <cell r="T84" t="str">
            <v xml:space="preserve">34036138 → </v>
          </cell>
        </row>
        <row r="85">
          <cell r="B85" t="str">
            <v>A.HUE-CT312-HTB</v>
          </cell>
          <cell r="T85" t="str">
            <v xml:space="preserve">34036139 → </v>
          </cell>
        </row>
        <row r="86">
          <cell r="B86" t="str">
            <v>MORES-CT311-HTB</v>
          </cell>
          <cell r="T86" t="str">
            <v xml:space="preserve">34036140 → </v>
          </cell>
        </row>
        <row r="87">
          <cell r="B87" t="str">
            <v>MORES-CT312-HTB</v>
          </cell>
          <cell r="T87" t="str">
            <v>34036141 → ICC(KA)-DJHTB, PDC(KA)</v>
          </cell>
        </row>
        <row r="88">
          <cell r="B88" t="str">
            <v>PARIS-CT311-HTB</v>
          </cell>
          <cell r="T88" t="str">
            <v xml:space="preserve">34036142 → </v>
          </cell>
        </row>
        <row r="89">
          <cell r="B89" t="str">
            <v>PARIS-CT312-HTB</v>
          </cell>
          <cell r="T89" t="str">
            <v xml:space="preserve">34036143 → </v>
          </cell>
        </row>
        <row r="90">
          <cell r="B90" t="str">
            <v>MEYLA-CT311-HTB</v>
          </cell>
          <cell r="T90" t="str">
            <v>34036144 → ICC(KA)-DJHTB, PDC(KA)</v>
          </cell>
        </row>
        <row r="91">
          <cell r="B91" t="str">
            <v>MEYLA-CT312-HTB</v>
          </cell>
          <cell r="T91" t="str">
            <v>34036145 → ICC(KA)-DJHTB</v>
          </cell>
        </row>
        <row r="92">
          <cell r="B92" t="str">
            <v>MTALI-CT313-HTB</v>
          </cell>
          <cell r="T92" t="str">
            <v xml:space="preserve">34036147 → </v>
          </cell>
        </row>
        <row r="93">
          <cell r="B93" t="str">
            <v>BURCI-CT313-HTB</v>
          </cell>
          <cell r="T93" t="str">
            <v>34036148 → PDC(KA), TYPE-DJHTB</v>
          </cell>
        </row>
        <row r="94">
          <cell r="B94" t="str">
            <v>BURCI-CT311-HTB</v>
          </cell>
          <cell r="T94" t="str">
            <v>34036149 → PDC(KA), TYPE-DJHTB</v>
          </cell>
        </row>
        <row r="95">
          <cell r="B95" t="str">
            <v>RIVE5-CT311-HTB</v>
          </cell>
          <cell r="T95" t="str">
            <v xml:space="preserve">34036150 → </v>
          </cell>
        </row>
        <row r="96">
          <cell r="B96" t="str">
            <v>RIVE5-CT312-HTB</v>
          </cell>
          <cell r="T96" t="str">
            <v xml:space="preserve">34036151 → </v>
          </cell>
        </row>
        <row r="97">
          <cell r="B97" t="str">
            <v>RIVE5-CT313-HTB</v>
          </cell>
          <cell r="T97" t="str">
            <v>34036152 → ICC(KA)-DJHTB, PDC(KA)</v>
          </cell>
        </row>
        <row r="98">
          <cell r="B98" t="str">
            <v>MURE5-CT311-HTB</v>
          </cell>
          <cell r="T98" t="str">
            <v xml:space="preserve">34036153 → </v>
          </cell>
        </row>
        <row r="99">
          <cell r="B99" t="str">
            <v>MURE5-CT312-HTB</v>
          </cell>
          <cell r="T99" t="str">
            <v xml:space="preserve">34036154 → </v>
          </cell>
        </row>
        <row r="100">
          <cell r="B100" t="str">
            <v>SSEGR-CT311-HTB</v>
          </cell>
          <cell r="T100" t="str">
            <v xml:space="preserve">34036155 → </v>
          </cell>
        </row>
        <row r="101">
          <cell r="B101" t="str">
            <v>SSEGR-CT312-HTB</v>
          </cell>
          <cell r="T101" t="str">
            <v xml:space="preserve">34036156 → </v>
          </cell>
        </row>
        <row r="102">
          <cell r="B102" t="str">
            <v>SSEGR-CT313-HTB</v>
          </cell>
          <cell r="T102" t="str">
            <v xml:space="preserve">34036157 → </v>
          </cell>
        </row>
        <row r="103">
          <cell r="B103" t="str">
            <v>VERPI-CT311-HTB</v>
          </cell>
          <cell r="T103" t="str">
            <v xml:space="preserve">34036158 → </v>
          </cell>
        </row>
        <row r="104">
          <cell r="B104" t="str">
            <v>VERPI-CT312-HTB</v>
          </cell>
          <cell r="T104" t="str">
            <v>34036159 → ICC(KA)-DJHTB, PDC(KA)</v>
          </cell>
        </row>
        <row r="105">
          <cell r="B105" t="str">
            <v>SSQUE-CT312-HTB</v>
          </cell>
          <cell r="T105" t="str">
            <v xml:space="preserve">34036161 → </v>
          </cell>
        </row>
        <row r="106">
          <cell r="B106" t="str">
            <v>SSGUI-CT311-HTB</v>
          </cell>
          <cell r="T106" t="str">
            <v xml:space="preserve">34036162 → </v>
          </cell>
        </row>
        <row r="107">
          <cell r="B107" t="str">
            <v>SSGUI-CT312-HTB</v>
          </cell>
          <cell r="T107" t="str">
            <v xml:space="preserve">34036163 → </v>
          </cell>
        </row>
        <row r="108">
          <cell r="B108" t="str">
            <v>ARACH-CT311-HTB</v>
          </cell>
          <cell r="T108" t="str">
            <v xml:space="preserve">34036165 → </v>
          </cell>
        </row>
        <row r="109">
          <cell r="B109" t="str">
            <v>VINAY-CT311-HTB</v>
          </cell>
          <cell r="T109" t="str">
            <v xml:space="preserve">34036166 → </v>
          </cell>
        </row>
        <row r="110">
          <cell r="B110" t="str">
            <v>ARLOD-CT311-HTB</v>
          </cell>
          <cell r="T110" t="str">
            <v xml:space="preserve">34036167 → </v>
          </cell>
        </row>
        <row r="111">
          <cell r="B111" t="str">
            <v>ARLOD-CT312-HTB</v>
          </cell>
          <cell r="T111" t="str">
            <v xml:space="preserve">34036168 → </v>
          </cell>
        </row>
        <row r="112">
          <cell r="B112" t="str">
            <v>AUMON-CT311-HTB</v>
          </cell>
          <cell r="T112" t="str">
            <v xml:space="preserve">34036169 → </v>
          </cell>
        </row>
        <row r="113">
          <cell r="B113" t="str">
            <v>AUMON-CT312-HTB</v>
          </cell>
          <cell r="T113" t="str">
            <v xml:space="preserve">34036170 → </v>
          </cell>
        </row>
        <row r="114">
          <cell r="B114" t="str">
            <v>VOREP-CT311-HTB</v>
          </cell>
          <cell r="T114" t="str">
            <v xml:space="preserve">34036171 → </v>
          </cell>
        </row>
        <row r="115">
          <cell r="B115" t="str">
            <v>VOREP-CT312-HTB</v>
          </cell>
          <cell r="T115" t="str">
            <v xml:space="preserve">34036172 → </v>
          </cell>
        </row>
        <row r="116">
          <cell r="B116" t="str">
            <v>BIOGE-CT311-HTB</v>
          </cell>
          <cell r="T116" t="str">
            <v xml:space="preserve">34036173 → </v>
          </cell>
        </row>
        <row r="117">
          <cell r="B117" t="str">
            <v>BIOGE-CT312-HTB</v>
          </cell>
          <cell r="T117" t="str">
            <v xml:space="preserve">34036174 → </v>
          </cell>
        </row>
        <row r="118">
          <cell r="B118" t="str">
            <v>VOIRO-CT311-HTB</v>
          </cell>
          <cell r="T118" t="str">
            <v xml:space="preserve">34036175 → </v>
          </cell>
        </row>
        <row r="119">
          <cell r="B119" t="str">
            <v>VOIRO-CT312-HTB</v>
          </cell>
          <cell r="T119" t="str">
            <v xml:space="preserve">34036176 → </v>
          </cell>
        </row>
        <row r="120">
          <cell r="B120" t="str">
            <v>V.LAN-CT312-HTB</v>
          </cell>
          <cell r="T120" t="str">
            <v xml:space="preserve">34036177 → </v>
          </cell>
        </row>
        <row r="121">
          <cell r="B121" t="str">
            <v>V.LAN-CT311-HTB</v>
          </cell>
          <cell r="T121" t="str">
            <v xml:space="preserve">34036178 → </v>
          </cell>
        </row>
        <row r="122">
          <cell r="B122" t="str">
            <v>BOEGE-CT311-HTB</v>
          </cell>
          <cell r="T122" t="str">
            <v xml:space="preserve">34036179 → </v>
          </cell>
        </row>
        <row r="123">
          <cell r="B123" t="str">
            <v>BOEGE-CT312-HTB</v>
          </cell>
          <cell r="T123" t="str">
            <v xml:space="preserve">34036180 → </v>
          </cell>
        </row>
        <row r="124">
          <cell r="B124" t="str">
            <v>T.PIN-CT312-HTB</v>
          </cell>
          <cell r="T124" t="str">
            <v xml:space="preserve">34036181 → </v>
          </cell>
        </row>
        <row r="125">
          <cell r="B125" t="str">
            <v>T.PIN-CT313-HTB</v>
          </cell>
          <cell r="T125" t="str">
            <v xml:space="preserve">34036182 → </v>
          </cell>
        </row>
        <row r="126">
          <cell r="B126" t="str">
            <v>VIZIL-CT311-HTB</v>
          </cell>
          <cell r="T126" t="str">
            <v>34036183 → ICC(KA)-DJHTB, PDC(KA)</v>
          </cell>
        </row>
        <row r="127">
          <cell r="B127" t="str">
            <v>VIZIL-CT312-HTB</v>
          </cell>
          <cell r="T127" t="str">
            <v>34036184 → ICC(KA)-DJHTB, PDC(KA)</v>
          </cell>
        </row>
        <row r="128">
          <cell r="B128" t="str">
            <v>VIZIL-CT313-HTB</v>
          </cell>
          <cell r="T128" t="str">
            <v xml:space="preserve">34036185 → </v>
          </cell>
        </row>
        <row r="129">
          <cell r="B129" t="str">
            <v>VERN7-CT313-HTB</v>
          </cell>
          <cell r="T129" t="str">
            <v xml:space="preserve">34036186 → </v>
          </cell>
        </row>
        <row r="130">
          <cell r="B130" t="str">
            <v>VERN7-CT314-HTB</v>
          </cell>
          <cell r="T130" t="str">
            <v xml:space="preserve">34036187 → </v>
          </cell>
        </row>
        <row r="131">
          <cell r="B131" t="str">
            <v>MOIRA-CT312-HTB</v>
          </cell>
          <cell r="T131" t="str">
            <v xml:space="preserve">34036188 → </v>
          </cell>
        </row>
        <row r="132">
          <cell r="B132" t="str">
            <v>MOIRA-CT313-HTB</v>
          </cell>
          <cell r="T132" t="str">
            <v xml:space="preserve">34036189 → </v>
          </cell>
        </row>
        <row r="133">
          <cell r="B133" t="str">
            <v>MOIRA-CT314-HTB</v>
          </cell>
          <cell r="T133" t="str">
            <v xml:space="preserve">34036190 → </v>
          </cell>
        </row>
        <row r="134">
          <cell r="B134" t="str">
            <v>CPNIE-CT311-HTB</v>
          </cell>
          <cell r="T134" t="str">
            <v>34036191 → PDC(KA)</v>
          </cell>
        </row>
        <row r="135">
          <cell r="B135" t="str">
            <v>CPNIE-CT312-HTB</v>
          </cell>
          <cell r="T135" t="str">
            <v xml:space="preserve">34036192 → </v>
          </cell>
        </row>
        <row r="136">
          <cell r="B136" t="str">
            <v>AOSTE-CT312-HTB</v>
          </cell>
          <cell r="T136" t="str">
            <v>34036193 → ICC(KA)-DJHTB, PDC(KA)</v>
          </cell>
        </row>
        <row r="137">
          <cell r="B137" t="str">
            <v>AOSTE-CT311-HTB</v>
          </cell>
          <cell r="T137" t="str">
            <v>34036194 → ICC(KA)-DJHTB, PDC(KA)</v>
          </cell>
        </row>
        <row r="138">
          <cell r="B138" t="str">
            <v>JALLI-CT313-HTB</v>
          </cell>
          <cell r="T138" t="str">
            <v xml:space="preserve">34036195 → </v>
          </cell>
        </row>
        <row r="139">
          <cell r="B139" t="str">
            <v>JALLI-CT311-HTB</v>
          </cell>
          <cell r="T139" t="str">
            <v xml:space="preserve">34036196 → </v>
          </cell>
        </row>
        <row r="140">
          <cell r="B140" t="str">
            <v>BONN8-CT311-HTB</v>
          </cell>
          <cell r="T140" t="str">
            <v xml:space="preserve">34036197 → </v>
          </cell>
        </row>
        <row r="141">
          <cell r="B141" t="str">
            <v>BONN8-CT312-HTB</v>
          </cell>
          <cell r="T141" t="str">
            <v xml:space="preserve">34036198 → </v>
          </cell>
        </row>
        <row r="142">
          <cell r="B142" t="str">
            <v>AOSTE-CT313-HTB</v>
          </cell>
          <cell r="T142" t="str">
            <v xml:space="preserve">34036199 → </v>
          </cell>
        </row>
        <row r="143">
          <cell r="B143" t="str">
            <v>BORLY-CT311-HTB</v>
          </cell>
          <cell r="T143" t="str">
            <v xml:space="preserve">34036200 → </v>
          </cell>
        </row>
        <row r="144">
          <cell r="B144" t="str">
            <v>BORLY-CT312-HTB</v>
          </cell>
          <cell r="T144" t="str">
            <v xml:space="preserve">34036201 → </v>
          </cell>
        </row>
        <row r="145">
          <cell r="B145" t="str">
            <v>CHAMO-CT313-HTB</v>
          </cell>
          <cell r="T145" t="str">
            <v xml:space="preserve">34036204 → </v>
          </cell>
        </row>
        <row r="146">
          <cell r="B146" t="str">
            <v>CLUSE-CT311-HTB</v>
          </cell>
          <cell r="T146" t="str">
            <v xml:space="preserve">34036205 → </v>
          </cell>
        </row>
        <row r="147">
          <cell r="B147" t="str">
            <v>CLUSE-CT312-HTB</v>
          </cell>
          <cell r="T147" t="str">
            <v xml:space="preserve">34036206 → </v>
          </cell>
        </row>
        <row r="148">
          <cell r="B148" t="str">
            <v>CORNI-CT311-HTB</v>
          </cell>
          <cell r="T148" t="str">
            <v xml:space="preserve">34036207 → </v>
          </cell>
        </row>
        <row r="149">
          <cell r="B149" t="str">
            <v>CORNI-CT312-HTB</v>
          </cell>
          <cell r="T149" t="str">
            <v xml:space="preserve">34036208 → </v>
          </cell>
        </row>
        <row r="150">
          <cell r="B150" t="str">
            <v>CRAN_-CT311-HTB</v>
          </cell>
          <cell r="T150" t="str">
            <v xml:space="preserve">34036209 → </v>
          </cell>
        </row>
        <row r="151">
          <cell r="B151" t="str">
            <v>CRAN_-CT312-HTB</v>
          </cell>
          <cell r="T151" t="str">
            <v xml:space="preserve">34036210 → </v>
          </cell>
        </row>
        <row r="152">
          <cell r="B152" t="str">
            <v>CRAN_-CT313-HTB</v>
          </cell>
          <cell r="T152" t="str">
            <v xml:space="preserve">34036211 → </v>
          </cell>
        </row>
        <row r="153">
          <cell r="B153" t="str">
            <v>DOUVA-CT311-HTB</v>
          </cell>
          <cell r="T153" t="str">
            <v xml:space="preserve">34036212 → </v>
          </cell>
        </row>
        <row r="154">
          <cell r="B154" t="str">
            <v>DOUVA-CT312-HTB</v>
          </cell>
          <cell r="T154" t="str">
            <v xml:space="preserve">34036213 → </v>
          </cell>
        </row>
        <row r="155">
          <cell r="B155" t="str">
            <v>ESPAG-CT311-HTB</v>
          </cell>
          <cell r="T155" t="str">
            <v xml:space="preserve">34036214 → </v>
          </cell>
        </row>
        <row r="156">
          <cell r="B156" t="str">
            <v>ESPAG-CT312-HTB</v>
          </cell>
          <cell r="T156" t="str">
            <v xml:space="preserve">34036215 → </v>
          </cell>
        </row>
        <row r="157">
          <cell r="B157" t="str">
            <v>JALLI-CT312-HTB</v>
          </cell>
          <cell r="T157" t="str">
            <v xml:space="preserve">34036216 → </v>
          </cell>
        </row>
        <row r="158">
          <cell r="B158" t="str">
            <v>GEX__-CT311-HTB</v>
          </cell>
          <cell r="T158" t="str">
            <v xml:space="preserve">34036217 → </v>
          </cell>
        </row>
        <row r="159">
          <cell r="B159" t="str">
            <v>GEX__-CT312-HTB</v>
          </cell>
          <cell r="T159" t="str">
            <v xml:space="preserve">34036218 → </v>
          </cell>
        </row>
        <row r="160">
          <cell r="B160" t="str">
            <v>SAUTE-CT111-HTB</v>
          </cell>
          <cell r="T160" t="str">
            <v>34036219 → DIELECTRIQUE-DJHTB, PDC(KA), TYPE-DJHTB</v>
          </cell>
        </row>
        <row r="161">
          <cell r="B161" t="str">
            <v>MEGEV-CT314-HTB</v>
          </cell>
          <cell r="T161" t="str">
            <v xml:space="preserve">34036220 → </v>
          </cell>
        </row>
        <row r="162">
          <cell r="B162" t="str">
            <v>SAUTE-CT311-HTB</v>
          </cell>
          <cell r="T162" t="str">
            <v xml:space="preserve">34036221 → </v>
          </cell>
        </row>
        <row r="163">
          <cell r="B163" t="str">
            <v>MEGEV-CT312-HTB</v>
          </cell>
          <cell r="T163" t="str">
            <v xml:space="preserve">34036222 → </v>
          </cell>
        </row>
        <row r="164">
          <cell r="B164" t="str">
            <v>C.AND-CT311-HTB</v>
          </cell>
          <cell r="T164" t="str">
            <v>34036223 → PDC(KA)</v>
          </cell>
        </row>
        <row r="165">
          <cell r="B165" t="str">
            <v>C.AND-CT312-HTB</v>
          </cell>
          <cell r="T165" t="str">
            <v xml:space="preserve">34036224 → </v>
          </cell>
        </row>
        <row r="166">
          <cell r="B166" t="str">
            <v>MOTZ_-CT311-HTB</v>
          </cell>
          <cell r="T166" t="str">
            <v xml:space="preserve">34036225 → </v>
          </cell>
        </row>
        <row r="167">
          <cell r="B167" t="str">
            <v>I.VER-CT311-HTB</v>
          </cell>
          <cell r="T167" t="str">
            <v xml:space="preserve">34036226 → </v>
          </cell>
        </row>
        <row r="168">
          <cell r="B168" t="str">
            <v>I.VER-CT312-HTB</v>
          </cell>
          <cell r="T168" t="str">
            <v xml:space="preserve">34036227 → </v>
          </cell>
        </row>
        <row r="169">
          <cell r="B169" t="str">
            <v>MOTZ_-CT312-HTB</v>
          </cell>
          <cell r="T169" t="str">
            <v xml:space="preserve">34036228 → </v>
          </cell>
        </row>
        <row r="170">
          <cell r="B170" t="str">
            <v>D.INF-CT313-HTB</v>
          </cell>
          <cell r="T170" t="str">
            <v xml:space="preserve">34036229 → </v>
          </cell>
        </row>
        <row r="171">
          <cell r="B171" t="str">
            <v>GEX__-CT313-HTB</v>
          </cell>
          <cell r="T171" t="str">
            <v xml:space="preserve">34036230 → </v>
          </cell>
        </row>
        <row r="172">
          <cell r="B172" t="str">
            <v>PASSY-CT311-HTB</v>
          </cell>
          <cell r="T172" t="str">
            <v xml:space="preserve">34036231 → </v>
          </cell>
        </row>
        <row r="173">
          <cell r="B173" t="str">
            <v>PASSY-CT312-HTB</v>
          </cell>
          <cell r="T173" t="str">
            <v xml:space="preserve">34036232 → </v>
          </cell>
        </row>
        <row r="174">
          <cell r="B174" t="str">
            <v>POISY-CT311-HTB</v>
          </cell>
          <cell r="T174" t="str">
            <v xml:space="preserve">34036233 → </v>
          </cell>
        </row>
        <row r="175">
          <cell r="B175" t="str">
            <v>POISY-CT312-HTB</v>
          </cell>
          <cell r="T175" t="str">
            <v xml:space="preserve">34036234 → </v>
          </cell>
        </row>
        <row r="176">
          <cell r="B176" t="str">
            <v>PUBLI-CT311-HTB</v>
          </cell>
          <cell r="T176" t="str">
            <v xml:space="preserve">34036235 → </v>
          </cell>
        </row>
        <row r="177">
          <cell r="B177" t="str">
            <v>PUBLI-CT312-HTB</v>
          </cell>
          <cell r="T177" t="str">
            <v xml:space="preserve">34036236 → </v>
          </cell>
        </row>
        <row r="178">
          <cell r="B178" t="str">
            <v>SSPOU-CT311-HTB</v>
          </cell>
          <cell r="T178" t="str">
            <v xml:space="preserve">34036237 → </v>
          </cell>
        </row>
        <row r="179">
          <cell r="B179" t="str">
            <v>SSPOU-CT312-HTB</v>
          </cell>
          <cell r="T179" t="str">
            <v xml:space="preserve">34036238 → </v>
          </cell>
        </row>
        <row r="180">
          <cell r="B180" t="str">
            <v>SSGE7-CT311-HTB</v>
          </cell>
          <cell r="T180" t="str">
            <v xml:space="preserve">34036239 → </v>
          </cell>
        </row>
        <row r="181">
          <cell r="B181" t="str">
            <v>SSGE7-CT312-HTB</v>
          </cell>
          <cell r="T181" t="str">
            <v xml:space="preserve">34036240 → </v>
          </cell>
        </row>
        <row r="182">
          <cell r="B182" t="str">
            <v>SALLA-CT311-HTB</v>
          </cell>
          <cell r="T182" t="str">
            <v xml:space="preserve">34036241 → </v>
          </cell>
        </row>
        <row r="183">
          <cell r="B183" t="str">
            <v>SALLA-CT312-HTB</v>
          </cell>
          <cell r="T183" t="str">
            <v xml:space="preserve">34036242 → </v>
          </cell>
        </row>
        <row r="184">
          <cell r="B184" t="str">
            <v>TANIN-CT311-HTB</v>
          </cell>
          <cell r="T184" t="str">
            <v xml:space="preserve">34036243 → </v>
          </cell>
        </row>
        <row r="185">
          <cell r="B185" t="str">
            <v>TANIN-CT312-HTB</v>
          </cell>
          <cell r="T185" t="str">
            <v xml:space="preserve">34036244 → </v>
          </cell>
        </row>
        <row r="186">
          <cell r="B186" t="str">
            <v>THONO-CT311-HTB</v>
          </cell>
          <cell r="T186" t="str">
            <v xml:space="preserve">34036245 → </v>
          </cell>
        </row>
        <row r="187">
          <cell r="B187" t="str">
            <v>THONO-CT312-HTB</v>
          </cell>
          <cell r="T187" t="str">
            <v xml:space="preserve">34036246 → </v>
          </cell>
        </row>
        <row r="188">
          <cell r="B188" t="str">
            <v>V.ISE-CT311-HTB</v>
          </cell>
          <cell r="T188" t="str">
            <v xml:space="preserve">34036247 → </v>
          </cell>
        </row>
        <row r="189">
          <cell r="B189" t="str">
            <v>V.ISE-CT312-HTB</v>
          </cell>
          <cell r="T189" t="str">
            <v xml:space="preserve">34036248 → </v>
          </cell>
        </row>
        <row r="190">
          <cell r="B190" t="str">
            <v>C.BAR-CT311-HTB</v>
          </cell>
          <cell r="T190" t="str">
            <v xml:space="preserve">34036249 → </v>
          </cell>
        </row>
        <row r="191">
          <cell r="B191" t="str">
            <v>G.COE-CT311-HTB</v>
          </cell>
          <cell r="T191" t="str">
            <v xml:space="preserve">34036251 → </v>
          </cell>
        </row>
        <row r="192">
          <cell r="B192" t="str">
            <v>G.COE-CT312-HTB</v>
          </cell>
          <cell r="T192" t="str">
            <v xml:space="preserve">34036252 → </v>
          </cell>
        </row>
        <row r="193">
          <cell r="B193" t="str">
            <v>ARC18-CT311-HTB</v>
          </cell>
          <cell r="T193" t="str">
            <v xml:space="preserve">34036253 → </v>
          </cell>
        </row>
        <row r="194">
          <cell r="B194" t="str">
            <v>ARC18-CT312-HTB</v>
          </cell>
          <cell r="T194" t="str">
            <v xml:space="preserve">34036254 → </v>
          </cell>
        </row>
        <row r="195">
          <cell r="B195" t="str">
            <v>BREVI-CT311-HTB</v>
          </cell>
          <cell r="T195" t="str">
            <v xml:space="preserve">34036255 → </v>
          </cell>
        </row>
        <row r="196">
          <cell r="B196" t="str">
            <v>BREVI-CT312-HTB</v>
          </cell>
          <cell r="T196" t="str">
            <v xml:space="preserve">34036256 → </v>
          </cell>
        </row>
        <row r="197">
          <cell r="B197" t="str">
            <v>V.THO-CT311-HTB</v>
          </cell>
          <cell r="T197" t="str">
            <v xml:space="preserve">34036257 → </v>
          </cell>
        </row>
        <row r="198">
          <cell r="B198" t="str">
            <v>YENNE-CT311-HTB</v>
          </cell>
          <cell r="T198" t="str">
            <v xml:space="preserve">34036258 → </v>
          </cell>
        </row>
        <row r="199">
          <cell r="B199" t="str">
            <v>VNERE-CT311-HTB</v>
          </cell>
          <cell r="T199" t="str">
            <v xml:space="preserve">34036259 → </v>
          </cell>
        </row>
        <row r="200">
          <cell r="B200" t="str">
            <v>VNERE-CT312-HTB</v>
          </cell>
          <cell r="T200" t="str">
            <v xml:space="preserve">34036260 → </v>
          </cell>
        </row>
        <row r="201">
          <cell r="B201" t="str">
            <v>VNERE-CT313-HTB</v>
          </cell>
          <cell r="T201" t="str">
            <v xml:space="preserve">34036261 → </v>
          </cell>
        </row>
        <row r="202">
          <cell r="B202" t="str">
            <v>VOUGY-CT311-HTB</v>
          </cell>
          <cell r="T202" t="str">
            <v xml:space="preserve">34036262 → </v>
          </cell>
        </row>
        <row r="203">
          <cell r="B203" t="str">
            <v>VOUGY-CT312-HTB</v>
          </cell>
          <cell r="T203" t="str">
            <v xml:space="preserve">34036263 → </v>
          </cell>
        </row>
        <row r="204">
          <cell r="B204" t="str">
            <v>SAUS2-CT211-HTB</v>
          </cell>
          <cell r="T204" t="str">
            <v xml:space="preserve">34036264 → </v>
          </cell>
        </row>
        <row r="205">
          <cell r="B205" t="str">
            <v>SAUS2-CT212-HTB</v>
          </cell>
          <cell r="T205" t="str">
            <v xml:space="preserve">34036265 → </v>
          </cell>
        </row>
        <row r="206">
          <cell r="B206" t="str">
            <v>MALGO-CT311-HTB</v>
          </cell>
          <cell r="T206" t="str">
            <v xml:space="preserve">34036266 → </v>
          </cell>
        </row>
        <row r="207">
          <cell r="B207" t="str">
            <v>PLAGN-CT311-HTB</v>
          </cell>
          <cell r="T207" t="str">
            <v xml:space="preserve">34036267 → </v>
          </cell>
        </row>
        <row r="208">
          <cell r="B208" t="str">
            <v>PLAGN-CT312-HTB</v>
          </cell>
          <cell r="T208" t="str">
            <v xml:space="preserve">34036268 → </v>
          </cell>
        </row>
        <row r="209">
          <cell r="B209" t="str">
            <v>RIVI5-CT311-HTB</v>
          </cell>
          <cell r="T209" t="str">
            <v>34036269 → ICC(KA)-DJHTB, PDC(KA)</v>
          </cell>
        </row>
        <row r="210">
          <cell r="B210" t="str">
            <v>AVORI-CT311-HTB</v>
          </cell>
          <cell r="T210" t="str">
            <v xml:space="preserve">34036270 → </v>
          </cell>
        </row>
        <row r="211">
          <cell r="B211" t="str">
            <v>VNOTA-CT311-HTB</v>
          </cell>
          <cell r="T211" t="str">
            <v xml:space="preserve">34036271 → </v>
          </cell>
        </row>
        <row r="212">
          <cell r="B212" t="str">
            <v>VOREP-CT313-HTB</v>
          </cell>
          <cell r="T212" t="str">
            <v>34036273 → ICC(KA)-DJHTB</v>
          </cell>
        </row>
        <row r="213">
          <cell r="B213" t="str">
            <v>MORZI-CT311-HTB</v>
          </cell>
          <cell r="T213" t="str">
            <v xml:space="preserve">34036274 → </v>
          </cell>
        </row>
        <row r="214">
          <cell r="B214" t="str">
            <v>MORZI-CT312-HTB</v>
          </cell>
          <cell r="T214" t="str">
            <v xml:space="preserve">34036275 → </v>
          </cell>
        </row>
        <row r="215">
          <cell r="B215" t="str">
            <v>POUGN-CT311-HTB</v>
          </cell>
          <cell r="T215" t="str">
            <v xml:space="preserve">34036276 → </v>
          </cell>
        </row>
        <row r="216">
          <cell r="B216" t="str">
            <v>G.VER-CT313-HTB</v>
          </cell>
          <cell r="T216" t="str">
            <v xml:space="preserve">34036277 → </v>
          </cell>
        </row>
        <row r="217">
          <cell r="B217" t="str">
            <v>SINAR-CT611-HTB</v>
          </cell>
          <cell r="T217" t="str">
            <v>34036278 → ICC(KA)-DJHTB</v>
          </cell>
        </row>
        <row r="218">
          <cell r="B218" t="str">
            <v>ABOND-CT311-HTB</v>
          </cell>
          <cell r="T218" t="str">
            <v xml:space="preserve">34036279 → </v>
          </cell>
        </row>
        <row r="219">
          <cell r="B219" t="str">
            <v>ABOND-CT312-HTB</v>
          </cell>
          <cell r="T219" t="str">
            <v xml:space="preserve">34036280 → </v>
          </cell>
        </row>
        <row r="220">
          <cell r="B220" t="str">
            <v>MODEL-CT311-HTB</v>
          </cell>
          <cell r="T220" t="str">
            <v>398982 → DIELECTRIQUE-DJHTB, I-NOMINALE(A), ICC(KA)-DJHTB, PDC(KA), TYPE-DJHTB, U-NOMINALE(KV)</v>
          </cell>
        </row>
        <row r="221">
          <cell r="B221" t="str">
            <v>BOZEL-CT314-HTB</v>
          </cell>
          <cell r="T221" t="str">
            <v xml:space="preserve">460181 → </v>
          </cell>
        </row>
        <row r="222">
          <cell r="B222" t="str">
            <v>DRUME-CT312-HTB</v>
          </cell>
          <cell r="T222" t="str">
            <v xml:space="preserve">482507 → </v>
          </cell>
        </row>
        <row r="223">
          <cell r="B223" t="str">
            <v>MALGO-CT312-HTB</v>
          </cell>
          <cell r="T223" t="str">
            <v xml:space="preserve">557576 → </v>
          </cell>
        </row>
        <row r="224">
          <cell r="B224" t="str">
            <v>SAISI-CT211-PSEM</v>
          </cell>
          <cell r="T224" t="str">
            <v xml:space="preserve">707939 → </v>
          </cell>
        </row>
        <row r="225">
          <cell r="B225" t="str">
            <v>SAISI-CT212-PSEM</v>
          </cell>
          <cell r="T225" t="str">
            <v xml:space="preserve">708032 → </v>
          </cell>
        </row>
        <row r="226">
          <cell r="B226" t="str">
            <v>BISSO-CT312-HTB</v>
          </cell>
          <cell r="T226" t="str">
            <v xml:space="preserve">839375 → </v>
          </cell>
        </row>
        <row r="227">
          <cell r="B227" t="str">
            <v>EVIAN-CT311-HTB</v>
          </cell>
          <cell r="T227" t="str">
            <v xml:space="preserve">87395 → </v>
          </cell>
        </row>
        <row r="228">
          <cell r="B228" t="str">
            <v>EVIAN-CT312-HTB</v>
          </cell>
          <cell r="T228" t="str">
            <v xml:space="preserve">87416 → </v>
          </cell>
        </row>
        <row r="229">
          <cell r="B229" t="str">
            <v>SSMC5-CT311-HTB</v>
          </cell>
          <cell r="T229" t="str">
            <v xml:space="preserve">907098 → </v>
          </cell>
        </row>
        <row r="230">
          <cell r="B230" t="str">
            <v>SSMC5-CT312-HTB</v>
          </cell>
          <cell r="T230" t="str">
            <v xml:space="preserve">907217 → </v>
          </cell>
        </row>
        <row r="231">
          <cell r="B231" t="str">
            <v>AIGUE-CT212-HTB</v>
          </cell>
          <cell r="T231" t="str">
            <v xml:space="preserve">930780 →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B2" t="str">
            <v>SSGE7-AUX-BATT</v>
          </cell>
          <cell r="T2" t="str">
            <v>1041146 → TYPE-BATT</v>
          </cell>
        </row>
        <row r="3">
          <cell r="B3" t="str">
            <v>CHAMO-AUX-BATT</v>
          </cell>
          <cell r="T3" t="str">
            <v xml:space="preserve">1097465 → </v>
          </cell>
        </row>
        <row r="4">
          <cell r="B4" t="str">
            <v>F.FRA-AUX-BATT</v>
          </cell>
          <cell r="T4" t="str">
            <v xml:space="preserve">1164369 → </v>
          </cell>
        </row>
        <row r="5">
          <cell r="B5" t="str">
            <v>G.COE-AUX-BATT</v>
          </cell>
          <cell r="T5" t="str">
            <v>1197963 → U-PAR-ELEMENT(V)</v>
          </cell>
        </row>
        <row r="6">
          <cell r="B6" t="str">
            <v>ARLOD-AUX-BATT</v>
          </cell>
          <cell r="T6" t="str">
            <v>1241974 → TYPE-BATT</v>
          </cell>
        </row>
        <row r="7">
          <cell r="B7" t="str">
            <v>ARLOD-AUX-BATT</v>
          </cell>
          <cell r="T7" t="str">
            <v>1241976 → TYPE-BATT</v>
          </cell>
        </row>
        <row r="8">
          <cell r="B8" t="str">
            <v>BOEGE-AUX-BATT</v>
          </cell>
          <cell r="T8" t="str">
            <v>1266062 → CONSTITUTION-BATT</v>
          </cell>
        </row>
        <row r="9">
          <cell r="B9" t="str">
            <v>BOEGE-AUX-BATT</v>
          </cell>
          <cell r="T9" t="str">
            <v>1266064 → CONSTITUTION-BATT</v>
          </cell>
        </row>
        <row r="10">
          <cell r="B10" t="str">
            <v>PUBLI-AUX-BATT</v>
          </cell>
          <cell r="T10" t="str">
            <v>1318956 → CAPACITE-ELEMENT(AH), TYPE-BATT, U-PAR-ELEMENT(V)</v>
          </cell>
        </row>
        <row r="11">
          <cell r="B11" t="str">
            <v>D.INF-AUX-BATT</v>
          </cell>
          <cell r="T11" t="str">
            <v xml:space="preserve">1403720 → </v>
          </cell>
        </row>
        <row r="12">
          <cell r="B12" t="str">
            <v>D.INF-AUX-BATT</v>
          </cell>
          <cell r="T12" t="str">
            <v xml:space="preserve">1405019 → </v>
          </cell>
        </row>
        <row r="13">
          <cell r="B13" t="str">
            <v>VNERE-AUX-BATT</v>
          </cell>
          <cell r="T13" t="str">
            <v xml:space="preserve">1406519 → </v>
          </cell>
        </row>
        <row r="14">
          <cell r="B14" t="str">
            <v>VNERE-AUX-BATT</v>
          </cell>
          <cell r="T14" t="str">
            <v>1406521 → CAPACITE-ELEMENT(AH), CONSTITUTION, CONSTITUTION-BATT, ETANCHE, NOMBRE-ELEMENT, TYPE-BATT, U-PAR-ELEMENT(V)</v>
          </cell>
        </row>
        <row r="15">
          <cell r="B15" t="str">
            <v>M.LAN-AUX-BATT</v>
          </cell>
          <cell r="T15" t="str">
            <v xml:space="preserve">1407468 → </v>
          </cell>
        </row>
        <row r="16">
          <cell r="B16" t="str">
            <v>M.LAN-AUX-BATT</v>
          </cell>
          <cell r="T16" t="str">
            <v xml:space="preserve">1407469 → </v>
          </cell>
        </row>
        <row r="17">
          <cell r="B17" t="str">
            <v>PASSY-AUX-BATT</v>
          </cell>
          <cell r="T17" t="str">
            <v xml:space="preserve">1438476 → </v>
          </cell>
        </row>
        <row r="18">
          <cell r="B18" t="str">
            <v>PASSY-AUX-BATT</v>
          </cell>
          <cell r="T18" t="str">
            <v xml:space="preserve">1438478 → </v>
          </cell>
        </row>
        <row r="19">
          <cell r="B19" t="str">
            <v>P.MOE-AUX-BATT</v>
          </cell>
          <cell r="T19" t="str">
            <v>284958 → CONSTITUTION-BATT</v>
          </cell>
        </row>
        <row r="20">
          <cell r="B20" t="str">
            <v>P.MOE-AUX-BATT</v>
          </cell>
          <cell r="T20" t="str">
            <v>284959 → CONSTITUTION-BATT</v>
          </cell>
        </row>
        <row r="21">
          <cell r="B21" t="str">
            <v>ANNEM-AUX-BATT</v>
          </cell>
          <cell r="T21" t="str">
            <v xml:space="preserve">326200 → </v>
          </cell>
        </row>
        <row r="22">
          <cell r="B22" t="str">
            <v>ANNEM-AUX-BATT</v>
          </cell>
          <cell r="T22" t="str">
            <v xml:space="preserve">326201 → </v>
          </cell>
        </row>
        <row r="23">
          <cell r="B23" t="str">
            <v>SSLAC-AUX-BATT</v>
          </cell>
          <cell r="T23" t="str">
            <v>34005193 → CONSTITUTION-BATT</v>
          </cell>
        </row>
        <row r="24">
          <cell r="B24" t="str">
            <v>FROGE-AUX-BATT</v>
          </cell>
          <cell r="T24" t="str">
            <v xml:space="preserve">34005197 → </v>
          </cell>
        </row>
        <row r="25">
          <cell r="B25" t="str">
            <v>FROGE-AUX-BATT</v>
          </cell>
          <cell r="T25" t="str">
            <v xml:space="preserve">34005198 → </v>
          </cell>
        </row>
        <row r="26">
          <cell r="B26" t="str">
            <v>G.VER-AUX-BATT</v>
          </cell>
          <cell r="T26" t="str">
            <v>34005201 → CONSTITUTION-BATT</v>
          </cell>
        </row>
        <row r="27">
          <cell r="B27" t="str">
            <v>G.VER-AUX-BATT</v>
          </cell>
          <cell r="T27" t="str">
            <v>34005202 → CONSTITUTION-BATT</v>
          </cell>
        </row>
        <row r="28">
          <cell r="B28" t="str">
            <v>DOMEN-AUX-BATT</v>
          </cell>
          <cell r="T28" t="str">
            <v xml:space="preserve">34005203 → </v>
          </cell>
        </row>
        <row r="29">
          <cell r="B29" t="str">
            <v>DOMEN-AUX-BATT</v>
          </cell>
          <cell r="T29" t="str">
            <v xml:space="preserve">34005204 → </v>
          </cell>
        </row>
        <row r="30">
          <cell r="B30" t="str">
            <v>BAJAT-AUX-BATT</v>
          </cell>
          <cell r="T30" t="str">
            <v>34005205 → CONSTITUTION-BATT</v>
          </cell>
        </row>
        <row r="31">
          <cell r="B31" t="str">
            <v>BAJAT-AUX-BATT</v>
          </cell>
          <cell r="T31" t="str">
            <v>34005206 → CONSTITUTION-BATT</v>
          </cell>
        </row>
        <row r="32">
          <cell r="B32" t="str">
            <v>JALLI-AUX-BATT</v>
          </cell>
          <cell r="T32" t="str">
            <v xml:space="preserve">34005207 → </v>
          </cell>
        </row>
        <row r="33">
          <cell r="B33" t="str">
            <v>I.ABE-AUX-BATT</v>
          </cell>
          <cell r="T33" t="str">
            <v>34005208 → CONSTITUTION-BATT</v>
          </cell>
        </row>
        <row r="34">
          <cell r="B34" t="str">
            <v>I.ABE-AUX-BATT</v>
          </cell>
          <cell r="T34" t="str">
            <v>34005209 → CONSTITUTION-BATT</v>
          </cell>
        </row>
        <row r="35">
          <cell r="B35" t="str">
            <v>B.RON-AUX-BATT</v>
          </cell>
          <cell r="T35" t="str">
            <v xml:space="preserve">34005210 → </v>
          </cell>
        </row>
        <row r="36">
          <cell r="B36" t="str">
            <v>B.RON-AUX-BATT</v>
          </cell>
          <cell r="T36" t="str">
            <v xml:space="preserve">34005211 → </v>
          </cell>
        </row>
        <row r="37">
          <cell r="B37" t="str">
            <v>EYBEN-AUX-BATT</v>
          </cell>
          <cell r="T37" t="str">
            <v>34005214 → CONSTITUTION-BATT</v>
          </cell>
        </row>
        <row r="38">
          <cell r="B38" t="str">
            <v>EYBEN-AUX-BATT</v>
          </cell>
          <cell r="T38" t="str">
            <v>34005215 → CONSTITUTION-BATT</v>
          </cell>
        </row>
        <row r="39">
          <cell r="B39" t="str">
            <v>A.HUE-AUX-BATT</v>
          </cell>
          <cell r="T39" t="str">
            <v xml:space="preserve">34005216 → </v>
          </cell>
        </row>
        <row r="40">
          <cell r="B40" t="str">
            <v>A.HUE-AUX-BATT</v>
          </cell>
          <cell r="T40" t="str">
            <v xml:space="preserve">34005217 → </v>
          </cell>
        </row>
        <row r="41">
          <cell r="B41" t="str">
            <v>SSLAC-AUX-BATT</v>
          </cell>
          <cell r="T41" t="str">
            <v>34005218 → CONSTITUTION-BATT</v>
          </cell>
        </row>
        <row r="42">
          <cell r="B42" t="str">
            <v>MORES-AUX-BATT</v>
          </cell>
          <cell r="T42" t="str">
            <v>34005219 → CONSTITUTION-BATT</v>
          </cell>
        </row>
        <row r="43">
          <cell r="B43" t="str">
            <v>MORES-AUX-BATT</v>
          </cell>
          <cell r="T43" t="str">
            <v>34005220 → CONSTITUTION-BATT</v>
          </cell>
        </row>
        <row r="44">
          <cell r="B44" t="str">
            <v>PARIS-AUX-BATT</v>
          </cell>
          <cell r="T44" t="str">
            <v xml:space="preserve">34005223 → </v>
          </cell>
        </row>
        <row r="45">
          <cell r="B45" t="str">
            <v>PARIS-AUX-BATT</v>
          </cell>
          <cell r="T45" t="str">
            <v xml:space="preserve">34005224 → </v>
          </cell>
        </row>
        <row r="46">
          <cell r="B46" t="str">
            <v>MEYLA-AUX-BATT</v>
          </cell>
          <cell r="T46" t="str">
            <v>34005225 → CONSTITUTION-BATT</v>
          </cell>
        </row>
        <row r="47">
          <cell r="B47" t="str">
            <v>MEYLA-AUX-BATT</v>
          </cell>
          <cell r="T47" t="str">
            <v>34005226 → CONSTITUTION-BATT</v>
          </cell>
        </row>
        <row r="48">
          <cell r="B48" t="str">
            <v>MTALI-AUX-BATT</v>
          </cell>
          <cell r="T48" t="str">
            <v>34005227 → CONSTITUTION-BATT</v>
          </cell>
        </row>
        <row r="49">
          <cell r="B49" t="str">
            <v>MTALI-AUX-BATT</v>
          </cell>
          <cell r="T49" t="str">
            <v>34005228 → CONSTITUTION-BATT</v>
          </cell>
        </row>
        <row r="50">
          <cell r="B50" t="str">
            <v>ABOND-AUX-BATT</v>
          </cell>
          <cell r="T50" t="str">
            <v xml:space="preserve">34005229 → </v>
          </cell>
        </row>
        <row r="51">
          <cell r="B51" t="str">
            <v>ABOND-AUX-BATT</v>
          </cell>
          <cell r="T51" t="str">
            <v xml:space="preserve">34005230 → </v>
          </cell>
        </row>
        <row r="52">
          <cell r="B52" t="str">
            <v>GRENOBLE</v>
          </cell>
          <cell r="T52" t="str">
            <v>34005231 → CONSTITUTION-BATT</v>
          </cell>
        </row>
        <row r="53">
          <cell r="B53" t="str">
            <v>GRENOBLE</v>
          </cell>
          <cell r="T53" t="str">
            <v>34005232 → CONSTITUTION-BATT</v>
          </cell>
        </row>
        <row r="54">
          <cell r="B54" t="str">
            <v>RIVE5-AUX-BATT</v>
          </cell>
          <cell r="T54" t="str">
            <v>34005233 → CONSTITUTION-BATT</v>
          </cell>
        </row>
        <row r="55">
          <cell r="B55" t="str">
            <v>RIVE5-AUX-BATT</v>
          </cell>
          <cell r="T55" t="str">
            <v>34005234 → CONSTITUTION-BATT</v>
          </cell>
        </row>
        <row r="56">
          <cell r="B56" t="str">
            <v>MURE5-AUX-BATT</v>
          </cell>
          <cell r="T56" t="str">
            <v xml:space="preserve">34005235 → </v>
          </cell>
        </row>
        <row r="57">
          <cell r="B57" t="str">
            <v>MURE5-AUX-BATT</v>
          </cell>
          <cell r="T57" t="str">
            <v xml:space="preserve">34005236 → </v>
          </cell>
        </row>
        <row r="58">
          <cell r="B58" t="str">
            <v>SSEGR-AUX-BATT</v>
          </cell>
          <cell r="T58" t="str">
            <v>34005237 → CONSTITUTION-BATT</v>
          </cell>
        </row>
        <row r="59">
          <cell r="B59" t="str">
            <v>SSEGR-AUX-BATT</v>
          </cell>
          <cell r="T59" t="str">
            <v>34005238 → CONSTITUTION-BATT</v>
          </cell>
        </row>
        <row r="60">
          <cell r="B60" t="str">
            <v>ARLAN-AUX-BATT-2</v>
          </cell>
          <cell r="T60" t="str">
            <v>34005239 → CONSTITUTION-BATT</v>
          </cell>
        </row>
        <row r="61">
          <cell r="B61" t="str">
            <v>ARLAN-AUX-BATT-1</v>
          </cell>
          <cell r="T61" t="str">
            <v>34005240 → CONSTITUTION-BATT</v>
          </cell>
        </row>
        <row r="62">
          <cell r="B62" t="str">
            <v>VERPI-AUX-BATT</v>
          </cell>
          <cell r="T62" t="str">
            <v>34005241 → CONSTITUTION-BATT</v>
          </cell>
        </row>
        <row r="63">
          <cell r="B63" t="str">
            <v>VERPI-AUX-BATT</v>
          </cell>
          <cell r="T63" t="str">
            <v>34005242 → CONSTITUTION-BATT</v>
          </cell>
        </row>
        <row r="64">
          <cell r="B64" t="str">
            <v>SSQUE-AUX-BATT</v>
          </cell>
          <cell r="T64" t="str">
            <v>34005243 → CONSTITUTION-BATT</v>
          </cell>
        </row>
        <row r="65">
          <cell r="B65" t="str">
            <v>SSQUE-AUX-BATT</v>
          </cell>
          <cell r="T65" t="str">
            <v>34005244 → CONSTITUTION-BATT</v>
          </cell>
        </row>
        <row r="66">
          <cell r="B66" t="str">
            <v>ABOND-AUX-BATT</v>
          </cell>
          <cell r="T66" t="str">
            <v>34005245 → CONSTITUTION-BATT</v>
          </cell>
        </row>
        <row r="67">
          <cell r="B67" t="str">
            <v>REBUTS</v>
          </cell>
          <cell r="T67" t="str">
            <v>34005246 → CONSTITUTION-BATT</v>
          </cell>
        </row>
        <row r="68">
          <cell r="B68" t="str">
            <v>REBUTS</v>
          </cell>
          <cell r="T68" t="str">
            <v>34005247 → CONSTITUTION-BATT</v>
          </cell>
        </row>
        <row r="69">
          <cell r="B69" t="str">
            <v>YENNE-AUX-BATT</v>
          </cell>
          <cell r="T69" t="str">
            <v xml:space="preserve">34005248 → </v>
          </cell>
        </row>
        <row r="70">
          <cell r="B70" t="str">
            <v>SSGUI-AUX-BATT</v>
          </cell>
          <cell r="T70" t="str">
            <v>34005249 → CAPACITE-ELEMENT(AH), CONSTITUTION, CONSTITUTION-BATT, ETANCHE, NOMBRE-ELEMENT, TYPE-BATT, U-PAR-ELEMENT(V)</v>
          </cell>
        </row>
        <row r="71">
          <cell r="B71" t="str">
            <v>SSGUI-AUX-BATT</v>
          </cell>
          <cell r="T71" t="str">
            <v>34005250 → CAPACITE-ELEMENT(AH), CONSTITUTION, CONSTITUTION-BATT, ETANCHE, NOMBRE-ELEMENT, TYPE-BATT, U-PAR-ELEMENT(V)</v>
          </cell>
        </row>
        <row r="72">
          <cell r="B72" t="str">
            <v>BURCI-AUX-BATT</v>
          </cell>
          <cell r="T72" t="str">
            <v>34005253 → CONSTITUTION-BATT</v>
          </cell>
        </row>
        <row r="73">
          <cell r="B73" t="str">
            <v>BURCI-AUX-BATT</v>
          </cell>
          <cell r="T73" t="str">
            <v>34005254 → CONSTITUTION-BATT</v>
          </cell>
        </row>
        <row r="74">
          <cell r="B74" t="str">
            <v>VINAY-AUX-BATT</v>
          </cell>
          <cell r="T74" t="str">
            <v>34005255 → CONSTITUTION-BATT</v>
          </cell>
        </row>
        <row r="75">
          <cell r="B75" t="str">
            <v>VINAY-AUX-BATT</v>
          </cell>
          <cell r="T75" t="str">
            <v>34005256 → CONSTITUTION-BATT</v>
          </cell>
        </row>
        <row r="76">
          <cell r="B76" t="str">
            <v>GRENOBLE</v>
          </cell>
          <cell r="T76" t="str">
            <v>34005257 → CONSTITUTION-BATT</v>
          </cell>
        </row>
        <row r="77">
          <cell r="B77" t="str">
            <v>JALLI-AUX-BATT</v>
          </cell>
          <cell r="T77" t="str">
            <v xml:space="preserve">34005259 → </v>
          </cell>
        </row>
        <row r="78">
          <cell r="B78" t="str">
            <v>AUMON-AUX-BATT</v>
          </cell>
          <cell r="T78" t="str">
            <v xml:space="preserve">34005261 → </v>
          </cell>
        </row>
        <row r="79">
          <cell r="B79" t="str">
            <v>SSBO5-AUX-BATT</v>
          </cell>
          <cell r="T79" t="str">
            <v xml:space="preserve">34005262 → </v>
          </cell>
        </row>
        <row r="80">
          <cell r="B80" t="str">
            <v>SSBO5-AUX-BATT</v>
          </cell>
          <cell r="T80" t="str">
            <v xml:space="preserve">34005263 → </v>
          </cell>
        </row>
        <row r="81">
          <cell r="B81" t="str">
            <v>AUMON-AUX-BATT</v>
          </cell>
          <cell r="T81" t="str">
            <v>34005264 → CONSTITUTION-BATT</v>
          </cell>
        </row>
        <row r="82">
          <cell r="B82" t="str">
            <v>CRUSE-AUX-BATT</v>
          </cell>
          <cell r="T82" t="str">
            <v>34005267 → CONSTITUTION-BATT</v>
          </cell>
        </row>
        <row r="83">
          <cell r="B83" t="str">
            <v>VOREP-AUX-BATT</v>
          </cell>
          <cell r="T83" t="str">
            <v>34005289 → CONSTITUTION-BATT</v>
          </cell>
        </row>
        <row r="84">
          <cell r="B84" t="str">
            <v>VOREP-AUX-BATT</v>
          </cell>
          <cell r="T84" t="str">
            <v>34005290 → CONSTITUTION-BATT</v>
          </cell>
        </row>
        <row r="85">
          <cell r="B85" t="str">
            <v>AVORI-AUX-BATT</v>
          </cell>
          <cell r="T85" t="str">
            <v xml:space="preserve">34005291 → </v>
          </cell>
        </row>
        <row r="86">
          <cell r="B86" t="str">
            <v>AVORI-AUX-BATT</v>
          </cell>
          <cell r="T86" t="str">
            <v xml:space="preserve">34005292 → </v>
          </cell>
        </row>
        <row r="87">
          <cell r="B87" t="str">
            <v>VOIRO-AUX-BATT</v>
          </cell>
          <cell r="T87" t="str">
            <v>34005293 → CONSTITUTION-BATT</v>
          </cell>
        </row>
        <row r="88">
          <cell r="B88" t="str">
            <v>VOIRO-AUX-BATT</v>
          </cell>
          <cell r="T88" t="str">
            <v>34005294 → CONSTITUTION-BATT</v>
          </cell>
        </row>
        <row r="89">
          <cell r="B89" t="str">
            <v>V.LAN-AUX-BATT</v>
          </cell>
          <cell r="T89" t="str">
            <v>34005295 → CONSTITUTION-BATT</v>
          </cell>
        </row>
        <row r="90">
          <cell r="B90" t="str">
            <v>V.LAN-AUX-BATT</v>
          </cell>
          <cell r="T90" t="str">
            <v>34005296 → CONSTITUTION-BATT</v>
          </cell>
        </row>
        <row r="91">
          <cell r="B91" t="str">
            <v>SINAR-AUX-BATT</v>
          </cell>
          <cell r="T91" t="str">
            <v>34005297 → CAPACITE-ELEMENT(AH), CONSTITUTION, CONSTITUTION-BATT, ETANCHE, NOMBRE-ELEMENT, TYPE-BATT, U-PAR-ELEMENT(V)</v>
          </cell>
        </row>
        <row r="92">
          <cell r="B92" t="str">
            <v>SINAR-AUX-BATT</v>
          </cell>
          <cell r="T92" t="str">
            <v xml:space="preserve">34005298 → </v>
          </cell>
        </row>
        <row r="93">
          <cell r="B93" t="str">
            <v>T.PIN-AUX-BATT</v>
          </cell>
          <cell r="T93" t="str">
            <v>34005301 → CONSTITUTION-BATT</v>
          </cell>
        </row>
        <row r="94">
          <cell r="B94" t="str">
            <v>T.PIN-AUX-BATT</v>
          </cell>
          <cell r="T94" t="str">
            <v>34005302 → CONSTITUTION-BATT</v>
          </cell>
        </row>
        <row r="95">
          <cell r="B95" t="str">
            <v>VIZIL-AUX-BATT</v>
          </cell>
          <cell r="T95" t="str">
            <v>34005303 → CONSTITUTION-BATT</v>
          </cell>
        </row>
        <row r="96">
          <cell r="B96" t="str">
            <v>VIZIL-AUX-BATT</v>
          </cell>
          <cell r="T96" t="str">
            <v>34005304 → CONSTITUTION-BATT</v>
          </cell>
        </row>
        <row r="97">
          <cell r="B97" t="str">
            <v>VERN7-AUX-BATT</v>
          </cell>
          <cell r="T97" t="str">
            <v>34005305 → CONSTITUTION-BATT</v>
          </cell>
        </row>
        <row r="98">
          <cell r="B98" t="str">
            <v>VERN7-AUX-BATT</v>
          </cell>
          <cell r="T98" t="str">
            <v>34005306 → CONSTITUTION-BATT</v>
          </cell>
        </row>
        <row r="99">
          <cell r="B99" t="str">
            <v>MOIRA-AUX-BATT</v>
          </cell>
          <cell r="T99" t="str">
            <v>34005307 → CONSTITUTION-BATT</v>
          </cell>
        </row>
        <row r="100">
          <cell r="B100" t="str">
            <v>MOIRA-AUX-BATT</v>
          </cell>
          <cell r="T100" t="str">
            <v>34005308 → CONSTITUTION-BATT</v>
          </cell>
        </row>
        <row r="101">
          <cell r="B101" t="str">
            <v>CPNIE-AUX-BATT</v>
          </cell>
          <cell r="T101" t="str">
            <v>34005309 → CONSTITUTION-BATT</v>
          </cell>
        </row>
        <row r="102">
          <cell r="B102" t="str">
            <v>AOSTE-AUX-BATT</v>
          </cell>
          <cell r="T102" t="str">
            <v>34005311 → CONSTITUTION-BATT</v>
          </cell>
        </row>
        <row r="103">
          <cell r="B103" t="str">
            <v>AOSTE-AUX-BATT</v>
          </cell>
          <cell r="T103" t="str">
            <v>34005312 → CONSTITUTION-BATT</v>
          </cell>
        </row>
        <row r="104">
          <cell r="B104" t="str">
            <v>LONG6-AUX-BATT</v>
          </cell>
          <cell r="T104" t="str">
            <v>34005313 → CONSTITUTION-BATT</v>
          </cell>
        </row>
        <row r="105">
          <cell r="B105" t="str">
            <v>LONG6-AUX-BATT</v>
          </cell>
          <cell r="T105" t="str">
            <v>34005314 → CONSTITUTION-BATT</v>
          </cell>
        </row>
        <row r="106">
          <cell r="B106" t="str">
            <v>CORB8-AUX-BATT</v>
          </cell>
          <cell r="T106" t="str">
            <v>34005315 → CONSTITUTION-BATT</v>
          </cell>
        </row>
        <row r="107">
          <cell r="B107" t="str">
            <v>CORB8-AUX-BATT</v>
          </cell>
          <cell r="T107" t="str">
            <v>34005316 → CONSTITUTION-BATT</v>
          </cell>
        </row>
        <row r="108">
          <cell r="B108" t="str">
            <v>POUGN-AUX-48-1</v>
          </cell>
          <cell r="T108" t="str">
            <v>34005317 → CONSTITUTION-BATT</v>
          </cell>
        </row>
        <row r="109">
          <cell r="B109" t="str">
            <v>CHAMO-AUX-BATT</v>
          </cell>
          <cell r="T109" t="str">
            <v xml:space="preserve">34005318 → </v>
          </cell>
        </row>
        <row r="110">
          <cell r="B110" t="str">
            <v>CORB8-AUX-BATT</v>
          </cell>
          <cell r="T110" t="str">
            <v>34005319 → CONSTITUTION-BATT</v>
          </cell>
        </row>
        <row r="111">
          <cell r="B111" t="str">
            <v>CORNI-AUX-BATT</v>
          </cell>
          <cell r="T111" t="str">
            <v>34005320 → CONSTITUTION-BATT</v>
          </cell>
        </row>
        <row r="112">
          <cell r="B112" t="str">
            <v>CORNI-AUX-BATT</v>
          </cell>
          <cell r="T112" t="str">
            <v>34005321 → CONSTITUTION-BATT</v>
          </cell>
        </row>
        <row r="113">
          <cell r="B113" t="str">
            <v>BISSO-AUX-BATT</v>
          </cell>
          <cell r="T113" t="str">
            <v>34005322 → CONSTITUTION-BATT</v>
          </cell>
        </row>
        <row r="114">
          <cell r="B114" t="str">
            <v>BISSO-AUX-BATT</v>
          </cell>
          <cell r="T114" t="str">
            <v>34005323 → CONSTITUTION-BATT</v>
          </cell>
        </row>
        <row r="115">
          <cell r="B115" t="str">
            <v>CRAN_-AUX-BATT</v>
          </cell>
          <cell r="T115" t="str">
            <v>34005324 → CONSTITUTION-BATT</v>
          </cell>
        </row>
        <row r="116">
          <cell r="B116" t="str">
            <v>CRAN_-AUX-BATT</v>
          </cell>
          <cell r="T116" t="str">
            <v xml:space="preserve">34005325 → </v>
          </cell>
        </row>
        <row r="117">
          <cell r="B117" t="str">
            <v>AUSSO-AUX-BATT</v>
          </cell>
          <cell r="T117" t="str">
            <v xml:space="preserve">34005326 → </v>
          </cell>
        </row>
        <row r="118">
          <cell r="B118" t="str">
            <v>AUSSO-AUX-BATT</v>
          </cell>
          <cell r="T118" t="str">
            <v xml:space="preserve">34005327 → </v>
          </cell>
        </row>
        <row r="119">
          <cell r="B119" t="str">
            <v>CROLL-AUX-BATT</v>
          </cell>
          <cell r="T119" t="str">
            <v xml:space="preserve">34005328 → </v>
          </cell>
        </row>
        <row r="120">
          <cell r="B120" t="str">
            <v>CROLL-AUX-BATT</v>
          </cell>
          <cell r="T120" t="str">
            <v xml:space="preserve">34005329 → </v>
          </cell>
        </row>
        <row r="121">
          <cell r="B121" t="str">
            <v>GEX__-AUX-BATT</v>
          </cell>
          <cell r="T121" t="str">
            <v>34005330 → CONSTITUTION-BATT</v>
          </cell>
        </row>
        <row r="122">
          <cell r="B122" t="str">
            <v>GEX__-AUX-BATT</v>
          </cell>
          <cell r="T122" t="str">
            <v>34005331 → CONSTITUTION-BATT</v>
          </cell>
        </row>
        <row r="123">
          <cell r="B123" t="str">
            <v>SAUTE-AUX-BATT</v>
          </cell>
          <cell r="T123" t="str">
            <v xml:space="preserve">34005332 → </v>
          </cell>
        </row>
        <row r="124">
          <cell r="B124" t="str">
            <v>SAUTE-AUX-BATT</v>
          </cell>
          <cell r="T124" t="str">
            <v xml:space="preserve">34005333 → </v>
          </cell>
        </row>
        <row r="125">
          <cell r="B125" t="str">
            <v>C.AND-AUX-BATT</v>
          </cell>
          <cell r="T125" t="str">
            <v>34005334 → CONSTITUTION, CONSTITUTION-BATT</v>
          </cell>
        </row>
        <row r="126">
          <cell r="B126" t="str">
            <v>C.AND-AUX-BATT</v>
          </cell>
          <cell r="T126" t="str">
            <v>34005335 → CONSTITUTION-BATT</v>
          </cell>
        </row>
        <row r="127">
          <cell r="B127" t="str">
            <v>CONF5-AUX-BATT</v>
          </cell>
          <cell r="T127" t="str">
            <v>34005336 → CAPACITE-ELEMENT(AH), CONSTITUTION, CONSTITUTION-BATT, ETANCHE, NOMBRE-ELEMENT, TYPE-BATT, U-PAR-ELEMENT(V)</v>
          </cell>
        </row>
        <row r="128">
          <cell r="B128" t="str">
            <v>CONF5-AUX-BATT</v>
          </cell>
          <cell r="T128" t="str">
            <v>34005337 → CAPACITE-ELEMENT(AH), CONSTITUTION, CONSTITUTION-BATT, ETANCHE, NOMBRE-ELEMENT, TYPE-BATT, U-PAR-ELEMENT(V)</v>
          </cell>
        </row>
        <row r="129">
          <cell r="B129" t="str">
            <v>I.VER-AUX-BATT</v>
          </cell>
          <cell r="T129" t="str">
            <v>34005338 → CONSTITUTION-BATT</v>
          </cell>
        </row>
        <row r="130">
          <cell r="B130" t="str">
            <v>I.VER-AUX-BATT</v>
          </cell>
          <cell r="T130" t="str">
            <v>34005339 → CONSTITUTION-BATT</v>
          </cell>
        </row>
        <row r="131">
          <cell r="B131" t="str">
            <v>GEX__-AUX-BATT</v>
          </cell>
          <cell r="T131" t="str">
            <v>34005342 → CONSTITUTION-BATT</v>
          </cell>
        </row>
        <row r="132">
          <cell r="B132" t="str">
            <v>BXFOR-AUX-BATT</v>
          </cell>
          <cell r="T132" t="str">
            <v>34005343 → CONSTITUTION-BATT</v>
          </cell>
        </row>
        <row r="133">
          <cell r="B133" t="str">
            <v>BXFOR-AUX-BATT</v>
          </cell>
          <cell r="T133" t="str">
            <v>34005344 → CONSTITUTION-BATT</v>
          </cell>
        </row>
        <row r="134">
          <cell r="B134" t="str">
            <v>POISY-AUX-BATT</v>
          </cell>
          <cell r="T134" t="str">
            <v xml:space="preserve">34005347 → </v>
          </cell>
        </row>
        <row r="135">
          <cell r="B135" t="str">
            <v>POISY-AUX-BATT</v>
          </cell>
          <cell r="T135" t="str">
            <v xml:space="preserve">34005348 → </v>
          </cell>
        </row>
        <row r="136">
          <cell r="B136" t="str">
            <v>POUGN-AUX-BATT</v>
          </cell>
          <cell r="T136" t="str">
            <v>34005350 → CONSTITUTION-BATT</v>
          </cell>
        </row>
        <row r="137">
          <cell r="B137" t="str">
            <v>VICLA-AUX-BATT</v>
          </cell>
          <cell r="T137" t="str">
            <v>34005351 → CONSTITUTION-BATT</v>
          </cell>
        </row>
        <row r="138">
          <cell r="B138" t="str">
            <v>VICLA-AUX-BATT</v>
          </cell>
          <cell r="T138" t="str">
            <v>34005352 → CONSTITUTION-BATT</v>
          </cell>
        </row>
        <row r="139">
          <cell r="B139" t="str">
            <v>F.FRA-AUX-BATT</v>
          </cell>
          <cell r="T139" t="str">
            <v xml:space="preserve">34005353 → </v>
          </cell>
        </row>
        <row r="140">
          <cell r="B140" t="str">
            <v>G.COE-AUX-BATT</v>
          </cell>
          <cell r="T140" t="str">
            <v>34005355 → CONSTITUTION-BATT</v>
          </cell>
        </row>
        <row r="141">
          <cell r="B141" t="str">
            <v>BREVI-AUX-BATT</v>
          </cell>
          <cell r="T141" t="str">
            <v>34005356 → CONSTITUTION-BATT</v>
          </cell>
        </row>
        <row r="142">
          <cell r="B142" t="str">
            <v>BREVI-AUX-BATT</v>
          </cell>
          <cell r="T142" t="str">
            <v xml:space="preserve">34005357 → </v>
          </cell>
        </row>
        <row r="143">
          <cell r="B143" t="str">
            <v>M.SER-AUX-BATT</v>
          </cell>
          <cell r="T143" t="str">
            <v xml:space="preserve">34005358 → </v>
          </cell>
        </row>
        <row r="144">
          <cell r="B144" t="str">
            <v>M.SER-AUX-BATT</v>
          </cell>
          <cell r="T144" t="str">
            <v xml:space="preserve">34005359 → </v>
          </cell>
        </row>
        <row r="145">
          <cell r="B145" t="str">
            <v>V.THO-AUX-BATT</v>
          </cell>
          <cell r="T145" t="str">
            <v>34005360 → CONSTITUTION-BATT</v>
          </cell>
        </row>
        <row r="146">
          <cell r="B146" t="str">
            <v>V.THO-AUX-BATT</v>
          </cell>
          <cell r="T146" t="str">
            <v>34005361 → CONSTITUTION-BATT</v>
          </cell>
        </row>
        <row r="147">
          <cell r="B147" t="str">
            <v>YENNE-AUX-BATT</v>
          </cell>
          <cell r="T147" t="str">
            <v>34005362 → CONSTITUTION-BATT</v>
          </cell>
        </row>
        <row r="148">
          <cell r="B148" t="str">
            <v>SAUS2-AUX-BATT</v>
          </cell>
          <cell r="T148" t="str">
            <v>34005363 → CONSTITUTION-BATT</v>
          </cell>
        </row>
        <row r="149">
          <cell r="B149" t="str">
            <v>SAUS2-AUX-BATT</v>
          </cell>
          <cell r="T149" t="str">
            <v>34005364 → CONSTITUTION-BATT</v>
          </cell>
        </row>
        <row r="150">
          <cell r="B150" t="str">
            <v>MALGO-AUX-BATT</v>
          </cell>
          <cell r="T150" t="str">
            <v xml:space="preserve">34005365 → </v>
          </cell>
        </row>
        <row r="151">
          <cell r="B151" t="str">
            <v>MALGO-AUX-BATT</v>
          </cell>
          <cell r="T151" t="str">
            <v xml:space="preserve">34005366 → </v>
          </cell>
        </row>
        <row r="152">
          <cell r="B152" t="str">
            <v>PLAGN-AUX-BATT</v>
          </cell>
          <cell r="T152" t="str">
            <v>34005367 → CONSTITUTION-BATT</v>
          </cell>
        </row>
        <row r="153">
          <cell r="B153" t="str">
            <v>PLAGN-AUX-BATT</v>
          </cell>
          <cell r="T153" t="str">
            <v>34005368 → CONSTITUTION-BATT</v>
          </cell>
        </row>
        <row r="154">
          <cell r="B154" t="str">
            <v>RIVI5-AUX-BATT</v>
          </cell>
          <cell r="T154" t="str">
            <v>34005369 → CONSTITUTION-BATT</v>
          </cell>
        </row>
        <row r="155">
          <cell r="B155" t="str">
            <v>RIVI5-AUX-BATT</v>
          </cell>
          <cell r="T155" t="str">
            <v>34005370 → CONSTITUTION-BATT</v>
          </cell>
        </row>
        <row r="156">
          <cell r="B156" t="str">
            <v>VNOTA-AUX-BATT</v>
          </cell>
          <cell r="T156" t="str">
            <v>34005371 → CONSTITUTION-BATT</v>
          </cell>
        </row>
        <row r="157">
          <cell r="B157" t="str">
            <v>MEGEV-AUX-BATT-48</v>
          </cell>
          <cell r="T157" t="str">
            <v>360986 → CONSTITUTION, CONSTITUTION-BATT, NOMBRE-ELEMENT, TYPE-BATT</v>
          </cell>
        </row>
        <row r="158">
          <cell r="B158" t="str">
            <v>MEGEV-AUX-BATT-127</v>
          </cell>
          <cell r="T158" t="str">
            <v>360987 → CAPACITE-ELEMENT(AH), CONSTITUTION, CONSTITUTION-BATT, NOMBRE-ELEMENT, TYPE-BATT, U-PAR-ELEMENT(V)</v>
          </cell>
        </row>
        <row r="159">
          <cell r="B159" t="str">
            <v>ECHEL-AUX-BATT</v>
          </cell>
          <cell r="T159" t="str">
            <v>435445 → CONSTITUTION-BATT</v>
          </cell>
        </row>
        <row r="160">
          <cell r="B160" t="str">
            <v>ECHEL-AUX-BATT</v>
          </cell>
          <cell r="T160" t="str">
            <v>435448 → CAPACITE-ELEMENT(AH), CONSTITUTION-BATT, TYPE-BATT</v>
          </cell>
        </row>
        <row r="161">
          <cell r="B161" t="str">
            <v>FAVER-AUX-BATT</v>
          </cell>
          <cell r="T161" t="str">
            <v xml:space="preserve">455327 → </v>
          </cell>
        </row>
        <row r="162">
          <cell r="B162" t="str">
            <v>BOZEL-AUX-BATT</v>
          </cell>
          <cell r="T162" t="str">
            <v>460315 → CONSTITUTION, U-PAR-ELEMENT(V)</v>
          </cell>
        </row>
        <row r="163">
          <cell r="B163" t="str">
            <v>CROLL-AUX-BATT</v>
          </cell>
          <cell r="T163" t="str">
            <v xml:space="preserve">479345 → </v>
          </cell>
        </row>
        <row r="164">
          <cell r="B164" t="str">
            <v>CPNIE-AUX-BATT</v>
          </cell>
          <cell r="T164" t="str">
            <v>601320 → CAPACITE-ELEMENT(AH), TYPE-BATT, U-PAR-ELEMENT(V)</v>
          </cell>
        </row>
        <row r="165">
          <cell r="B165" t="str">
            <v>CPNIE-AUX-BATT</v>
          </cell>
          <cell r="T165" t="str">
            <v>601326 → CAPACITE-ELEMENT(AH), U-PAR-ELEMENT(V)</v>
          </cell>
        </row>
        <row r="166">
          <cell r="B166" t="str">
            <v>SAISI-AUX-BATT</v>
          </cell>
          <cell r="T166" t="str">
            <v>696743 → CAPACITE-ELEMENT(AH), CONSTITUTION, CONSTITUTION-BATT, ETANCHE, NOMBRE-ELEMENT, TYPE-BATT, U-PAR-ELEMENT(V)</v>
          </cell>
        </row>
        <row r="167">
          <cell r="B167" t="str">
            <v>SAISI-AUX-BATT</v>
          </cell>
          <cell r="T167" t="str">
            <v>701806 → CAPACITE-ELEMENT(AH), CONSTITUTION, CONSTITUTION-BATT, ETANCHE, NOMBRE-ELEMENT, TYPE-BATT, U-PAR-ELEMENT(V)</v>
          </cell>
        </row>
        <row r="168">
          <cell r="B168" t="str">
            <v>SAISI-AUX-BATT</v>
          </cell>
          <cell r="T168" t="str">
            <v>701808 → CAPACITE-ELEMENT(AH), CONSTITUTION, CONSTITUTION-BATT, ETANCHE, NOMBRE-ELEMENT, TYPE-BATT, U-PAR-ELEMENT(V)</v>
          </cell>
        </row>
        <row r="169">
          <cell r="B169" t="str">
            <v>CROLL-AUX-BATT</v>
          </cell>
          <cell r="T169" t="str">
            <v xml:space="preserve">865556 → </v>
          </cell>
        </row>
        <row r="170">
          <cell r="B170" t="str">
            <v>CROLL-AUX-BATT</v>
          </cell>
          <cell r="T170" t="str">
            <v xml:space="preserve">865558 → </v>
          </cell>
        </row>
        <row r="171">
          <cell r="B171" t="str">
            <v>CROLL-AUX-BATT</v>
          </cell>
          <cell r="T171" t="str">
            <v xml:space="preserve">866470 → </v>
          </cell>
        </row>
        <row r="172">
          <cell r="B172" t="str">
            <v>SSMC5-AUX-BATT</v>
          </cell>
          <cell r="T172" t="str">
            <v>913069 → CONSTITUTION-BATT</v>
          </cell>
        </row>
        <row r="173">
          <cell r="B173" t="str">
            <v>SSMC5-AUX-BATT</v>
          </cell>
          <cell r="T173" t="str">
            <v>913071 → CAPACITE-ELEMENT(AH), CONSTITUTION-BATT, TYPE-BATT</v>
          </cell>
        </row>
        <row r="174">
          <cell r="B174" t="str">
            <v>AIGUE-AUX-BATT</v>
          </cell>
          <cell r="T174" t="str">
            <v xml:space="preserve">930185 → </v>
          </cell>
        </row>
        <row r="175">
          <cell r="B175" t="str">
            <v>AIGUE-AUX-BATT</v>
          </cell>
          <cell r="T175" t="str">
            <v xml:space="preserve">930189 →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C2" t="str">
            <v>CORNI-AUX-REDR</v>
          </cell>
          <cell r="T2" t="str">
            <v>1008894 → POLARITE-+48-TERRE</v>
          </cell>
        </row>
        <row r="3">
          <cell r="C3" t="str">
            <v>EYBEN-AUX-REDR</v>
          </cell>
          <cell r="T3" t="str">
            <v>1009314 → USAGE</v>
          </cell>
        </row>
        <row r="4">
          <cell r="C4" t="str">
            <v>EYBEN-AUX-REDR</v>
          </cell>
          <cell r="T4" t="str">
            <v>1009315 → USAGE</v>
          </cell>
        </row>
        <row r="5">
          <cell r="C5" t="str">
            <v>MURE5-AUX-REDR</v>
          </cell>
          <cell r="T5" t="str">
            <v xml:space="preserve">1021194 → </v>
          </cell>
        </row>
        <row r="6">
          <cell r="C6" t="str">
            <v>MURE5-AUX-REDR</v>
          </cell>
          <cell r="T6" t="str">
            <v xml:space="preserve">1021236 → </v>
          </cell>
        </row>
        <row r="7">
          <cell r="C7" t="str">
            <v>SSGE7-AUX-REDR</v>
          </cell>
          <cell r="T7" t="str">
            <v>1041152 → TYPE-RED</v>
          </cell>
        </row>
        <row r="8">
          <cell r="C8" t="str">
            <v>VNERE-AUX-REDR</v>
          </cell>
          <cell r="T8" t="str">
            <v>1097439 → USAGE</v>
          </cell>
        </row>
        <row r="9">
          <cell r="C9" t="str">
            <v>CHAMO-AUX-REDR</v>
          </cell>
          <cell r="T9" t="str">
            <v>1097468 → USAGE</v>
          </cell>
        </row>
        <row r="10">
          <cell r="C10" t="str">
            <v>F.FRA-AUX-REDR</v>
          </cell>
          <cell r="T10" t="str">
            <v xml:space="preserve">1164370 → </v>
          </cell>
        </row>
        <row r="11">
          <cell r="C11" t="str">
            <v>ARLOD-AUX-REDR</v>
          </cell>
          <cell r="T11" t="str">
            <v xml:space="preserve">1241978 → </v>
          </cell>
        </row>
        <row r="12">
          <cell r="C12" t="str">
            <v>ARLOD-AUX-REDR</v>
          </cell>
          <cell r="T12" t="str">
            <v xml:space="preserve">1241980 → </v>
          </cell>
        </row>
        <row r="13">
          <cell r="C13" t="str">
            <v>SINAR-AUX-48-1</v>
          </cell>
          <cell r="T13" t="str">
            <v xml:space="preserve">1284299 → </v>
          </cell>
        </row>
        <row r="14">
          <cell r="C14" t="str">
            <v>PUBLI-AUX-REDR</v>
          </cell>
          <cell r="T14" t="str">
            <v>1318955 → I-NOMINAL(A)-RED, POLARITE-+48-TERRE, TYPE-RED, U-NOMINAL(V), U-UTILISATION(V), USAGE</v>
          </cell>
        </row>
        <row r="15">
          <cell r="C15" t="str">
            <v>D.INF-AUX-REDR</v>
          </cell>
          <cell r="T15" t="str">
            <v>1403759 → POLARITE-+48-TERRE, U-NOMINAL(V), USAGE</v>
          </cell>
        </row>
        <row r="16">
          <cell r="C16" t="str">
            <v>D.INF-AUX-REDR</v>
          </cell>
          <cell r="T16" t="str">
            <v>1403770 → U-NOMINAL(V)</v>
          </cell>
        </row>
        <row r="17">
          <cell r="C17" t="str">
            <v>P.MOE-AUX-REDR</v>
          </cell>
          <cell r="T17" t="str">
            <v xml:space="preserve">284960 → </v>
          </cell>
        </row>
        <row r="18">
          <cell r="C18" t="str">
            <v>P.MOE-AUX-REDR</v>
          </cell>
          <cell r="T18" t="str">
            <v xml:space="preserve">284961 → </v>
          </cell>
        </row>
        <row r="19">
          <cell r="C19" t="str">
            <v>ANNEM-AUX-REDR</v>
          </cell>
          <cell r="T19" t="str">
            <v xml:space="preserve">326222 → </v>
          </cell>
        </row>
        <row r="20">
          <cell r="C20" t="str">
            <v>ANNEM-AUX-REDR</v>
          </cell>
          <cell r="T20" t="str">
            <v xml:space="preserve">326240 → </v>
          </cell>
        </row>
        <row r="21">
          <cell r="C21" t="str">
            <v>M.LAN-AUX-REDR</v>
          </cell>
          <cell r="T21" t="str">
            <v xml:space="preserve">34051286 → </v>
          </cell>
        </row>
        <row r="22">
          <cell r="C22" t="str">
            <v>M.LAN-AUX-REDR</v>
          </cell>
          <cell r="T22" t="str">
            <v xml:space="preserve">34051287 → </v>
          </cell>
        </row>
        <row r="23">
          <cell r="C23" t="str">
            <v>CRUSE-AUX-REDR</v>
          </cell>
          <cell r="T23" t="str">
            <v xml:space="preserve">34051288 → </v>
          </cell>
        </row>
        <row r="24">
          <cell r="C24" t="str">
            <v>VNERE-AUX-REDR</v>
          </cell>
          <cell r="T24" t="str">
            <v>34051289 → USAGE</v>
          </cell>
        </row>
        <row r="25">
          <cell r="C25" t="str">
            <v>MENUI-AUX-REDR</v>
          </cell>
          <cell r="T25" t="str">
            <v>34051291 → POLARITE-+48-TERRE, USAGE</v>
          </cell>
        </row>
        <row r="26">
          <cell r="C26" t="str">
            <v>MENUI-AUX-REDR</v>
          </cell>
          <cell r="T26" t="str">
            <v>34051292 → POLARITE-+48-TERRE, USAGE</v>
          </cell>
        </row>
        <row r="27">
          <cell r="C27" t="str">
            <v>ARLAN-AUX-REDR-1</v>
          </cell>
          <cell r="T27" t="str">
            <v xml:space="preserve">34051293 → </v>
          </cell>
        </row>
        <row r="28">
          <cell r="C28" t="str">
            <v>ARLAN-AUX-REDR-2</v>
          </cell>
          <cell r="T28" t="str">
            <v>34051294 → POLARITE-+48-TERRE</v>
          </cell>
        </row>
        <row r="29">
          <cell r="C29" t="str">
            <v>BURCI-AUX-REDR</v>
          </cell>
          <cell r="T29" t="str">
            <v>34051295 → USAGE</v>
          </cell>
        </row>
        <row r="30">
          <cell r="C30" t="str">
            <v>BURCI-AUX-REDR</v>
          </cell>
          <cell r="T30" t="str">
            <v>34051296 → USAGE</v>
          </cell>
        </row>
        <row r="31">
          <cell r="C31" t="str">
            <v>G.VER-AUX-REDR</v>
          </cell>
          <cell r="T31" t="str">
            <v xml:space="preserve">34051297 → </v>
          </cell>
        </row>
        <row r="32">
          <cell r="C32" t="str">
            <v>G.VER-AUX-REDR</v>
          </cell>
          <cell r="T32" t="str">
            <v xml:space="preserve">34051298 → </v>
          </cell>
        </row>
        <row r="33">
          <cell r="C33" t="str">
            <v>SSBO5-AUX-REDR</v>
          </cell>
          <cell r="T33" t="str">
            <v>34051299 → I-NOMINAL(A)-RED, POLARITE-+48-TERRE, TYPE-RED, U-NOMINAL(V), U-UTILISATION(V), USAGE</v>
          </cell>
        </row>
        <row r="34">
          <cell r="C34" t="str">
            <v>SSBO5-AUX-REDR</v>
          </cell>
          <cell r="T34" t="str">
            <v>34051300 → USAGE</v>
          </cell>
        </row>
        <row r="35">
          <cell r="C35" t="str">
            <v>FROGE-AUX-REDR</v>
          </cell>
          <cell r="T35" t="str">
            <v>34051301 → USAGE</v>
          </cell>
        </row>
        <row r="36">
          <cell r="C36" t="str">
            <v>FROGE-AUX-REDR</v>
          </cell>
          <cell r="T36" t="str">
            <v>34051302 → POLARITE-+48-TERRE, USAGE</v>
          </cell>
        </row>
        <row r="37">
          <cell r="C37" t="str">
            <v>DOMEN-AUX-REDR</v>
          </cell>
          <cell r="T37" t="str">
            <v xml:space="preserve">34051303 → </v>
          </cell>
        </row>
        <row r="38">
          <cell r="C38" t="str">
            <v>DOMEN-AUX-REDR</v>
          </cell>
          <cell r="T38" t="str">
            <v>34051304 → USAGE</v>
          </cell>
        </row>
        <row r="39">
          <cell r="C39" t="str">
            <v>BAJAT-AUX-REDR</v>
          </cell>
          <cell r="T39" t="str">
            <v>34051305 → POLARITE-+48-TERRE, USAGE</v>
          </cell>
        </row>
        <row r="40">
          <cell r="C40" t="str">
            <v>BAJAT-AUX-REDR</v>
          </cell>
          <cell r="T40" t="str">
            <v>34051306 → USAGE</v>
          </cell>
        </row>
        <row r="41">
          <cell r="C41" t="str">
            <v>I.ABE-AUX-REDR</v>
          </cell>
          <cell r="T41" t="str">
            <v xml:space="preserve">34051307 → </v>
          </cell>
        </row>
        <row r="42">
          <cell r="C42" t="str">
            <v>I.ABE-AUX-REDR</v>
          </cell>
          <cell r="T42" t="str">
            <v xml:space="preserve">34051308 → </v>
          </cell>
        </row>
        <row r="43">
          <cell r="C43" t="str">
            <v>B.RON-AUX-REDR</v>
          </cell>
          <cell r="T43" t="str">
            <v xml:space="preserve">34051309 → </v>
          </cell>
        </row>
        <row r="44">
          <cell r="C44" t="str">
            <v>B.RON-AUX-REDR</v>
          </cell>
          <cell r="T44" t="str">
            <v>34051310 → POLARITE-+48-TERRE</v>
          </cell>
        </row>
        <row r="45">
          <cell r="C45" t="str">
            <v>A.HUE-AUX-REDR</v>
          </cell>
          <cell r="T45" t="str">
            <v>34051315 → USAGE</v>
          </cell>
        </row>
        <row r="46">
          <cell r="C46" t="str">
            <v>A.HUE-AUX-REDR</v>
          </cell>
          <cell r="T46" t="str">
            <v>34051316 → USAGE</v>
          </cell>
        </row>
        <row r="47">
          <cell r="C47" t="str">
            <v>SSLAC-AUX-REDR</v>
          </cell>
          <cell r="T47" t="str">
            <v xml:space="preserve">34051317 → </v>
          </cell>
        </row>
        <row r="48">
          <cell r="C48" t="str">
            <v>SSLAC-AUX-REDR</v>
          </cell>
          <cell r="T48" t="str">
            <v xml:space="preserve">34051318 → </v>
          </cell>
        </row>
        <row r="49">
          <cell r="C49" t="str">
            <v>MORES-AUX-REDR</v>
          </cell>
          <cell r="T49" t="str">
            <v>34051319 → POLARITE-+48-TERRE, USAGE</v>
          </cell>
        </row>
        <row r="50">
          <cell r="C50" t="str">
            <v>MORES-AUX-REDR</v>
          </cell>
          <cell r="T50" t="str">
            <v>34051320 → USAGE</v>
          </cell>
        </row>
        <row r="51">
          <cell r="C51" t="str">
            <v>PARIS-AUX-REDR</v>
          </cell>
          <cell r="T51" t="str">
            <v>34051321 → POLARITE-+48-TERRE, USAGE</v>
          </cell>
        </row>
        <row r="52">
          <cell r="C52" t="str">
            <v>PARIS-AUX-REDR</v>
          </cell>
          <cell r="T52" t="str">
            <v>34051322 → USAGE</v>
          </cell>
        </row>
        <row r="53">
          <cell r="C53" t="str">
            <v>MEYLA-AUX-REDR</v>
          </cell>
          <cell r="T53" t="str">
            <v>34051323 → POLARITE-+48-TERRE, USAGE</v>
          </cell>
        </row>
        <row r="54">
          <cell r="C54" t="str">
            <v>MEYLA-AUX-REDR</v>
          </cell>
          <cell r="T54" t="str">
            <v>34051324 → USAGE</v>
          </cell>
        </row>
        <row r="55">
          <cell r="C55" t="str">
            <v>MTALI-AUX-REDR</v>
          </cell>
          <cell r="T55" t="str">
            <v>34051325 → POLARITE-+48-TERRE, USAGE</v>
          </cell>
        </row>
        <row r="56">
          <cell r="C56" t="str">
            <v>MTALI-AUX-REDR</v>
          </cell>
          <cell r="T56" t="str">
            <v>34051326 → USAGE</v>
          </cell>
        </row>
        <row r="57">
          <cell r="C57" t="str">
            <v>ABOND-AUX-REDR</v>
          </cell>
          <cell r="T57" t="str">
            <v>34051327 → USAGE</v>
          </cell>
        </row>
        <row r="58">
          <cell r="C58" t="str">
            <v>ABOND-AUX-REDR</v>
          </cell>
          <cell r="T58" t="str">
            <v>34051328 → USAGE</v>
          </cell>
        </row>
        <row r="59">
          <cell r="C59" t="str">
            <v>GRENOBLE</v>
          </cell>
          <cell r="T59" t="str">
            <v>34051329 → POLARITE-+48-TERRE, USAGE</v>
          </cell>
        </row>
        <row r="60">
          <cell r="C60" t="str">
            <v>GRENOBLE</v>
          </cell>
          <cell r="T60" t="str">
            <v>34051330 → USAGE</v>
          </cell>
        </row>
        <row r="61">
          <cell r="C61" t="str">
            <v>RIVE5-AUX-REDR</v>
          </cell>
          <cell r="T61" t="str">
            <v>34051331 → POLARITE-+48-TERRE, USAGE</v>
          </cell>
        </row>
        <row r="62">
          <cell r="C62" t="str">
            <v>RIVE5-AUX-REDR</v>
          </cell>
          <cell r="T62" t="str">
            <v>34051332 → USAGE</v>
          </cell>
        </row>
        <row r="63">
          <cell r="C63" t="str">
            <v>SSEGR-AUX-REDR</v>
          </cell>
          <cell r="T63" t="str">
            <v>34051335 → USAGE</v>
          </cell>
        </row>
        <row r="64">
          <cell r="C64" t="str">
            <v>SSEGR-AUX-REDR</v>
          </cell>
          <cell r="T64" t="str">
            <v>34051336 → USAGE</v>
          </cell>
        </row>
        <row r="65">
          <cell r="C65" t="str">
            <v>VERPI-AUX-REDR</v>
          </cell>
          <cell r="T65" t="str">
            <v>34051337 → POLARITE-+48-TERRE</v>
          </cell>
        </row>
        <row r="66">
          <cell r="C66" t="str">
            <v>VERPI-AUX-REDR</v>
          </cell>
          <cell r="T66" t="str">
            <v xml:space="preserve">34051338 → </v>
          </cell>
        </row>
        <row r="67">
          <cell r="C67" t="str">
            <v>SSQUE-AUX-REDR</v>
          </cell>
          <cell r="T67" t="str">
            <v>34051339 → POLARITE-+48-TERRE</v>
          </cell>
        </row>
        <row r="68">
          <cell r="C68" t="str">
            <v>SSQUE-AUX-REDR</v>
          </cell>
          <cell r="T68" t="str">
            <v xml:space="preserve">34051340 → </v>
          </cell>
        </row>
        <row r="69">
          <cell r="C69" t="str">
            <v>ABOND-AUX-REDR</v>
          </cell>
          <cell r="T69" t="str">
            <v>34051341 → USAGE</v>
          </cell>
        </row>
        <row r="70">
          <cell r="C70" t="str">
            <v>REBUTS</v>
          </cell>
          <cell r="T70" t="str">
            <v>34051342 → USAGE</v>
          </cell>
        </row>
        <row r="71">
          <cell r="C71" t="str">
            <v>REBUTS</v>
          </cell>
          <cell r="T71" t="str">
            <v>34051343 → USAGE</v>
          </cell>
        </row>
        <row r="72">
          <cell r="C72" t="str">
            <v>SSGUI-AUX-REDR</v>
          </cell>
          <cell r="T72" t="str">
            <v>34051344 → I-NOMINAL(A)-RED, POLARITE-+48-TERRE, TYPE-RED, U-NOMINAL(V), U-UTILISATION(V), USAGE</v>
          </cell>
        </row>
        <row r="73">
          <cell r="C73" t="str">
            <v>SSGUI-AUX-REDR</v>
          </cell>
          <cell r="T73" t="str">
            <v>34051345 → I-NOMINAL(A)-RED, POLARITE-+48-TERRE, TYPE-RED, U-NOMINAL(V), U-UTILISATION(V), USAGE</v>
          </cell>
        </row>
        <row r="74">
          <cell r="C74" t="str">
            <v>VINAY-AUX-REDR</v>
          </cell>
          <cell r="T74" t="str">
            <v>34051348 → POLARITE-+48-TERRE, USAGE</v>
          </cell>
        </row>
        <row r="75">
          <cell r="C75" t="str">
            <v>VINAY-AUX-REDR</v>
          </cell>
          <cell r="T75" t="str">
            <v>34051349 → USAGE</v>
          </cell>
        </row>
        <row r="76">
          <cell r="C76" t="str">
            <v>AUMON-AUX-REDR</v>
          </cell>
          <cell r="T76" t="str">
            <v>34051352 → USAGE</v>
          </cell>
        </row>
        <row r="77">
          <cell r="C77" t="str">
            <v>AUMON-AUX-REDR</v>
          </cell>
          <cell r="T77" t="str">
            <v>34051353 → USAGE</v>
          </cell>
        </row>
        <row r="78">
          <cell r="C78" t="str">
            <v>VOREP-AUX-REDR</v>
          </cell>
          <cell r="T78" t="str">
            <v>34051354 → USAGE</v>
          </cell>
        </row>
        <row r="79">
          <cell r="C79" t="str">
            <v>VOREP-AUX-REDR</v>
          </cell>
          <cell r="T79" t="str">
            <v>34051355 → USAGE</v>
          </cell>
        </row>
        <row r="80">
          <cell r="C80" t="str">
            <v>AVORI-AUX-REDR</v>
          </cell>
          <cell r="T80" t="str">
            <v>34051356 → USAGE</v>
          </cell>
        </row>
        <row r="81">
          <cell r="C81" t="str">
            <v>AVORI-AUX-REDR</v>
          </cell>
          <cell r="T81" t="str">
            <v>34051357 → USAGE</v>
          </cell>
        </row>
        <row r="82">
          <cell r="C82" t="str">
            <v>VOIRO-AUX-REDR</v>
          </cell>
          <cell r="T82" t="str">
            <v>34051358 → POLARITE-+48-TERRE, USAGE</v>
          </cell>
        </row>
        <row r="83">
          <cell r="C83" t="str">
            <v>VOIRO-AUX-REDR</v>
          </cell>
          <cell r="T83" t="str">
            <v>34051359 → USAGE</v>
          </cell>
        </row>
        <row r="84">
          <cell r="C84" t="str">
            <v>V.LAN-AUX-REDR</v>
          </cell>
          <cell r="T84" t="str">
            <v>34051360 → POLARITE-+48-TERRE</v>
          </cell>
        </row>
        <row r="85">
          <cell r="C85" t="str">
            <v>V.LAN-AUX-REDR</v>
          </cell>
          <cell r="T85" t="str">
            <v>34051361 → I-NOMINAL(A)-RED</v>
          </cell>
        </row>
        <row r="86">
          <cell r="C86" t="str">
            <v>SINAR</v>
          </cell>
          <cell r="T86" t="str">
            <v>34051362 → POLARITE-+48-TERRE, USAGE</v>
          </cell>
        </row>
        <row r="87">
          <cell r="C87" t="str">
            <v>SINAR-AUX-REDR</v>
          </cell>
          <cell r="T87" t="str">
            <v>34051363 → I-NOMINAL(A)-RED, POLARITE-+48-TERRE, TYPE-RED, U-NOMINAL(V), U-UTILISATION(V), USAGE</v>
          </cell>
        </row>
        <row r="88">
          <cell r="C88" t="str">
            <v>BOEGE-AUX-REDR</v>
          </cell>
          <cell r="T88" t="str">
            <v xml:space="preserve">34051366 → </v>
          </cell>
        </row>
        <row r="89">
          <cell r="C89" t="str">
            <v>BOEGE-AUX-REDR</v>
          </cell>
          <cell r="T89" t="str">
            <v xml:space="preserve">34051367 → </v>
          </cell>
        </row>
        <row r="90">
          <cell r="C90" t="str">
            <v>T.PIN-AUX-REDR</v>
          </cell>
          <cell r="T90" t="str">
            <v>34051368 → POLARITE-+48-TERRE, USAGE</v>
          </cell>
        </row>
        <row r="91">
          <cell r="C91" t="str">
            <v>T.PIN-AUX-REDR</v>
          </cell>
          <cell r="T91" t="str">
            <v>34051369 → USAGE</v>
          </cell>
        </row>
        <row r="92">
          <cell r="C92" t="str">
            <v>VIZIL-AUX-REDR</v>
          </cell>
          <cell r="T92" t="str">
            <v>34051370 → POLARITE-+48-TERRE, USAGE</v>
          </cell>
        </row>
        <row r="93">
          <cell r="C93" t="str">
            <v>VIZIL-AUX-REDR</v>
          </cell>
          <cell r="T93" t="str">
            <v>34051371 → I-NOMINAL(A)-RED, USAGE</v>
          </cell>
        </row>
        <row r="94">
          <cell r="C94" t="str">
            <v>VERN7-AUX-REDR</v>
          </cell>
          <cell r="T94" t="str">
            <v>34051372 → POLARITE-+48-TERRE</v>
          </cell>
        </row>
        <row r="95">
          <cell r="C95" t="str">
            <v>VERN7-AUX-REDR</v>
          </cell>
          <cell r="T95" t="str">
            <v xml:space="preserve">34051373 → </v>
          </cell>
        </row>
        <row r="96">
          <cell r="C96" t="str">
            <v>MOIRA-AUX-REDR</v>
          </cell>
          <cell r="T96" t="str">
            <v>34051374 → POLARITE-+48-TERRE, USAGE</v>
          </cell>
        </row>
        <row r="97">
          <cell r="C97" t="str">
            <v>MOIRA-AUX-REDR</v>
          </cell>
          <cell r="T97" t="str">
            <v>34051375 → POLARITE-+48-TERRE, USAGE</v>
          </cell>
        </row>
        <row r="98">
          <cell r="C98" t="str">
            <v>CPNIE-AUX-REDR</v>
          </cell>
          <cell r="T98" t="str">
            <v xml:space="preserve">34051377 → </v>
          </cell>
        </row>
        <row r="99">
          <cell r="C99" t="str">
            <v>AOSTE-AUX-REDR</v>
          </cell>
          <cell r="T99" t="str">
            <v>34051378 → POLARITE-+48-TERRE, USAGE</v>
          </cell>
        </row>
        <row r="100">
          <cell r="C100" t="str">
            <v>AOSTE-AUX-REDR</v>
          </cell>
          <cell r="T100" t="str">
            <v>34051379 → USAGE</v>
          </cell>
        </row>
        <row r="101">
          <cell r="C101" t="str">
            <v>LONG6-AUX-REDR</v>
          </cell>
          <cell r="T101" t="str">
            <v>34051380 → USAGE</v>
          </cell>
        </row>
        <row r="102">
          <cell r="C102" t="str">
            <v>LONG6-AUX-REDR</v>
          </cell>
          <cell r="T102" t="str">
            <v>34051381 → USAGE</v>
          </cell>
        </row>
        <row r="103">
          <cell r="C103" t="str">
            <v>CORB8-AUX-REDR</v>
          </cell>
          <cell r="T103" t="str">
            <v>34051382 → USAGE</v>
          </cell>
        </row>
        <row r="104">
          <cell r="C104" t="str">
            <v>CORB8-AUX-REDR</v>
          </cell>
          <cell r="T104" t="str">
            <v>34051383 → USAGE</v>
          </cell>
        </row>
        <row r="105">
          <cell r="C105" t="str">
            <v>ANNECY-MAG</v>
          </cell>
          <cell r="T105" t="str">
            <v>34051386 → USAGE</v>
          </cell>
        </row>
        <row r="106">
          <cell r="C106" t="str">
            <v>CHAMO-AUX-REDR</v>
          </cell>
          <cell r="T106" t="str">
            <v>34051387 → USAGE</v>
          </cell>
        </row>
        <row r="107">
          <cell r="C107" t="str">
            <v>CORB8-AUX-REDR</v>
          </cell>
          <cell r="T107" t="str">
            <v>34051388 → POLARITE-+48-TERRE, USAGE</v>
          </cell>
        </row>
        <row r="108">
          <cell r="C108" t="str">
            <v>CORNI-AUX-REDR</v>
          </cell>
          <cell r="T108" t="str">
            <v xml:space="preserve">34051390 → </v>
          </cell>
        </row>
        <row r="109">
          <cell r="C109" t="str">
            <v>BISSO-AUX-REDR</v>
          </cell>
          <cell r="T109" t="str">
            <v>34051391 → POLARITE-+48-TERRE, USAGE</v>
          </cell>
        </row>
        <row r="110">
          <cell r="C110" t="str">
            <v>BISSO-AUX-REDR</v>
          </cell>
          <cell r="T110" t="str">
            <v>34051392 → USAGE</v>
          </cell>
        </row>
        <row r="111">
          <cell r="C111" t="str">
            <v>CRAN_-AUX-REDR</v>
          </cell>
          <cell r="T111" t="str">
            <v>34051393 → USAGE</v>
          </cell>
        </row>
        <row r="112">
          <cell r="C112" t="str">
            <v>CRAN_-AUX-REDR</v>
          </cell>
          <cell r="T112" t="str">
            <v>34051394 → USAGE</v>
          </cell>
        </row>
        <row r="113">
          <cell r="C113" t="str">
            <v>AUSSO-AUX-REDR</v>
          </cell>
          <cell r="T113" t="str">
            <v>34051395 → USAGE</v>
          </cell>
        </row>
        <row r="114">
          <cell r="C114" t="str">
            <v>AUSSO-AUX-REDR</v>
          </cell>
          <cell r="T114" t="str">
            <v>34051396 → USAGE</v>
          </cell>
        </row>
        <row r="115">
          <cell r="C115" t="str">
            <v>CROLL-AUX-REDR</v>
          </cell>
          <cell r="T115" t="str">
            <v>34051397 → USAGE</v>
          </cell>
        </row>
        <row r="116">
          <cell r="C116" t="str">
            <v>CROLL-AUX-REDR</v>
          </cell>
          <cell r="T116" t="str">
            <v>34051398 → POLARITE-+48-TERRE, USAGE</v>
          </cell>
        </row>
        <row r="117">
          <cell r="C117" t="str">
            <v>GEX__-AUX-REDR</v>
          </cell>
          <cell r="T117" t="str">
            <v xml:space="preserve">34051399 → </v>
          </cell>
        </row>
        <row r="118">
          <cell r="C118" t="str">
            <v>GEX__-AUX-REDR</v>
          </cell>
          <cell r="T118" t="str">
            <v xml:space="preserve">34051400 → </v>
          </cell>
        </row>
        <row r="119">
          <cell r="C119" t="str">
            <v>C.AND-AUX-REDR</v>
          </cell>
          <cell r="T119" t="str">
            <v>34051403 → POLARITE-+48-TERRE, USAGE</v>
          </cell>
        </row>
        <row r="120">
          <cell r="C120" t="str">
            <v>C.AND-AUX-REDR</v>
          </cell>
          <cell r="T120" t="str">
            <v>34051404 → USAGE</v>
          </cell>
        </row>
        <row r="121">
          <cell r="C121" t="str">
            <v>CONF5-AUX-REDR</v>
          </cell>
          <cell r="T121" t="str">
            <v>34051405 → I-NOMINAL(A)-RED, POLARITE-+48-TERRE, TYPE-RED, U-NOMINAL(V), U-UTILISATION(V), USAGE</v>
          </cell>
        </row>
        <row r="122">
          <cell r="C122" t="str">
            <v>CONF5-AUX-REDR</v>
          </cell>
          <cell r="T122" t="str">
            <v>34051406 → I-NOMINAL(A)-RED, POLARITE-+48-TERRE, TYPE-RED, U-NOMINAL(V), U-UTILISATION(V), USAGE</v>
          </cell>
        </row>
        <row r="123">
          <cell r="C123" t="str">
            <v>I.VER-AUX-REDR</v>
          </cell>
          <cell r="T123" t="str">
            <v>34051407 → USAGE</v>
          </cell>
        </row>
        <row r="124">
          <cell r="C124" t="str">
            <v>I.VER-AUX-REDR</v>
          </cell>
          <cell r="T124" t="str">
            <v>34051408 → USAGE</v>
          </cell>
        </row>
        <row r="125">
          <cell r="C125" t="str">
            <v>GEX__-AUX-REDR</v>
          </cell>
          <cell r="T125" t="str">
            <v xml:space="preserve">34051411 → </v>
          </cell>
        </row>
        <row r="126">
          <cell r="C126" t="str">
            <v>BXFOR-AUX-REDR</v>
          </cell>
          <cell r="T126" t="str">
            <v>34051412 → POLARITE-+48-TERRE, USAGE</v>
          </cell>
        </row>
        <row r="127">
          <cell r="C127" t="str">
            <v>BXFOR-AUX-REDR</v>
          </cell>
          <cell r="T127" t="str">
            <v>34051413 → USAGE</v>
          </cell>
        </row>
        <row r="128">
          <cell r="C128" t="str">
            <v>PASSY-AUX-REDR</v>
          </cell>
          <cell r="T128" t="str">
            <v>34051414 → USAGE</v>
          </cell>
        </row>
        <row r="129">
          <cell r="C129" t="str">
            <v>PASSY-AUX-REDR</v>
          </cell>
          <cell r="T129" t="str">
            <v>34051415 → USAGE</v>
          </cell>
        </row>
        <row r="130">
          <cell r="C130" t="str">
            <v>POISY-AUX-REDR</v>
          </cell>
          <cell r="T130" t="str">
            <v>34051416 → USAGE</v>
          </cell>
        </row>
        <row r="131">
          <cell r="C131" t="str">
            <v>POISY-AUX-REDR</v>
          </cell>
          <cell r="T131" t="str">
            <v>34051417 → USAGE</v>
          </cell>
        </row>
        <row r="132">
          <cell r="C132" t="str">
            <v>POUGN-AUX-REDR</v>
          </cell>
          <cell r="T132" t="str">
            <v>34051418 → USAGE</v>
          </cell>
        </row>
        <row r="133">
          <cell r="C133" t="str">
            <v>POUGN-AUX-REDR</v>
          </cell>
          <cell r="T133" t="str">
            <v>34051419 → USAGE</v>
          </cell>
        </row>
        <row r="134">
          <cell r="C134" t="str">
            <v>VICLA-AUX-REDR</v>
          </cell>
          <cell r="T134" t="str">
            <v>34051420 → USAGE</v>
          </cell>
        </row>
        <row r="135">
          <cell r="C135" t="str">
            <v>VICLA-AUX-REDR</v>
          </cell>
          <cell r="T135" t="str">
            <v>34051421 → USAGE</v>
          </cell>
        </row>
        <row r="136">
          <cell r="C136" t="str">
            <v>F.FRA-AUX-REDR</v>
          </cell>
          <cell r="T136" t="str">
            <v xml:space="preserve">34051422 → </v>
          </cell>
        </row>
        <row r="137">
          <cell r="C137" t="str">
            <v>G.COE-AUX-REDR</v>
          </cell>
          <cell r="T137" t="str">
            <v>34051424 → USAGE</v>
          </cell>
        </row>
        <row r="138">
          <cell r="C138" t="str">
            <v>BREVI-AUX-REDR</v>
          </cell>
          <cell r="T138" t="str">
            <v>34051425 → POLARITE-+48-TERRE, USAGE</v>
          </cell>
        </row>
        <row r="139">
          <cell r="C139" t="str">
            <v>BREVI-AUX-REDR</v>
          </cell>
          <cell r="T139" t="str">
            <v>34051426 → USAGE</v>
          </cell>
        </row>
        <row r="140">
          <cell r="C140" t="str">
            <v>M.SER-AUX-REDR</v>
          </cell>
          <cell r="T140" t="str">
            <v xml:space="preserve">34051427 → </v>
          </cell>
        </row>
        <row r="141">
          <cell r="C141" t="str">
            <v>M.SER-AUX-REDR</v>
          </cell>
          <cell r="T141" t="str">
            <v xml:space="preserve">34051428 → </v>
          </cell>
        </row>
        <row r="142">
          <cell r="C142" t="str">
            <v>V.THO-AUX-REDR</v>
          </cell>
          <cell r="T142" t="str">
            <v>34051429 → POLARITE-+48-TERRE, USAGE</v>
          </cell>
        </row>
        <row r="143">
          <cell r="C143" t="str">
            <v>V.THO-AUX-REDR</v>
          </cell>
          <cell r="T143" t="str">
            <v>34051430 → POLARITE-+48-TERRE, USAGE</v>
          </cell>
        </row>
        <row r="144">
          <cell r="C144" t="str">
            <v>YENNE-AUX-REDR</v>
          </cell>
          <cell r="T144" t="str">
            <v>34051431 → USAGE</v>
          </cell>
        </row>
        <row r="145">
          <cell r="C145" t="str">
            <v>YENNE-AUX-REDR</v>
          </cell>
          <cell r="T145" t="str">
            <v>34051432 → USAGE</v>
          </cell>
        </row>
        <row r="146">
          <cell r="C146" t="str">
            <v>SAUS2-AUX-REDR</v>
          </cell>
          <cell r="T146" t="str">
            <v xml:space="preserve">34051433 → </v>
          </cell>
        </row>
        <row r="147">
          <cell r="C147" t="str">
            <v>SAUS2-AUX-REDR</v>
          </cell>
          <cell r="T147" t="str">
            <v xml:space="preserve">34051434 → </v>
          </cell>
        </row>
        <row r="148">
          <cell r="C148" t="str">
            <v>MALGO-AUX-REDR</v>
          </cell>
          <cell r="T148" t="str">
            <v>34051435 → USAGE</v>
          </cell>
        </row>
        <row r="149">
          <cell r="C149" t="str">
            <v>MALGO-AUX-REDR</v>
          </cell>
          <cell r="T149" t="str">
            <v>34051436 → USAGE</v>
          </cell>
        </row>
        <row r="150">
          <cell r="C150" t="str">
            <v>PLAGN-AUX-REDR</v>
          </cell>
          <cell r="T150" t="str">
            <v>34051437 → USAGE</v>
          </cell>
        </row>
        <row r="151">
          <cell r="C151" t="str">
            <v>PLAGN-AUX-REDR</v>
          </cell>
          <cell r="T151" t="str">
            <v>34051438 → USAGE</v>
          </cell>
        </row>
        <row r="152">
          <cell r="C152" t="str">
            <v>RIVI5-AUX-REDR</v>
          </cell>
          <cell r="T152" t="str">
            <v>34051439 → POLARITE-+48-TERRE, USAGE</v>
          </cell>
        </row>
        <row r="153">
          <cell r="C153" t="str">
            <v>RIVI5-AUX-REDR</v>
          </cell>
          <cell r="T153" t="str">
            <v>34051440 → USAGE</v>
          </cell>
        </row>
        <row r="154">
          <cell r="C154" t="str">
            <v>VNOTA-AUX-REDR</v>
          </cell>
          <cell r="T154" t="str">
            <v>34051441 → USAGE</v>
          </cell>
        </row>
        <row r="155">
          <cell r="C155" t="str">
            <v>MEGEV-AUX-REDR-127</v>
          </cell>
          <cell r="T155" t="str">
            <v>360955 → I-NOMINAL(A)-RED, POLARITE-+48-TERRE, TYPE-RED, U-NOMINAL(V), U-UTILISATION(V), USAGE</v>
          </cell>
        </row>
        <row r="156">
          <cell r="C156" t="str">
            <v>MEGEV-AUX-REDR-48</v>
          </cell>
          <cell r="T156" t="str">
            <v>360957 → I-NOMINAL(A)-RED, POLARITE-+48-TERRE, TYPE-RED, U-NOMINAL(V), U-UTILISATION(V), USAGE</v>
          </cell>
        </row>
        <row r="157">
          <cell r="C157" t="str">
            <v>ECHEL-AUX-REDR</v>
          </cell>
          <cell r="T157" t="str">
            <v>430884 → POLARITE-+48-TERRE, USAGE</v>
          </cell>
        </row>
        <row r="158">
          <cell r="C158" t="str">
            <v>ECHEL-AUX-REDR</v>
          </cell>
          <cell r="T158" t="str">
            <v>435437 → I-NOMINAL(A)-RED, POLARITE-+48-TERRE, TYPE-RED, U-NOMINAL(V), USAGE</v>
          </cell>
        </row>
        <row r="159">
          <cell r="C159" t="str">
            <v>FAVER-AUX-REDR</v>
          </cell>
          <cell r="T159" t="str">
            <v>455328 → USAGE</v>
          </cell>
        </row>
        <row r="160">
          <cell r="C160" t="str">
            <v>BOZEL-AUX-REDR</v>
          </cell>
          <cell r="T160" t="str">
            <v>460303 → POLARITE-+48-TERRE, USAGE</v>
          </cell>
        </row>
        <row r="161">
          <cell r="C161" t="str">
            <v>CPNIE-AUX-REDR</v>
          </cell>
          <cell r="T161" t="str">
            <v>601322 → I-NOMINAL(A)-RED, POLARITE-+48-TERRE, TYPE-RED, U-NOMINAL(V), U-UTILISATION(V)</v>
          </cell>
        </row>
        <row r="162">
          <cell r="C162" t="str">
            <v>SAISI-AUX-REDR</v>
          </cell>
          <cell r="T162" t="str">
            <v>696744 → I-NOMINAL(A)-RED, POLARITE-+48-TERRE, TYPE-RED, U-NOMINAL(V), U-UTILISATION(V), USAGE</v>
          </cell>
        </row>
        <row r="163">
          <cell r="C163" t="str">
            <v>SAISI-AUX-REDR</v>
          </cell>
          <cell r="T163" t="str">
            <v>701803 → I-NOMINAL(A)-RED, POLARITE-+48-TERRE, TYPE-RED, U-NOMINAL(V), U-UTILISATION(V), USAGE</v>
          </cell>
        </row>
        <row r="164">
          <cell r="C164" t="str">
            <v>SAISI-AUX-REDR</v>
          </cell>
          <cell r="T164" t="str">
            <v>701804 → I-NOMINAL(A)-RED, POLARITE-+48-TERRE, TYPE-RED, U-NOMINAL(V), U-UTILISATION(V), USAGE</v>
          </cell>
        </row>
        <row r="165">
          <cell r="C165" t="str">
            <v>SSMC5-AUX-REDR</v>
          </cell>
          <cell r="T165" t="str">
            <v>913083 → USAGE</v>
          </cell>
        </row>
        <row r="166">
          <cell r="C166" t="str">
            <v>SSMC5-AUX-REDR</v>
          </cell>
          <cell r="T166" t="str">
            <v>913091 → USAGE</v>
          </cell>
        </row>
        <row r="167">
          <cell r="C167" t="str">
            <v>AIGUE-AUX-REDR</v>
          </cell>
          <cell r="T167" t="str">
            <v xml:space="preserve">930193 → </v>
          </cell>
        </row>
        <row r="168">
          <cell r="C168" t="str">
            <v>AIGUE-AUX-REDR</v>
          </cell>
          <cell r="T168" t="str">
            <v xml:space="preserve">930195 → </v>
          </cell>
        </row>
        <row r="169">
          <cell r="C169" t="str">
            <v>JALLI-AUX-REDR</v>
          </cell>
          <cell r="T169" t="str">
            <v>981963 → USAGE</v>
          </cell>
        </row>
        <row r="170">
          <cell r="C170" t="str">
            <v>JALLI-AUX-REDR</v>
          </cell>
          <cell r="T170" t="str">
            <v>981964 → USAGE</v>
          </cell>
        </row>
        <row r="171">
          <cell r="C171" t="str">
            <v>SAUTE-AUX-REDR</v>
          </cell>
          <cell r="T171" t="str">
            <v>981991 → USAGE</v>
          </cell>
        </row>
        <row r="172">
          <cell r="C172" t="str">
            <v>SAUTE-AUX-REDR</v>
          </cell>
          <cell r="T172" t="str">
            <v>981992 → USAGE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de Emplacements"/>
      <sheetName val="Report"/>
    </sheetNames>
    <sheetDataSet>
      <sheetData sheetId="0">
        <row r="2">
          <cell r="A2" t="str">
            <v>A.BAI-R1-CELA77</v>
          </cell>
          <cell r="T2" t="str">
            <v>A.BAI-R1-CELA77 → Code GDO</v>
          </cell>
        </row>
        <row r="3">
          <cell r="A3" t="str">
            <v>A.BAI-R2-CELA74</v>
          </cell>
          <cell r="T3" t="str">
            <v>A.BAI-R2-CELA74 → Code GDO</v>
          </cell>
        </row>
        <row r="4">
          <cell r="A4" t="str">
            <v>A.HUE-R1-CELA11</v>
          </cell>
          <cell r="T4" t="str">
            <v>A.HUE-R1-CELA11 → Code GDO</v>
          </cell>
        </row>
        <row r="5">
          <cell r="A5" t="str">
            <v>A.HUE-R2-CELA01</v>
          </cell>
          <cell r="T5" t="str">
            <v>A.HUE-R2-CELA01 → Code GDO</v>
          </cell>
        </row>
        <row r="6">
          <cell r="A6" t="str">
            <v>ABOND-R1-CELA11</v>
          </cell>
          <cell r="T6" t="str">
            <v xml:space="preserve">ABOND-R1-CELA11 → </v>
          </cell>
        </row>
        <row r="7">
          <cell r="A7" t="str">
            <v>ABOND-R2-CELA21</v>
          </cell>
          <cell r="T7" t="str">
            <v xml:space="preserve">ABOND-R2-CELA21 → </v>
          </cell>
        </row>
        <row r="8">
          <cell r="A8" t="str">
            <v>AIGUE-R1-CELA80</v>
          </cell>
          <cell r="T8" t="str">
            <v>AIGUE-R1-CELA80 → Code GDO</v>
          </cell>
        </row>
        <row r="9">
          <cell r="A9" t="str">
            <v>AIGUE-R2-CELA98</v>
          </cell>
          <cell r="T9" t="str">
            <v>AIGUE-R2-CELA98 → Code GDO</v>
          </cell>
        </row>
        <row r="10">
          <cell r="A10" t="str">
            <v>AIME_-R1-CELA83</v>
          </cell>
          <cell r="T10" t="str">
            <v>AIME_-R1-CELA83 → Code GDO</v>
          </cell>
        </row>
        <row r="11">
          <cell r="A11" t="str">
            <v>AIME_-R2-CELA82</v>
          </cell>
          <cell r="T11" t="str">
            <v>AIME_-R2-CELA82 → Code GDO</v>
          </cell>
        </row>
        <row r="12">
          <cell r="A12" t="str">
            <v>ANNEM-R1-CELA11</v>
          </cell>
          <cell r="T12" t="str">
            <v xml:space="preserve">ANNEM-R1-CELA11 → </v>
          </cell>
        </row>
        <row r="13">
          <cell r="A13" t="str">
            <v>ANNEM-R2-CELA20</v>
          </cell>
          <cell r="T13" t="str">
            <v xml:space="preserve">ANNEM-R2-CELA20 → </v>
          </cell>
        </row>
        <row r="14">
          <cell r="A14" t="str">
            <v>ANNEM-R3-CELA31</v>
          </cell>
          <cell r="T14" t="str">
            <v xml:space="preserve">ANNEM-R3-CELA31 → </v>
          </cell>
        </row>
        <row r="15">
          <cell r="A15" t="str">
            <v>ANNEM-R4-CELA40</v>
          </cell>
          <cell r="T15" t="str">
            <v xml:space="preserve">ANNEM-R4-CELA40 → </v>
          </cell>
        </row>
        <row r="16">
          <cell r="A16" t="str">
            <v>AOSTE-R1A-CELA01</v>
          </cell>
          <cell r="T16" t="str">
            <v>AOSTE-R1A-CELA01 → Code GDO</v>
          </cell>
        </row>
        <row r="17">
          <cell r="A17" t="str">
            <v>AOSTE-R1B-CELA16</v>
          </cell>
          <cell r="T17" t="str">
            <v>AOSTE-R1B-CELA16 → Code GDO</v>
          </cell>
        </row>
        <row r="18">
          <cell r="A18" t="str">
            <v>AOSTE-R2A-CELA32</v>
          </cell>
          <cell r="T18" t="str">
            <v>AOSTE-R2A-CELA32 → Code GDO</v>
          </cell>
        </row>
        <row r="19">
          <cell r="A19" t="str">
            <v>AOSTE-R2B-CELA17</v>
          </cell>
          <cell r="T19" t="str">
            <v>AOSTE-R2B-CELA17 → Code GDO</v>
          </cell>
        </row>
        <row r="20">
          <cell r="A20" t="str">
            <v>AOSTE-R3A-CELA48</v>
          </cell>
          <cell r="T20" t="str">
            <v>AOSTE-R3A-CELA48 → Code GDO</v>
          </cell>
        </row>
        <row r="21">
          <cell r="A21" t="str">
            <v>AOSTE-R3B-CELA33</v>
          </cell>
          <cell r="T21" t="str">
            <v>AOSTE-R3B-CELA33 → Code GDO</v>
          </cell>
        </row>
        <row r="22">
          <cell r="A22" t="str">
            <v>ARACH-R2-CELA29</v>
          </cell>
          <cell r="T22" t="str">
            <v xml:space="preserve">ARACH-R2-CELA29 → </v>
          </cell>
        </row>
        <row r="23">
          <cell r="A23" t="str">
            <v>ARACH-R311-CELA11</v>
          </cell>
          <cell r="T23" t="str">
            <v xml:space="preserve">ARACH-R311-CELA11 → </v>
          </cell>
        </row>
        <row r="24">
          <cell r="A24" t="str">
            <v>ARC-R2-CELA90</v>
          </cell>
          <cell r="T24" t="str">
            <v>ARC-R2-CELA90 → Code GDO</v>
          </cell>
        </row>
        <row r="25">
          <cell r="A25" t="str">
            <v>ARC18-R1-CELA80 ARRIVÉE T</v>
          </cell>
          <cell r="T25" t="str">
            <v>ARC18-R1-CELA80 ARRIVÉE T → Code GDO</v>
          </cell>
        </row>
        <row r="26">
          <cell r="A26" t="str">
            <v>ARC18-R2-CELA90</v>
          </cell>
          <cell r="T26" t="str">
            <v>ARC18-R2-CELA90 → Code GDO</v>
          </cell>
        </row>
        <row r="27">
          <cell r="A27" t="str">
            <v>ARC18-R2-CELA94</v>
          </cell>
          <cell r="T27" t="str">
            <v>ARC18-R2-CELA94 → Code GDO</v>
          </cell>
        </row>
        <row r="28">
          <cell r="A28" t="str">
            <v>ARLAN-R1-CELA72</v>
          </cell>
          <cell r="T28" t="str">
            <v>ARLAN-R1-CELA72 → Code GDO</v>
          </cell>
        </row>
        <row r="29">
          <cell r="A29" t="str">
            <v>ARLAN-R2-CELA73</v>
          </cell>
          <cell r="T29" t="str">
            <v>ARLAN-R2-CELA73 → Code GDO</v>
          </cell>
        </row>
        <row r="30">
          <cell r="A30" t="str">
            <v>ARLOD-R1-CELA10</v>
          </cell>
          <cell r="T30" t="str">
            <v xml:space="preserve">ARLOD-R1-CELA10 → </v>
          </cell>
        </row>
        <row r="31">
          <cell r="A31" t="str">
            <v>ARLOD-R2-CELA20</v>
          </cell>
          <cell r="T31" t="str">
            <v xml:space="preserve">ARLOD-R2-CELA20 → </v>
          </cell>
        </row>
        <row r="32">
          <cell r="A32" t="str">
            <v>ARLOD-R3-CELA30</v>
          </cell>
          <cell r="T32" t="str">
            <v xml:space="preserve">ARLOD-R3-CELA30 → </v>
          </cell>
        </row>
        <row r="33">
          <cell r="A33" t="str">
            <v>ARLOD-R3-CELA31</v>
          </cell>
          <cell r="T33" t="str">
            <v xml:space="preserve">ARLOD-R3-CELA31 → </v>
          </cell>
        </row>
        <row r="34">
          <cell r="A34" t="str">
            <v>AUMON-R1-CELA11</v>
          </cell>
          <cell r="T34" t="str">
            <v xml:space="preserve">AUMON-R1-CELA11 → </v>
          </cell>
        </row>
        <row r="35">
          <cell r="A35" t="str">
            <v>AUMON-R2-CELA21</v>
          </cell>
          <cell r="T35" t="str">
            <v xml:space="preserve">AUMON-R2-CELA21 → </v>
          </cell>
        </row>
        <row r="36">
          <cell r="A36" t="str">
            <v>AUSSO-R1-CELA80</v>
          </cell>
          <cell r="T36" t="str">
            <v>AUSSO-R1-CELA80 → Code GDO</v>
          </cell>
        </row>
        <row r="37">
          <cell r="A37" t="str">
            <v>AUSSO-R2-CELA81</v>
          </cell>
          <cell r="T37" t="str">
            <v>AUSSO-R2-CELA81 → Code GDO</v>
          </cell>
        </row>
        <row r="38">
          <cell r="A38" t="str">
            <v>AVORI-R1-CELA11</v>
          </cell>
          <cell r="T38" t="str">
            <v xml:space="preserve">AVORI-R1-CELA11 → </v>
          </cell>
        </row>
        <row r="39">
          <cell r="A39" t="str">
            <v>B.RON-R1-CELA62</v>
          </cell>
          <cell r="T39" t="str">
            <v>B.RON-R1-CELA62 → Code GDO</v>
          </cell>
        </row>
        <row r="40">
          <cell r="A40" t="str">
            <v>B.RON-R2-CELA72</v>
          </cell>
          <cell r="T40" t="str">
            <v>B.RON-R2-CELA72 → Code GDO</v>
          </cell>
        </row>
        <row r="41">
          <cell r="A41" t="str">
            <v>B.RON-R3-CELA82</v>
          </cell>
          <cell r="T41" t="str">
            <v>B.RON-R3-CELA82 → Code GDO</v>
          </cell>
        </row>
        <row r="42">
          <cell r="A42" t="str">
            <v>B.RON-R4-CELA92</v>
          </cell>
          <cell r="T42" t="str">
            <v>B.RON-R4-CELA92 → Code GDO</v>
          </cell>
        </row>
        <row r="43">
          <cell r="A43" t="str">
            <v>BAJAT-R1A-CELA01</v>
          </cell>
          <cell r="T43" t="str">
            <v>BAJAT-R1A-CELA01 → Code GDO</v>
          </cell>
        </row>
        <row r="44">
          <cell r="A44" t="str">
            <v>BAJAT-R1B-CELA16</v>
          </cell>
          <cell r="T44" t="str">
            <v>BAJAT-R1B-CELA16 → Code GDO</v>
          </cell>
        </row>
        <row r="45">
          <cell r="A45" t="str">
            <v>BAJAT-R2A-CELA17</v>
          </cell>
          <cell r="T45" t="str">
            <v>BAJAT-R2A-CELA17 → Code GDO</v>
          </cell>
        </row>
        <row r="46">
          <cell r="A46" t="str">
            <v>BAJAT-R2B-CELA27</v>
          </cell>
          <cell r="T46" t="str">
            <v>BAJAT-R2B-CELA27 → Code GDO</v>
          </cell>
        </row>
        <row r="47">
          <cell r="A47" t="str">
            <v>BIOGE-R1-CELA11</v>
          </cell>
          <cell r="T47" t="str">
            <v xml:space="preserve">BIOGE-R1-CELA11 → </v>
          </cell>
        </row>
        <row r="48">
          <cell r="A48" t="str">
            <v>BIOGE-R2-CELA21</v>
          </cell>
          <cell r="T48" t="str">
            <v xml:space="preserve">BIOGE-R2-CELA21 → </v>
          </cell>
        </row>
        <row r="49">
          <cell r="A49" t="str">
            <v>BISSO-R1-CELA83</v>
          </cell>
          <cell r="T49" t="str">
            <v>BISSO-R1-CELA83 → Code GDO</v>
          </cell>
        </row>
        <row r="50">
          <cell r="A50" t="str">
            <v>BISSO-R2-CELA82</v>
          </cell>
          <cell r="T50" t="str">
            <v>BISSO-R2-CELA82 → Code GDO</v>
          </cell>
        </row>
        <row r="51">
          <cell r="A51" t="str">
            <v>BOEGE-R1-CELA11</v>
          </cell>
          <cell r="T51" t="str">
            <v xml:space="preserve">BOEGE-R1-CELA11 → </v>
          </cell>
        </row>
        <row r="52">
          <cell r="A52" t="str">
            <v>BOEGE-R312-CELA21</v>
          </cell>
          <cell r="T52" t="str">
            <v xml:space="preserve">BOEGE-R312-CELA21 → </v>
          </cell>
        </row>
        <row r="53">
          <cell r="A53" t="str">
            <v>BONN8-R1-CELA11</v>
          </cell>
          <cell r="T53" t="str">
            <v xml:space="preserve">BONN8-R1-CELA11 → </v>
          </cell>
        </row>
        <row r="54">
          <cell r="A54" t="str">
            <v>BONN8-R2-CELA21</v>
          </cell>
          <cell r="T54" t="str">
            <v xml:space="preserve">BONN8-R2-CELA21 → </v>
          </cell>
        </row>
        <row r="55">
          <cell r="A55" t="str">
            <v>BORLY-R1-CELA11</v>
          </cell>
          <cell r="T55" t="str">
            <v xml:space="preserve">BORLY-R1-CELA11 → </v>
          </cell>
        </row>
        <row r="56">
          <cell r="A56" t="str">
            <v>BORLY-R2-CELA21</v>
          </cell>
          <cell r="T56" t="str">
            <v xml:space="preserve">BORLY-R2-CELA21 → </v>
          </cell>
        </row>
        <row r="57">
          <cell r="A57" t="str">
            <v>BOZEL-R1-CELA60</v>
          </cell>
          <cell r="T57" t="str">
            <v>BOZEL-R1-CELA60 → Code GDO</v>
          </cell>
        </row>
        <row r="58">
          <cell r="A58" t="str">
            <v>BOZEL-R2-CELA98</v>
          </cell>
          <cell r="T58" t="str">
            <v>BOZEL-R2-CELA98 → Code GDO</v>
          </cell>
        </row>
        <row r="59">
          <cell r="A59" t="str">
            <v>BOZEL-R3-CELA89</v>
          </cell>
          <cell r="T59" t="str">
            <v>BOZEL-R3-CELA89 → Code GDO</v>
          </cell>
        </row>
        <row r="60">
          <cell r="A60" t="str">
            <v>BOZEL-R4-CELA61</v>
          </cell>
          <cell r="T60" t="str">
            <v>BOZEL-R4-CELA61 → Code GDO</v>
          </cell>
        </row>
        <row r="61">
          <cell r="A61" t="str">
            <v>BREVI-R1-CELA83</v>
          </cell>
          <cell r="T61" t="str">
            <v>BREVI-R1-CELA83 → Code GDO</v>
          </cell>
        </row>
        <row r="62">
          <cell r="A62" t="str">
            <v>BREVI-R2-CELA82</v>
          </cell>
          <cell r="T62" t="str">
            <v>BREVI-R2-CELA82 → Code GDO</v>
          </cell>
        </row>
        <row r="63">
          <cell r="A63" t="str">
            <v>BURCI-R1-CELA10</v>
          </cell>
          <cell r="T63" t="str">
            <v>BURCI-R1-CELA10 → Code GDO</v>
          </cell>
        </row>
        <row r="64">
          <cell r="A64" t="str">
            <v>BURCI-R3-CELA30</v>
          </cell>
          <cell r="T64" t="str">
            <v>BURCI-R3-CELA30 → Code GDO</v>
          </cell>
        </row>
        <row r="65">
          <cell r="A65" t="str">
            <v>BVIL6-R1-CELA60</v>
          </cell>
          <cell r="T65" t="str">
            <v>BVIL6-R1-CELA60 → Code GDO</v>
          </cell>
        </row>
        <row r="66">
          <cell r="A66" t="str">
            <v>BXFOR-R1-CELA53</v>
          </cell>
          <cell r="T66" t="str">
            <v>BXFOR-R1-CELA53 → Code GDO</v>
          </cell>
        </row>
        <row r="67">
          <cell r="A67" t="str">
            <v>BXFOR-R2-CELA52</v>
          </cell>
          <cell r="T67" t="str">
            <v>BXFOR-R2-CELA52 → Code GDO</v>
          </cell>
        </row>
        <row r="68">
          <cell r="A68" t="str">
            <v>C.AND-R1-CELA01</v>
          </cell>
          <cell r="T68" t="str">
            <v>C.AND-R1-CELA01 → Code GDO</v>
          </cell>
        </row>
        <row r="69">
          <cell r="A69" t="str">
            <v>C.AND-R2-CELA20</v>
          </cell>
          <cell r="T69" t="str">
            <v>C.AND-R2-CELA20 → Code GDO</v>
          </cell>
        </row>
        <row r="70">
          <cell r="A70" t="str">
            <v>C.BAR-R1-CELA82</v>
          </cell>
          <cell r="T70" t="str">
            <v>C.BAR-R1-CELA82 → Code GDO</v>
          </cell>
        </row>
        <row r="71">
          <cell r="A71" t="str">
            <v>CHAMO-R1-CELA11</v>
          </cell>
          <cell r="T71" t="str">
            <v xml:space="preserve">CHAMO-R1-CELA11 → </v>
          </cell>
        </row>
        <row r="72">
          <cell r="A72" t="str">
            <v>CHAMO-R2-CELA21</v>
          </cell>
          <cell r="T72" t="str">
            <v xml:space="preserve">CHAMO-R2-CELA21 → </v>
          </cell>
        </row>
        <row r="73">
          <cell r="A73" t="str">
            <v>CHAMO-R3-CELA30</v>
          </cell>
          <cell r="T73" t="str">
            <v xml:space="preserve">CHAMO-R3-CELA30 → </v>
          </cell>
        </row>
        <row r="74">
          <cell r="A74" t="str">
            <v>CHAMO-R4-CELA40</v>
          </cell>
          <cell r="T74" t="str">
            <v xml:space="preserve">CHAMO-R4-CELA40 → </v>
          </cell>
        </row>
        <row r="75">
          <cell r="A75" t="str">
            <v>CLUSE-R1-CELA11</v>
          </cell>
          <cell r="T75" t="str">
            <v xml:space="preserve">CLUSE-R1-CELA11 → </v>
          </cell>
        </row>
        <row r="76">
          <cell r="A76" t="str">
            <v>CLUSE-R2-CELA21</v>
          </cell>
          <cell r="T76" t="str">
            <v xml:space="preserve">CLUSE-R2-CELA21 → </v>
          </cell>
        </row>
        <row r="77">
          <cell r="A77" t="str">
            <v>CLUSE-R4-CELA40</v>
          </cell>
          <cell r="T77" t="str">
            <v xml:space="preserve">CLUSE-R4-CELA40 → </v>
          </cell>
        </row>
        <row r="78">
          <cell r="A78" t="str">
            <v>CLUSE-R4-CELA41</v>
          </cell>
          <cell r="T78" t="str">
            <v xml:space="preserve">CLUSE-R4-CELA41 → </v>
          </cell>
        </row>
        <row r="79">
          <cell r="A79" t="str">
            <v>CONF5-RB-CELA19</v>
          </cell>
          <cell r="T79" t="str">
            <v>CONF5-RB-CELA19 → Code GDO</v>
          </cell>
        </row>
        <row r="80">
          <cell r="A80" t="str">
            <v>CONF5-RB-CELA30</v>
          </cell>
          <cell r="T80" t="str">
            <v>CONF5-RB-CELA30 → Code GDO</v>
          </cell>
        </row>
        <row r="81">
          <cell r="A81" t="str">
            <v>CORB8-R1-CELA82</v>
          </cell>
          <cell r="T81" t="str">
            <v>CORB8-R1-CELA82 → Code GDO</v>
          </cell>
        </row>
        <row r="82">
          <cell r="A82" t="str">
            <v>CORB8-R2-CELA83</v>
          </cell>
          <cell r="T82" t="str">
            <v>CORB8-R2-CELA83 → Code GDO</v>
          </cell>
        </row>
        <row r="83">
          <cell r="A83" t="str">
            <v>CORNI-R1-CELA11</v>
          </cell>
          <cell r="T83" t="str">
            <v xml:space="preserve">CORNI-R1-CELA11 → </v>
          </cell>
        </row>
        <row r="84">
          <cell r="A84" t="str">
            <v>CORNI-R2-CELA21</v>
          </cell>
          <cell r="T84" t="str">
            <v xml:space="preserve">CORNI-R2-CELA21 → </v>
          </cell>
        </row>
        <row r="85">
          <cell r="A85" t="str">
            <v>CPNIE-R1-CELA01</v>
          </cell>
          <cell r="T85" t="str">
            <v>CPNIE-R1-CELA01 → Code GDO</v>
          </cell>
        </row>
        <row r="86">
          <cell r="A86" t="str">
            <v>CPNIE-R2-CELA20</v>
          </cell>
          <cell r="T86" t="str">
            <v xml:space="preserve">CPNIE-R2-CELA20 → </v>
          </cell>
        </row>
        <row r="87">
          <cell r="A87" t="str">
            <v>CPNIE-R2-CELA22</v>
          </cell>
          <cell r="T87" t="str">
            <v>CPNIE-R2-CELA22 → Code GDO</v>
          </cell>
        </row>
        <row r="88">
          <cell r="A88" t="str">
            <v>CRAN_-R1-CELA11</v>
          </cell>
          <cell r="T88" t="str">
            <v xml:space="preserve">CRAN_-R1-CELA11 → </v>
          </cell>
        </row>
        <row r="89">
          <cell r="A89" t="str">
            <v>CRAN_-R2-CELA21</v>
          </cell>
          <cell r="T89" t="str">
            <v xml:space="preserve">CRAN_-R2-CELA21 → </v>
          </cell>
        </row>
        <row r="90">
          <cell r="A90" t="str">
            <v>CRAN_-R3-CELA31</v>
          </cell>
          <cell r="T90" t="str">
            <v xml:space="preserve">CRAN_-R3-CELA31 → </v>
          </cell>
        </row>
        <row r="91">
          <cell r="A91" t="str">
            <v>CRAN_-R4-CELA41</v>
          </cell>
          <cell r="T91" t="str">
            <v xml:space="preserve">CRAN_-R4-CELA41 → </v>
          </cell>
        </row>
        <row r="92">
          <cell r="A92" t="str">
            <v>CRAN_-R4-CELA42</v>
          </cell>
          <cell r="T92" t="str">
            <v xml:space="preserve">CRAN_-R4-CELA42 → </v>
          </cell>
        </row>
        <row r="93">
          <cell r="A93" t="str">
            <v>CROLL-R1.A-CELA01</v>
          </cell>
          <cell r="T93" t="str">
            <v>CROLL-R1.A-CELA01 → Code GDO</v>
          </cell>
        </row>
        <row r="94">
          <cell r="A94" t="str">
            <v>CROLL-R1.B-CELA11</v>
          </cell>
          <cell r="T94" t="str">
            <v>CROLL-R1.B-CELA11 → Code GDO</v>
          </cell>
        </row>
        <row r="95">
          <cell r="A95" t="str">
            <v>CROLL-R2.A-CELA24</v>
          </cell>
          <cell r="T95" t="str">
            <v xml:space="preserve">CROLL-R2.A-CELA24 → </v>
          </cell>
        </row>
        <row r="96">
          <cell r="A96" t="str">
            <v>CROLL-R2.B-CELA35</v>
          </cell>
          <cell r="T96" t="str">
            <v xml:space="preserve">CROLL-R2.B-CELA35 → </v>
          </cell>
        </row>
        <row r="97">
          <cell r="A97" t="str">
            <v>CROLL-R3-CELA41</v>
          </cell>
          <cell r="T97" t="str">
            <v>CROLL-R3-CELA41 → Code GDO</v>
          </cell>
        </row>
        <row r="98">
          <cell r="A98" t="str">
            <v>CRUSE-R1-CELA11</v>
          </cell>
          <cell r="T98" t="str">
            <v xml:space="preserve">CRUSE-R1-CELA11 → </v>
          </cell>
        </row>
        <row r="99">
          <cell r="A99" t="str">
            <v>D.INF-R1A-CELA01</v>
          </cell>
          <cell r="T99" t="str">
            <v xml:space="preserve">D.INF-R1A-CELA01 → </v>
          </cell>
        </row>
        <row r="100">
          <cell r="A100" t="str">
            <v>D.INF-R1B-CELA11</v>
          </cell>
          <cell r="T100" t="str">
            <v>D.INF-R1B-CELA11 → Code GDO</v>
          </cell>
        </row>
        <row r="101">
          <cell r="A101" t="str">
            <v>D.INF-R2A-CELA21</v>
          </cell>
          <cell r="T101" t="str">
            <v>D.INF-R2A-CELA21 → Code GDO</v>
          </cell>
        </row>
        <row r="102">
          <cell r="A102" t="str">
            <v>D.INF-R2B-CELA28</v>
          </cell>
          <cell r="T102" t="str">
            <v>D.INF-R2B-CELA28 → Code GDO</v>
          </cell>
        </row>
        <row r="103">
          <cell r="A103" t="str">
            <v>DOMEN-RA-CELA14</v>
          </cell>
          <cell r="T103" t="str">
            <v xml:space="preserve">DOMEN-RA-CELA14 → </v>
          </cell>
        </row>
        <row r="104">
          <cell r="A104" t="str">
            <v>DOMEN-RB-CELA02</v>
          </cell>
          <cell r="T104" t="str">
            <v>DOMEN-RB-CELA02 → Code GDO</v>
          </cell>
        </row>
        <row r="105">
          <cell r="A105" t="str">
            <v>DOUVA-R1-CELA11</v>
          </cell>
          <cell r="T105" t="str">
            <v xml:space="preserve">DOUVA-R1-CELA11 → </v>
          </cell>
        </row>
        <row r="106">
          <cell r="A106" t="str">
            <v>DOUVA-R2-CELA21</v>
          </cell>
          <cell r="T106" t="str">
            <v xml:space="preserve">DOUVA-R2-CELA21 → </v>
          </cell>
        </row>
        <row r="107">
          <cell r="A107" t="str">
            <v>DRUME-R1-CELA82</v>
          </cell>
          <cell r="T107" t="str">
            <v>DRUME-R1-CELA82 → Code GDO</v>
          </cell>
        </row>
        <row r="108">
          <cell r="A108" t="str">
            <v>DRUME-R2-CELA83</v>
          </cell>
          <cell r="T108" t="str">
            <v>DRUME-R2-CELA83 → Code GDO</v>
          </cell>
        </row>
        <row r="109">
          <cell r="A109" t="str">
            <v>ECHEL-R1-CELA18</v>
          </cell>
          <cell r="T109" t="str">
            <v>ECHEL-R1-CELA18 → Code GDO</v>
          </cell>
        </row>
        <row r="110">
          <cell r="A110" t="str">
            <v>ECHEL-R2-CELA01</v>
          </cell>
          <cell r="T110" t="str">
            <v>ECHEL-R2-CELA01 → Code GDO</v>
          </cell>
        </row>
        <row r="111">
          <cell r="A111" t="str">
            <v>ESPAG-R1-CELA11</v>
          </cell>
          <cell r="T111" t="str">
            <v xml:space="preserve">ESPAG-R1-CELA11 → </v>
          </cell>
        </row>
        <row r="112">
          <cell r="A112" t="str">
            <v>ESPAG-R2-CELA21</v>
          </cell>
          <cell r="T112" t="str">
            <v xml:space="preserve">ESPAG-R2-CELA21 → </v>
          </cell>
        </row>
        <row r="113">
          <cell r="A113" t="str">
            <v>EVIAN-R1-CELA11</v>
          </cell>
          <cell r="T113" t="str">
            <v xml:space="preserve">EVIAN-R1-CELA11 → </v>
          </cell>
        </row>
        <row r="114">
          <cell r="A114" t="str">
            <v>EVIAN-R2-CELA21</v>
          </cell>
          <cell r="T114" t="str">
            <v xml:space="preserve">EVIAN-R2-CELA21 → </v>
          </cell>
        </row>
        <row r="115">
          <cell r="A115" t="str">
            <v>EYBEN-R1-CELA01</v>
          </cell>
          <cell r="T115" t="str">
            <v>EYBEN-R1-CELA01 → Code GDO</v>
          </cell>
        </row>
        <row r="116">
          <cell r="A116" t="str">
            <v>EYBEN-R2-CELA11</v>
          </cell>
          <cell r="T116" t="str">
            <v>EYBEN-R2-CELA11 → Code GDO</v>
          </cell>
        </row>
        <row r="117">
          <cell r="A117" t="str">
            <v>F.FRA-R1-CELA80</v>
          </cell>
          <cell r="T117" t="str">
            <v>F.FRA-R1-CELA80 → Code GDO</v>
          </cell>
        </row>
        <row r="118">
          <cell r="A118" t="str">
            <v>F.FRA-R3-CELA80</v>
          </cell>
          <cell r="T118" t="str">
            <v>F.FRA-R3-CELA80 → Code GDO</v>
          </cell>
        </row>
        <row r="119">
          <cell r="A119" t="str">
            <v>FAVER-R1-CELA11</v>
          </cell>
          <cell r="T119" t="str">
            <v xml:space="preserve">FAVER-R1-CELA11 → </v>
          </cell>
        </row>
        <row r="120">
          <cell r="A120" t="str">
            <v>FAVER-R2-CELA21</v>
          </cell>
          <cell r="T120" t="str">
            <v xml:space="preserve">FAVER-R2-CELA21 → </v>
          </cell>
        </row>
        <row r="121">
          <cell r="A121" t="str">
            <v>FROGE-R1-CELA01</v>
          </cell>
          <cell r="T121" t="str">
            <v>FROGE-R1-CELA01 → Code GDO</v>
          </cell>
        </row>
        <row r="122">
          <cell r="A122" t="str">
            <v>FROGE-R2-CELA24</v>
          </cell>
          <cell r="T122" t="str">
            <v>FROGE-R2-CELA24 → Code GDO</v>
          </cell>
        </row>
        <row r="123">
          <cell r="A123" t="str">
            <v>FROGE-R3-CELA25</v>
          </cell>
          <cell r="T123" t="str">
            <v>FROGE-R3-CELA25 → Code GDO</v>
          </cell>
        </row>
        <row r="124">
          <cell r="A124" t="str">
            <v>FROGE-R4-CELA46</v>
          </cell>
          <cell r="T124" t="str">
            <v>FROGE-R4-CELA46 → Code GDO</v>
          </cell>
        </row>
        <row r="125">
          <cell r="A125" t="str">
            <v>G.COE-R1-CELA88</v>
          </cell>
          <cell r="T125" t="str">
            <v>G.COE-R1-CELA88 → Code GDO</v>
          </cell>
        </row>
        <row r="126">
          <cell r="A126" t="str">
            <v>G.COE-R2-CELA98</v>
          </cell>
          <cell r="T126" t="str">
            <v>G.COE-R2-CELA98 → Code GDO</v>
          </cell>
        </row>
        <row r="127">
          <cell r="A127" t="str">
            <v>G.VER-R1-CELA61</v>
          </cell>
          <cell r="T127" t="str">
            <v>G.VER-R1-CELA61 → Code GDO</v>
          </cell>
        </row>
        <row r="128">
          <cell r="A128" t="str">
            <v>G.VER-R2-CELA71</v>
          </cell>
          <cell r="T128" t="str">
            <v>G.VER-R2-CELA71 → Code GDO</v>
          </cell>
        </row>
        <row r="129">
          <cell r="A129" t="str">
            <v>G.VER-R3-CELA81</v>
          </cell>
          <cell r="T129" t="str">
            <v>G.VER-R3-CELA81 → Code GDO</v>
          </cell>
        </row>
        <row r="130">
          <cell r="A130" t="str">
            <v>G.VER-R4-CELA91</v>
          </cell>
          <cell r="T130" t="str">
            <v>G.VER-R4-CELA91 → Code GDO</v>
          </cell>
        </row>
        <row r="131">
          <cell r="A131" t="str">
            <v>G.VER-R5-CELA41</v>
          </cell>
          <cell r="T131" t="str">
            <v>G.VER-R5-CELA41 → Code GDO</v>
          </cell>
        </row>
        <row r="132">
          <cell r="A132" t="str">
            <v>G.VER-R5-CELA43</v>
          </cell>
          <cell r="T132" t="str">
            <v>G.VER-R5-CELA43 → Code GDO</v>
          </cell>
        </row>
        <row r="133">
          <cell r="A133" t="str">
            <v>GEX__-R1-CELA11</v>
          </cell>
          <cell r="T133" t="str">
            <v xml:space="preserve">GEX__-R1-CELA11 → </v>
          </cell>
        </row>
        <row r="134">
          <cell r="A134" t="str">
            <v>GEX__-R2-CELA21</v>
          </cell>
          <cell r="T134" t="str">
            <v xml:space="preserve">GEX__-R2-CELA21 → </v>
          </cell>
        </row>
        <row r="135">
          <cell r="A135" t="str">
            <v>GEX__-R3-CELA31</v>
          </cell>
          <cell r="T135" t="str">
            <v xml:space="preserve">GEX__-R3-CELA31 → </v>
          </cell>
        </row>
        <row r="136">
          <cell r="A136" t="str">
            <v>GEX__-R4-CELA41</v>
          </cell>
          <cell r="T136" t="str">
            <v xml:space="preserve">GEX__-R4-CELA41 → </v>
          </cell>
        </row>
        <row r="137">
          <cell r="A137" t="str">
            <v>I.ABE-R1-CELA01</v>
          </cell>
          <cell r="T137" t="str">
            <v>I.ABE-R1-CELA01 → Code GDO</v>
          </cell>
        </row>
        <row r="138">
          <cell r="A138" t="str">
            <v>I.ABE-R2-CELA13</v>
          </cell>
          <cell r="T138" t="str">
            <v>I.ABE-R2-CELA13 → Code GDO</v>
          </cell>
        </row>
        <row r="139">
          <cell r="A139" t="str">
            <v>I.VER-R1-CELA01</v>
          </cell>
          <cell r="T139" t="str">
            <v>I.VER-R1-CELA01 → Code GDO</v>
          </cell>
        </row>
        <row r="140">
          <cell r="A140" t="str">
            <v>I.VER-R2-CELA11</v>
          </cell>
          <cell r="T140" t="str">
            <v>I.VER-R2-CELA11 → Code GDO</v>
          </cell>
        </row>
        <row r="141">
          <cell r="A141" t="str">
            <v>JALLI-R1.1-CELA01</v>
          </cell>
          <cell r="T141" t="str">
            <v>JALLI-R1.1-CELA01 → Code GDO</v>
          </cell>
        </row>
        <row r="142">
          <cell r="A142" t="str">
            <v>JALLI-R1.2-CELA16</v>
          </cell>
          <cell r="T142" t="str">
            <v>JALLI-R1.2-CELA16 → Code GDO</v>
          </cell>
        </row>
        <row r="143">
          <cell r="A143" t="str">
            <v>JALLI-R2.1-CELA32</v>
          </cell>
          <cell r="T143" t="str">
            <v>JALLI-R2.1-CELA32 → Code GDO</v>
          </cell>
        </row>
        <row r="144">
          <cell r="A144" t="str">
            <v>JALLI-R2.2-CELA17</v>
          </cell>
          <cell r="T144" t="str">
            <v>JALLI-R2.2-CELA17 → Code GDO</v>
          </cell>
        </row>
        <row r="145">
          <cell r="A145" t="str">
            <v>JALLI-R3.1-CELA33</v>
          </cell>
          <cell r="T145" t="str">
            <v>JALLI-R3.1-CELA33 → Code GDO</v>
          </cell>
        </row>
        <row r="146">
          <cell r="A146" t="str">
            <v>JALLI-R3.2-CELA48</v>
          </cell>
          <cell r="T146" t="str">
            <v>JALLI-R3.2-CELA48 → Code GDO</v>
          </cell>
        </row>
        <row r="147">
          <cell r="A147" t="str">
            <v>LANSL-R1-CELA83</v>
          </cell>
          <cell r="T147" t="str">
            <v>LANSL-R1-CELA83 → Code GDO</v>
          </cell>
        </row>
        <row r="148">
          <cell r="A148" t="str">
            <v>LANSL-R2-CELA82</v>
          </cell>
          <cell r="T148" t="str">
            <v>LANSL-R2-CELA82 → Code GDO</v>
          </cell>
        </row>
        <row r="149">
          <cell r="A149" t="str">
            <v>LONG6-R1-CELA81</v>
          </cell>
          <cell r="T149" t="str">
            <v>LONG6-R1-CELA81 → Code GDO</v>
          </cell>
        </row>
        <row r="150">
          <cell r="A150" t="str">
            <v>LONG6-R2-CELA91</v>
          </cell>
          <cell r="T150" t="str">
            <v>LONG6-R2-CELA91 → Code GDO</v>
          </cell>
        </row>
        <row r="151">
          <cell r="A151" t="str">
            <v>M.LAN-R1-CELA11</v>
          </cell>
          <cell r="T151" t="str">
            <v xml:space="preserve">M.LAN-R1-CELA11 → </v>
          </cell>
        </row>
        <row r="152">
          <cell r="A152" t="str">
            <v>M.LAN-R2-CELA21</v>
          </cell>
          <cell r="T152" t="str">
            <v xml:space="preserve">M.LAN-R2-CELA21 → </v>
          </cell>
        </row>
        <row r="153">
          <cell r="A153" t="str">
            <v>M.SER-R1-CELA83</v>
          </cell>
          <cell r="T153" t="str">
            <v>M.SER-R1-CELA83 → Code GDO</v>
          </cell>
        </row>
        <row r="154">
          <cell r="A154" t="str">
            <v>M.SER-R2-CELA82</v>
          </cell>
          <cell r="T154" t="str">
            <v>M.SER-R2-CELA82 → Code GDO</v>
          </cell>
        </row>
        <row r="155">
          <cell r="A155" t="str">
            <v>MALGO-R1-CELA82</v>
          </cell>
          <cell r="T155" t="str">
            <v>MALGO-R1-CELA82 → Code GDO</v>
          </cell>
        </row>
        <row r="156">
          <cell r="A156" t="str">
            <v>MALGO-R2-CELA83</v>
          </cell>
          <cell r="T156" t="str">
            <v>MALGO-R2-CELA83 → Code GDO</v>
          </cell>
        </row>
        <row r="157">
          <cell r="A157" t="str">
            <v>MEGEV-R1-CELA11</v>
          </cell>
          <cell r="T157" t="str">
            <v xml:space="preserve">MEGEV-R1-CELA11 → </v>
          </cell>
        </row>
        <row r="158">
          <cell r="A158" t="str">
            <v>MEGEV-R2-CELA21</v>
          </cell>
          <cell r="T158" t="str">
            <v xml:space="preserve">MEGEV-R2-CELA21 → </v>
          </cell>
        </row>
        <row r="159">
          <cell r="A159" t="str">
            <v>MEGEV-R3-CELA30</v>
          </cell>
          <cell r="T159" t="str">
            <v xml:space="preserve">MEGEV-R3-CELA30 → </v>
          </cell>
        </row>
        <row r="160">
          <cell r="A160" t="str">
            <v>MEGEV-R4-CELA40</v>
          </cell>
          <cell r="T160" t="str">
            <v xml:space="preserve">MEGEV-R4-CELA40 → </v>
          </cell>
        </row>
        <row r="161">
          <cell r="A161" t="str">
            <v>MENUI-R1-CELA81</v>
          </cell>
          <cell r="T161" t="str">
            <v>MENUI-R1-CELA81 → Code GDO</v>
          </cell>
        </row>
        <row r="162">
          <cell r="A162" t="str">
            <v>MENUI-R2-CELA82</v>
          </cell>
          <cell r="T162" t="str">
            <v>MENUI-R2-CELA82 → Code GDO</v>
          </cell>
        </row>
        <row r="163">
          <cell r="A163" t="str">
            <v>MEYLA-R1-CELA07</v>
          </cell>
          <cell r="T163" t="str">
            <v>MEYLA-R1-CELA07 → Code GDO</v>
          </cell>
        </row>
        <row r="164">
          <cell r="A164" t="str">
            <v>MEYLA-R2-CELA16</v>
          </cell>
          <cell r="T164" t="str">
            <v>MEYLA-R2-CELA16 → Code GDO</v>
          </cell>
        </row>
        <row r="165">
          <cell r="A165" t="str">
            <v>MOIRA-R1.A-CELA01</v>
          </cell>
          <cell r="T165" t="str">
            <v>MOIRA-R1.A-CELA01 → Code GDO</v>
          </cell>
        </row>
        <row r="166">
          <cell r="A166" t="str">
            <v>MOIRA-R1.B-CELA11</v>
          </cell>
          <cell r="T166" t="str">
            <v>MOIRA-R1.B-CELA11 → Code GDO</v>
          </cell>
        </row>
        <row r="167">
          <cell r="A167" t="str">
            <v>MOIRA-R2.A-CELA21</v>
          </cell>
          <cell r="T167" t="str">
            <v>MOIRA-R2.A-CELA21 → Code GDO</v>
          </cell>
        </row>
        <row r="168">
          <cell r="A168" t="str">
            <v>MOIRA-R2.B-CELA31</v>
          </cell>
          <cell r="T168" t="str">
            <v>MOIRA-R2.B-CELA31 → Code GDO</v>
          </cell>
        </row>
        <row r="169">
          <cell r="A169" t="str">
            <v>MORES-R1.A-CELA01</v>
          </cell>
          <cell r="T169" t="str">
            <v>MORES-R1.A-CELA01 → Code GDO</v>
          </cell>
        </row>
        <row r="170">
          <cell r="A170" t="str">
            <v>MORES-R2-CELA13</v>
          </cell>
          <cell r="T170" t="str">
            <v>MORES-R2-CELA13 → Code GDO</v>
          </cell>
        </row>
        <row r="171">
          <cell r="A171" t="str">
            <v>MORZI-R1-CELA11</v>
          </cell>
          <cell r="T171" t="str">
            <v xml:space="preserve">MORZI-R1-CELA11 → </v>
          </cell>
        </row>
        <row r="172">
          <cell r="A172" t="str">
            <v>MORZI-R2-CELA21</v>
          </cell>
          <cell r="T172" t="str">
            <v xml:space="preserve">MORZI-R2-CELA21 → </v>
          </cell>
        </row>
        <row r="173">
          <cell r="A173" t="str">
            <v>MOTTA-R1-CELA83</v>
          </cell>
          <cell r="T173" t="str">
            <v>MOTTA-R1-CELA83 → Code GDO</v>
          </cell>
        </row>
        <row r="174">
          <cell r="A174" t="str">
            <v>MOTTA-R2-CELA82</v>
          </cell>
          <cell r="T174" t="str">
            <v>MOTTA-R2-CELA82 → Code GDO</v>
          </cell>
        </row>
        <row r="175">
          <cell r="A175" t="str">
            <v>MOTZ_-R1-CELA11</v>
          </cell>
          <cell r="T175" t="str">
            <v xml:space="preserve">MOTZ_-R1-CELA11 → </v>
          </cell>
        </row>
        <row r="176">
          <cell r="A176" t="str">
            <v>MOTZ_-R2-CELA21</v>
          </cell>
          <cell r="T176" t="str">
            <v xml:space="preserve">MOTZ_-R2-CELA21 → </v>
          </cell>
        </row>
        <row r="177">
          <cell r="A177" t="str">
            <v>MOUTI-R1-CELA83</v>
          </cell>
          <cell r="T177" t="str">
            <v>MOUTI-R1-CELA83 → Code GDO</v>
          </cell>
        </row>
        <row r="178">
          <cell r="A178" t="str">
            <v>MOUTI-R2-CELA82</v>
          </cell>
          <cell r="T178" t="str">
            <v>MOUTI-R2-CELA82 → Code GDO</v>
          </cell>
        </row>
        <row r="179">
          <cell r="A179" t="str">
            <v>MTALI-R1-CELA18</v>
          </cell>
          <cell r="T179" t="str">
            <v>MTALI-R1-CELA18 → Code GDO</v>
          </cell>
        </row>
        <row r="180">
          <cell r="A180" t="str">
            <v>MTALI-R2-CELA01</v>
          </cell>
          <cell r="T180" t="str">
            <v>MTALI-R2-CELA01 → Code GDO</v>
          </cell>
        </row>
        <row r="181">
          <cell r="A181" t="str">
            <v>MURE5-R1-CELA27</v>
          </cell>
          <cell r="T181" t="str">
            <v>MURE5-R1-CELA27 → Code GDO</v>
          </cell>
        </row>
        <row r="182">
          <cell r="A182" t="str">
            <v>MURE5-R2-CELA01</v>
          </cell>
          <cell r="T182" t="str">
            <v>MURE5-R2-CELA01 → Code GDO</v>
          </cell>
        </row>
        <row r="183">
          <cell r="A183" t="str">
            <v>P.MOE-R1-CELA10</v>
          </cell>
          <cell r="T183" t="str">
            <v xml:space="preserve">P.MOE-R1-CELA10 → </v>
          </cell>
        </row>
        <row r="184">
          <cell r="A184" t="str">
            <v>P.MOE-R3-CELA30</v>
          </cell>
          <cell r="T184" t="str">
            <v xml:space="preserve">P.MOE-R3-CELA30 → </v>
          </cell>
        </row>
        <row r="185">
          <cell r="A185" t="str">
            <v>PARIS-R1-CELA15</v>
          </cell>
          <cell r="T185" t="str">
            <v>PARIS-R1-CELA15 → Code GDO</v>
          </cell>
        </row>
        <row r="186">
          <cell r="A186" t="str">
            <v>PARIS-R2-CELA01</v>
          </cell>
          <cell r="T186" t="str">
            <v>PARIS-R2-CELA01 → Code GDO</v>
          </cell>
        </row>
        <row r="187">
          <cell r="A187" t="str">
            <v>PASSY-R1-CELA11</v>
          </cell>
          <cell r="T187" t="str">
            <v xml:space="preserve">PASSY-R1-CELA11 → </v>
          </cell>
        </row>
        <row r="188">
          <cell r="A188" t="str">
            <v>PASSY-R2-CELA21</v>
          </cell>
          <cell r="T188" t="str">
            <v xml:space="preserve">PASSY-R2-CELA21 → </v>
          </cell>
        </row>
        <row r="189">
          <cell r="A189" t="str">
            <v>PLAGN-R1-CELA83</v>
          </cell>
          <cell r="T189" t="str">
            <v>PLAGN-R1-CELA83 → Code GDO</v>
          </cell>
        </row>
        <row r="190">
          <cell r="A190" t="str">
            <v>PLAGN-R2-CELA82</v>
          </cell>
          <cell r="T190" t="str">
            <v>PLAGN-R2-CELA82 → Code GDO</v>
          </cell>
        </row>
        <row r="191">
          <cell r="A191" t="str">
            <v>POISY-R1-CELA11</v>
          </cell>
          <cell r="T191" t="str">
            <v xml:space="preserve">POISY-R1-CELA11 → </v>
          </cell>
        </row>
        <row r="192">
          <cell r="A192" t="str">
            <v>POISY-R2-CELA21</v>
          </cell>
          <cell r="T192" t="str">
            <v xml:space="preserve">POISY-R2-CELA21 → </v>
          </cell>
        </row>
        <row r="193">
          <cell r="A193" t="str">
            <v>POISY-R3-CELA30</v>
          </cell>
          <cell r="T193" t="str">
            <v xml:space="preserve">POISY-R3-CELA30 → </v>
          </cell>
        </row>
        <row r="194">
          <cell r="A194" t="str">
            <v>POISY-R3-CELA31</v>
          </cell>
          <cell r="T194" t="str">
            <v xml:space="preserve">POISY-R3-CELA31 → </v>
          </cell>
        </row>
        <row r="195">
          <cell r="A195" t="str">
            <v>POUGN-R1-CELA10</v>
          </cell>
          <cell r="T195" t="str">
            <v xml:space="preserve">POUGN-R1-CELA10 → </v>
          </cell>
        </row>
        <row r="196">
          <cell r="A196" t="str">
            <v>PUBLI-R1-CELA11</v>
          </cell>
          <cell r="T196" t="str">
            <v xml:space="preserve">PUBLI-R1-CELA11 → </v>
          </cell>
        </row>
        <row r="197">
          <cell r="A197" t="str">
            <v>PUBLI-R2-CELA21</v>
          </cell>
          <cell r="T197" t="str">
            <v xml:space="preserve">PUBLI-R2-CELA21 → </v>
          </cell>
        </row>
        <row r="198">
          <cell r="A198" t="str">
            <v>RIVE5-R1-CELA01</v>
          </cell>
          <cell r="T198" t="str">
            <v>RIVE5-R1-CELA01 → Code GDO</v>
          </cell>
        </row>
        <row r="199">
          <cell r="A199" t="str">
            <v>RIVE5-R2-CELA13</v>
          </cell>
          <cell r="T199" t="str">
            <v>RIVE5-R2-CELA13 → Code GDO</v>
          </cell>
        </row>
        <row r="200">
          <cell r="A200" t="str">
            <v>RIVE5-R3-CELA30</v>
          </cell>
          <cell r="T200" t="str">
            <v>RIVE5-R3-CELA30 → Code GDO</v>
          </cell>
        </row>
        <row r="201">
          <cell r="A201" t="str">
            <v>RIVI5-R1-CELA1</v>
          </cell>
          <cell r="T201" t="str">
            <v>RIVI5-R1-CELA1 → Code GDO</v>
          </cell>
        </row>
        <row r="202">
          <cell r="A202" t="str">
            <v>SAISI-R1-CELA10</v>
          </cell>
          <cell r="T202" t="str">
            <v>SAISI-R1-CELA10 → Code GDO</v>
          </cell>
        </row>
        <row r="203">
          <cell r="A203" t="str">
            <v>SAISI-R2-CELA20</v>
          </cell>
          <cell r="T203" t="str">
            <v>SAISI-R2-CELA20 → Code GDO</v>
          </cell>
        </row>
        <row r="204">
          <cell r="A204" t="str">
            <v>SALLA-R1-CELA11</v>
          </cell>
          <cell r="T204" t="str">
            <v xml:space="preserve">SALLA-R1-CELA11 → </v>
          </cell>
        </row>
        <row r="205">
          <cell r="A205" t="str">
            <v>SALLA-R2-CELA21</v>
          </cell>
          <cell r="T205" t="str">
            <v xml:space="preserve">SALLA-R2-CELA21 → </v>
          </cell>
        </row>
        <row r="206">
          <cell r="A206" t="str">
            <v>SAUS2-R1-CELA83</v>
          </cell>
          <cell r="T206" t="str">
            <v>SAUS2-R1-CELA83 → Code GDO</v>
          </cell>
        </row>
        <row r="207">
          <cell r="A207" t="str">
            <v>SAUS2-R2-CELA82</v>
          </cell>
          <cell r="T207" t="str">
            <v>SAUS2-R2-CELA82 → Code GDO</v>
          </cell>
        </row>
        <row r="208">
          <cell r="A208" t="str">
            <v>SAUTE-R1-CELA05</v>
          </cell>
          <cell r="T208" t="str">
            <v>SAUTE-R1-CELA05 → Code GDO</v>
          </cell>
        </row>
        <row r="209">
          <cell r="A209" t="str">
            <v>SAUTE-R2-CELA15</v>
          </cell>
          <cell r="T209" t="str">
            <v>SAUTE-R2-CELA15 → Code GDO</v>
          </cell>
        </row>
        <row r="210">
          <cell r="A210" t="str">
            <v>SINAR-R1-CELA01</v>
          </cell>
          <cell r="T210" t="str">
            <v>SINAR-R1-CELA01 → Code GDO</v>
          </cell>
        </row>
        <row r="211">
          <cell r="A211" t="str">
            <v>SINAR-R2-CELA11</v>
          </cell>
          <cell r="T211" t="str">
            <v>SINAR-R2-CELA11 → Code GDO</v>
          </cell>
        </row>
        <row r="212">
          <cell r="A212" t="str">
            <v>SSAL5-R1-CELA83</v>
          </cell>
          <cell r="T212" t="str">
            <v>SSAL5-R1-CELA83 → Code GDO</v>
          </cell>
        </row>
        <row r="213">
          <cell r="A213" t="str">
            <v>SSAL5-R2-CELA85</v>
          </cell>
          <cell r="T213" t="str">
            <v>SSAL5-R2-CELA85 → Code GDO</v>
          </cell>
        </row>
        <row r="214">
          <cell r="A214" t="str">
            <v>SSAVR-R1-CELA83</v>
          </cell>
          <cell r="T214" t="str">
            <v>SSAVR-R1-CELA83 → Code GDO</v>
          </cell>
        </row>
        <row r="215">
          <cell r="A215" t="str">
            <v>SSAVR-R2-CELA82</v>
          </cell>
          <cell r="T215" t="str">
            <v>SSAVR-R2-CELA82 → Code GDO</v>
          </cell>
        </row>
        <row r="216">
          <cell r="A216" t="str">
            <v>SSBO5-R1-CELA13</v>
          </cell>
          <cell r="T216" t="str">
            <v>SSBO5-R1-CELA13 → Code GDO</v>
          </cell>
        </row>
        <row r="217">
          <cell r="A217" t="str">
            <v>SSBO5-R3-CEL1</v>
          </cell>
          <cell r="T217" t="str">
            <v>SSBO5-R3-CEL1 → Code GDO</v>
          </cell>
        </row>
        <row r="218">
          <cell r="A218" t="str">
            <v>SSEGR-R1.A-CELA10</v>
          </cell>
          <cell r="T218" t="str">
            <v>SSEGR-R1.A-CELA10 → Code GDO</v>
          </cell>
        </row>
        <row r="219">
          <cell r="A219" t="str">
            <v>SSEGR-R1.B-CELA20</v>
          </cell>
          <cell r="T219" t="str">
            <v>SSEGR-R1.B-CELA20 → Code GDO</v>
          </cell>
        </row>
        <row r="220">
          <cell r="A220" t="str">
            <v>SSEGR-R2.A-CELA30</v>
          </cell>
          <cell r="T220" t="str">
            <v>SSEGR-R2.A-CELA30 → Code GDO</v>
          </cell>
        </row>
        <row r="221">
          <cell r="A221" t="str">
            <v>SSEGR-R2.B-CELA40</v>
          </cell>
          <cell r="T221" t="str">
            <v>SSEGR-R2.B-CELA40 → Code GDO</v>
          </cell>
        </row>
        <row r="222">
          <cell r="A222" t="str">
            <v>SSGE7-R1-CELA11</v>
          </cell>
          <cell r="T222" t="str">
            <v xml:space="preserve">SSGE7-R1-CELA11 → </v>
          </cell>
        </row>
        <row r="223">
          <cell r="A223" t="str">
            <v>SSGE7-R2-CELA21</v>
          </cell>
          <cell r="T223" t="str">
            <v xml:space="preserve">SSGE7-R2-CELA21 → </v>
          </cell>
        </row>
        <row r="224">
          <cell r="A224" t="str">
            <v>SSGUI-R1A-CELA13</v>
          </cell>
          <cell r="T224" t="str">
            <v>SSGUI-R1A-CELA13 → Code GDO</v>
          </cell>
        </row>
        <row r="225">
          <cell r="A225" t="str">
            <v>SSGUI-R2-CELA01</v>
          </cell>
          <cell r="T225" t="str">
            <v>SSGUI-R2-CELA01 → Code GDO</v>
          </cell>
        </row>
        <row r="226">
          <cell r="A226" t="str">
            <v>SSLAC-R1-CELA82</v>
          </cell>
          <cell r="T226" t="str">
            <v>SSLAC-R1-CELA82 → Code GDO</v>
          </cell>
        </row>
        <row r="227">
          <cell r="A227" t="str">
            <v>SSLAC-R2-CELA83</v>
          </cell>
          <cell r="T227" t="str">
            <v>SSLAC-R2-CELA83 → Code GDO</v>
          </cell>
        </row>
        <row r="228">
          <cell r="A228" t="str">
            <v>SSMC5-R1-CELA10</v>
          </cell>
          <cell r="T228" t="str">
            <v>SSMC5-R1-CELA10 → Code GDO</v>
          </cell>
        </row>
        <row r="229">
          <cell r="A229" t="str">
            <v>SSMC5-R1-CELA11</v>
          </cell>
          <cell r="T229" t="str">
            <v>SSMC5-R1-CELA11 → Code GDO</v>
          </cell>
        </row>
        <row r="230">
          <cell r="A230" t="str">
            <v>SSMC5-R2-CELA09</v>
          </cell>
          <cell r="T230" t="str">
            <v>SSMC5-R2-CELA09 → Code GDO</v>
          </cell>
        </row>
        <row r="231">
          <cell r="A231" t="str">
            <v>SSMC5-R2-CELA20</v>
          </cell>
          <cell r="T231" t="str">
            <v>SSMC5-R2-CELA20 → Code GDO</v>
          </cell>
        </row>
        <row r="232">
          <cell r="A232" t="str">
            <v>SSMC5-R3-CELA30</v>
          </cell>
          <cell r="T232" t="str">
            <v>SSMC5-R3-CELA30 → Code GDO</v>
          </cell>
        </row>
        <row r="233">
          <cell r="A233" t="str">
            <v>SSMC5-R4-CELA40</v>
          </cell>
          <cell r="T233" t="str">
            <v>SSMC5-R4-CELA40 → Code GDO</v>
          </cell>
        </row>
        <row r="234">
          <cell r="A234" t="str">
            <v>SSPOU-R1-CELA11</v>
          </cell>
          <cell r="T234" t="str">
            <v xml:space="preserve">SSPOU-R1-CELA11 → </v>
          </cell>
        </row>
        <row r="235">
          <cell r="A235" t="str">
            <v>SSPOU-R2-CELA21</v>
          </cell>
          <cell r="T235" t="str">
            <v xml:space="preserve">SSPOU-R2-CELA21 → </v>
          </cell>
        </row>
        <row r="236">
          <cell r="A236" t="str">
            <v>SSQUE-R1A-CELA10</v>
          </cell>
          <cell r="T236" t="str">
            <v>SSQUE-R1A-CELA10 → Code GDO</v>
          </cell>
        </row>
        <row r="237">
          <cell r="A237" t="str">
            <v>SSQUE-R1B-CELA20</v>
          </cell>
          <cell r="T237" t="str">
            <v>SSQUE-R1B-CELA20 → Code GDO</v>
          </cell>
        </row>
        <row r="238">
          <cell r="A238" t="str">
            <v>SSQUE-R2A-CELA30</v>
          </cell>
          <cell r="T238" t="str">
            <v>SSQUE-R2A-CELA30 → Code GDO</v>
          </cell>
        </row>
        <row r="239">
          <cell r="A239" t="str">
            <v>SSQUE-R2B-CELA40</v>
          </cell>
          <cell r="T239" t="str">
            <v>SSQUE-R2B-CELA40 → Code GDO</v>
          </cell>
        </row>
        <row r="240">
          <cell r="A240" t="str">
            <v>T.PIN-R1.A-CELA08</v>
          </cell>
          <cell r="T240" t="str">
            <v>T.PIN-R1.A-CELA08 → Code GDO</v>
          </cell>
        </row>
        <row r="241">
          <cell r="A241" t="str">
            <v>T.PIN-R1.B-CELA17</v>
          </cell>
          <cell r="T241" t="str">
            <v>T.PIN-R1.B-CELA17 → Code GDO</v>
          </cell>
        </row>
        <row r="242">
          <cell r="A242" t="str">
            <v>T.PIN-R2.A-CELA16</v>
          </cell>
          <cell r="T242" t="str">
            <v>T.PIN-R2.A-CELA16 → Code GDO</v>
          </cell>
        </row>
        <row r="243">
          <cell r="A243" t="str">
            <v>T.PIN-R2.B-CELA28</v>
          </cell>
          <cell r="T243" t="str">
            <v>T.PIN-R2.B-CELA28 → Code GDO</v>
          </cell>
        </row>
        <row r="244">
          <cell r="A244" t="str">
            <v>TANIN-R1-CELA11</v>
          </cell>
          <cell r="T244" t="str">
            <v xml:space="preserve">TANIN-R1-CELA11 → </v>
          </cell>
        </row>
        <row r="245">
          <cell r="A245" t="str">
            <v>TANIN-R2-CELA21</v>
          </cell>
          <cell r="T245" t="str">
            <v xml:space="preserve">TANIN-R2-CELA21 → </v>
          </cell>
        </row>
        <row r="246">
          <cell r="A246" t="str">
            <v>THONO-R1-CELA11</v>
          </cell>
          <cell r="T246" t="str">
            <v xml:space="preserve">THONO-R1-CELA11 → </v>
          </cell>
        </row>
        <row r="247">
          <cell r="A247" t="str">
            <v>THONO-R2-CELA21</v>
          </cell>
          <cell r="T247" t="str">
            <v xml:space="preserve">THONO-R2-CELA21 → </v>
          </cell>
        </row>
        <row r="248">
          <cell r="A248" t="str">
            <v>THONO-R3-CELA31</v>
          </cell>
          <cell r="T248" t="str">
            <v xml:space="preserve">THONO-R3-CELA31 → </v>
          </cell>
        </row>
        <row r="249">
          <cell r="A249" t="str">
            <v>THONO-R4-CELA41</v>
          </cell>
          <cell r="T249" t="str">
            <v xml:space="preserve">THONO-R4-CELA41 → </v>
          </cell>
        </row>
        <row r="250">
          <cell r="A250" t="str">
            <v>V.ISE-R1-CELA82</v>
          </cell>
          <cell r="T250" t="str">
            <v>V.ISE-R1-CELA82 → Code GDO</v>
          </cell>
        </row>
        <row r="251">
          <cell r="A251" t="str">
            <v>V.ISE-R2-CELA83</v>
          </cell>
          <cell r="T251" t="str">
            <v>V.ISE-R2-CELA83 → Code GDO</v>
          </cell>
        </row>
        <row r="252">
          <cell r="A252" t="str">
            <v>V.LAN-R1-CELA01</v>
          </cell>
          <cell r="T252" t="str">
            <v>V.LAN-R1-CELA01 → Code GDO</v>
          </cell>
        </row>
        <row r="253">
          <cell r="A253" t="str">
            <v>V.LAN-R2-CELA13</v>
          </cell>
          <cell r="T253" t="str">
            <v>V.LAN-R2-CELA13 → Code GDO</v>
          </cell>
        </row>
        <row r="254">
          <cell r="A254" t="str">
            <v>V.THO-R1-CELA82</v>
          </cell>
          <cell r="T254" t="str">
            <v>V.THO-R1-CELA82 → Code GDO</v>
          </cell>
        </row>
        <row r="255">
          <cell r="A255" t="str">
            <v>VERN7-R1-CELA01</v>
          </cell>
          <cell r="T255" t="str">
            <v>VERN7-R1-CELA01 → Code GDO</v>
          </cell>
        </row>
        <row r="256">
          <cell r="A256" t="str">
            <v>VERN7-R2-CELA11</v>
          </cell>
          <cell r="T256" t="str">
            <v>VERN7-R2-CELA11 → Code GDO</v>
          </cell>
        </row>
        <row r="257">
          <cell r="A257" t="str">
            <v>VERPI-R1-CELA08</v>
          </cell>
          <cell r="T257" t="str">
            <v>VERPI-R1-CELA08 → Code GDO</v>
          </cell>
        </row>
        <row r="258">
          <cell r="A258" t="str">
            <v>VERPI-R2-CELA19</v>
          </cell>
          <cell r="T258" t="str">
            <v>VERPI-R2-CELA19 → Code GDO</v>
          </cell>
        </row>
        <row r="259">
          <cell r="A259" t="str">
            <v>VICLA-R1-CELA83</v>
          </cell>
          <cell r="T259" t="str">
            <v>VICLA-R1-CELA83 → Code GDO</v>
          </cell>
        </row>
        <row r="260">
          <cell r="A260" t="str">
            <v>VICLA-R2-CELA82</v>
          </cell>
          <cell r="T260" t="str">
            <v>VICLA-R2-CELA82 → Code GDO</v>
          </cell>
        </row>
        <row r="261">
          <cell r="A261" t="str">
            <v>VINAY-R1-CELA02</v>
          </cell>
          <cell r="T261" t="str">
            <v>VINAY-R1-CELA02 → Code GDO</v>
          </cell>
        </row>
        <row r="262">
          <cell r="A262" t="str">
            <v>VINAY-R2-CELA13</v>
          </cell>
          <cell r="T262" t="str">
            <v>VINAY-R2-CELA13 → Code GDO</v>
          </cell>
        </row>
        <row r="263">
          <cell r="A263" t="str">
            <v>VIZIL-R1-CELA04</v>
          </cell>
          <cell r="T263" t="str">
            <v>VIZIL-R1-CELA04 → Code GDO</v>
          </cell>
        </row>
        <row r="264">
          <cell r="A264" t="str">
            <v>VIZIL-R2.A-CELA20</v>
          </cell>
          <cell r="T264" t="str">
            <v>VIZIL-R2.A-CELA20 → Code GDO</v>
          </cell>
        </row>
        <row r="265">
          <cell r="A265" t="str">
            <v>VIZIL-R2.B-CELA27</v>
          </cell>
          <cell r="T265" t="str">
            <v>VIZIL-R2.B-CELA27 → Code GDO</v>
          </cell>
        </row>
        <row r="266">
          <cell r="A266" t="str">
            <v>VNERE-R1-CELA11</v>
          </cell>
          <cell r="T266" t="str">
            <v xml:space="preserve">VNERE-R1-CELA11 → </v>
          </cell>
        </row>
        <row r="267">
          <cell r="A267" t="str">
            <v>VNERE-R2-CELA21</v>
          </cell>
          <cell r="T267" t="str">
            <v xml:space="preserve">VNERE-R2-CELA21 → </v>
          </cell>
        </row>
        <row r="268">
          <cell r="A268" t="str">
            <v>VNERE-R3-CELA31</v>
          </cell>
          <cell r="T268" t="str">
            <v xml:space="preserve">VNERE-R3-CELA31 → </v>
          </cell>
        </row>
        <row r="269">
          <cell r="A269" t="str">
            <v>VNERE-R4-CELA41</v>
          </cell>
          <cell r="T269" t="str">
            <v xml:space="preserve">VNERE-R4-CELA41 → </v>
          </cell>
        </row>
        <row r="270">
          <cell r="A270" t="str">
            <v>VNOTA-R1-CELA83</v>
          </cell>
          <cell r="T270" t="str">
            <v>VNOTA-R1-CELA83 → Code GDO</v>
          </cell>
        </row>
        <row r="271">
          <cell r="A271" t="str">
            <v>VNOTA-R2-CELA82</v>
          </cell>
          <cell r="T271" t="str">
            <v>VNOTA-R2-CELA82 → Code GDO</v>
          </cell>
        </row>
        <row r="272">
          <cell r="A272" t="str">
            <v>VOIRO-R1-CELA01</v>
          </cell>
          <cell r="T272" t="str">
            <v>VOIRO-R1-CELA01 → Code GDO</v>
          </cell>
        </row>
        <row r="273">
          <cell r="A273" t="str">
            <v>VOIRO-R2-CELA20</v>
          </cell>
          <cell r="T273" t="str">
            <v>VOIRO-R2-CELA20 → Code GDO</v>
          </cell>
        </row>
        <row r="274">
          <cell r="A274" t="str">
            <v>VOREP-R1-CELA01</v>
          </cell>
          <cell r="T274" t="str">
            <v>VOREP-R1-CELA01 → Code GDO</v>
          </cell>
        </row>
        <row r="275">
          <cell r="A275" t="str">
            <v>VOREP-R2-CELA24</v>
          </cell>
          <cell r="T275" t="str">
            <v>VOREP-R2-CELA24 → Code GDO</v>
          </cell>
        </row>
        <row r="276">
          <cell r="A276" t="str">
            <v>VOREP-R3-CELA25</v>
          </cell>
          <cell r="T276" t="str">
            <v>VOREP-R3-CELA25 → Code GDO</v>
          </cell>
        </row>
        <row r="277">
          <cell r="A277" t="str">
            <v>VOUGY-R1-CELA11</v>
          </cell>
          <cell r="T277" t="str">
            <v xml:space="preserve">VOUGY-R1-CELA11 → </v>
          </cell>
        </row>
        <row r="278">
          <cell r="A278" t="str">
            <v>VOUGY-R2-CELA21</v>
          </cell>
          <cell r="T278" t="str">
            <v xml:space="preserve">VOUGY-R2-CELA21 → </v>
          </cell>
        </row>
        <row r="279">
          <cell r="A279" t="str">
            <v>YENNE-R1-CELA82</v>
          </cell>
          <cell r="T279" t="str">
            <v>YENNE-R1-CELA82 → Code GDO</v>
          </cell>
        </row>
        <row r="280">
          <cell r="A280" t="str">
            <v>YENNE-R2-CELA83</v>
          </cell>
          <cell r="T280" t="str">
            <v>YENNE-R2-CELA83 → Code GDO</v>
          </cell>
        </row>
        <row r="281">
          <cell r="A281" t="str">
            <v>CLUSE-R1-CELA10</v>
          </cell>
          <cell r="T281" t="str">
            <v>CLUSE-R1-CELA10 → Code GDO</v>
          </cell>
        </row>
        <row r="282">
          <cell r="A282" t="str">
            <v>CLUSE-R2-CELA20</v>
          </cell>
          <cell r="T282" t="str">
            <v xml:space="preserve">CLUSE-R2-CELA20 → </v>
          </cell>
        </row>
        <row r="283">
          <cell r="A283" t="str">
            <v>CLUSE-R3-CELA30</v>
          </cell>
          <cell r="T283" t="str">
            <v xml:space="preserve">CLUSE-R3-CELA30 → </v>
          </cell>
        </row>
        <row r="284">
          <cell r="A284" t="str">
            <v>MODELE-RAME-CELA</v>
          </cell>
          <cell r="T284" t="str">
            <v>MODELE-RAME-CELA → Code GDO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A2" t="str">
            <v>A.BAI-R1-CELD63</v>
          </cell>
          <cell r="T2" t="str">
            <v xml:space="preserve">A.BAI-R1-CELD63 → </v>
          </cell>
        </row>
        <row r="3">
          <cell r="A3" t="str">
            <v>A.BAI-R1-CELD65</v>
          </cell>
          <cell r="T3" t="str">
            <v xml:space="preserve">A.BAI-R1-CELD65 → </v>
          </cell>
        </row>
        <row r="4">
          <cell r="A4" t="str">
            <v>A.BAI-R1-CELD67</v>
          </cell>
          <cell r="T4" t="str">
            <v xml:space="preserve">A.BAI-R1-CELD67 → </v>
          </cell>
        </row>
        <row r="5">
          <cell r="A5" t="str">
            <v>A.BAI-R1-CELD69</v>
          </cell>
          <cell r="T5" t="str">
            <v xml:space="preserve">A.BAI-R1-CELD69 → </v>
          </cell>
        </row>
        <row r="6">
          <cell r="A6" t="str">
            <v>A.BAI-R1-CELD71</v>
          </cell>
          <cell r="T6" t="str">
            <v xml:space="preserve">A.BAI-R1-CELD71 → </v>
          </cell>
        </row>
        <row r="7">
          <cell r="A7" t="str">
            <v>A.BAI-R1-CELD79</v>
          </cell>
          <cell r="T7" t="str">
            <v xml:space="preserve">A.BAI-R1-CELD79 → </v>
          </cell>
        </row>
        <row r="8">
          <cell r="A8" t="str">
            <v>A.BAI-R1-CELD81</v>
          </cell>
          <cell r="T8" t="str">
            <v xml:space="preserve">A.BAI-R1-CELD81 → </v>
          </cell>
        </row>
        <row r="9">
          <cell r="A9" t="str">
            <v>A.BAI-R1-CELD83</v>
          </cell>
          <cell r="T9" t="str">
            <v xml:space="preserve">A.BAI-R1-CELD83 → </v>
          </cell>
        </row>
        <row r="10">
          <cell r="A10" t="str">
            <v>A.BAI-R1-CELD85</v>
          </cell>
          <cell r="T10" t="str">
            <v>A.BAI-R1-CELD85 → Code GDO</v>
          </cell>
        </row>
        <row r="11">
          <cell r="A11" t="str">
            <v>A.BAI-R1-CELD87</v>
          </cell>
          <cell r="T11" t="str">
            <v>A.BAI-R1-CELD87 → Code GDO</v>
          </cell>
        </row>
        <row r="12">
          <cell r="A12" t="str">
            <v>A.BAI-R2-CELD62</v>
          </cell>
          <cell r="T12" t="str">
            <v xml:space="preserve">A.BAI-R2-CELD62 → </v>
          </cell>
        </row>
        <row r="13">
          <cell r="A13" t="str">
            <v>A.BAI-R2-CELD64</v>
          </cell>
          <cell r="T13" t="str">
            <v xml:space="preserve">A.BAI-R2-CELD64 → </v>
          </cell>
        </row>
        <row r="14">
          <cell r="A14" t="str">
            <v>A.BAI-R2-CELD66</v>
          </cell>
          <cell r="T14" t="str">
            <v xml:space="preserve">A.BAI-R2-CELD66 → </v>
          </cell>
        </row>
        <row r="15">
          <cell r="A15" t="str">
            <v>A.BAI-R2-CELD68</v>
          </cell>
          <cell r="T15" t="str">
            <v xml:space="preserve">A.BAI-R2-CELD68 → </v>
          </cell>
        </row>
        <row r="16">
          <cell r="A16" t="str">
            <v>A.BAI-R2-CELD70</v>
          </cell>
          <cell r="T16" t="str">
            <v xml:space="preserve">A.BAI-R2-CELD70 → </v>
          </cell>
        </row>
        <row r="17">
          <cell r="A17" t="str">
            <v>A.BAI-R2-CELD78</v>
          </cell>
          <cell r="T17" t="str">
            <v xml:space="preserve">A.BAI-R2-CELD78 → </v>
          </cell>
        </row>
        <row r="18">
          <cell r="A18" t="str">
            <v>A.BAI-R2-CELD80</v>
          </cell>
          <cell r="T18" t="str">
            <v xml:space="preserve">A.BAI-R2-CELD80 → </v>
          </cell>
        </row>
        <row r="19">
          <cell r="A19" t="str">
            <v>A.BAI-R2-CELD82</v>
          </cell>
          <cell r="T19" t="str">
            <v xml:space="preserve">A.BAI-R2-CELD82 → </v>
          </cell>
        </row>
        <row r="20">
          <cell r="A20" t="str">
            <v>A.BAI-R2-CELD84</v>
          </cell>
          <cell r="T20" t="str">
            <v xml:space="preserve">A.BAI-R2-CELD84 → </v>
          </cell>
        </row>
        <row r="21">
          <cell r="A21" t="str">
            <v>A.BAI-R2-CELD86</v>
          </cell>
          <cell r="T21" t="str">
            <v>A.BAI-R2-CELD86 → Code GDO</v>
          </cell>
        </row>
        <row r="22">
          <cell r="A22" t="str">
            <v>A.HUE-R1-CELD12</v>
          </cell>
          <cell r="T22" t="str">
            <v xml:space="preserve">A.HUE-R1-CELD12 → </v>
          </cell>
        </row>
        <row r="23">
          <cell r="A23" t="str">
            <v>A.HUE-R1-CELD13</v>
          </cell>
          <cell r="T23" t="str">
            <v xml:space="preserve">A.HUE-R1-CELD13 → </v>
          </cell>
        </row>
        <row r="24">
          <cell r="A24" t="str">
            <v>A.HUE-R1-CELD14</v>
          </cell>
          <cell r="T24" t="str">
            <v xml:space="preserve">A.HUE-R1-CELD14 → </v>
          </cell>
        </row>
        <row r="25">
          <cell r="A25" t="str">
            <v>A.HUE-R1-CELD15</v>
          </cell>
          <cell r="T25" t="str">
            <v>A.HUE-R1-CELD15 → Code GDO</v>
          </cell>
        </row>
        <row r="26">
          <cell r="A26" t="str">
            <v>A.HUE-R2-CELD02</v>
          </cell>
          <cell r="T26" t="str">
            <v>A.HUE-R2-CELD02 → Code GDO</v>
          </cell>
        </row>
        <row r="27">
          <cell r="A27" t="str">
            <v>A.HUE-R2-CELD03</v>
          </cell>
          <cell r="T27" t="str">
            <v xml:space="preserve">A.HUE-R2-CELD03 → </v>
          </cell>
        </row>
        <row r="28">
          <cell r="A28" t="str">
            <v>A.HUE-R2-CELD04</v>
          </cell>
          <cell r="T28" t="str">
            <v xml:space="preserve">A.HUE-R2-CELD04 → </v>
          </cell>
        </row>
        <row r="29">
          <cell r="A29" t="str">
            <v>A.HUE-R2-CELD05</v>
          </cell>
          <cell r="T29" t="str">
            <v>A.HUE-R2-CELD05 → Code GDO</v>
          </cell>
        </row>
        <row r="30">
          <cell r="A30" t="str">
            <v>A.HUE-R2-CELD06</v>
          </cell>
          <cell r="T30" t="str">
            <v xml:space="preserve">A.HUE-R2-CELD06 → </v>
          </cell>
        </row>
        <row r="31">
          <cell r="A31" t="str">
            <v>A.HUE-R2-CELD07</v>
          </cell>
          <cell r="T31" t="str">
            <v>A.HUE-R2-CELD07 → Code GDO</v>
          </cell>
        </row>
        <row r="32">
          <cell r="A32" t="str">
            <v>A.HUE-R2-CELD08</v>
          </cell>
          <cell r="T32" t="str">
            <v xml:space="preserve">A.HUE-R2-CELD08 → </v>
          </cell>
        </row>
        <row r="33">
          <cell r="A33" t="str">
            <v>A.HUE-R2-CELD09</v>
          </cell>
          <cell r="T33" t="str">
            <v>A.HUE-R2-CELD09 → Code GDO</v>
          </cell>
        </row>
        <row r="34">
          <cell r="A34" t="str">
            <v>ABOND-R1-CELD13</v>
          </cell>
          <cell r="T34" t="str">
            <v xml:space="preserve">ABOND-R1-CELD13 → </v>
          </cell>
        </row>
        <row r="35">
          <cell r="A35" t="str">
            <v>ABOND-R1-CELD14</v>
          </cell>
          <cell r="T35" t="str">
            <v xml:space="preserve">ABOND-R1-CELD14 → </v>
          </cell>
        </row>
        <row r="36">
          <cell r="A36" t="str">
            <v>ABOND-R1-CELD15</v>
          </cell>
          <cell r="T36" t="str">
            <v xml:space="preserve">ABOND-R1-CELD15 → </v>
          </cell>
        </row>
        <row r="37">
          <cell r="A37" t="str">
            <v>ABOND-R1-CELD16</v>
          </cell>
          <cell r="T37" t="str">
            <v>ABOND-R1-CELD16 → Code GDO</v>
          </cell>
        </row>
        <row r="38">
          <cell r="A38" t="str">
            <v>ABOND-R2-CELD24</v>
          </cell>
          <cell r="T38" t="str">
            <v xml:space="preserve">ABOND-R2-CELD24 → </v>
          </cell>
        </row>
        <row r="39">
          <cell r="A39" t="str">
            <v>ABOND-R2-CELD25</v>
          </cell>
          <cell r="T39" t="str">
            <v xml:space="preserve">ABOND-R2-CELD25 → </v>
          </cell>
        </row>
        <row r="40">
          <cell r="A40" t="str">
            <v>ABOND-R2-CELD26</v>
          </cell>
          <cell r="T40" t="str">
            <v>ABOND-R2-CELD26 → Code GDO</v>
          </cell>
        </row>
        <row r="41">
          <cell r="A41" t="str">
            <v>ABOND-R2-CELD27</v>
          </cell>
          <cell r="T41" t="str">
            <v>ABOND-R2-CELD27 → Code GDO</v>
          </cell>
        </row>
        <row r="42">
          <cell r="A42" t="str">
            <v>AIGUE-R1-CELD81</v>
          </cell>
          <cell r="T42" t="str">
            <v>AIGUE-R1-CELD81 → Code GDO</v>
          </cell>
        </row>
        <row r="43">
          <cell r="A43" t="str">
            <v>AIGUE-R1-CELD82</v>
          </cell>
          <cell r="T43" t="str">
            <v>AIGUE-R1-CELD82 → Code GDO</v>
          </cell>
        </row>
        <row r="44">
          <cell r="A44" t="str">
            <v>AIGUE-R1-CELD83</v>
          </cell>
          <cell r="T44" t="str">
            <v xml:space="preserve">AIGUE-R1-CELD83 → </v>
          </cell>
        </row>
        <row r="45">
          <cell r="A45" t="str">
            <v>AIGUE-R1-CELD84</v>
          </cell>
          <cell r="T45" t="str">
            <v>AIGUE-R1-CELD84 → AERIEN/SOUTERRAIN</v>
          </cell>
        </row>
        <row r="46">
          <cell r="A46" t="str">
            <v>AIGUE-R1-CELD85</v>
          </cell>
          <cell r="T46" t="str">
            <v xml:space="preserve">AIGUE-R1-CELD85 → </v>
          </cell>
        </row>
        <row r="47">
          <cell r="A47" t="str">
            <v>AIGUE-R2-CELD91</v>
          </cell>
          <cell r="T47" t="str">
            <v>AIGUE-R2-CELD91 → AERIEN/SOUTERRAIN</v>
          </cell>
        </row>
        <row r="48">
          <cell r="A48" t="str">
            <v>AIGUE-R2-CELD92</v>
          </cell>
          <cell r="T48" t="str">
            <v>AIGUE-R2-CELD92 → AERIEN/SOUTERRAIN</v>
          </cell>
        </row>
        <row r="49">
          <cell r="A49" t="str">
            <v>AIGUE-R2-CELD93</v>
          </cell>
          <cell r="T49" t="str">
            <v>AIGUE-R2-CELD93 → AERIEN/SOUTERRAIN</v>
          </cell>
        </row>
        <row r="50">
          <cell r="A50" t="str">
            <v>AIGUE-R2-CELD94</v>
          </cell>
          <cell r="T50" t="str">
            <v>AIGUE-R2-CELD94 → Code GDO, AERIEN/SOUTERRAIN</v>
          </cell>
        </row>
        <row r="51">
          <cell r="A51" t="str">
            <v>AIGUE-R2-CELD95</v>
          </cell>
          <cell r="T51" t="str">
            <v>AIGUE-R2-CELD95 → Code GDO, AERIEN/SOUTERRAIN</v>
          </cell>
        </row>
        <row r="52">
          <cell r="A52" t="str">
            <v>AIGUE-R2-CELD96</v>
          </cell>
          <cell r="T52" t="str">
            <v>AIGUE-R2-CELD96 → Code GDO, AERIEN/SOUTERRAIN</v>
          </cell>
        </row>
        <row r="53">
          <cell r="A53" t="str">
            <v>AIME_-R1-CELD85</v>
          </cell>
          <cell r="T53" t="str">
            <v xml:space="preserve">AIME_-R1-CELD85 → </v>
          </cell>
        </row>
        <row r="54">
          <cell r="A54" t="str">
            <v>AIME_-R1-CELD87</v>
          </cell>
          <cell r="T54" t="str">
            <v xml:space="preserve">AIME_-R1-CELD87 → </v>
          </cell>
        </row>
        <row r="55">
          <cell r="A55" t="str">
            <v>AIME_-R1-CELD89</v>
          </cell>
          <cell r="T55" t="str">
            <v xml:space="preserve">AIME_-R1-CELD89 → </v>
          </cell>
        </row>
        <row r="56">
          <cell r="A56" t="str">
            <v>AIME_-R1-CELD93</v>
          </cell>
          <cell r="T56" t="str">
            <v xml:space="preserve">AIME_-R1-CELD93 → </v>
          </cell>
        </row>
        <row r="57">
          <cell r="A57" t="str">
            <v>AIME_-R1-CELD95</v>
          </cell>
          <cell r="T57" t="str">
            <v xml:space="preserve">AIME_-R1-CELD95 → </v>
          </cell>
        </row>
        <row r="58">
          <cell r="A58" t="str">
            <v>AIME_-R2-CELD84</v>
          </cell>
          <cell r="T58" t="str">
            <v xml:space="preserve">AIME_-R2-CELD84 → </v>
          </cell>
        </row>
        <row r="59">
          <cell r="A59" t="str">
            <v>AIME_-R2-CELD86</v>
          </cell>
          <cell r="T59" t="str">
            <v xml:space="preserve">AIME_-R2-CELD86 → </v>
          </cell>
        </row>
        <row r="60">
          <cell r="A60" t="str">
            <v>AIME_-R2-CELD88</v>
          </cell>
          <cell r="T60" t="str">
            <v xml:space="preserve">AIME_-R2-CELD88 → </v>
          </cell>
        </row>
        <row r="61">
          <cell r="A61" t="str">
            <v>AIME_-R2-CELD90</v>
          </cell>
          <cell r="T61" t="str">
            <v xml:space="preserve">AIME_-R2-CELD90 → </v>
          </cell>
        </row>
        <row r="62">
          <cell r="A62" t="str">
            <v>ANNEM-R1-CELD14</v>
          </cell>
          <cell r="T62" t="str">
            <v>ANNEM-R1-CELD14 → Code GDO</v>
          </cell>
        </row>
        <row r="63">
          <cell r="A63" t="str">
            <v>ANNEM-R1-CELD15</v>
          </cell>
          <cell r="T63" t="str">
            <v xml:space="preserve">ANNEM-R1-CELD15 → </v>
          </cell>
        </row>
        <row r="64">
          <cell r="A64" t="str">
            <v>ANNEM-R1-CELD16</v>
          </cell>
          <cell r="T64" t="str">
            <v xml:space="preserve">ANNEM-R1-CELD16 → </v>
          </cell>
        </row>
        <row r="65">
          <cell r="A65" t="str">
            <v>ANNEM-R1-CELD17</v>
          </cell>
          <cell r="T65" t="str">
            <v xml:space="preserve">ANNEM-R1-CELD17 → </v>
          </cell>
        </row>
        <row r="66">
          <cell r="A66" t="str">
            <v>ANNEM-R1-CELD18</v>
          </cell>
          <cell r="T66" t="str">
            <v xml:space="preserve">ANNEM-R1-CELD18 → </v>
          </cell>
        </row>
        <row r="67">
          <cell r="A67" t="str">
            <v>ANNEM-R1-CELD19</v>
          </cell>
          <cell r="T67" t="str">
            <v xml:space="preserve">ANNEM-R1-CELD19 → </v>
          </cell>
        </row>
        <row r="68">
          <cell r="A68" t="str">
            <v>ANNEM-R1-CELD20</v>
          </cell>
          <cell r="T68" t="str">
            <v xml:space="preserve">ANNEM-R1-CELD20 → </v>
          </cell>
        </row>
        <row r="69">
          <cell r="A69" t="str">
            <v>ANNEM-R2-CELD22</v>
          </cell>
          <cell r="T69" t="str">
            <v xml:space="preserve">ANNEM-R2-CELD22 → </v>
          </cell>
        </row>
        <row r="70">
          <cell r="A70" t="str">
            <v>ANNEM-R2-CELD23</v>
          </cell>
          <cell r="T70" t="str">
            <v xml:space="preserve">ANNEM-R2-CELD23 → </v>
          </cell>
        </row>
        <row r="71">
          <cell r="A71" t="str">
            <v>ANNEM-R2-CELD24</v>
          </cell>
          <cell r="T71" t="str">
            <v xml:space="preserve">ANNEM-R2-CELD24 → </v>
          </cell>
        </row>
        <row r="72">
          <cell r="A72" t="str">
            <v>ANNEM-R2-CELD25</v>
          </cell>
          <cell r="T72" t="str">
            <v xml:space="preserve">ANNEM-R2-CELD25 → </v>
          </cell>
        </row>
        <row r="73">
          <cell r="A73" t="str">
            <v>ANNEM-R2-CELD26</v>
          </cell>
          <cell r="T73" t="str">
            <v xml:space="preserve">ANNEM-R2-CELD26 → </v>
          </cell>
        </row>
        <row r="74">
          <cell r="A74" t="str">
            <v>ANNEM-R2-CELD27</v>
          </cell>
          <cell r="T74" t="str">
            <v>ANNEM-R2-CELD27 → Code GDO</v>
          </cell>
        </row>
        <row r="75">
          <cell r="A75" t="str">
            <v>ANNEM-R2-CELD28</v>
          </cell>
          <cell r="T75" t="str">
            <v>ANNEM-R2-CELD28 → Code GDO</v>
          </cell>
        </row>
        <row r="76">
          <cell r="A76" t="str">
            <v>ANNEM-R3-CELD33</v>
          </cell>
          <cell r="T76" t="str">
            <v>ANNEM-R3-CELD33 → Code GDO</v>
          </cell>
        </row>
        <row r="77">
          <cell r="A77" t="str">
            <v>ANNEM-R3-CELD34</v>
          </cell>
          <cell r="T77" t="str">
            <v xml:space="preserve">ANNEM-R3-CELD34 → </v>
          </cell>
        </row>
        <row r="78">
          <cell r="A78" t="str">
            <v>ANNEM-R3-CELD35</v>
          </cell>
          <cell r="T78" t="str">
            <v xml:space="preserve">ANNEM-R3-CELD35 → </v>
          </cell>
        </row>
        <row r="79">
          <cell r="A79" t="str">
            <v>ANNEM-R3-CELD36</v>
          </cell>
          <cell r="T79" t="str">
            <v xml:space="preserve">ANNEM-R3-CELD36 → </v>
          </cell>
        </row>
        <row r="80">
          <cell r="A80" t="str">
            <v>ANNEM-R3-CELD37</v>
          </cell>
          <cell r="T80" t="str">
            <v>ANNEM-R3-CELD37 → Code GDO</v>
          </cell>
        </row>
        <row r="81">
          <cell r="A81" t="str">
            <v>ANNEM-R3-CELD39</v>
          </cell>
          <cell r="T81" t="str">
            <v>ANNEM-R3-CELD39 → Code GDO</v>
          </cell>
        </row>
        <row r="82">
          <cell r="A82" t="str">
            <v>ANNEM-R3-CELD40</v>
          </cell>
          <cell r="T82" t="str">
            <v>ANNEM-R3-CELD40 → Code GDO</v>
          </cell>
        </row>
        <row r="83">
          <cell r="A83" t="str">
            <v>ANNEM-R4-CELD41</v>
          </cell>
          <cell r="T83" t="str">
            <v xml:space="preserve">ANNEM-R4-CELD41 → </v>
          </cell>
        </row>
        <row r="84">
          <cell r="A84" t="str">
            <v>ANNEM-R4-CELD42</v>
          </cell>
          <cell r="T84" t="str">
            <v xml:space="preserve">ANNEM-R4-CELD42 → </v>
          </cell>
        </row>
        <row r="85">
          <cell r="A85" t="str">
            <v>ANNEM-R4-CELD43</v>
          </cell>
          <cell r="T85" t="str">
            <v xml:space="preserve">ANNEM-R4-CELD43 → </v>
          </cell>
        </row>
        <row r="86">
          <cell r="A86" t="str">
            <v>ANNEM-R4-CELD44</v>
          </cell>
          <cell r="T86" t="str">
            <v xml:space="preserve">ANNEM-R4-CELD44 → </v>
          </cell>
        </row>
        <row r="87">
          <cell r="A87" t="str">
            <v>ANNEM-R4-CELD45</v>
          </cell>
          <cell r="T87" t="str">
            <v>ANNEM-R4-CELD45 → Code GDO</v>
          </cell>
        </row>
        <row r="88">
          <cell r="A88" t="str">
            <v>ANNEM-R4-CELD46</v>
          </cell>
          <cell r="T88" t="str">
            <v>ANNEM-R4-CELD46 → Code GDO</v>
          </cell>
        </row>
        <row r="89">
          <cell r="A89" t="str">
            <v>ANNEM-R4-CELD47</v>
          </cell>
          <cell r="T89" t="str">
            <v>ANNEM-R4-CELD47 → Code GDO</v>
          </cell>
        </row>
        <row r="90">
          <cell r="A90" t="str">
            <v>AOSTE-R1A-CELD03</v>
          </cell>
          <cell r="T90" t="str">
            <v xml:space="preserve">AOSTE-R1A-CELD03 → </v>
          </cell>
        </row>
        <row r="91">
          <cell r="A91" t="str">
            <v>AOSTE-R1A-CELD04</v>
          </cell>
          <cell r="T91" t="str">
            <v xml:space="preserve">AOSTE-R1A-CELD04 → </v>
          </cell>
        </row>
        <row r="92">
          <cell r="A92" t="str">
            <v>AOSTE-R1A-CELD05</v>
          </cell>
          <cell r="T92" t="str">
            <v xml:space="preserve">AOSTE-R1A-CELD05 → </v>
          </cell>
        </row>
        <row r="93">
          <cell r="A93" t="str">
            <v>AOSTE-R1A-CELD06</v>
          </cell>
          <cell r="T93" t="str">
            <v xml:space="preserve">AOSTE-R1A-CELD06 → </v>
          </cell>
        </row>
        <row r="94">
          <cell r="A94" t="str">
            <v>AOSTE-R1B-CELD11</v>
          </cell>
          <cell r="T94" t="str">
            <v xml:space="preserve">AOSTE-R1B-CELD11 → </v>
          </cell>
        </row>
        <row r="95">
          <cell r="A95" t="str">
            <v>AOSTE-R1B-CELD12</v>
          </cell>
          <cell r="T95" t="str">
            <v xml:space="preserve">AOSTE-R1B-CELD12 → </v>
          </cell>
        </row>
        <row r="96">
          <cell r="A96" t="str">
            <v>AOSTE-R1B-CELD13</v>
          </cell>
          <cell r="T96" t="str">
            <v xml:space="preserve">AOSTE-R1B-CELD13 → </v>
          </cell>
        </row>
        <row r="97">
          <cell r="A97" t="str">
            <v>AOSTE-R1B-CELD14</v>
          </cell>
          <cell r="T97" t="str">
            <v xml:space="preserve">AOSTE-R1B-CELD14 → </v>
          </cell>
        </row>
        <row r="98">
          <cell r="A98" t="str">
            <v>AOSTE-R2A-CELD28</v>
          </cell>
          <cell r="T98" t="str">
            <v>AOSTE-R2A-CELD28 → Code GDO</v>
          </cell>
        </row>
        <row r="99">
          <cell r="A99" t="str">
            <v>AOSTE-R2A-CELD29</v>
          </cell>
          <cell r="T99" t="str">
            <v xml:space="preserve">AOSTE-R2A-CELD29 → </v>
          </cell>
        </row>
        <row r="100">
          <cell r="A100" t="str">
            <v>AOSTE-R2A-CELD30</v>
          </cell>
          <cell r="T100" t="str">
            <v xml:space="preserve">AOSTE-R2A-CELD30 → </v>
          </cell>
        </row>
        <row r="101">
          <cell r="A101" t="str">
            <v>AOSTE-R2A-CELD31</v>
          </cell>
          <cell r="T101" t="str">
            <v xml:space="preserve">AOSTE-R2A-CELD31 → </v>
          </cell>
        </row>
        <row r="102">
          <cell r="A102" t="str">
            <v>AOSTE-R2B-CELD18</v>
          </cell>
          <cell r="T102" t="str">
            <v xml:space="preserve">AOSTE-R2B-CELD18 → </v>
          </cell>
        </row>
        <row r="103">
          <cell r="A103" t="str">
            <v>AOSTE-R2B-CELD19</v>
          </cell>
          <cell r="T103" t="str">
            <v xml:space="preserve">AOSTE-R2B-CELD19 → </v>
          </cell>
        </row>
        <row r="104">
          <cell r="A104" t="str">
            <v>AOSTE-R2B-CELD20</v>
          </cell>
          <cell r="T104" t="str">
            <v xml:space="preserve">AOSTE-R2B-CELD20 → </v>
          </cell>
        </row>
        <row r="105">
          <cell r="A105" t="str">
            <v>AOSTE-R2B-CELD21</v>
          </cell>
          <cell r="T105" t="str">
            <v>AOSTE-R2B-CELD21 → Code GDO</v>
          </cell>
        </row>
        <row r="106">
          <cell r="A106" t="str">
            <v>AOSTE-R3A-CELD43</v>
          </cell>
          <cell r="T106" t="str">
            <v xml:space="preserve">AOSTE-R3A-CELD43 → </v>
          </cell>
        </row>
        <row r="107">
          <cell r="A107" t="str">
            <v>AOSTE-R3A-CELD44</v>
          </cell>
          <cell r="T107" t="str">
            <v xml:space="preserve">AOSTE-R3A-CELD44 → </v>
          </cell>
        </row>
        <row r="108">
          <cell r="A108" t="str">
            <v>AOSTE-R3A-CELD45</v>
          </cell>
          <cell r="T108" t="str">
            <v xml:space="preserve">AOSTE-R3A-CELD45 → </v>
          </cell>
        </row>
        <row r="109">
          <cell r="A109" t="str">
            <v>AOSTE-R3A-CELD46</v>
          </cell>
          <cell r="T109" t="str">
            <v xml:space="preserve">AOSTE-R3A-CELD46 → </v>
          </cell>
        </row>
        <row r="110">
          <cell r="A110" t="str">
            <v>AOSTE-R3B-CELD35</v>
          </cell>
          <cell r="T110" t="str">
            <v xml:space="preserve">AOSTE-R3B-CELD35 → </v>
          </cell>
        </row>
        <row r="111">
          <cell r="A111" t="str">
            <v>AOSTE-R3B-CELD36</v>
          </cell>
          <cell r="T111" t="str">
            <v xml:space="preserve">AOSTE-R3B-CELD36 → </v>
          </cell>
        </row>
        <row r="112">
          <cell r="A112" t="str">
            <v>AOSTE-R3B-CELD37</v>
          </cell>
          <cell r="T112" t="str">
            <v xml:space="preserve">AOSTE-R3B-CELD37 → </v>
          </cell>
        </row>
        <row r="113">
          <cell r="A113" t="str">
            <v>AOSTE-R3B-CELD38</v>
          </cell>
          <cell r="T113" t="str">
            <v>AOSTE-R3B-CELD38 → Code GDO</v>
          </cell>
        </row>
        <row r="114">
          <cell r="A114" t="str">
            <v>ARACH-R2-CELD22</v>
          </cell>
          <cell r="T114" t="str">
            <v>ARACH-R2-CELD22 → AERIEN/SOUTERRAIN</v>
          </cell>
        </row>
        <row r="115">
          <cell r="A115" t="str">
            <v>ARACH-R2-CELD23</v>
          </cell>
          <cell r="T115" t="str">
            <v>ARACH-R2-CELD23 → AERIEN/SOUTERRAIN</v>
          </cell>
        </row>
        <row r="116">
          <cell r="A116" t="str">
            <v>ARACH-R2-CELD24</v>
          </cell>
          <cell r="T116" t="str">
            <v>ARACH-R2-CELD24 → AERIEN/SOUTERRAIN</v>
          </cell>
        </row>
        <row r="117">
          <cell r="A117" t="str">
            <v>ARACH-R2-CELD25</v>
          </cell>
          <cell r="T117" t="str">
            <v>ARACH-R2-CELD25 → AERIEN/SOUTERRAIN</v>
          </cell>
        </row>
        <row r="118">
          <cell r="A118" t="str">
            <v>ARACH-R2-CELD26</v>
          </cell>
          <cell r="T118" t="str">
            <v>ARACH-R2-CELD26 → Code GDO, AERIEN/SOUTERRAIN</v>
          </cell>
        </row>
        <row r="119">
          <cell r="A119" t="str">
            <v>ARACH-R2-CELD27</v>
          </cell>
          <cell r="T119" t="str">
            <v>ARACH-R2-CELD27 → Code GDO, AERIEN/SOUTERRAIN</v>
          </cell>
        </row>
        <row r="120">
          <cell r="A120" t="str">
            <v>ARACH-R311-CELD14</v>
          </cell>
          <cell r="T120" t="str">
            <v xml:space="preserve">ARACH-R311-CELD14 → </v>
          </cell>
        </row>
        <row r="121">
          <cell r="A121" t="str">
            <v>ARACH-R311-CELD15</v>
          </cell>
          <cell r="T121" t="str">
            <v xml:space="preserve">ARACH-R311-CELD15 → </v>
          </cell>
        </row>
        <row r="122">
          <cell r="A122" t="str">
            <v>ARACH-R311-CELD16</v>
          </cell>
          <cell r="T122" t="str">
            <v xml:space="preserve">ARACH-R311-CELD16 → </v>
          </cell>
        </row>
        <row r="123">
          <cell r="A123" t="str">
            <v>ARACH-R311-CELD17</v>
          </cell>
          <cell r="T123" t="str">
            <v xml:space="preserve">ARACH-R311-CELD17 → </v>
          </cell>
        </row>
        <row r="124">
          <cell r="A124" t="str">
            <v>ARACH-R311-CELD18</v>
          </cell>
          <cell r="T124" t="str">
            <v>ARACH-R311-CELD18 → Code GDO</v>
          </cell>
        </row>
        <row r="125">
          <cell r="A125" t="str">
            <v>ARACH-R311-CELD19</v>
          </cell>
          <cell r="T125" t="str">
            <v>ARACH-R311-CELD19 → Code GDO</v>
          </cell>
        </row>
        <row r="126">
          <cell r="A126" t="str">
            <v>ARC18-R1-CELD81</v>
          </cell>
          <cell r="T126" t="str">
            <v xml:space="preserve">ARC18-R1-CELD81 → </v>
          </cell>
        </row>
        <row r="127">
          <cell r="A127" t="str">
            <v>ARC18-R1-CELD82</v>
          </cell>
          <cell r="T127" t="str">
            <v xml:space="preserve">ARC18-R1-CELD82 → </v>
          </cell>
        </row>
        <row r="128">
          <cell r="A128" t="str">
            <v>ARC18-R1-CELD83</v>
          </cell>
          <cell r="T128" t="str">
            <v xml:space="preserve">ARC18-R1-CELD83 → </v>
          </cell>
        </row>
        <row r="129">
          <cell r="A129" t="str">
            <v>ARC18-R1-CELD84</v>
          </cell>
          <cell r="T129" t="str">
            <v xml:space="preserve">ARC18-R1-CELD84 → </v>
          </cell>
        </row>
        <row r="130">
          <cell r="A130" t="str">
            <v>ARC18-R1-CELD85</v>
          </cell>
          <cell r="T130" t="str">
            <v xml:space="preserve">ARC18-R1-CELD85 → </v>
          </cell>
        </row>
        <row r="131">
          <cell r="A131" t="str">
            <v>ARC18-R1-CELD86</v>
          </cell>
          <cell r="T131" t="str">
            <v>ARC18-R1-CELD86 → Code GDO</v>
          </cell>
        </row>
        <row r="132">
          <cell r="A132" t="str">
            <v>ARC18-R1-CELD87</v>
          </cell>
          <cell r="T132" t="str">
            <v>ARC18-R1-CELD87 → Code GDO</v>
          </cell>
        </row>
        <row r="133">
          <cell r="A133" t="str">
            <v>ARC18-R2-CELD91</v>
          </cell>
          <cell r="T133" t="str">
            <v xml:space="preserve">ARC18-R2-CELD91 → </v>
          </cell>
        </row>
        <row r="134">
          <cell r="A134" t="str">
            <v>ARC18-R2-CELD92</v>
          </cell>
          <cell r="T134" t="str">
            <v xml:space="preserve">ARC18-R2-CELD92 → </v>
          </cell>
        </row>
        <row r="135">
          <cell r="A135" t="str">
            <v>ARC18-R2-CELD93</v>
          </cell>
          <cell r="T135" t="str">
            <v xml:space="preserve">ARC18-R2-CELD93 → </v>
          </cell>
        </row>
        <row r="136">
          <cell r="A136" t="str">
            <v>ARC18-R2-CELD94</v>
          </cell>
          <cell r="T136" t="str">
            <v xml:space="preserve">ARC18-R2-CELD94 → </v>
          </cell>
        </row>
        <row r="137">
          <cell r="A137" t="str">
            <v>ARC18-R2-CELD96</v>
          </cell>
          <cell r="T137" t="str">
            <v>ARC18-R2-CELD96 → Code GDO</v>
          </cell>
        </row>
        <row r="138">
          <cell r="A138" t="str">
            <v>ARLAN-R1-CELD76</v>
          </cell>
          <cell r="T138" t="str">
            <v xml:space="preserve">ARLAN-R1-CELD76 → </v>
          </cell>
        </row>
        <row r="139">
          <cell r="A139" t="str">
            <v>ARLAN-R1-CELD78</v>
          </cell>
          <cell r="T139" t="str">
            <v xml:space="preserve">ARLAN-R1-CELD78 → </v>
          </cell>
        </row>
        <row r="140">
          <cell r="A140" t="str">
            <v>ARLAN-R1-CELD80</v>
          </cell>
          <cell r="T140" t="str">
            <v xml:space="preserve">ARLAN-R1-CELD80 → </v>
          </cell>
        </row>
        <row r="141">
          <cell r="A141" t="str">
            <v>ARLAN-R1-CELD82</v>
          </cell>
          <cell r="T141" t="str">
            <v xml:space="preserve">ARLAN-R1-CELD82 → </v>
          </cell>
        </row>
        <row r="142">
          <cell r="A142" t="str">
            <v>ARLAN-R1-CELD84</v>
          </cell>
          <cell r="T142" t="str">
            <v xml:space="preserve">ARLAN-R1-CELD84 → </v>
          </cell>
        </row>
        <row r="143">
          <cell r="A143" t="str">
            <v>ARLAN-R1-CELD86</v>
          </cell>
          <cell r="T143" t="str">
            <v xml:space="preserve">ARLAN-R1-CELD86 → </v>
          </cell>
        </row>
        <row r="144">
          <cell r="A144" t="str">
            <v>ARLAN-R1-CELD88</v>
          </cell>
          <cell r="T144" t="str">
            <v xml:space="preserve">ARLAN-R1-CELD88 → </v>
          </cell>
        </row>
        <row r="145">
          <cell r="A145" t="str">
            <v>ARLAN-R2-CELD77</v>
          </cell>
          <cell r="T145" t="str">
            <v xml:space="preserve">ARLAN-R2-CELD77 → </v>
          </cell>
        </row>
        <row r="146">
          <cell r="A146" t="str">
            <v>ARLAN-R2-CELD79</v>
          </cell>
          <cell r="T146" t="str">
            <v xml:space="preserve">ARLAN-R2-CELD79 → </v>
          </cell>
        </row>
        <row r="147">
          <cell r="A147" t="str">
            <v>ARLAN-R2-CELD81</v>
          </cell>
          <cell r="T147" t="str">
            <v xml:space="preserve">ARLAN-R2-CELD81 → </v>
          </cell>
        </row>
        <row r="148">
          <cell r="A148" t="str">
            <v>ARLAN-R2-CELD83</v>
          </cell>
          <cell r="T148" t="str">
            <v xml:space="preserve">ARLAN-R2-CELD83 → </v>
          </cell>
        </row>
        <row r="149">
          <cell r="A149" t="str">
            <v>ARLAN-R2-CELD85</v>
          </cell>
          <cell r="T149" t="str">
            <v xml:space="preserve">ARLAN-R2-CELD85 → </v>
          </cell>
        </row>
        <row r="150">
          <cell r="A150" t="str">
            <v>ARLAN-R2-CELD87</v>
          </cell>
          <cell r="T150" t="str">
            <v xml:space="preserve">ARLAN-R2-CELD87 → </v>
          </cell>
        </row>
        <row r="151">
          <cell r="A151" t="str">
            <v>ARLAN-R2-CELD89</v>
          </cell>
          <cell r="T151" t="str">
            <v xml:space="preserve">ARLAN-R2-CELD89 → </v>
          </cell>
        </row>
        <row r="152">
          <cell r="A152" t="str">
            <v>ARLOD-R1-CELD11</v>
          </cell>
          <cell r="T152" t="str">
            <v>ARLOD-R1-CELD11 → AERIEN/SOUTERRAIN</v>
          </cell>
        </row>
        <row r="153">
          <cell r="A153" t="str">
            <v>ARLOD-R1-CELD12</v>
          </cell>
          <cell r="T153" t="str">
            <v>ARLOD-R1-CELD12 → Code GDO, AERIEN/SOUTERRAIN</v>
          </cell>
        </row>
        <row r="154">
          <cell r="A154" t="str">
            <v>ARLOD-R1-CELD13</v>
          </cell>
          <cell r="T154" t="str">
            <v xml:space="preserve">ARLOD-R1-CELD13 → </v>
          </cell>
        </row>
        <row r="155">
          <cell r="A155" t="str">
            <v>ARLOD-R1-CELD14</v>
          </cell>
          <cell r="T155" t="str">
            <v xml:space="preserve">ARLOD-R1-CELD14 → </v>
          </cell>
        </row>
        <row r="156">
          <cell r="A156" t="str">
            <v>ARLOD-R1-CELD15</v>
          </cell>
          <cell r="T156" t="str">
            <v xml:space="preserve">ARLOD-R1-CELD15 → </v>
          </cell>
        </row>
        <row r="157">
          <cell r="A157" t="str">
            <v>ARLOD-R1-CELD16</v>
          </cell>
          <cell r="T157" t="str">
            <v xml:space="preserve">ARLOD-R1-CELD16 → </v>
          </cell>
        </row>
        <row r="158">
          <cell r="A158" t="str">
            <v>ARLOD-R1-CELD17</v>
          </cell>
          <cell r="T158" t="str">
            <v xml:space="preserve">ARLOD-R1-CELD17 → </v>
          </cell>
        </row>
        <row r="159">
          <cell r="A159" t="str">
            <v>ARLOD-R1-CELD18</v>
          </cell>
          <cell r="T159" t="str">
            <v xml:space="preserve">ARLOD-R1-CELD18 → </v>
          </cell>
        </row>
        <row r="160">
          <cell r="A160" t="str">
            <v>ARLOD-R1-CELD19</v>
          </cell>
          <cell r="T160" t="str">
            <v xml:space="preserve">ARLOD-R1-CELD19 → </v>
          </cell>
        </row>
        <row r="161">
          <cell r="A161" t="str">
            <v>ARLOD-R2-CELD21</v>
          </cell>
          <cell r="T161" t="str">
            <v xml:space="preserve">ARLOD-R2-CELD21 → </v>
          </cell>
        </row>
        <row r="162">
          <cell r="A162" t="str">
            <v>ARLOD-R2-CELD23</v>
          </cell>
          <cell r="T162" t="str">
            <v xml:space="preserve">ARLOD-R2-CELD23 → </v>
          </cell>
        </row>
        <row r="163">
          <cell r="A163" t="str">
            <v>ARLOD-R2-CELD24</v>
          </cell>
          <cell r="T163" t="str">
            <v xml:space="preserve">ARLOD-R2-CELD24 → </v>
          </cell>
        </row>
        <row r="164">
          <cell r="A164" t="str">
            <v>ARLOD-R2-CELD25</v>
          </cell>
          <cell r="T164" t="str">
            <v xml:space="preserve">ARLOD-R2-CELD25 → </v>
          </cell>
        </row>
        <row r="165">
          <cell r="A165" t="str">
            <v>ARLOD-R2-CELD26</v>
          </cell>
          <cell r="T165" t="str">
            <v xml:space="preserve">ARLOD-R2-CELD26 → </v>
          </cell>
        </row>
        <row r="166">
          <cell r="A166" t="str">
            <v>ARLOD-R2-CELD27</v>
          </cell>
          <cell r="T166" t="str">
            <v xml:space="preserve">ARLOD-R2-CELD27 → </v>
          </cell>
        </row>
        <row r="167">
          <cell r="A167" t="str">
            <v>ARLOD-R2-CELD28</v>
          </cell>
          <cell r="T167" t="str">
            <v xml:space="preserve">ARLOD-R2-CELD28 → </v>
          </cell>
        </row>
        <row r="168">
          <cell r="A168" t="str">
            <v>ARLOD-R2-CELD29</v>
          </cell>
          <cell r="T168" t="str">
            <v xml:space="preserve">ARLOD-R2-CELD29 → </v>
          </cell>
        </row>
        <row r="169">
          <cell r="A169" t="str">
            <v>ARLOD-R3-CELD32</v>
          </cell>
          <cell r="T169" t="str">
            <v xml:space="preserve">ARLOD-R3-CELD32 → </v>
          </cell>
        </row>
        <row r="170">
          <cell r="A170" t="str">
            <v>AUMON-R1-CELD14</v>
          </cell>
          <cell r="T170" t="str">
            <v xml:space="preserve">AUMON-R1-CELD14 → </v>
          </cell>
        </row>
        <row r="171">
          <cell r="A171" t="str">
            <v>AUMON-R1-CELD15</v>
          </cell>
          <cell r="T171" t="str">
            <v xml:space="preserve">AUMON-R1-CELD15 → </v>
          </cell>
        </row>
        <row r="172">
          <cell r="A172" t="str">
            <v>AUMON-R1-CELD16</v>
          </cell>
          <cell r="T172" t="str">
            <v xml:space="preserve">AUMON-R1-CELD16 → </v>
          </cell>
        </row>
        <row r="173">
          <cell r="A173" t="str">
            <v>AUMON-R1-CELD17</v>
          </cell>
          <cell r="T173" t="str">
            <v xml:space="preserve">AUMON-R1-CELD17 → </v>
          </cell>
        </row>
        <row r="174">
          <cell r="A174" t="str">
            <v>AUMON-R1-CELD18</v>
          </cell>
          <cell r="T174" t="str">
            <v xml:space="preserve">AUMON-R1-CELD18 → </v>
          </cell>
        </row>
        <row r="175">
          <cell r="A175" t="str">
            <v>AUMON-R1-CELD19</v>
          </cell>
          <cell r="T175" t="str">
            <v xml:space="preserve">AUMON-R1-CELD19 → </v>
          </cell>
        </row>
        <row r="176">
          <cell r="A176" t="str">
            <v>AUMON-R2-CELD23</v>
          </cell>
          <cell r="T176" t="str">
            <v xml:space="preserve">AUMON-R2-CELD23 → </v>
          </cell>
        </row>
        <row r="177">
          <cell r="A177" t="str">
            <v>AUMON-R2-CELD24</v>
          </cell>
          <cell r="T177" t="str">
            <v xml:space="preserve">AUMON-R2-CELD24 → </v>
          </cell>
        </row>
        <row r="178">
          <cell r="A178" t="str">
            <v>AUMON-R2-CELD25</v>
          </cell>
          <cell r="T178" t="str">
            <v xml:space="preserve">AUMON-R2-CELD25 → </v>
          </cell>
        </row>
        <row r="179">
          <cell r="A179" t="str">
            <v>AUMON-R2-CELD26</v>
          </cell>
          <cell r="T179" t="str">
            <v xml:space="preserve">AUMON-R2-CELD26 → </v>
          </cell>
        </row>
        <row r="180">
          <cell r="A180" t="str">
            <v>AUMON-R2-CELD27</v>
          </cell>
          <cell r="T180" t="str">
            <v xml:space="preserve">AUMON-R2-CELD27 → </v>
          </cell>
        </row>
        <row r="181">
          <cell r="A181" t="str">
            <v>AUMON-R2-CELD28</v>
          </cell>
          <cell r="T181" t="str">
            <v xml:space="preserve">AUMON-R2-CELD28 → </v>
          </cell>
        </row>
        <row r="182">
          <cell r="A182" t="str">
            <v>AUMON-R2-CELD29</v>
          </cell>
          <cell r="T182" t="str">
            <v xml:space="preserve">AUMON-R2-CELD29 → </v>
          </cell>
        </row>
        <row r="183">
          <cell r="A183" t="str">
            <v>AUSSO-R1-CELC84</v>
          </cell>
          <cell r="T183" t="str">
            <v>AUSSO-R1-CELC84 → Code GDO</v>
          </cell>
        </row>
        <row r="184">
          <cell r="A184" t="str">
            <v>AUSSO-R1-CELD84</v>
          </cell>
          <cell r="T184" t="str">
            <v xml:space="preserve">AUSSO-R1-CELD84 → </v>
          </cell>
        </row>
        <row r="185">
          <cell r="A185" t="str">
            <v>AUSSO-R1-CELD86</v>
          </cell>
          <cell r="T185" t="str">
            <v xml:space="preserve">AUSSO-R1-CELD86 → </v>
          </cell>
        </row>
        <row r="186">
          <cell r="A186" t="str">
            <v>AUSSO-R1-CELD88</v>
          </cell>
          <cell r="T186" t="str">
            <v xml:space="preserve">AUSSO-R1-CELD88 → </v>
          </cell>
        </row>
        <row r="187">
          <cell r="A187" t="str">
            <v>AUSSO-R1-CELD90</v>
          </cell>
          <cell r="T187" t="str">
            <v xml:space="preserve">AUSSO-R1-CELD90 → </v>
          </cell>
        </row>
        <row r="188">
          <cell r="A188" t="str">
            <v>AUSSO-R1-CELD94</v>
          </cell>
          <cell r="T188" t="str">
            <v xml:space="preserve">AUSSO-R1-CELD94 → </v>
          </cell>
        </row>
        <row r="189">
          <cell r="A189" t="str">
            <v>AUSSO-R2-CELD85</v>
          </cell>
          <cell r="T189" t="str">
            <v>AUSSO-R2-CELD85 → Code GDO</v>
          </cell>
        </row>
        <row r="190">
          <cell r="A190" t="str">
            <v>AUSSO-R2-CELD87</v>
          </cell>
          <cell r="T190" t="str">
            <v xml:space="preserve">AUSSO-R2-CELD87 → </v>
          </cell>
        </row>
        <row r="191">
          <cell r="A191" t="str">
            <v>AUSSO-R2-CELD89</v>
          </cell>
          <cell r="T191" t="str">
            <v xml:space="preserve">AUSSO-R2-CELD89 → </v>
          </cell>
        </row>
        <row r="192">
          <cell r="A192" t="str">
            <v>AUSSO-R2-CELD91</v>
          </cell>
          <cell r="T192" t="str">
            <v xml:space="preserve">AUSSO-R2-CELD91 → </v>
          </cell>
        </row>
        <row r="193">
          <cell r="A193" t="str">
            <v>AUSSO-R2-CELD93</v>
          </cell>
          <cell r="T193" t="str">
            <v xml:space="preserve">AUSSO-R2-CELD93 → </v>
          </cell>
        </row>
        <row r="194">
          <cell r="A194" t="str">
            <v>AVORI-R1-CELD13</v>
          </cell>
          <cell r="T194" t="str">
            <v>AVORI-R1-CELD13 → AERIEN/SOUTERRAIN</v>
          </cell>
        </row>
        <row r="195">
          <cell r="A195" t="str">
            <v>AVORI-R1-CELD14</v>
          </cell>
          <cell r="T195" t="str">
            <v xml:space="preserve">AVORI-R1-CELD14 → </v>
          </cell>
        </row>
        <row r="196">
          <cell r="A196" t="str">
            <v>AVORI-R1-CELD15</v>
          </cell>
          <cell r="T196" t="str">
            <v xml:space="preserve">AVORI-R1-CELD15 → </v>
          </cell>
        </row>
        <row r="197">
          <cell r="A197" t="str">
            <v>AVORI-R1-CELD16</v>
          </cell>
          <cell r="T197" t="str">
            <v>AVORI-R1-CELD16 → AERIEN/SOUTERRAIN</v>
          </cell>
        </row>
        <row r="198">
          <cell r="A198" t="str">
            <v>AVORI-R1-CELD17</v>
          </cell>
          <cell r="T198" t="str">
            <v xml:space="preserve">AVORI-R1-CELD17 → </v>
          </cell>
        </row>
        <row r="199">
          <cell r="A199" t="str">
            <v>AVORI-R1-CELD18</v>
          </cell>
          <cell r="T199" t="str">
            <v xml:space="preserve">AVORI-R1-CELD18 → </v>
          </cell>
        </row>
        <row r="200">
          <cell r="A200" t="str">
            <v>AVORI-R1-CELD19</v>
          </cell>
          <cell r="T200" t="str">
            <v xml:space="preserve">AVORI-R1-CELD19 → </v>
          </cell>
        </row>
        <row r="201">
          <cell r="A201" t="str">
            <v>B.RON-R1-CELD63</v>
          </cell>
          <cell r="T201" t="str">
            <v>B.RON-R1-CELD63 → Code GDO, AERIEN/SOUTERRAIN</v>
          </cell>
        </row>
        <row r="202">
          <cell r="A202" t="str">
            <v>B.RON-R1-CELD65</v>
          </cell>
          <cell r="T202" t="str">
            <v xml:space="preserve">B.RON-R1-CELD65 → </v>
          </cell>
        </row>
        <row r="203">
          <cell r="A203" t="str">
            <v>B.RON-R1-CELD66</v>
          </cell>
          <cell r="T203" t="str">
            <v xml:space="preserve">B.RON-R1-CELD66 → </v>
          </cell>
        </row>
        <row r="204">
          <cell r="A204" t="str">
            <v>B.RON-R1-CELD67</v>
          </cell>
          <cell r="T204" t="str">
            <v xml:space="preserve">B.RON-R1-CELD67 → </v>
          </cell>
        </row>
        <row r="205">
          <cell r="A205" t="str">
            <v>B.RON-R1-CELD68</v>
          </cell>
          <cell r="T205" t="str">
            <v xml:space="preserve">B.RON-R1-CELD68 → </v>
          </cell>
        </row>
        <row r="206">
          <cell r="A206" t="str">
            <v>B.RON-R1-CELD69</v>
          </cell>
          <cell r="T206" t="str">
            <v xml:space="preserve">B.RON-R1-CELD69 → </v>
          </cell>
        </row>
        <row r="207">
          <cell r="A207" t="str">
            <v>B.RON-R2-CELD73</v>
          </cell>
          <cell r="T207" t="str">
            <v xml:space="preserve">B.RON-R2-CELD73 → </v>
          </cell>
        </row>
        <row r="208">
          <cell r="A208" t="str">
            <v>B.RON-R2-CELD74</v>
          </cell>
          <cell r="T208" t="str">
            <v xml:space="preserve">B.RON-R2-CELD74 → </v>
          </cell>
        </row>
        <row r="209">
          <cell r="A209" t="str">
            <v>B.RON-R2-CELD75</v>
          </cell>
          <cell r="T209" t="str">
            <v xml:space="preserve">B.RON-R2-CELD75 → </v>
          </cell>
        </row>
        <row r="210">
          <cell r="A210" t="str">
            <v>B.RON-R2-CELD76</v>
          </cell>
          <cell r="T210" t="str">
            <v xml:space="preserve">B.RON-R2-CELD76 → </v>
          </cell>
        </row>
        <row r="211">
          <cell r="A211" t="str">
            <v>B.RON-R3-CELD83</v>
          </cell>
          <cell r="T211" t="str">
            <v>B.RON-R3-CELD83 → Code GDO, AERIEN/SOUTERRAIN</v>
          </cell>
        </row>
        <row r="212">
          <cell r="A212" t="str">
            <v>B.RON-R3-CELD84</v>
          </cell>
          <cell r="T212" t="str">
            <v xml:space="preserve">B.RON-R3-CELD84 → </v>
          </cell>
        </row>
        <row r="213">
          <cell r="A213" t="str">
            <v>B.RON-R3-CELD85</v>
          </cell>
          <cell r="T213" t="str">
            <v xml:space="preserve">B.RON-R3-CELD85 → </v>
          </cell>
        </row>
        <row r="214">
          <cell r="A214" t="str">
            <v>B.RON-R3-CELD86</v>
          </cell>
          <cell r="T214" t="str">
            <v xml:space="preserve">B.RON-R3-CELD86 → </v>
          </cell>
        </row>
        <row r="215">
          <cell r="A215" t="str">
            <v>B.RON-R3-CELD87</v>
          </cell>
          <cell r="T215" t="str">
            <v xml:space="preserve">B.RON-R3-CELD87 → </v>
          </cell>
        </row>
        <row r="216">
          <cell r="A216" t="str">
            <v>B.RON-R4-CELD93</v>
          </cell>
          <cell r="T216" t="str">
            <v>B.RON-R4-CELD93 → Code GDO, AERIEN/SOUTERRAIN</v>
          </cell>
        </row>
        <row r="217">
          <cell r="A217" t="str">
            <v>B.RON-R4-CELD94</v>
          </cell>
          <cell r="T217" t="str">
            <v xml:space="preserve">B.RON-R4-CELD94 → </v>
          </cell>
        </row>
        <row r="218">
          <cell r="A218" t="str">
            <v>B.RON-R4-CELD95</v>
          </cell>
          <cell r="T218" t="str">
            <v xml:space="preserve">B.RON-R4-CELD95 → </v>
          </cell>
        </row>
        <row r="219">
          <cell r="A219" t="str">
            <v>B.RON-R4-CELD96</v>
          </cell>
          <cell r="T219" t="str">
            <v xml:space="preserve">B.RON-R4-CELD96 → </v>
          </cell>
        </row>
        <row r="220">
          <cell r="A220" t="str">
            <v>B.RON-R4-CELD97</v>
          </cell>
          <cell r="T220" t="str">
            <v xml:space="preserve">B.RON-R4-CELD97 → </v>
          </cell>
        </row>
        <row r="221">
          <cell r="A221" t="str">
            <v>B.RON-R4-CELD98</v>
          </cell>
          <cell r="T221" t="str">
            <v xml:space="preserve">B.RON-R4-CELD98 → </v>
          </cell>
        </row>
        <row r="222">
          <cell r="A222" t="str">
            <v>BAJAT-R1A-CELD02</v>
          </cell>
          <cell r="T222" t="str">
            <v xml:space="preserve">BAJAT-R1A-CELD02 → </v>
          </cell>
        </row>
        <row r="223">
          <cell r="A223" t="str">
            <v>BAJAT-R1A-CELD03</v>
          </cell>
          <cell r="T223" t="str">
            <v xml:space="preserve">BAJAT-R1A-CELD03 → </v>
          </cell>
        </row>
        <row r="224">
          <cell r="A224" t="str">
            <v>BAJAT-R1A-CELD04</v>
          </cell>
          <cell r="T224" t="str">
            <v xml:space="preserve">BAJAT-R1A-CELD04 → </v>
          </cell>
        </row>
        <row r="225">
          <cell r="A225" t="str">
            <v>BAJAT-R1B-CELD13</v>
          </cell>
          <cell r="T225" t="str">
            <v>BAJAT-R1B-CELD13 → Code GDO</v>
          </cell>
        </row>
        <row r="226">
          <cell r="A226" t="str">
            <v>BAJAT-R1B-CELD14</v>
          </cell>
          <cell r="T226" t="str">
            <v xml:space="preserve">BAJAT-R1B-CELD14 → </v>
          </cell>
        </row>
        <row r="227">
          <cell r="A227" t="str">
            <v>BAJAT-R1B-CELD15</v>
          </cell>
          <cell r="T227" t="str">
            <v xml:space="preserve">BAJAT-R1B-CELD15 → </v>
          </cell>
        </row>
        <row r="228">
          <cell r="A228" t="str">
            <v>BAJAT-R2A-CELD18</v>
          </cell>
          <cell r="T228" t="str">
            <v xml:space="preserve">BAJAT-R2A-CELD18 → </v>
          </cell>
        </row>
        <row r="229">
          <cell r="A229" t="str">
            <v>BAJAT-R2A-CELD19</v>
          </cell>
          <cell r="T229" t="str">
            <v xml:space="preserve">BAJAT-R2A-CELD19 → </v>
          </cell>
        </row>
        <row r="230">
          <cell r="A230" t="str">
            <v>BAJAT-R2A-CELD20</v>
          </cell>
          <cell r="T230" t="str">
            <v xml:space="preserve">BAJAT-R2A-CELD20 → </v>
          </cell>
        </row>
        <row r="231">
          <cell r="A231" t="str">
            <v>BAJAT-R2B-CELD23</v>
          </cell>
          <cell r="T231" t="str">
            <v xml:space="preserve">BAJAT-R2B-CELD23 → </v>
          </cell>
        </row>
        <row r="232">
          <cell r="A232" t="str">
            <v>BAJAT-R2B-CELD24</v>
          </cell>
          <cell r="T232" t="str">
            <v>BAJAT-R2B-CELD24 → Code GDO</v>
          </cell>
        </row>
        <row r="233">
          <cell r="A233" t="str">
            <v>BAJAT-R2B-CELD25</v>
          </cell>
          <cell r="T233" t="str">
            <v xml:space="preserve">BAJAT-R2B-CELD25 → </v>
          </cell>
        </row>
        <row r="234">
          <cell r="A234" t="str">
            <v>BIOGE-R1-CELD14</v>
          </cell>
          <cell r="T234" t="str">
            <v xml:space="preserve">BIOGE-R1-CELD14 → </v>
          </cell>
        </row>
        <row r="235">
          <cell r="A235" t="str">
            <v>BIOGE-R1-CELD15</v>
          </cell>
          <cell r="T235" t="str">
            <v xml:space="preserve">BIOGE-R1-CELD15 → </v>
          </cell>
        </row>
        <row r="236">
          <cell r="A236" t="str">
            <v>BIOGE-R1-CELD16</v>
          </cell>
          <cell r="T236" t="str">
            <v xml:space="preserve">BIOGE-R1-CELD16 → </v>
          </cell>
        </row>
        <row r="237">
          <cell r="A237" t="str">
            <v>BIOGE-R2-CELD23</v>
          </cell>
          <cell r="T237" t="str">
            <v xml:space="preserve">BIOGE-R2-CELD23 → </v>
          </cell>
        </row>
        <row r="238">
          <cell r="A238" t="str">
            <v>BIOGE-R2-CELD24</v>
          </cell>
          <cell r="T238" t="str">
            <v xml:space="preserve">BIOGE-R2-CELD24 → </v>
          </cell>
        </row>
        <row r="239">
          <cell r="A239" t="str">
            <v>BIOGE-R2-CELD25</v>
          </cell>
          <cell r="T239" t="str">
            <v xml:space="preserve">BIOGE-R2-CELD25 → </v>
          </cell>
        </row>
        <row r="240">
          <cell r="A240" t="str">
            <v>BIOGE-R2-CELD26</v>
          </cell>
          <cell r="T240" t="str">
            <v>BIOGE-R2-CELD26 → Code GDO</v>
          </cell>
        </row>
        <row r="241">
          <cell r="A241" t="str">
            <v>BISSO-R1-CELD87</v>
          </cell>
          <cell r="T241" t="str">
            <v xml:space="preserve">BISSO-R1-CELD87 → </v>
          </cell>
        </row>
        <row r="242">
          <cell r="A242" t="str">
            <v>BISSO-R1-CELD89</v>
          </cell>
          <cell r="T242" t="str">
            <v xml:space="preserve">BISSO-R1-CELD89 → </v>
          </cell>
        </row>
        <row r="243">
          <cell r="A243" t="str">
            <v>BISSO-R1-CELD91</v>
          </cell>
          <cell r="T243" t="str">
            <v xml:space="preserve">BISSO-R1-CELD91 → </v>
          </cell>
        </row>
        <row r="244">
          <cell r="A244" t="str">
            <v>BISSO-R1-CELD93</v>
          </cell>
          <cell r="T244" t="str">
            <v>BISSO-R1-CELD93 → Code GDO</v>
          </cell>
        </row>
        <row r="245">
          <cell r="A245" t="str">
            <v>BISSO-R1-CELD95</v>
          </cell>
          <cell r="T245" t="str">
            <v xml:space="preserve">BISSO-R1-CELD95 → </v>
          </cell>
        </row>
        <row r="246">
          <cell r="A246" t="str">
            <v>BISSO-R1-CELD97</v>
          </cell>
          <cell r="T246" t="str">
            <v xml:space="preserve">BISSO-R1-CELD97 → </v>
          </cell>
        </row>
        <row r="247">
          <cell r="A247" t="str">
            <v>BISSO-R2-CELD86</v>
          </cell>
          <cell r="T247" t="str">
            <v>BISSO-R2-CELD86 → Code GDO</v>
          </cell>
        </row>
        <row r="248">
          <cell r="A248" t="str">
            <v>BISSO-R2-CELD88</v>
          </cell>
          <cell r="T248" t="str">
            <v xml:space="preserve">BISSO-R2-CELD88 → </v>
          </cell>
        </row>
        <row r="249">
          <cell r="A249" t="str">
            <v>BISSO-R2-CELD90</v>
          </cell>
          <cell r="T249" t="str">
            <v xml:space="preserve">BISSO-R2-CELD90 → </v>
          </cell>
        </row>
        <row r="250">
          <cell r="A250" t="str">
            <v>BISSO-R2-CELD92</v>
          </cell>
          <cell r="T250" t="str">
            <v>BISSO-R2-CELD92 → Code GDO</v>
          </cell>
        </row>
        <row r="251">
          <cell r="A251" t="str">
            <v>BISSO-R2-CELD94</v>
          </cell>
          <cell r="T251" t="str">
            <v xml:space="preserve">BISSO-R2-CELD94 → </v>
          </cell>
        </row>
        <row r="252">
          <cell r="A252" t="str">
            <v>BISSO-R2-CELD96</v>
          </cell>
          <cell r="T252" t="str">
            <v xml:space="preserve">BISSO-R2-CELD96 → </v>
          </cell>
        </row>
        <row r="253">
          <cell r="A253" t="str">
            <v>BOEGE-R1-CELD14</v>
          </cell>
          <cell r="T253" t="str">
            <v xml:space="preserve">BOEGE-R1-CELD14 → </v>
          </cell>
        </row>
        <row r="254">
          <cell r="A254" t="str">
            <v>BOEGE-R1-CELD15</v>
          </cell>
          <cell r="T254" t="str">
            <v xml:space="preserve">BOEGE-R1-CELD15 → </v>
          </cell>
        </row>
        <row r="255">
          <cell r="A255" t="str">
            <v>BOEGE-R1-CELD16</v>
          </cell>
          <cell r="T255" t="str">
            <v xml:space="preserve">BOEGE-R1-CELD16 → </v>
          </cell>
        </row>
        <row r="256">
          <cell r="A256" t="str">
            <v>BOEGE-R1-CELD17</v>
          </cell>
          <cell r="T256" t="str">
            <v>BOEGE-R1-CELD17 → Code GDO</v>
          </cell>
        </row>
        <row r="257">
          <cell r="A257" t="str">
            <v>BOEGE-R1-CELD18</v>
          </cell>
          <cell r="T257" t="str">
            <v xml:space="preserve">BOEGE-R1-CELD18 → </v>
          </cell>
        </row>
        <row r="258">
          <cell r="A258" t="str">
            <v>BOEGE-R312-CELD23</v>
          </cell>
          <cell r="T258" t="str">
            <v xml:space="preserve">BOEGE-R312-CELD23 → </v>
          </cell>
        </row>
        <row r="259">
          <cell r="A259" t="str">
            <v>BOEGE-R312-CELD24</v>
          </cell>
          <cell r="T259" t="str">
            <v xml:space="preserve">BOEGE-R312-CELD24 → </v>
          </cell>
        </row>
        <row r="260">
          <cell r="A260" t="str">
            <v>BOEGE-R312-CELD25</v>
          </cell>
          <cell r="T260" t="str">
            <v xml:space="preserve">BOEGE-R312-CELD25 → </v>
          </cell>
        </row>
        <row r="261">
          <cell r="A261" t="str">
            <v>BOEGE-R312-CELD26</v>
          </cell>
          <cell r="T261" t="str">
            <v xml:space="preserve">BOEGE-R312-CELD26 → </v>
          </cell>
        </row>
        <row r="262">
          <cell r="A262" t="str">
            <v>BONN8-R1-CELD14</v>
          </cell>
          <cell r="T262" t="str">
            <v xml:space="preserve">BONN8-R1-CELD14 → </v>
          </cell>
        </row>
        <row r="263">
          <cell r="A263" t="str">
            <v>BONN8-R1-CELD15</v>
          </cell>
          <cell r="T263" t="str">
            <v xml:space="preserve">BONN8-R1-CELD15 → </v>
          </cell>
        </row>
        <row r="264">
          <cell r="A264" t="str">
            <v>BONN8-R1-CELD16</v>
          </cell>
          <cell r="T264" t="str">
            <v xml:space="preserve">BONN8-R1-CELD16 → </v>
          </cell>
        </row>
        <row r="265">
          <cell r="A265" t="str">
            <v>BONN8-R1-CELD17</v>
          </cell>
          <cell r="T265" t="str">
            <v xml:space="preserve">BONN8-R1-CELD17 → </v>
          </cell>
        </row>
        <row r="266">
          <cell r="A266" t="str">
            <v>BONN8-R1-CELD18</v>
          </cell>
          <cell r="T266" t="str">
            <v>BONN8-R1-CELD18 → Code GDO</v>
          </cell>
        </row>
        <row r="267">
          <cell r="A267" t="str">
            <v>BONN8-R2-CELD23</v>
          </cell>
          <cell r="T267" t="str">
            <v xml:space="preserve">BONN8-R2-CELD23 → </v>
          </cell>
        </row>
        <row r="268">
          <cell r="A268" t="str">
            <v>BONN8-R2-CELD24</v>
          </cell>
          <cell r="T268" t="str">
            <v xml:space="preserve">BONN8-R2-CELD24 → </v>
          </cell>
        </row>
        <row r="269">
          <cell r="A269" t="str">
            <v>BONN8-R2-CELD25</v>
          </cell>
          <cell r="T269" t="str">
            <v xml:space="preserve">BONN8-R2-CELD25 → </v>
          </cell>
        </row>
        <row r="270">
          <cell r="A270" t="str">
            <v>BONN8-R2-CELD26</v>
          </cell>
          <cell r="T270" t="str">
            <v xml:space="preserve">BONN8-R2-CELD26 → </v>
          </cell>
        </row>
        <row r="271">
          <cell r="A271" t="str">
            <v>BONN8-R2-CELD27</v>
          </cell>
          <cell r="T271" t="str">
            <v xml:space="preserve">BONN8-R2-CELD27 → </v>
          </cell>
        </row>
        <row r="272">
          <cell r="A272" t="str">
            <v>BONN8-R2-CELD28</v>
          </cell>
          <cell r="T272" t="str">
            <v xml:space="preserve">BONN8-R2-CELD28 → </v>
          </cell>
        </row>
        <row r="273">
          <cell r="A273" t="str">
            <v>BORLY-R1-CELD14</v>
          </cell>
          <cell r="T273" t="str">
            <v xml:space="preserve">BORLY-R1-CELD14 → </v>
          </cell>
        </row>
        <row r="274">
          <cell r="A274" t="str">
            <v>BORLY-R1-CELD15</v>
          </cell>
          <cell r="T274" t="str">
            <v xml:space="preserve">BORLY-R1-CELD15 → </v>
          </cell>
        </row>
        <row r="275">
          <cell r="A275" t="str">
            <v>BORLY-R1-CELD16</v>
          </cell>
          <cell r="T275" t="str">
            <v xml:space="preserve">BORLY-R1-CELD16 → </v>
          </cell>
        </row>
        <row r="276">
          <cell r="A276" t="str">
            <v>BORLY-R1-CELD17</v>
          </cell>
          <cell r="T276" t="str">
            <v xml:space="preserve">BORLY-R1-CELD17 → </v>
          </cell>
        </row>
        <row r="277">
          <cell r="A277" t="str">
            <v>BORLY-R1-CELD18</v>
          </cell>
          <cell r="T277" t="str">
            <v xml:space="preserve">BORLY-R1-CELD18 → </v>
          </cell>
        </row>
        <row r="278">
          <cell r="A278" t="str">
            <v>BORLY-R2-CELD23</v>
          </cell>
          <cell r="T278" t="str">
            <v>BORLY-R2-CELD23 → Code GDO, AERIEN/SOUTERRAIN</v>
          </cell>
        </row>
        <row r="279">
          <cell r="A279" t="str">
            <v>BORLY-R2-CELD25</v>
          </cell>
          <cell r="T279" t="str">
            <v xml:space="preserve">BORLY-R2-CELD25 → </v>
          </cell>
        </row>
        <row r="280">
          <cell r="A280" t="str">
            <v>BORLY-R2-CELD26</v>
          </cell>
          <cell r="T280" t="str">
            <v xml:space="preserve">BORLY-R2-CELD26 → </v>
          </cell>
        </row>
        <row r="281">
          <cell r="A281" t="str">
            <v>BORLY-R2-CELD27</v>
          </cell>
          <cell r="T281" t="str">
            <v xml:space="preserve">BORLY-R2-CELD27 → </v>
          </cell>
        </row>
        <row r="282">
          <cell r="A282" t="str">
            <v>BORLY-R2-CELD28</v>
          </cell>
          <cell r="T282" t="str">
            <v xml:space="preserve">BORLY-R2-CELD28 → </v>
          </cell>
        </row>
        <row r="283">
          <cell r="A283" t="str">
            <v>BOZEL-R1-CELD64</v>
          </cell>
          <cell r="T283" t="str">
            <v xml:space="preserve">BOZEL-R1-CELD64 → </v>
          </cell>
        </row>
        <row r="284">
          <cell r="A284" t="str">
            <v>BOZEL-R1-CELD66</v>
          </cell>
          <cell r="T284" t="str">
            <v xml:space="preserve">BOZEL-R1-CELD66 → </v>
          </cell>
        </row>
        <row r="285">
          <cell r="A285" t="str">
            <v>BOZEL-R1-CELD68</v>
          </cell>
          <cell r="T285" t="str">
            <v xml:space="preserve">BOZEL-R1-CELD68 → </v>
          </cell>
        </row>
        <row r="286">
          <cell r="A286" t="str">
            <v>BOZEL-R1-CELD70</v>
          </cell>
          <cell r="T286" t="str">
            <v>BOZEL-R1-CELD70 → Code GDO</v>
          </cell>
        </row>
        <row r="287">
          <cell r="A287" t="str">
            <v>BOZEL-R1-CELD72</v>
          </cell>
          <cell r="T287" t="str">
            <v>BOZEL-R1-CELD72 → Code GDO</v>
          </cell>
        </row>
        <row r="288">
          <cell r="A288" t="str">
            <v>BOZEL-R1-CELD74</v>
          </cell>
          <cell r="T288" t="str">
            <v>BOZEL-R1-CELD74 → Code GDO</v>
          </cell>
        </row>
        <row r="289">
          <cell r="A289" t="str">
            <v>BOZEL-R1-CELD76</v>
          </cell>
          <cell r="T289" t="str">
            <v xml:space="preserve">BOZEL-R1-CELD76 → </v>
          </cell>
        </row>
        <row r="290">
          <cell r="A290" t="str">
            <v>BOZEL-R1-CELD86</v>
          </cell>
          <cell r="T290" t="str">
            <v>BOZEL-R1-CELD86 → Code GDO</v>
          </cell>
        </row>
        <row r="291">
          <cell r="A291" t="str">
            <v>BOZEL-R2-CELD82</v>
          </cell>
          <cell r="T291" t="str">
            <v xml:space="preserve">BOZEL-R2-CELD82 → </v>
          </cell>
        </row>
        <row r="292">
          <cell r="A292" t="str">
            <v>BOZEL-R2-CELD84</v>
          </cell>
          <cell r="T292" t="str">
            <v>BOZEL-R2-CELD84 → Code GDO</v>
          </cell>
        </row>
        <row r="293">
          <cell r="A293" t="str">
            <v>BOZEL-R2-CELD86</v>
          </cell>
          <cell r="T293" t="str">
            <v>BOZEL-R2-CELD86 → Code GDO</v>
          </cell>
        </row>
        <row r="294">
          <cell r="A294" t="str">
            <v>BOZEL-R2-CELD92</v>
          </cell>
          <cell r="T294" t="str">
            <v xml:space="preserve">BOZEL-R2-CELD92 → </v>
          </cell>
        </row>
        <row r="295">
          <cell r="A295" t="str">
            <v>BOZEL-R2-CELD94</v>
          </cell>
          <cell r="T295" t="str">
            <v>BOZEL-R2-CELD94 → Code GDO</v>
          </cell>
        </row>
        <row r="296">
          <cell r="A296" t="str">
            <v>BOZEL-R2-CELD96</v>
          </cell>
          <cell r="T296" t="str">
            <v xml:space="preserve">BOZEL-R2-CELD96 → </v>
          </cell>
        </row>
        <row r="297">
          <cell r="A297" t="str">
            <v>BOZEL-R3-CELD83</v>
          </cell>
          <cell r="T297" t="str">
            <v xml:space="preserve">BOZEL-R3-CELD83 → </v>
          </cell>
        </row>
        <row r="298">
          <cell r="A298" t="str">
            <v>BOZEL-R3-CELD85</v>
          </cell>
          <cell r="T298" t="str">
            <v xml:space="preserve">BOZEL-R3-CELD85 → </v>
          </cell>
        </row>
        <row r="299">
          <cell r="A299" t="str">
            <v>BOZEL-R3-CELD87</v>
          </cell>
          <cell r="T299" t="str">
            <v xml:space="preserve">BOZEL-R3-CELD87 → </v>
          </cell>
        </row>
        <row r="300">
          <cell r="A300" t="str">
            <v>BOZEL-R3-CELD93</v>
          </cell>
          <cell r="T300" t="str">
            <v xml:space="preserve">BOZEL-R3-CELD93 → </v>
          </cell>
        </row>
        <row r="301">
          <cell r="A301" t="str">
            <v>BOZEL-R3-CELD95</v>
          </cell>
          <cell r="T301" t="str">
            <v>BOZEL-R3-CELD95 → Code GDO</v>
          </cell>
        </row>
        <row r="302">
          <cell r="A302" t="str">
            <v>BOZEL-R3-CELD97</v>
          </cell>
          <cell r="T302" t="str">
            <v>BOZEL-R3-CELD97 → Code GDO</v>
          </cell>
        </row>
        <row r="303">
          <cell r="A303" t="str">
            <v>BOZEL-R4-CELD65</v>
          </cell>
          <cell r="T303" t="str">
            <v xml:space="preserve">BOZEL-R4-CELD65 → </v>
          </cell>
        </row>
        <row r="304">
          <cell r="A304" t="str">
            <v>BOZEL-R4-CELD69</v>
          </cell>
          <cell r="T304" t="str">
            <v>BOZEL-R4-CELD69 → Code GDO</v>
          </cell>
        </row>
        <row r="305">
          <cell r="A305" t="str">
            <v>BOZEL-R4-CELD71</v>
          </cell>
          <cell r="T305" t="str">
            <v xml:space="preserve">BOZEL-R4-CELD71 → </v>
          </cell>
        </row>
        <row r="306">
          <cell r="A306" t="str">
            <v>BOZEL-R4-CELD73</v>
          </cell>
          <cell r="T306" t="str">
            <v>BOZEL-R4-CELD73 → Code GDO</v>
          </cell>
        </row>
        <row r="307">
          <cell r="A307" t="str">
            <v>BOZEL-R4-CELD75</v>
          </cell>
          <cell r="T307" t="str">
            <v>BOZEL-R4-CELD75 → Code GDO</v>
          </cell>
        </row>
        <row r="308">
          <cell r="A308" t="str">
            <v>BOZEL-R4-CELD77</v>
          </cell>
          <cell r="T308" t="str">
            <v>BOZEL-R4-CELD77 → Code GDO</v>
          </cell>
        </row>
        <row r="309">
          <cell r="A309" t="str">
            <v>BREVI-R1-CELD87</v>
          </cell>
          <cell r="T309" t="str">
            <v xml:space="preserve">BREVI-R1-CELD87 → </v>
          </cell>
        </row>
        <row r="310">
          <cell r="A310" t="str">
            <v>BREVI-R1-CELD89</v>
          </cell>
          <cell r="T310" t="str">
            <v>BREVI-R1-CELD89 → Code GDO</v>
          </cell>
        </row>
        <row r="311">
          <cell r="A311" t="str">
            <v>BREVI-R1-CELD91</v>
          </cell>
          <cell r="T311" t="str">
            <v xml:space="preserve">BREVI-R1-CELD91 → </v>
          </cell>
        </row>
        <row r="312">
          <cell r="A312" t="str">
            <v>BREVI-R1-CELD93</v>
          </cell>
          <cell r="T312" t="str">
            <v xml:space="preserve">BREVI-R1-CELD93 → </v>
          </cell>
        </row>
        <row r="313">
          <cell r="A313" t="str">
            <v>BREVI-R2-CELD86</v>
          </cell>
          <cell r="T313" t="str">
            <v xml:space="preserve">BREVI-R2-CELD86 → </v>
          </cell>
        </row>
        <row r="314">
          <cell r="A314" t="str">
            <v>BREVI-R2-CELD88</v>
          </cell>
          <cell r="T314" t="str">
            <v xml:space="preserve">BREVI-R2-CELD88 → </v>
          </cell>
        </row>
        <row r="315">
          <cell r="A315" t="str">
            <v>BREVI-R2-CELD90</v>
          </cell>
          <cell r="T315" t="str">
            <v xml:space="preserve">BREVI-R2-CELD90 → </v>
          </cell>
        </row>
        <row r="316">
          <cell r="A316" t="str">
            <v>BREVI-R2-CELD92</v>
          </cell>
          <cell r="T316" t="str">
            <v xml:space="preserve">BREVI-R2-CELD92 → </v>
          </cell>
        </row>
        <row r="317">
          <cell r="A317" t="str">
            <v>BURCI-R1-CELD13</v>
          </cell>
          <cell r="T317" t="str">
            <v xml:space="preserve">BURCI-R1-CELD13 → </v>
          </cell>
        </row>
        <row r="318">
          <cell r="A318" t="str">
            <v>BURCI-R1-CELD14</v>
          </cell>
          <cell r="T318" t="str">
            <v xml:space="preserve">BURCI-R1-CELD14 → </v>
          </cell>
        </row>
        <row r="319">
          <cell r="A319" t="str">
            <v>BURCI-R1-CELD15</v>
          </cell>
          <cell r="T319" t="str">
            <v xml:space="preserve">BURCI-R1-CELD15 → </v>
          </cell>
        </row>
        <row r="320">
          <cell r="A320" t="str">
            <v>BURCI-R1-CELD16</v>
          </cell>
          <cell r="T320" t="str">
            <v xml:space="preserve">BURCI-R1-CELD16 → </v>
          </cell>
        </row>
        <row r="321">
          <cell r="A321" t="str">
            <v>BURCI-R1-CELD17</v>
          </cell>
          <cell r="T321" t="str">
            <v>BURCI-R1-CELD17 → Code GDO</v>
          </cell>
        </row>
        <row r="322">
          <cell r="A322" t="str">
            <v>BURCI-R1-CELD18</v>
          </cell>
          <cell r="T322" t="str">
            <v>BURCI-R1-CELD18 → Code GDO</v>
          </cell>
        </row>
        <row r="323">
          <cell r="A323" t="str">
            <v>BURCI-R3-CELD33</v>
          </cell>
          <cell r="T323" t="str">
            <v xml:space="preserve">BURCI-R3-CELD33 → </v>
          </cell>
        </row>
        <row r="324">
          <cell r="A324" t="str">
            <v>BURCI-R3-CELD34</v>
          </cell>
          <cell r="T324" t="str">
            <v xml:space="preserve">BURCI-R3-CELD34 → </v>
          </cell>
        </row>
        <row r="325">
          <cell r="A325" t="str">
            <v>BURCI-R3-CELD35</v>
          </cell>
          <cell r="T325" t="str">
            <v xml:space="preserve">BURCI-R3-CELD35 → </v>
          </cell>
        </row>
        <row r="326">
          <cell r="A326" t="str">
            <v>BURCI-R3-CELD36</v>
          </cell>
          <cell r="T326" t="str">
            <v xml:space="preserve">BURCI-R3-CELD36 → </v>
          </cell>
        </row>
        <row r="327">
          <cell r="A327" t="str">
            <v>BURCI-R3-CELD37</v>
          </cell>
          <cell r="T327" t="str">
            <v>BURCI-R3-CELD37 → Code GDO</v>
          </cell>
        </row>
        <row r="328">
          <cell r="A328" t="str">
            <v>BURCI-R3-CELD38</v>
          </cell>
          <cell r="T328" t="str">
            <v>BURCI-R3-CELD38 → Code GDO</v>
          </cell>
        </row>
        <row r="329">
          <cell r="A329" t="str">
            <v>BVIL6-R1-CELD61</v>
          </cell>
          <cell r="T329" t="str">
            <v xml:space="preserve">BVIL6-R1-CELD61 → </v>
          </cell>
        </row>
        <row r="330">
          <cell r="A330" t="str">
            <v>BVIL6-R1-CELD62</v>
          </cell>
          <cell r="T330" t="str">
            <v xml:space="preserve">BVIL6-R1-CELD62 → </v>
          </cell>
        </row>
        <row r="331">
          <cell r="A331" t="str">
            <v>BXFOR-R1-CELD57</v>
          </cell>
          <cell r="T331" t="str">
            <v xml:space="preserve">BXFOR-R1-CELD57 → </v>
          </cell>
        </row>
        <row r="332">
          <cell r="A332" t="str">
            <v>BXFOR-R1-CELD59</v>
          </cell>
          <cell r="T332" t="str">
            <v xml:space="preserve">BXFOR-R1-CELD59 → </v>
          </cell>
        </row>
        <row r="333">
          <cell r="A333" t="str">
            <v>BXFOR-R1-CELD61</v>
          </cell>
          <cell r="T333" t="str">
            <v xml:space="preserve">BXFOR-R1-CELD61 → </v>
          </cell>
        </row>
        <row r="334">
          <cell r="A334" t="str">
            <v>BXFOR-R2-CELD56</v>
          </cell>
          <cell r="T334" t="str">
            <v xml:space="preserve">BXFOR-R2-CELD56 → </v>
          </cell>
        </row>
        <row r="335">
          <cell r="A335" t="str">
            <v>BXFOR-R2-CELD58</v>
          </cell>
          <cell r="T335" t="str">
            <v xml:space="preserve">BXFOR-R2-CELD58 → </v>
          </cell>
        </row>
        <row r="336">
          <cell r="A336" t="str">
            <v>BXFOR-R2-CELD60</v>
          </cell>
          <cell r="T336" t="str">
            <v xml:space="preserve">BXFOR-R2-CELD60 → </v>
          </cell>
        </row>
        <row r="337">
          <cell r="A337" t="str">
            <v>C.AND-R1-CELD02</v>
          </cell>
          <cell r="T337" t="str">
            <v xml:space="preserve">C.AND-R1-CELD02 → </v>
          </cell>
        </row>
        <row r="338">
          <cell r="A338" t="str">
            <v>C.AND-R1-CELD03</v>
          </cell>
          <cell r="T338" t="str">
            <v xml:space="preserve">C.AND-R1-CELD03 → </v>
          </cell>
        </row>
        <row r="339">
          <cell r="A339" t="str">
            <v>C.AND-R1-CELD04</v>
          </cell>
          <cell r="T339" t="str">
            <v xml:space="preserve">C.AND-R1-CELD04 → </v>
          </cell>
        </row>
        <row r="340">
          <cell r="A340" t="str">
            <v>C.AND-R1-CELD05</v>
          </cell>
          <cell r="T340" t="str">
            <v xml:space="preserve">C.AND-R1-CELD05 → </v>
          </cell>
        </row>
        <row r="341">
          <cell r="A341" t="str">
            <v>C.AND-R1-CELD06</v>
          </cell>
          <cell r="T341" t="str">
            <v xml:space="preserve">C.AND-R1-CELD06 → </v>
          </cell>
        </row>
        <row r="342">
          <cell r="A342" t="str">
            <v>C.AND-R1-CELD09</v>
          </cell>
          <cell r="T342" t="str">
            <v xml:space="preserve">C.AND-R1-CELD09 → </v>
          </cell>
        </row>
        <row r="343">
          <cell r="A343" t="str">
            <v>C.AND-R2-CELD11</v>
          </cell>
          <cell r="T343" t="str">
            <v>C.AND-R2-CELD11 → Code GDO</v>
          </cell>
        </row>
        <row r="344">
          <cell r="A344" t="str">
            <v>C.AND-R2-CELD12</v>
          </cell>
          <cell r="T344" t="str">
            <v xml:space="preserve">C.AND-R2-CELD12 → </v>
          </cell>
        </row>
        <row r="345">
          <cell r="A345" t="str">
            <v>C.AND-R2-CELD13</v>
          </cell>
          <cell r="T345" t="str">
            <v xml:space="preserve">C.AND-R2-CELD13 → </v>
          </cell>
        </row>
        <row r="346">
          <cell r="A346" t="str">
            <v>C.AND-R2-CELD16</v>
          </cell>
          <cell r="T346" t="str">
            <v xml:space="preserve">C.AND-R2-CELD16 → </v>
          </cell>
        </row>
        <row r="347">
          <cell r="A347" t="str">
            <v>C.AND-R2-CELD17</v>
          </cell>
          <cell r="T347" t="str">
            <v xml:space="preserve">C.AND-R2-CELD17 → </v>
          </cell>
        </row>
        <row r="348">
          <cell r="A348" t="str">
            <v>C.AND-R2-CELD18</v>
          </cell>
          <cell r="T348" t="str">
            <v xml:space="preserve">C.AND-R2-CELD18 → </v>
          </cell>
        </row>
        <row r="349">
          <cell r="A349" t="str">
            <v>C.AND-R2-CELD19</v>
          </cell>
          <cell r="T349" t="str">
            <v xml:space="preserve">C.AND-R2-CELD19 → </v>
          </cell>
        </row>
        <row r="350">
          <cell r="A350" t="str">
            <v>C.BAR-R1-CELD88</v>
          </cell>
          <cell r="T350" t="str">
            <v xml:space="preserve">C.BAR-R1-CELD88 → </v>
          </cell>
        </row>
        <row r="351">
          <cell r="A351" t="str">
            <v>C.BAR-R1-CELD90</v>
          </cell>
          <cell r="T351" t="str">
            <v xml:space="preserve">C.BAR-R1-CELD90 → </v>
          </cell>
        </row>
        <row r="352">
          <cell r="A352" t="str">
            <v>C.BAR-R1-CELD92</v>
          </cell>
          <cell r="T352" t="str">
            <v>C.BAR-R1-CELD92 → AERIEN/SOUTERRAIN</v>
          </cell>
        </row>
        <row r="353">
          <cell r="A353" t="str">
            <v>C.BAR-R1-CELD94</v>
          </cell>
          <cell r="T353" t="str">
            <v xml:space="preserve">C.BAR-R1-CELD94 → </v>
          </cell>
        </row>
        <row r="354">
          <cell r="A354" t="str">
            <v>C.BAR-R1-CELD96</v>
          </cell>
          <cell r="T354" t="str">
            <v>C.BAR-R1-CELD96 → Code GDO</v>
          </cell>
        </row>
        <row r="355">
          <cell r="A355" t="str">
            <v>CHAMO-R1-CELD13</v>
          </cell>
          <cell r="T355" t="str">
            <v>CHAMO-R1-CELD13 → Code GDO</v>
          </cell>
        </row>
        <row r="356">
          <cell r="A356" t="str">
            <v>CHAMO-R1-CELD14</v>
          </cell>
          <cell r="T356" t="str">
            <v xml:space="preserve">CHAMO-R1-CELD14 → </v>
          </cell>
        </row>
        <row r="357">
          <cell r="A357" t="str">
            <v>CHAMO-R1-CELD15</v>
          </cell>
          <cell r="T357" t="str">
            <v xml:space="preserve">CHAMO-R1-CELD15 → </v>
          </cell>
        </row>
        <row r="358">
          <cell r="A358" t="str">
            <v>CHAMO-R1-CELD16</v>
          </cell>
          <cell r="T358" t="str">
            <v xml:space="preserve">CHAMO-R1-CELD16 → </v>
          </cell>
        </row>
        <row r="359">
          <cell r="A359" t="str">
            <v>CHAMO-R1-CELD17</v>
          </cell>
          <cell r="T359" t="str">
            <v xml:space="preserve">CHAMO-R1-CELD17 → </v>
          </cell>
        </row>
        <row r="360">
          <cell r="A360" t="str">
            <v>CHAMO-R1-CELD18</v>
          </cell>
          <cell r="T360" t="str">
            <v xml:space="preserve">CHAMO-R1-CELD18 → </v>
          </cell>
        </row>
        <row r="361">
          <cell r="A361" t="str">
            <v>CHAMO-R2-CELD24</v>
          </cell>
          <cell r="T361" t="str">
            <v xml:space="preserve">CHAMO-R2-CELD24 → </v>
          </cell>
        </row>
        <row r="362">
          <cell r="A362" t="str">
            <v>CHAMO-R2-CELD25</v>
          </cell>
          <cell r="T362" t="str">
            <v>CHAMO-R2-CELD25 → Code GDO, AERIEN/SOUTERRAIN</v>
          </cell>
        </row>
        <row r="363">
          <cell r="A363" t="str">
            <v>CHAMO-R2-CELD26</v>
          </cell>
          <cell r="T363" t="str">
            <v xml:space="preserve">CHAMO-R2-CELD26 → </v>
          </cell>
        </row>
        <row r="364">
          <cell r="A364" t="str">
            <v>CHAMO-R2-CELD27</v>
          </cell>
          <cell r="T364" t="str">
            <v>CHAMO-R2-CELD27 → Code GDO, AERIEN/SOUTERRAIN</v>
          </cell>
        </row>
        <row r="365">
          <cell r="A365" t="str">
            <v>CHAMO-R2-CELD28</v>
          </cell>
          <cell r="T365" t="str">
            <v>CHAMO-R2-CELD28 → Code GDO</v>
          </cell>
        </row>
        <row r="366">
          <cell r="A366" t="str">
            <v>CHAMO-R2-CELD29</v>
          </cell>
          <cell r="T366" t="str">
            <v>CHAMO-R2-CELD29 → Code GDO, AERIEN/SOUTERRAIN</v>
          </cell>
        </row>
        <row r="367">
          <cell r="A367" t="str">
            <v>CHAMO-R3-CELD33</v>
          </cell>
          <cell r="T367" t="str">
            <v xml:space="preserve">CHAMO-R3-CELD33 → </v>
          </cell>
        </row>
        <row r="368">
          <cell r="A368" t="str">
            <v>CHAMO-R3-CELD34</v>
          </cell>
          <cell r="T368" t="str">
            <v xml:space="preserve">CHAMO-R3-CELD34 → </v>
          </cell>
        </row>
        <row r="369">
          <cell r="A369" t="str">
            <v>CHAMO-R3-CELD35</v>
          </cell>
          <cell r="T369" t="str">
            <v>CHAMO-R3-CELD35 → Code GDO, AERIEN/SOUTERRAIN</v>
          </cell>
        </row>
        <row r="370">
          <cell r="A370" t="str">
            <v>CHAMO-R3-CELD36</v>
          </cell>
          <cell r="T370" t="str">
            <v>CHAMO-R3-CELD36 → Code GDO, AERIEN/SOUTERRAIN</v>
          </cell>
        </row>
        <row r="371">
          <cell r="A371" t="str">
            <v>CHAMO-R3-CELD37</v>
          </cell>
          <cell r="T371" t="str">
            <v>CHAMO-R3-CELD37 → Code GDO, AERIEN/SOUTERRAIN</v>
          </cell>
        </row>
        <row r="372">
          <cell r="A372" t="str">
            <v>CHAMO-R3-CELD38</v>
          </cell>
          <cell r="T372" t="str">
            <v>CHAMO-R3-CELD38 → Code GDO, AERIEN/SOUTERRAIN</v>
          </cell>
        </row>
        <row r="373">
          <cell r="A373" t="str">
            <v>CHAMO-R4-CELD42</v>
          </cell>
          <cell r="T373" t="str">
            <v xml:space="preserve">CHAMO-R4-CELD42 → </v>
          </cell>
        </row>
        <row r="374">
          <cell r="A374" t="str">
            <v>CHAMO-R4-CELD43</v>
          </cell>
          <cell r="T374" t="str">
            <v>CHAMO-R4-CELD43 → AERIEN/SOUTERRAIN</v>
          </cell>
        </row>
        <row r="375">
          <cell r="A375" t="str">
            <v>CHAMO-R4-CELD44</v>
          </cell>
          <cell r="T375" t="str">
            <v xml:space="preserve">CHAMO-R4-CELD44 → </v>
          </cell>
        </row>
        <row r="376">
          <cell r="A376" t="str">
            <v>CHAMO-R4-CELD45</v>
          </cell>
          <cell r="T376" t="str">
            <v xml:space="preserve">CHAMO-R4-CELD45 → </v>
          </cell>
        </row>
        <row r="377">
          <cell r="A377" t="str">
            <v>CHAMO-R4-CELD46</v>
          </cell>
          <cell r="T377" t="str">
            <v xml:space="preserve">CHAMO-R4-CELD46 → </v>
          </cell>
        </row>
        <row r="378">
          <cell r="A378" t="str">
            <v>CHAMO-R4-CELD47</v>
          </cell>
          <cell r="T378" t="str">
            <v xml:space="preserve">CHAMO-R4-CELD47 → </v>
          </cell>
        </row>
        <row r="379">
          <cell r="A379" t="str">
            <v>CLUSE-R1-CELD12</v>
          </cell>
          <cell r="T379" t="str">
            <v xml:space="preserve">CLUSE-R1-CELD12 → </v>
          </cell>
        </row>
        <row r="380">
          <cell r="A380" t="str">
            <v>CLUSE-R1-CELD13</v>
          </cell>
          <cell r="T380" t="str">
            <v xml:space="preserve">CLUSE-R1-CELD13 → </v>
          </cell>
        </row>
        <row r="381">
          <cell r="A381" t="str">
            <v>CLUSE-R1-CELD14</v>
          </cell>
          <cell r="T381" t="str">
            <v xml:space="preserve">CLUSE-R1-CELD14 → </v>
          </cell>
        </row>
        <row r="382">
          <cell r="A382" t="str">
            <v>CLUSE-R1-CELD15</v>
          </cell>
          <cell r="T382" t="str">
            <v>CLUSE-R1-CELD15 → Code GDO</v>
          </cell>
        </row>
        <row r="383">
          <cell r="A383" t="str">
            <v>CLUSE-R1-CELD17</v>
          </cell>
          <cell r="T383" t="str">
            <v xml:space="preserve">CLUSE-R1-CELD17 → </v>
          </cell>
        </row>
        <row r="384">
          <cell r="A384" t="str">
            <v>CLUSE-R1-CELD18</v>
          </cell>
          <cell r="T384" t="str">
            <v xml:space="preserve">CLUSE-R1-CELD18 → </v>
          </cell>
        </row>
        <row r="385">
          <cell r="A385" t="str">
            <v>CLUSE-R2-CELD22</v>
          </cell>
          <cell r="T385" t="str">
            <v xml:space="preserve">CLUSE-R2-CELD22 → </v>
          </cell>
        </row>
        <row r="386">
          <cell r="A386" t="str">
            <v>CLUSE-R2-CELD23</v>
          </cell>
          <cell r="T386" t="str">
            <v xml:space="preserve">CLUSE-R2-CELD23 → </v>
          </cell>
        </row>
        <row r="387">
          <cell r="A387" t="str">
            <v>CLUSE-R2-CELD24</v>
          </cell>
          <cell r="T387" t="str">
            <v xml:space="preserve">CLUSE-R2-CELD24 → </v>
          </cell>
        </row>
        <row r="388">
          <cell r="A388" t="str">
            <v>CLUSE-R2-CELD25</v>
          </cell>
          <cell r="T388" t="str">
            <v xml:space="preserve">CLUSE-R2-CELD25 → </v>
          </cell>
        </row>
        <row r="389">
          <cell r="A389" t="str">
            <v>CLUSE-R2-CELD26</v>
          </cell>
          <cell r="T389" t="str">
            <v xml:space="preserve">CLUSE-R2-CELD26 → </v>
          </cell>
        </row>
        <row r="390">
          <cell r="A390" t="str">
            <v>CLUSE-R2-CELD27</v>
          </cell>
          <cell r="T390" t="str">
            <v xml:space="preserve">CLUSE-R2-CELD27 → </v>
          </cell>
        </row>
        <row r="391">
          <cell r="A391" t="str">
            <v>CLUSE-R2-CELD28</v>
          </cell>
          <cell r="T391" t="str">
            <v xml:space="preserve">CLUSE-R2-CELD28 → </v>
          </cell>
        </row>
        <row r="392">
          <cell r="A392" t="str">
            <v>CLUSE-R3-CELD32</v>
          </cell>
          <cell r="T392" t="str">
            <v xml:space="preserve">CLUSE-R3-CELD32 → </v>
          </cell>
        </row>
        <row r="393">
          <cell r="A393" t="str">
            <v>CLUSE-R3-CELD33</v>
          </cell>
          <cell r="T393" t="str">
            <v xml:space="preserve">CLUSE-R3-CELD33 → </v>
          </cell>
        </row>
        <row r="394">
          <cell r="A394" t="str">
            <v>CLUSE-R3-CELD34</v>
          </cell>
          <cell r="T394" t="str">
            <v xml:space="preserve">CLUSE-R3-CELD34 → </v>
          </cell>
        </row>
        <row r="395">
          <cell r="A395" t="str">
            <v>CLUSE-R3-CELD35</v>
          </cell>
          <cell r="T395" t="str">
            <v xml:space="preserve">CLUSE-R3-CELD35 → </v>
          </cell>
        </row>
        <row r="396">
          <cell r="A396" t="str">
            <v>CLUSE-R3-CELD36</v>
          </cell>
          <cell r="T396" t="str">
            <v xml:space="preserve">CLUSE-R3-CELD36 → </v>
          </cell>
        </row>
        <row r="397">
          <cell r="A397" t="str">
            <v>CLUSE-R4-CELD32</v>
          </cell>
          <cell r="T397" t="str">
            <v xml:space="preserve">CLUSE-R4-CELD32 → </v>
          </cell>
        </row>
        <row r="398">
          <cell r="A398" t="str">
            <v>CLUSE-R4-CELD42</v>
          </cell>
          <cell r="T398" t="str">
            <v xml:space="preserve">CLUSE-R4-CELD42 → </v>
          </cell>
        </row>
        <row r="399">
          <cell r="A399" t="str">
            <v>CLUSE-R4-CELD43</v>
          </cell>
          <cell r="T399" t="str">
            <v xml:space="preserve">CLUSE-R4-CELD43 → </v>
          </cell>
        </row>
        <row r="400">
          <cell r="A400" t="str">
            <v>CLUSE-R4-CELD44</v>
          </cell>
          <cell r="T400" t="str">
            <v xml:space="preserve">CLUSE-R4-CELD44 → </v>
          </cell>
        </row>
        <row r="401">
          <cell r="A401" t="str">
            <v>CLUSE-R4-CELD45</v>
          </cell>
          <cell r="T401" t="str">
            <v xml:space="preserve">CLUSE-R4-CELD45 → </v>
          </cell>
        </row>
        <row r="402">
          <cell r="A402" t="str">
            <v>CLUSE-R4-CELD46</v>
          </cell>
          <cell r="T402" t="str">
            <v xml:space="preserve">CLUSE-R4-CELD46 → </v>
          </cell>
        </row>
        <row r="403">
          <cell r="A403" t="str">
            <v>CLUSE-R4-CELD47</v>
          </cell>
          <cell r="T403" t="str">
            <v xml:space="preserve">CLUSE-R4-CELD47 → </v>
          </cell>
        </row>
        <row r="404">
          <cell r="A404" t="str">
            <v>CONF5-RB-CELD16</v>
          </cell>
          <cell r="T404" t="str">
            <v>CONF5-RB-CELD16 → Code GDO</v>
          </cell>
        </row>
        <row r="405">
          <cell r="A405" t="str">
            <v>CONF5-RB-CELD17</v>
          </cell>
          <cell r="T405" t="str">
            <v xml:space="preserve">CONF5-RB-CELD17 → </v>
          </cell>
        </row>
        <row r="406">
          <cell r="A406" t="str">
            <v>CONF5-RB-CELD21</v>
          </cell>
          <cell r="T406" t="str">
            <v xml:space="preserve">CONF5-RB-CELD21 → </v>
          </cell>
        </row>
        <row r="407">
          <cell r="A407" t="str">
            <v>CONF5-RB-CELD22</v>
          </cell>
          <cell r="T407" t="str">
            <v xml:space="preserve">CONF5-RB-CELD22 → </v>
          </cell>
        </row>
        <row r="408">
          <cell r="A408" t="str">
            <v>CONF5-RB-CELD23</v>
          </cell>
          <cell r="T408" t="str">
            <v xml:space="preserve">CONF5-RB-CELD23 → </v>
          </cell>
        </row>
        <row r="409">
          <cell r="A409" t="str">
            <v>CONF5-RB-CELD26</v>
          </cell>
          <cell r="T409" t="str">
            <v xml:space="preserve">CONF5-RB-CELD26 → </v>
          </cell>
        </row>
        <row r="410">
          <cell r="A410" t="str">
            <v>CONF5-RB-CELD27</v>
          </cell>
          <cell r="T410" t="str">
            <v xml:space="preserve">CONF5-RB-CELD27 → </v>
          </cell>
        </row>
        <row r="411">
          <cell r="A411" t="str">
            <v>CONF5-RB-CELD28</v>
          </cell>
          <cell r="T411" t="str">
            <v xml:space="preserve">CONF5-RB-CELD28 → </v>
          </cell>
        </row>
        <row r="412">
          <cell r="A412" t="str">
            <v>CONF5-RB-CELD29</v>
          </cell>
          <cell r="T412" t="str">
            <v>CONF5-RB-CELD29 → Code GDO</v>
          </cell>
        </row>
        <row r="413">
          <cell r="A413" t="str">
            <v>CONF5-RB-CELD32</v>
          </cell>
          <cell r="T413" t="str">
            <v xml:space="preserve">CONF5-RB-CELD32 → </v>
          </cell>
        </row>
        <row r="414">
          <cell r="A414" t="str">
            <v>CONF5-RB-CELD33</v>
          </cell>
          <cell r="T414" t="str">
            <v xml:space="preserve">CONF5-RB-CELD33 → </v>
          </cell>
        </row>
        <row r="415">
          <cell r="A415" t="str">
            <v>CORB8-R1-CELD84</v>
          </cell>
          <cell r="T415" t="str">
            <v>CORB8-R1-CELD84 → Code GDO</v>
          </cell>
        </row>
        <row r="416">
          <cell r="A416" t="str">
            <v>CORB8-R1-CELD86</v>
          </cell>
          <cell r="T416" t="str">
            <v xml:space="preserve">CORB8-R1-CELD86 → </v>
          </cell>
        </row>
        <row r="417">
          <cell r="A417" t="str">
            <v>CORB8-R1-CELD88</v>
          </cell>
          <cell r="T417" t="str">
            <v xml:space="preserve">CORB8-R1-CELD88 → </v>
          </cell>
        </row>
        <row r="418">
          <cell r="A418" t="str">
            <v>CORB8-R1-CELD90</v>
          </cell>
          <cell r="T418" t="str">
            <v xml:space="preserve">CORB8-R1-CELD90 → </v>
          </cell>
        </row>
        <row r="419">
          <cell r="A419" t="str">
            <v>CORB8-R2-CELD89</v>
          </cell>
          <cell r="T419" t="str">
            <v xml:space="preserve">CORB8-R2-CELD89 → </v>
          </cell>
        </row>
        <row r="420">
          <cell r="A420" t="str">
            <v>CORB8-R2-CELD91</v>
          </cell>
          <cell r="T420" t="str">
            <v xml:space="preserve">CORB8-R2-CELD91 → </v>
          </cell>
        </row>
        <row r="421">
          <cell r="A421" t="str">
            <v>CORB8-R2-CELD93</v>
          </cell>
          <cell r="T421" t="str">
            <v xml:space="preserve">CORB8-R2-CELD93 → </v>
          </cell>
        </row>
        <row r="422">
          <cell r="A422" t="str">
            <v>CORB8-R2-CELD95</v>
          </cell>
          <cell r="T422" t="str">
            <v xml:space="preserve">CORB8-R2-CELD95 → </v>
          </cell>
        </row>
        <row r="423">
          <cell r="A423" t="str">
            <v>CORNI-R1-CELD14</v>
          </cell>
          <cell r="T423" t="str">
            <v xml:space="preserve">CORNI-R1-CELD14 → </v>
          </cell>
        </row>
        <row r="424">
          <cell r="A424" t="str">
            <v>CORNI-R1-CELD15</v>
          </cell>
          <cell r="T424" t="str">
            <v xml:space="preserve">CORNI-R1-CELD15 → </v>
          </cell>
        </row>
        <row r="425">
          <cell r="A425" t="str">
            <v>CORNI-R1-CELD16</v>
          </cell>
          <cell r="T425" t="str">
            <v xml:space="preserve">CORNI-R1-CELD16 → </v>
          </cell>
        </row>
        <row r="426">
          <cell r="A426" t="str">
            <v>CORNI-R1-CELD17</v>
          </cell>
          <cell r="T426" t="str">
            <v xml:space="preserve">CORNI-R1-CELD17 → </v>
          </cell>
        </row>
        <row r="427">
          <cell r="A427" t="str">
            <v>CORNI-R1-CELD18</v>
          </cell>
          <cell r="T427" t="str">
            <v xml:space="preserve">CORNI-R1-CELD18 → </v>
          </cell>
        </row>
        <row r="428">
          <cell r="A428" t="str">
            <v>CORNI-R1-CELD19</v>
          </cell>
          <cell r="T428" t="str">
            <v xml:space="preserve">CORNI-R1-CELD19 → </v>
          </cell>
        </row>
        <row r="429">
          <cell r="A429" t="str">
            <v>CORNI-R1-CELD20</v>
          </cell>
          <cell r="T429" t="str">
            <v>CORNI-R1-CELD20 → Code GDO</v>
          </cell>
        </row>
        <row r="430">
          <cell r="A430" t="str">
            <v>CORNI-R2-CELD24</v>
          </cell>
          <cell r="T430" t="str">
            <v xml:space="preserve">CORNI-R2-CELD24 → </v>
          </cell>
        </row>
        <row r="431">
          <cell r="A431" t="str">
            <v>CORNI-R2-CELD25</v>
          </cell>
          <cell r="T431" t="str">
            <v xml:space="preserve">CORNI-R2-CELD25 → </v>
          </cell>
        </row>
        <row r="432">
          <cell r="A432" t="str">
            <v>CORNI-R2-CELD26</v>
          </cell>
          <cell r="T432" t="str">
            <v xml:space="preserve">CORNI-R2-CELD26 → </v>
          </cell>
        </row>
        <row r="433">
          <cell r="A433" t="str">
            <v>CORNI-R2-CELD27</v>
          </cell>
          <cell r="T433" t="str">
            <v xml:space="preserve">CORNI-R2-CELD27 → </v>
          </cell>
        </row>
        <row r="434">
          <cell r="A434" t="str">
            <v>CORNI-R2-CELD28</v>
          </cell>
          <cell r="T434" t="str">
            <v xml:space="preserve">CORNI-R2-CELD28 → </v>
          </cell>
        </row>
        <row r="435">
          <cell r="A435" t="str">
            <v>CORNI-R2-CELD29</v>
          </cell>
          <cell r="T435" t="str">
            <v>CORNI-R2-CELD29 → Code GDO</v>
          </cell>
        </row>
        <row r="436">
          <cell r="A436" t="str">
            <v>CORNI-R2-CELD30</v>
          </cell>
          <cell r="T436" t="str">
            <v>CORNI-R2-CELD30 → Code GDO</v>
          </cell>
        </row>
        <row r="437">
          <cell r="A437" t="str">
            <v>CPNIE-R1-CELD03</v>
          </cell>
          <cell r="T437" t="str">
            <v>CPNIE-R1-CELD03 → Code GDO</v>
          </cell>
        </row>
        <row r="438">
          <cell r="A438" t="str">
            <v>CPNIE-R1-CELD04</v>
          </cell>
          <cell r="T438" t="str">
            <v xml:space="preserve">CPNIE-R1-CELD04 → </v>
          </cell>
        </row>
        <row r="439">
          <cell r="A439" t="str">
            <v>CPNIE-R1-CELD05</v>
          </cell>
          <cell r="T439" t="str">
            <v xml:space="preserve">CPNIE-R1-CELD05 → </v>
          </cell>
        </row>
        <row r="440">
          <cell r="A440" t="str">
            <v>CPNIE-R1-CELD06</v>
          </cell>
          <cell r="T440" t="str">
            <v xml:space="preserve">CPNIE-R1-CELD06 → </v>
          </cell>
        </row>
        <row r="441">
          <cell r="A441" t="str">
            <v>CPNIE-R1-CELD07</v>
          </cell>
          <cell r="T441" t="str">
            <v xml:space="preserve">CPNIE-R1-CELD07 → </v>
          </cell>
        </row>
        <row r="442">
          <cell r="A442" t="str">
            <v>CPNIE-R1-CELD08</v>
          </cell>
          <cell r="T442" t="str">
            <v>CPNIE-R1-CELD08 → Code GDO</v>
          </cell>
        </row>
        <row r="443">
          <cell r="A443" t="str">
            <v>CPNIE-R1-CELD09</v>
          </cell>
          <cell r="T443" t="str">
            <v xml:space="preserve">CPNIE-R1-CELD09 → </v>
          </cell>
        </row>
        <row r="444">
          <cell r="A444" t="str">
            <v>CPNIE-R1-CELD10</v>
          </cell>
          <cell r="T444" t="str">
            <v>CPNIE-R1-CELD10 → Code GDO</v>
          </cell>
        </row>
        <row r="445">
          <cell r="A445" t="str">
            <v>CPNIE-R2-CELD13</v>
          </cell>
          <cell r="T445" t="str">
            <v xml:space="preserve">CPNIE-R2-CELD13 → </v>
          </cell>
        </row>
        <row r="446">
          <cell r="A446" t="str">
            <v>CPNIE-R2-CELD14</v>
          </cell>
          <cell r="T446" t="str">
            <v xml:space="preserve">CPNIE-R2-CELD14 → </v>
          </cell>
        </row>
        <row r="447">
          <cell r="A447" t="str">
            <v>CPNIE-R2-CELD15</v>
          </cell>
          <cell r="T447" t="str">
            <v xml:space="preserve">CPNIE-R2-CELD15 → </v>
          </cell>
        </row>
        <row r="448">
          <cell r="A448" t="str">
            <v>CPNIE-R2-CELD16</v>
          </cell>
          <cell r="T448" t="str">
            <v>CPNIE-R2-CELD16 → AERIEN/SOUTERRAIN</v>
          </cell>
        </row>
        <row r="449">
          <cell r="A449" t="str">
            <v>CPNIE-R2-CELD17</v>
          </cell>
          <cell r="T449" t="str">
            <v xml:space="preserve">CPNIE-R2-CELD17 → </v>
          </cell>
        </row>
        <row r="450">
          <cell r="A450" t="str">
            <v>CPNIE-R2-CELD18</v>
          </cell>
          <cell r="T450" t="str">
            <v xml:space="preserve">CPNIE-R2-CELD18 → </v>
          </cell>
        </row>
        <row r="451">
          <cell r="A451" t="str">
            <v>CPNIE-R2-CELD19</v>
          </cell>
          <cell r="T451" t="str">
            <v xml:space="preserve">CPNIE-R2-CELD19 → </v>
          </cell>
        </row>
        <row r="452">
          <cell r="A452" t="str">
            <v>CRAN_-R1-CELD14</v>
          </cell>
          <cell r="T452" t="str">
            <v xml:space="preserve">CRAN_-R1-CELD14 → </v>
          </cell>
        </row>
        <row r="453">
          <cell r="A453" t="str">
            <v>CRAN_-R1-CELD15</v>
          </cell>
          <cell r="T453" t="str">
            <v xml:space="preserve">CRAN_-R1-CELD15 → </v>
          </cell>
        </row>
        <row r="454">
          <cell r="A454" t="str">
            <v>CRAN_-R1-CELD16</v>
          </cell>
          <cell r="T454" t="str">
            <v xml:space="preserve">CRAN_-R1-CELD16 → </v>
          </cell>
        </row>
        <row r="455">
          <cell r="A455" t="str">
            <v>CRAN_-R1-CELD17</v>
          </cell>
          <cell r="T455" t="str">
            <v xml:space="preserve">CRAN_-R1-CELD17 → </v>
          </cell>
        </row>
        <row r="456">
          <cell r="A456" t="str">
            <v>CRAN_-R1-CELD18</v>
          </cell>
          <cell r="T456" t="str">
            <v xml:space="preserve">CRAN_-R1-CELD18 → </v>
          </cell>
        </row>
        <row r="457">
          <cell r="A457" t="str">
            <v>CRAN_-R1-CELD19</v>
          </cell>
          <cell r="T457" t="str">
            <v>CRAN_-R1-CELD19 → Code GDO</v>
          </cell>
        </row>
        <row r="458">
          <cell r="A458" t="str">
            <v>CRAN_-R2-CELD23</v>
          </cell>
          <cell r="T458" t="str">
            <v xml:space="preserve">CRAN_-R2-CELD23 → </v>
          </cell>
        </row>
        <row r="459">
          <cell r="A459" t="str">
            <v>CRAN_-R2-CELD24</v>
          </cell>
          <cell r="T459" t="str">
            <v xml:space="preserve">CRAN_-R2-CELD24 → </v>
          </cell>
        </row>
        <row r="460">
          <cell r="A460" t="str">
            <v>CRAN_-R2-CELD25</v>
          </cell>
          <cell r="T460" t="str">
            <v>CRAN_-R2-CELD25 → Code GDO</v>
          </cell>
        </row>
        <row r="461">
          <cell r="A461" t="str">
            <v>CRAN_-R2-CELD26</v>
          </cell>
          <cell r="T461" t="str">
            <v xml:space="preserve">CRAN_-R2-CELD26 → </v>
          </cell>
        </row>
        <row r="462">
          <cell r="A462" t="str">
            <v>CRAN_-R2-CELD27</v>
          </cell>
          <cell r="T462" t="str">
            <v xml:space="preserve">CRAN_-R2-CELD27 → </v>
          </cell>
        </row>
        <row r="463">
          <cell r="A463" t="str">
            <v>CRAN_-R2-CELD28</v>
          </cell>
          <cell r="T463" t="str">
            <v xml:space="preserve">CRAN_-R2-CELD28 → </v>
          </cell>
        </row>
        <row r="464">
          <cell r="A464" t="str">
            <v>CRAN_-R2-CELD29</v>
          </cell>
          <cell r="T464" t="str">
            <v>CRAN_-R2-CELD29 → Code GDO</v>
          </cell>
        </row>
        <row r="465">
          <cell r="A465" t="str">
            <v>CRAN_-R3-CELD33</v>
          </cell>
          <cell r="T465" t="str">
            <v xml:space="preserve">CRAN_-R3-CELD33 → </v>
          </cell>
        </row>
        <row r="466">
          <cell r="A466" t="str">
            <v>CRAN_-R3-CELD34</v>
          </cell>
          <cell r="T466" t="str">
            <v xml:space="preserve">CRAN_-R3-CELD34 → </v>
          </cell>
        </row>
        <row r="467">
          <cell r="A467" t="str">
            <v>CRAN_-R3-CELD35</v>
          </cell>
          <cell r="T467" t="str">
            <v xml:space="preserve">CRAN_-R3-CELD35 → </v>
          </cell>
        </row>
        <row r="468">
          <cell r="A468" t="str">
            <v>CRAN_-R3-CELD36</v>
          </cell>
          <cell r="T468" t="str">
            <v xml:space="preserve">CRAN_-R3-CELD36 → </v>
          </cell>
        </row>
        <row r="469">
          <cell r="A469" t="str">
            <v>CRAN_-R3-CELD37</v>
          </cell>
          <cell r="T469" t="str">
            <v xml:space="preserve">CRAN_-R3-CELD37 → </v>
          </cell>
        </row>
        <row r="470">
          <cell r="A470" t="str">
            <v>CRAN_-R3-CELD38</v>
          </cell>
          <cell r="T470" t="str">
            <v xml:space="preserve">CRAN_-R3-CELD38 → </v>
          </cell>
        </row>
        <row r="471">
          <cell r="A471" t="str">
            <v>CRAN_-R3-CELD39</v>
          </cell>
          <cell r="T471" t="str">
            <v xml:space="preserve">CRAN_-R3-CELD39 → </v>
          </cell>
        </row>
        <row r="472">
          <cell r="A472" t="str">
            <v>CRAN_-R4-CELD44</v>
          </cell>
          <cell r="T472" t="str">
            <v xml:space="preserve">CRAN_-R4-CELD44 → </v>
          </cell>
        </row>
        <row r="473">
          <cell r="A473" t="str">
            <v>CRAN_-R4-CELD45</v>
          </cell>
          <cell r="T473" t="str">
            <v xml:space="preserve">CRAN_-R4-CELD45 → </v>
          </cell>
        </row>
        <row r="474">
          <cell r="A474" t="str">
            <v>CRAN_-R4-CELD46</v>
          </cell>
          <cell r="T474" t="str">
            <v xml:space="preserve">CRAN_-R4-CELD46 → </v>
          </cell>
        </row>
        <row r="475">
          <cell r="A475" t="str">
            <v>CRAN_-R4-CELD47</v>
          </cell>
          <cell r="T475" t="str">
            <v xml:space="preserve">CRAN_-R4-CELD47 → </v>
          </cell>
        </row>
        <row r="476">
          <cell r="A476" t="str">
            <v>CRAN_-R4-CELD48</v>
          </cell>
          <cell r="T476" t="str">
            <v xml:space="preserve">CRAN_-R4-CELD48 → </v>
          </cell>
        </row>
        <row r="477">
          <cell r="A477" t="str">
            <v>CRAN_-R4-CELD49</v>
          </cell>
          <cell r="T477" t="str">
            <v xml:space="preserve">CRAN_-R4-CELD49 → </v>
          </cell>
        </row>
        <row r="478">
          <cell r="A478" t="str">
            <v>CROLL-R1.A-CELD02</v>
          </cell>
          <cell r="T478" t="str">
            <v>CROLL-R1.A-CELD02 → Code GDO</v>
          </cell>
        </row>
        <row r="479">
          <cell r="A479" t="str">
            <v>CROLL-R1.A-CELD03</v>
          </cell>
          <cell r="T479" t="str">
            <v>CROLL-R1.A-CELD03 → Code GDO</v>
          </cell>
        </row>
        <row r="480">
          <cell r="A480" t="str">
            <v>CROLL-R1.A-CELD04</v>
          </cell>
          <cell r="T480" t="str">
            <v xml:space="preserve">CROLL-R1.A-CELD04 → </v>
          </cell>
        </row>
        <row r="481">
          <cell r="A481" t="str">
            <v>CROLL-R1.A-CELD05</v>
          </cell>
          <cell r="T481" t="str">
            <v xml:space="preserve">CROLL-R1.A-CELD05 → </v>
          </cell>
        </row>
        <row r="482">
          <cell r="A482" t="str">
            <v>CROLL-R1.A-CELD06</v>
          </cell>
          <cell r="T482" t="str">
            <v xml:space="preserve">CROLL-R1.A-CELD06 → </v>
          </cell>
        </row>
        <row r="483">
          <cell r="A483" t="str">
            <v>CROLL-R1.B-CELD12</v>
          </cell>
          <cell r="T483" t="str">
            <v>CROLL-R1.B-CELD12 → Code GDO</v>
          </cell>
        </row>
        <row r="484">
          <cell r="A484" t="str">
            <v>CROLL-R1.B-CELD13</v>
          </cell>
          <cell r="T484" t="str">
            <v xml:space="preserve">CROLL-R1.B-CELD13 → </v>
          </cell>
        </row>
        <row r="485">
          <cell r="A485" t="str">
            <v>CROLL-R1.B-CELD14</v>
          </cell>
          <cell r="T485" t="str">
            <v xml:space="preserve">CROLL-R1.B-CELD14 → </v>
          </cell>
        </row>
        <row r="486">
          <cell r="A486" t="str">
            <v>CROLL-R1.B-CELD15</v>
          </cell>
          <cell r="T486" t="str">
            <v xml:space="preserve">CROLL-R1.B-CELD15 → </v>
          </cell>
        </row>
        <row r="487">
          <cell r="A487" t="str">
            <v>CROLL-R1.B-CELD16</v>
          </cell>
          <cell r="T487" t="str">
            <v xml:space="preserve">CROLL-R1.B-CELD16 → </v>
          </cell>
        </row>
        <row r="488">
          <cell r="A488" t="str">
            <v>CROLL-R2.A-CELD25</v>
          </cell>
          <cell r="T488" t="str">
            <v>CROLL-R2.A-CELD25 → Code GDO</v>
          </cell>
        </row>
        <row r="489">
          <cell r="A489" t="str">
            <v>CROLL-R2.A-CELD26</v>
          </cell>
          <cell r="T489" t="str">
            <v xml:space="preserve">CROLL-R2.A-CELD26 → </v>
          </cell>
        </row>
        <row r="490">
          <cell r="A490" t="str">
            <v>CROLL-R2.A-CELD27</v>
          </cell>
          <cell r="T490" t="str">
            <v xml:space="preserve">CROLL-R2.A-CELD27 → </v>
          </cell>
        </row>
        <row r="491">
          <cell r="A491" t="str">
            <v>CROLL-R2.A-CELD28</v>
          </cell>
          <cell r="T491" t="str">
            <v xml:space="preserve">CROLL-R2.A-CELD28 → </v>
          </cell>
        </row>
        <row r="492">
          <cell r="A492" t="str">
            <v>CROLL-R2.A-CELD29</v>
          </cell>
          <cell r="T492" t="str">
            <v xml:space="preserve">CROLL-R2.A-CELD29 → </v>
          </cell>
        </row>
        <row r="493">
          <cell r="A493" t="str">
            <v>CROLL-R2.A-CELD30</v>
          </cell>
          <cell r="T493" t="str">
            <v>CROLL-R2.A-CELD30 → Code GDO</v>
          </cell>
        </row>
        <row r="494">
          <cell r="A494" t="str">
            <v>CROLL-R2.B-CELD36</v>
          </cell>
          <cell r="T494" t="str">
            <v xml:space="preserve">CROLL-R2.B-CELD36 → </v>
          </cell>
        </row>
        <row r="495">
          <cell r="A495" t="str">
            <v>CROLL-R2.B-CELD37</v>
          </cell>
          <cell r="T495" t="str">
            <v>CROLL-R2.B-CELD37 → Code GDO</v>
          </cell>
        </row>
        <row r="496">
          <cell r="A496" t="str">
            <v>CROLL-R2.B-CELD38</v>
          </cell>
          <cell r="T496" t="str">
            <v xml:space="preserve">CROLL-R2.B-CELD38 → </v>
          </cell>
        </row>
        <row r="497">
          <cell r="A497" t="str">
            <v>CROLL-R2.B-CELD39</v>
          </cell>
          <cell r="T497" t="str">
            <v xml:space="preserve">CROLL-R2.B-CELD39 → </v>
          </cell>
        </row>
        <row r="498">
          <cell r="A498" t="str">
            <v>CROLL-R2.B-CELD40</v>
          </cell>
          <cell r="T498" t="str">
            <v>CROLL-R2.B-CELD40 → Code GDO</v>
          </cell>
        </row>
        <row r="499">
          <cell r="A499" t="str">
            <v>CROLL-R3-CELD42</v>
          </cell>
          <cell r="T499" t="str">
            <v>CROLL-R3-CELD42 → Code GDO</v>
          </cell>
        </row>
        <row r="500">
          <cell r="A500" t="str">
            <v>CROLL-R3-CELD44</v>
          </cell>
          <cell r="T500" t="str">
            <v xml:space="preserve">CROLL-R3-CELD44 → </v>
          </cell>
        </row>
        <row r="501">
          <cell r="A501" t="str">
            <v>CROLL-R3-CELD45</v>
          </cell>
          <cell r="T501" t="str">
            <v xml:space="preserve">CROLL-R3-CELD45 → </v>
          </cell>
        </row>
        <row r="502">
          <cell r="A502" t="str">
            <v>CROLL-R3-CELD46</v>
          </cell>
          <cell r="T502" t="str">
            <v>CROLL-R3-CELD46 → Code GDO</v>
          </cell>
        </row>
        <row r="503">
          <cell r="A503" t="str">
            <v>CROLL-R3-CELD47</v>
          </cell>
          <cell r="T503" t="str">
            <v>CROLL-R3-CELD47 → Code GDO</v>
          </cell>
        </row>
        <row r="504">
          <cell r="A504" t="str">
            <v>CROLL-R3-CELD48</v>
          </cell>
          <cell r="T504" t="str">
            <v xml:space="preserve">CROLL-R3-CELD48 → </v>
          </cell>
        </row>
        <row r="505">
          <cell r="A505" t="str">
            <v>CRUSE-R1-CELD14</v>
          </cell>
          <cell r="T505" t="str">
            <v xml:space="preserve">CRUSE-R1-CELD14 → </v>
          </cell>
        </row>
        <row r="506">
          <cell r="A506" t="str">
            <v>CRUSE-R1-CELD15</v>
          </cell>
          <cell r="T506" t="str">
            <v xml:space="preserve">CRUSE-R1-CELD15 → </v>
          </cell>
        </row>
        <row r="507">
          <cell r="A507" t="str">
            <v>CRUSE-R1-CELD16</v>
          </cell>
          <cell r="T507" t="str">
            <v xml:space="preserve">CRUSE-R1-CELD16 → </v>
          </cell>
        </row>
        <row r="508">
          <cell r="A508" t="str">
            <v>CRUSE-R1-CELD17</v>
          </cell>
          <cell r="T508" t="str">
            <v xml:space="preserve">CRUSE-R1-CELD17 → </v>
          </cell>
        </row>
        <row r="509">
          <cell r="A509" t="str">
            <v>CRUSE-R1-CELD18</v>
          </cell>
          <cell r="T509" t="str">
            <v xml:space="preserve">CRUSE-R1-CELD18 → </v>
          </cell>
        </row>
        <row r="510">
          <cell r="A510" t="str">
            <v>CRUSE-R1-CELD19</v>
          </cell>
          <cell r="T510" t="str">
            <v>CRUSE-R1-CELD19 → Code GDO</v>
          </cell>
        </row>
        <row r="511">
          <cell r="A511" t="str">
            <v>CRUSE-R1-CELD20</v>
          </cell>
          <cell r="T511" t="str">
            <v>CRUSE-R1-CELD20 → Code GDO</v>
          </cell>
        </row>
        <row r="512">
          <cell r="A512" t="str">
            <v>CRUSE-R1-CELD21</v>
          </cell>
          <cell r="T512" t="str">
            <v>CRUSE-R1-CELD21 → Code GDO</v>
          </cell>
        </row>
        <row r="513">
          <cell r="A513" t="str">
            <v>D.INF-R1A-CELD02</v>
          </cell>
          <cell r="T513" t="str">
            <v>D.INF-R1A-CELD02 → Code GDO</v>
          </cell>
        </row>
        <row r="514">
          <cell r="A514" t="str">
            <v>D.INF-R1A-CELD03</v>
          </cell>
          <cell r="T514" t="str">
            <v>D.INF-R1A-CELD03 → Code GDO</v>
          </cell>
        </row>
        <row r="515">
          <cell r="A515" t="str">
            <v>D.INF-R1A-CELD04</v>
          </cell>
          <cell r="T515" t="str">
            <v xml:space="preserve">D.INF-R1A-CELD04 → </v>
          </cell>
        </row>
        <row r="516">
          <cell r="A516" t="str">
            <v>D.INF-R1A-CELD05</v>
          </cell>
          <cell r="T516" t="str">
            <v xml:space="preserve">D.INF-R1A-CELD05 → </v>
          </cell>
        </row>
        <row r="517">
          <cell r="A517" t="str">
            <v>D.INF-R1A-CELD06</v>
          </cell>
          <cell r="T517" t="str">
            <v xml:space="preserve">D.INF-R1A-CELD06 → </v>
          </cell>
        </row>
        <row r="518">
          <cell r="A518" t="str">
            <v>D.INF-R1A-CELD07</v>
          </cell>
          <cell r="T518" t="str">
            <v>D.INF-R1A-CELD07 → Code GDO</v>
          </cell>
        </row>
        <row r="519">
          <cell r="A519" t="str">
            <v>D.INF-R1A-CELD08</v>
          </cell>
          <cell r="T519" t="str">
            <v>D.INF-R1A-CELD08 → Code GDO</v>
          </cell>
        </row>
        <row r="520">
          <cell r="A520" t="str">
            <v>D.INF-R1A-CELD09</v>
          </cell>
          <cell r="T520" t="str">
            <v>D.INF-R1A-CELD09 → Code GDO</v>
          </cell>
        </row>
        <row r="521">
          <cell r="A521" t="str">
            <v>D.INF-R1B-CELD12</v>
          </cell>
          <cell r="T521" t="str">
            <v>D.INF-R1B-CELD12 → Code GDO</v>
          </cell>
        </row>
        <row r="522">
          <cell r="A522" t="str">
            <v>D.INF-R1B-CELD13</v>
          </cell>
          <cell r="T522" t="str">
            <v xml:space="preserve">D.INF-R1B-CELD13 → </v>
          </cell>
        </row>
        <row r="523">
          <cell r="A523" t="str">
            <v>D.INF-R1B-CELD14</v>
          </cell>
          <cell r="T523" t="str">
            <v xml:space="preserve">D.INF-R1B-CELD14 → </v>
          </cell>
        </row>
        <row r="524">
          <cell r="A524" t="str">
            <v>D.INF-R1B-CELD15</v>
          </cell>
          <cell r="T524" t="str">
            <v xml:space="preserve">D.INF-R1B-CELD15 → </v>
          </cell>
        </row>
        <row r="525">
          <cell r="A525" t="str">
            <v>D.INF-R1B-CELD16</v>
          </cell>
          <cell r="T525" t="str">
            <v xml:space="preserve">D.INF-R1B-CELD16 → </v>
          </cell>
        </row>
        <row r="526">
          <cell r="A526" t="str">
            <v>D.INF-R1B-CELD17</v>
          </cell>
          <cell r="T526" t="str">
            <v xml:space="preserve">D.INF-R1B-CELD17 → </v>
          </cell>
        </row>
        <row r="527">
          <cell r="A527" t="str">
            <v>D.INF-R1B-CELD18</v>
          </cell>
          <cell r="T527" t="str">
            <v>D.INF-R1B-CELD18 → Code GDO</v>
          </cell>
        </row>
        <row r="528">
          <cell r="A528" t="str">
            <v>D.INF-R1B-CELD19</v>
          </cell>
          <cell r="T528" t="str">
            <v>D.INF-R1B-CELD19 → Code GDO</v>
          </cell>
        </row>
        <row r="529">
          <cell r="A529" t="str">
            <v>D.INF-R2A-CELD22</v>
          </cell>
          <cell r="T529" t="str">
            <v xml:space="preserve">D.INF-R2A-CELD22 → </v>
          </cell>
        </row>
        <row r="530">
          <cell r="A530" t="str">
            <v>D.INF-R2A-CELD23</v>
          </cell>
          <cell r="T530" t="str">
            <v xml:space="preserve">D.INF-R2A-CELD23 → </v>
          </cell>
        </row>
        <row r="531">
          <cell r="A531" t="str">
            <v>D.INF-R2A-CELD24</v>
          </cell>
          <cell r="T531" t="str">
            <v>D.INF-R2A-CELD24 → Code GDO</v>
          </cell>
        </row>
        <row r="532">
          <cell r="A532" t="str">
            <v>D.INF-R2A-CELD25</v>
          </cell>
          <cell r="T532" t="str">
            <v>D.INF-R2A-CELD25 → Code GDO</v>
          </cell>
        </row>
        <row r="533">
          <cell r="A533" t="str">
            <v>D.INF-R2A-CELD26</v>
          </cell>
          <cell r="T533" t="str">
            <v>D.INF-R2A-CELD26 → Code GDO</v>
          </cell>
        </row>
        <row r="534">
          <cell r="A534" t="str">
            <v>D.INF-R2B-CELD29</v>
          </cell>
          <cell r="T534" t="str">
            <v xml:space="preserve">D.INF-R2B-CELD29 → </v>
          </cell>
        </row>
        <row r="535">
          <cell r="A535" t="str">
            <v>D.INF-R2B-CELD30</v>
          </cell>
          <cell r="T535" t="str">
            <v xml:space="preserve">D.INF-R2B-CELD30 → </v>
          </cell>
        </row>
        <row r="536">
          <cell r="A536" t="str">
            <v>D.INF-R2B-CELD31</v>
          </cell>
          <cell r="T536" t="str">
            <v>D.INF-R2B-CELD31 → Code GDO</v>
          </cell>
        </row>
        <row r="537">
          <cell r="A537" t="str">
            <v>D.INF-R2B-CELD32</v>
          </cell>
          <cell r="T537" t="str">
            <v>D.INF-R2B-CELD32 → Code GDO</v>
          </cell>
        </row>
        <row r="538">
          <cell r="A538" t="str">
            <v>D.INF-R2B-CELD33</v>
          </cell>
          <cell r="T538" t="str">
            <v>D.INF-R2B-CELD33 → Code GDO</v>
          </cell>
        </row>
        <row r="539">
          <cell r="A539" t="str">
            <v>DOMEN-RA-CELD16</v>
          </cell>
          <cell r="T539" t="str">
            <v>DOMEN-RA-CELD16 → AERIEN/SOUTERRAIN</v>
          </cell>
        </row>
        <row r="540">
          <cell r="A540" t="str">
            <v>DOMEN-RA-CELD17</v>
          </cell>
          <cell r="T540" t="str">
            <v>DOMEN-RA-CELD17 → Code GDO, AERIEN/SOUTERRAIN</v>
          </cell>
        </row>
        <row r="541">
          <cell r="A541" t="str">
            <v>DOMEN-RA-CELD18</v>
          </cell>
          <cell r="T541" t="str">
            <v xml:space="preserve">DOMEN-RA-CELD18 → </v>
          </cell>
        </row>
        <row r="542">
          <cell r="A542" t="str">
            <v>DOMEN-RA-CELD19</v>
          </cell>
          <cell r="T542" t="str">
            <v xml:space="preserve">DOMEN-RA-CELD19 → </v>
          </cell>
        </row>
        <row r="543">
          <cell r="A543" t="str">
            <v>DOMEN-RA-CELD20</v>
          </cell>
          <cell r="T543" t="str">
            <v xml:space="preserve">DOMEN-RA-CELD20 → </v>
          </cell>
        </row>
        <row r="544">
          <cell r="A544" t="str">
            <v>DOMEN-RA-CELD21</v>
          </cell>
          <cell r="T544" t="str">
            <v xml:space="preserve">DOMEN-RA-CELD21 → </v>
          </cell>
        </row>
        <row r="545">
          <cell r="A545" t="str">
            <v>DOMEN-RA-CELD22</v>
          </cell>
          <cell r="T545" t="str">
            <v xml:space="preserve">DOMEN-RA-CELD22 → </v>
          </cell>
        </row>
        <row r="546">
          <cell r="A546" t="str">
            <v>DOMEN-RA-CELD23</v>
          </cell>
          <cell r="T546" t="str">
            <v>DOMEN-RA-CELD23 → Code GDO</v>
          </cell>
        </row>
        <row r="547">
          <cell r="A547" t="str">
            <v>DOMEN-RA-CELD24</v>
          </cell>
          <cell r="T547" t="str">
            <v xml:space="preserve">DOMEN-RA-CELD24 → </v>
          </cell>
        </row>
        <row r="548">
          <cell r="A548" t="str">
            <v>DOMEN-RB-CELD04</v>
          </cell>
          <cell r="T548" t="str">
            <v>DOMEN-RB-CELD04 → Code GDO</v>
          </cell>
        </row>
        <row r="549">
          <cell r="A549" t="str">
            <v>DOMEN-RB-CELD05</v>
          </cell>
          <cell r="T549" t="str">
            <v xml:space="preserve">DOMEN-RB-CELD05 → </v>
          </cell>
        </row>
        <row r="550">
          <cell r="A550" t="str">
            <v>DOMEN-RB-CELD06</v>
          </cell>
          <cell r="T550" t="str">
            <v xml:space="preserve">DOMEN-RB-CELD06 → </v>
          </cell>
        </row>
        <row r="551">
          <cell r="A551" t="str">
            <v>DOMEN-RB-CELD07</v>
          </cell>
          <cell r="T551" t="str">
            <v xml:space="preserve">DOMEN-RB-CELD07 → </v>
          </cell>
        </row>
        <row r="552">
          <cell r="A552" t="str">
            <v>DOMEN-RB-CELD08</v>
          </cell>
          <cell r="T552" t="str">
            <v xml:space="preserve">DOMEN-RB-CELD08 → </v>
          </cell>
        </row>
        <row r="553">
          <cell r="A553" t="str">
            <v>DOMEN-RB-CELD09</v>
          </cell>
          <cell r="T553" t="str">
            <v xml:space="preserve">DOMEN-RB-CELD09 → </v>
          </cell>
        </row>
        <row r="554">
          <cell r="A554" t="str">
            <v>DOMEN-RB-CELD10</v>
          </cell>
          <cell r="T554" t="str">
            <v xml:space="preserve">DOMEN-RB-CELD10 → </v>
          </cell>
        </row>
        <row r="555">
          <cell r="A555" t="str">
            <v>DOMEN-RB-CELD11</v>
          </cell>
          <cell r="T555" t="str">
            <v xml:space="preserve">DOMEN-RB-CELD11 → </v>
          </cell>
        </row>
        <row r="556">
          <cell r="A556" t="str">
            <v>DOMEN-RB-CELD12</v>
          </cell>
          <cell r="T556" t="str">
            <v xml:space="preserve">DOMEN-RB-CELD12 → </v>
          </cell>
        </row>
        <row r="557">
          <cell r="A557" t="str">
            <v>DOUVA-R1-CELD13</v>
          </cell>
          <cell r="T557" t="str">
            <v xml:space="preserve">DOUVA-R1-CELD13 → </v>
          </cell>
        </row>
        <row r="558">
          <cell r="A558" t="str">
            <v>DOUVA-R1-CELD14</v>
          </cell>
          <cell r="T558" t="str">
            <v xml:space="preserve">DOUVA-R1-CELD14 → </v>
          </cell>
        </row>
        <row r="559">
          <cell r="A559" t="str">
            <v>DOUVA-R1-CELD15</v>
          </cell>
          <cell r="T559" t="str">
            <v xml:space="preserve">DOUVA-R1-CELD15 → </v>
          </cell>
        </row>
        <row r="560">
          <cell r="A560" t="str">
            <v>DOUVA-R1-CELD16</v>
          </cell>
          <cell r="T560" t="str">
            <v xml:space="preserve">DOUVA-R1-CELD16 → </v>
          </cell>
        </row>
        <row r="561">
          <cell r="A561" t="str">
            <v>DOUVA-R1-CELD17</v>
          </cell>
          <cell r="T561" t="str">
            <v xml:space="preserve">DOUVA-R1-CELD17 → </v>
          </cell>
        </row>
        <row r="562">
          <cell r="A562" t="str">
            <v>DOUVA-R2-CELD22</v>
          </cell>
          <cell r="T562" t="str">
            <v xml:space="preserve">DOUVA-R2-CELD22 → </v>
          </cell>
        </row>
        <row r="563">
          <cell r="A563" t="str">
            <v>DOUVA-R2-CELD24</v>
          </cell>
          <cell r="T563" t="str">
            <v xml:space="preserve">DOUVA-R2-CELD24 → </v>
          </cell>
        </row>
        <row r="564">
          <cell r="A564" t="str">
            <v>DOUVA-R2-CELD25</v>
          </cell>
          <cell r="T564" t="str">
            <v xml:space="preserve">DOUVA-R2-CELD25 → </v>
          </cell>
        </row>
        <row r="565">
          <cell r="A565" t="str">
            <v>DOUVA-R2-CELD26</v>
          </cell>
          <cell r="T565" t="str">
            <v xml:space="preserve">DOUVA-R2-CELD26 → </v>
          </cell>
        </row>
        <row r="566">
          <cell r="A566" t="str">
            <v>DOUVA-R2-CELD27</v>
          </cell>
          <cell r="T566" t="str">
            <v xml:space="preserve">DOUVA-R2-CELD27 → </v>
          </cell>
        </row>
        <row r="567">
          <cell r="A567" t="str">
            <v>DOUVA-R2-CELD28</v>
          </cell>
          <cell r="T567" t="str">
            <v xml:space="preserve">DOUVA-R2-CELD28 → </v>
          </cell>
        </row>
        <row r="568">
          <cell r="A568" t="str">
            <v>DRUME-R1-CELD84</v>
          </cell>
          <cell r="T568" t="str">
            <v xml:space="preserve">DRUME-R1-CELD84 → </v>
          </cell>
        </row>
        <row r="569">
          <cell r="A569" t="str">
            <v>DRUME-R1-CELD86</v>
          </cell>
          <cell r="T569" t="str">
            <v xml:space="preserve">DRUME-R1-CELD86 → </v>
          </cell>
        </row>
        <row r="570">
          <cell r="A570" t="str">
            <v>DRUME-R1-CELD88</v>
          </cell>
          <cell r="T570" t="str">
            <v xml:space="preserve">DRUME-R1-CELD88 → </v>
          </cell>
        </row>
        <row r="571">
          <cell r="A571" t="str">
            <v>DRUME-R1-CELD90</v>
          </cell>
          <cell r="T571" t="str">
            <v xml:space="preserve">DRUME-R1-CELD90 → </v>
          </cell>
        </row>
        <row r="572">
          <cell r="A572" t="str">
            <v>DRUME-R1-CELD92</v>
          </cell>
          <cell r="T572" t="str">
            <v xml:space="preserve">DRUME-R1-CELD92 → </v>
          </cell>
        </row>
        <row r="573">
          <cell r="A573" t="str">
            <v>DRUME-R1-CELD94</v>
          </cell>
          <cell r="T573" t="str">
            <v xml:space="preserve">DRUME-R1-CELD94 → </v>
          </cell>
        </row>
        <row r="574">
          <cell r="A574" t="str">
            <v>DRUME-R1-CELD96</v>
          </cell>
          <cell r="T574" t="str">
            <v xml:space="preserve">DRUME-R1-CELD96 → </v>
          </cell>
        </row>
        <row r="575">
          <cell r="A575" t="str">
            <v>DRUME-R1-CELD98</v>
          </cell>
          <cell r="T575" t="str">
            <v>DRUME-R1-CELD98 → Code GDO</v>
          </cell>
        </row>
        <row r="576">
          <cell r="A576" t="str">
            <v>DRUME-R2-CELD85</v>
          </cell>
          <cell r="T576" t="str">
            <v xml:space="preserve">DRUME-R2-CELD85 → </v>
          </cell>
        </row>
        <row r="577">
          <cell r="A577" t="str">
            <v>DRUME-R2-CELD87</v>
          </cell>
          <cell r="T577" t="str">
            <v xml:space="preserve">DRUME-R2-CELD87 → </v>
          </cell>
        </row>
        <row r="578">
          <cell r="A578" t="str">
            <v>DRUME-R2-CELD89</v>
          </cell>
          <cell r="T578" t="str">
            <v xml:space="preserve">DRUME-R2-CELD89 → </v>
          </cell>
        </row>
        <row r="579">
          <cell r="A579" t="str">
            <v>DRUME-R2-CELD91</v>
          </cell>
          <cell r="T579" t="str">
            <v xml:space="preserve">DRUME-R2-CELD91 → </v>
          </cell>
        </row>
        <row r="580">
          <cell r="A580" t="str">
            <v>DRUME-R2-CELD93</v>
          </cell>
          <cell r="T580" t="str">
            <v xml:space="preserve">DRUME-R2-CELD93 → </v>
          </cell>
        </row>
        <row r="581">
          <cell r="A581" t="str">
            <v>DRUME-R2-CELD95</v>
          </cell>
          <cell r="T581" t="str">
            <v xml:space="preserve">DRUME-R2-CELD95 → </v>
          </cell>
        </row>
        <row r="582">
          <cell r="A582" t="str">
            <v>DRUME-R2-CELD97</v>
          </cell>
          <cell r="T582" t="str">
            <v>DRUME-R2-CELD97 → Code GDO</v>
          </cell>
        </row>
        <row r="583">
          <cell r="A583" t="str">
            <v>ECHEL-R1-CELD12</v>
          </cell>
          <cell r="T583" t="str">
            <v xml:space="preserve">ECHEL-R1-CELD12 → </v>
          </cell>
        </row>
        <row r="584">
          <cell r="A584" t="str">
            <v>ECHEL-R1-CELD14</v>
          </cell>
          <cell r="T584" t="str">
            <v xml:space="preserve">ECHEL-R1-CELD14 → </v>
          </cell>
        </row>
        <row r="585">
          <cell r="A585" t="str">
            <v>ECHEL-R1-CELD15</v>
          </cell>
          <cell r="T585" t="str">
            <v xml:space="preserve">ECHEL-R1-CELD15 → </v>
          </cell>
        </row>
        <row r="586">
          <cell r="A586" t="str">
            <v>ECHEL-R1-CELD16</v>
          </cell>
          <cell r="T586" t="str">
            <v xml:space="preserve">ECHEL-R1-CELD16 → </v>
          </cell>
        </row>
        <row r="587">
          <cell r="A587" t="str">
            <v>ECHEL-R1-CELD17</v>
          </cell>
          <cell r="T587" t="str">
            <v xml:space="preserve">ECHEL-R1-CELD17 → </v>
          </cell>
        </row>
        <row r="588">
          <cell r="A588" t="str">
            <v>ECHEL-R1-CELD19</v>
          </cell>
          <cell r="T588" t="str">
            <v>ECHEL-R1-CELD19 → Code GDO</v>
          </cell>
        </row>
        <row r="589">
          <cell r="A589" t="str">
            <v>ECHEL-R2-CELD02</v>
          </cell>
          <cell r="T589" t="str">
            <v xml:space="preserve">ECHEL-R2-CELD02 → </v>
          </cell>
        </row>
        <row r="590">
          <cell r="A590" t="str">
            <v>ECHEL-R2-CELD03</v>
          </cell>
          <cell r="T590" t="str">
            <v xml:space="preserve">ECHEL-R2-CELD03 → </v>
          </cell>
        </row>
        <row r="591">
          <cell r="A591" t="str">
            <v>ECHEL-R2-CELD04</v>
          </cell>
          <cell r="T591" t="str">
            <v xml:space="preserve">ECHEL-R2-CELD04 → </v>
          </cell>
        </row>
        <row r="592">
          <cell r="A592" t="str">
            <v>ECHEL-R2-CELD05</v>
          </cell>
          <cell r="T592" t="str">
            <v xml:space="preserve">ECHEL-R2-CELD05 → </v>
          </cell>
        </row>
        <row r="593">
          <cell r="A593" t="str">
            <v>ECHEL-R2-CELD08</v>
          </cell>
          <cell r="T593" t="str">
            <v xml:space="preserve">ECHEL-R2-CELD08 → </v>
          </cell>
        </row>
        <row r="594">
          <cell r="A594" t="str">
            <v>ECHEL-R2-CELD09</v>
          </cell>
          <cell r="T594" t="str">
            <v xml:space="preserve">ECHEL-R2-CELD09 → </v>
          </cell>
        </row>
        <row r="595">
          <cell r="A595" t="str">
            <v>ECHEL-R2-CELD10</v>
          </cell>
          <cell r="T595" t="str">
            <v>ECHEL-R2-CELD10 → Code GDO</v>
          </cell>
        </row>
        <row r="596">
          <cell r="A596" t="str">
            <v>ESPAG-R1-CELD13</v>
          </cell>
          <cell r="T596" t="str">
            <v xml:space="preserve">ESPAG-R1-CELD13 → </v>
          </cell>
        </row>
        <row r="597">
          <cell r="A597" t="str">
            <v>ESPAG-R1-CELD14</v>
          </cell>
          <cell r="T597" t="str">
            <v xml:space="preserve">ESPAG-R1-CELD14 → </v>
          </cell>
        </row>
        <row r="598">
          <cell r="A598" t="str">
            <v>ESPAG-R1-CELD15</v>
          </cell>
          <cell r="T598" t="str">
            <v xml:space="preserve">ESPAG-R1-CELD15 → </v>
          </cell>
        </row>
        <row r="599">
          <cell r="A599" t="str">
            <v>ESPAG-R1-CELD16</v>
          </cell>
          <cell r="T599" t="str">
            <v xml:space="preserve">ESPAG-R1-CELD16 → </v>
          </cell>
        </row>
        <row r="600">
          <cell r="A600" t="str">
            <v>ESPAG-R1-CELD17</v>
          </cell>
          <cell r="T600" t="str">
            <v xml:space="preserve">ESPAG-R1-CELD17 → </v>
          </cell>
        </row>
        <row r="601">
          <cell r="A601" t="str">
            <v>ESPAG-R2-CELD24</v>
          </cell>
          <cell r="T601" t="str">
            <v xml:space="preserve">ESPAG-R2-CELD24 → </v>
          </cell>
        </row>
        <row r="602">
          <cell r="A602" t="str">
            <v>ESPAG-R2-CELD25</v>
          </cell>
          <cell r="T602" t="str">
            <v>ESPAG-R2-CELD25 → Code GDO</v>
          </cell>
        </row>
        <row r="603">
          <cell r="A603" t="str">
            <v>ESPAG-R2-CELD26</v>
          </cell>
          <cell r="T603" t="str">
            <v xml:space="preserve">ESPAG-R2-CELD26 → </v>
          </cell>
        </row>
        <row r="604">
          <cell r="A604" t="str">
            <v>ESPAG-R2-CELD27</v>
          </cell>
          <cell r="T604" t="str">
            <v xml:space="preserve">ESPAG-R2-CELD27 → </v>
          </cell>
        </row>
        <row r="605">
          <cell r="A605" t="str">
            <v>ESPAG-R2-CELD28</v>
          </cell>
          <cell r="T605" t="str">
            <v>ESPAG-R2-CELD28 → Code GDO</v>
          </cell>
        </row>
        <row r="606">
          <cell r="A606" t="str">
            <v>EVIAN-R1-CELD15</v>
          </cell>
          <cell r="T606" t="str">
            <v xml:space="preserve">EVIAN-R1-CELD15 → </v>
          </cell>
        </row>
        <row r="607">
          <cell r="A607" t="str">
            <v>EVIAN-R1-CELD16</v>
          </cell>
          <cell r="T607" t="str">
            <v xml:space="preserve">EVIAN-R1-CELD16 → </v>
          </cell>
        </row>
        <row r="608">
          <cell r="A608" t="str">
            <v>EVIAN-R1-CELD17</v>
          </cell>
          <cell r="T608" t="str">
            <v xml:space="preserve">EVIAN-R1-CELD17 → </v>
          </cell>
        </row>
        <row r="609">
          <cell r="A609" t="str">
            <v>EVIAN-R1-CELD18</v>
          </cell>
          <cell r="T609" t="str">
            <v xml:space="preserve">EVIAN-R1-CELD18 → </v>
          </cell>
        </row>
        <row r="610">
          <cell r="A610" t="str">
            <v>EVIAN-R1-CELD19</v>
          </cell>
          <cell r="T610" t="str">
            <v xml:space="preserve">EVIAN-R1-CELD19 → </v>
          </cell>
        </row>
        <row r="611">
          <cell r="A611" t="str">
            <v>EVIAN-R2-CELD24</v>
          </cell>
          <cell r="T611" t="str">
            <v xml:space="preserve">EVIAN-R2-CELD24 → </v>
          </cell>
        </row>
        <row r="612">
          <cell r="A612" t="str">
            <v>EVIAN-R2-CELD25</v>
          </cell>
          <cell r="T612" t="str">
            <v xml:space="preserve">EVIAN-R2-CELD25 → </v>
          </cell>
        </row>
        <row r="613">
          <cell r="A613" t="str">
            <v>EVIAN-R2-CELD26</v>
          </cell>
          <cell r="T613" t="str">
            <v xml:space="preserve">EVIAN-R2-CELD26 → </v>
          </cell>
        </row>
        <row r="614">
          <cell r="A614" t="str">
            <v>EVIAN-R2-CELD27</v>
          </cell>
          <cell r="T614" t="str">
            <v xml:space="preserve">EVIAN-R2-CELD27 → </v>
          </cell>
        </row>
        <row r="615">
          <cell r="A615" t="str">
            <v>EVIAN-R2-CELD28</v>
          </cell>
          <cell r="T615" t="str">
            <v xml:space="preserve">EVIAN-R2-CELD28 → </v>
          </cell>
        </row>
        <row r="616">
          <cell r="A616" t="str">
            <v>EVIAN-R2-CELD29</v>
          </cell>
          <cell r="T616" t="str">
            <v xml:space="preserve">EVIAN-R2-CELD29 → </v>
          </cell>
        </row>
        <row r="617">
          <cell r="A617" t="str">
            <v>EYBEN-R1-CELD02</v>
          </cell>
          <cell r="T617" t="str">
            <v>EYBEN-R1-CELD02 → Code GDO</v>
          </cell>
        </row>
        <row r="618">
          <cell r="A618" t="str">
            <v>EYBEN-R1-CELD03</v>
          </cell>
          <cell r="T618" t="str">
            <v xml:space="preserve">EYBEN-R1-CELD03 → </v>
          </cell>
        </row>
        <row r="619">
          <cell r="A619" t="str">
            <v>EYBEN-R1-CELD04</v>
          </cell>
          <cell r="T619" t="str">
            <v xml:space="preserve">EYBEN-R1-CELD04 → </v>
          </cell>
        </row>
        <row r="620">
          <cell r="A620" t="str">
            <v>EYBEN-R1-CELD06</v>
          </cell>
          <cell r="T620" t="str">
            <v xml:space="preserve">EYBEN-R1-CELD06 → </v>
          </cell>
        </row>
        <row r="621">
          <cell r="A621" t="str">
            <v>EYBEN-R1-CELD07</v>
          </cell>
          <cell r="T621" t="str">
            <v xml:space="preserve">EYBEN-R1-CELD07 → </v>
          </cell>
        </row>
        <row r="622">
          <cell r="A622" t="str">
            <v>EYBEN-R1-CELD08</v>
          </cell>
          <cell r="T622" t="str">
            <v xml:space="preserve">EYBEN-R1-CELD08 → </v>
          </cell>
        </row>
        <row r="623">
          <cell r="A623" t="str">
            <v>EYBEN-R1-CELD09</v>
          </cell>
          <cell r="T623" t="str">
            <v xml:space="preserve">EYBEN-R1-CELD09 → </v>
          </cell>
        </row>
        <row r="624">
          <cell r="A624" t="str">
            <v>EYBEN-R2-CELD12</v>
          </cell>
          <cell r="T624" t="str">
            <v xml:space="preserve">EYBEN-R2-CELD12 → </v>
          </cell>
        </row>
        <row r="625">
          <cell r="A625" t="str">
            <v>EYBEN-R2-CELD13</v>
          </cell>
          <cell r="T625" t="str">
            <v xml:space="preserve">EYBEN-R2-CELD13 → </v>
          </cell>
        </row>
        <row r="626">
          <cell r="A626" t="str">
            <v>EYBEN-R2-CELD14</v>
          </cell>
          <cell r="T626" t="str">
            <v xml:space="preserve">EYBEN-R2-CELD14 → </v>
          </cell>
        </row>
        <row r="627">
          <cell r="A627" t="str">
            <v>EYBEN-R2-CELD18</v>
          </cell>
          <cell r="T627" t="str">
            <v xml:space="preserve">EYBEN-R2-CELD18 → </v>
          </cell>
        </row>
        <row r="628">
          <cell r="A628" t="str">
            <v>EYBEN-R2-CELD19</v>
          </cell>
          <cell r="T628" t="str">
            <v xml:space="preserve">EYBEN-R2-CELD19 → </v>
          </cell>
        </row>
        <row r="629">
          <cell r="A629" t="str">
            <v>F.FRA-R3-CELD82</v>
          </cell>
          <cell r="T629" t="str">
            <v>F.FRA-R3-CELD82 → Code GDO</v>
          </cell>
        </row>
        <row r="630">
          <cell r="A630" t="str">
            <v>F.FRA-R3-CELD83</v>
          </cell>
          <cell r="T630" t="str">
            <v>F.FRA-R3-CELD83 → AERIEN/SOUTERRAIN</v>
          </cell>
        </row>
        <row r="631">
          <cell r="A631" t="str">
            <v>F.FRA-R3-CELD84</v>
          </cell>
          <cell r="T631" t="str">
            <v>F.FRA-R3-CELD84 → Code GDO, AERIEN/SOUTERRAIN</v>
          </cell>
        </row>
        <row r="632">
          <cell r="A632" t="str">
            <v>F.FRA-R3-CELD85</v>
          </cell>
          <cell r="T632" t="str">
            <v>F.FRA-R3-CELD85 → AERIEN/SOUTERRAIN</v>
          </cell>
        </row>
        <row r="633">
          <cell r="A633" t="str">
            <v>FAVER-R1-CELD13</v>
          </cell>
          <cell r="T633" t="str">
            <v xml:space="preserve">FAVER-R1-CELD13 → </v>
          </cell>
        </row>
        <row r="634">
          <cell r="A634" t="str">
            <v>FAVER-R1-CELD14</v>
          </cell>
          <cell r="T634" t="str">
            <v xml:space="preserve">FAVER-R1-CELD14 → </v>
          </cell>
        </row>
        <row r="635">
          <cell r="A635" t="str">
            <v>FAVER-R1-CELD15</v>
          </cell>
          <cell r="T635" t="str">
            <v xml:space="preserve">FAVER-R1-CELD15 → </v>
          </cell>
        </row>
        <row r="636">
          <cell r="A636" t="str">
            <v>FAVER-R1-CELD16</v>
          </cell>
          <cell r="T636" t="str">
            <v xml:space="preserve">FAVER-R1-CELD16 → </v>
          </cell>
        </row>
        <row r="637">
          <cell r="A637" t="str">
            <v>FAVER-R1-CELD17</v>
          </cell>
          <cell r="T637" t="str">
            <v xml:space="preserve">FAVER-R1-CELD17 → </v>
          </cell>
        </row>
        <row r="638">
          <cell r="A638" t="str">
            <v>FAVER-R1-CELD18</v>
          </cell>
          <cell r="T638" t="str">
            <v xml:space="preserve">FAVER-R1-CELD18 → </v>
          </cell>
        </row>
        <row r="639">
          <cell r="A639" t="str">
            <v>FAVER-R2-CELD23</v>
          </cell>
          <cell r="T639" t="str">
            <v>FAVER-R2-CELD23 → Code GDO, AERIEN/SOUTERRAIN</v>
          </cell>
        </row>
        <row r="640">
          <cell r="A640" t="str">
            <v>FAVER-R2-CELD24</v>
          </cell>
          <cell r="T640" t="str">
            <v xml:space="preserve">FAVER-R2-CELD24 → </v>
          </cell>
        </row>
        <row r="641">
          <cell r="A641" t="str">
            <v>FAVER-R2-CELD25</v>
          </cell>
          <cell r="T641" t="str">
            <v xml:space="preserve">FAVER-R2-CELD25 → </v>
          </cell>
        </row>
        <row r="642">
          <cell r="A642" t="str">
            <v>FAVER-R2-CELD26</v>
          </cell>
          <cell r="T642" t="str">
            <v xml:space="preserve">FAVER-R2-CELD26 → </v>
          </cell>
        </row>
        <row r="643">
          <cell r="A643" t="str">
            <v>FAVER-R2-CELD27</v>
          </cell>
          <cell r="T643" t="str">
            <v xml:space="preserve">FAVER-R2-CELD27 → </v>
          </cell>
        </row>
        <row r="644">
          <cell r="A644" t="str">
            <v>FAVER-R2-CELD29</v>
          </cell>
          <cell r="T644" t="str">
            <v xml:space="preserve">FAVER-R2-CELD29 → </v>
          </cell>
        </row>
        <row r="645">
          <cell r="A645" t="str">
            <v>FROGE-R1-CELD03</v>
          </cell>
          <cell r="T645" t="str">
            <v>FROGE-R1-CELD03 → Code GDO</v>
          </cell>
        </row>
        <row r="646">
          <cell r="A646" t="str">
            <v>FROGE-R1-CELD04</v>
          </cell>
          <cell r="T646" t="str">
            <v xml:space="preserve">FROGE-R1-CELD04 → </v>
          </cell>
        </row>
        <row r="647">
          <cell r="A647" t="str">
            <v>FROGE-R1-CELD05</v>
          </cell>
          <cell r="T647" t="str">
            <v>FROGE-R1-CELD05 → Code GDO</v>
          </cell>
        </row>
        <row r="648">
          <cell r="A648" t="str">
            <v>FROGE-R1-CELD06</v>
          </cell>
          <cell r="T648" t="str">
            <v xml:space="preserve">FROGE-R1-CELD06 → </v>
          </cell>
        </row>
        <row r="649">
          <cell r="A649" t="str">
            <v>FROGE-R1-CELD07</v>
          </cell>
          <cell r="T649" t="str">
            <v xml:space="preserve">FROGE-R1-CELD07 → </v>
          </cell>
        </row>
        <row r="650">
          <cell r="A650" t="str">
            <v>FROGE-R1-CELD08</v>
          </cell>
          <cell r="T650" t="str">
            <v>FROGE-R1-CELD08 → Code GDO</v>
          </cell>
        </row>
        <row r="651">
          <cell r="A651" t="str">
            <v>FROGE-R1-CELD09</v>
          </cell>
          <cell r="T651" t="str">
            <v>FROGE-R1-CELD09 → Code GDO</v>
          </cell>
        </row>
        <row r="652">
          <cell r="A652" t="str">
            <v>FROGE-R1-CELD11</v>
          </cell>
          <cell r="T652" t="str">
            <v xml:space="preserve">FROGE-R1-CELD11 → </v>
          </cell>
        </row>
        <row r="653">
          <cell r="A653" t="str">
            <v>FROGE-R2-CELD13</v>
          </cell>
          <cell r="T653" t="str">
            <v xml:space="preserve">FROGE-R2-CELD13 → </v>
          </cell>
        </row>
        <row r="654">
          <cell r="A654" t="str">
            <v>FROGE-R2-CELD14</v>
          </cell>
          <cell r="T654" t="str">
            <v xml:space="preserve">FROGE-R2-CELD14 → </v>
          </cell>
        </row>
        <row r="655">
          <cell r="A655" t="str">
            <v>FROGE-R2-CELD16</v>
          </cell>
          <cell r="T655" t="str">
            <v xml:space="preserve">FROGE-R2-CELD16 → </v>
          </cell>
        </row>
        <row r="656">
          <cell r="A656" t="str">
            <v>FROGE-R2-CELD17</v>
          </cell>
          <cell r="T656" t="str">
            <v xml:space="preserve">FROGE-R2-CELD17 → </v>
          </cell>
        </row>
        <row r="657">
          <cell r="A657" t="str">
            <v>FROGE-R2-CELD18</v>
          </cell>
          <cell r="T657" t="str">
            <v xml:space="preserve">FROGE-R2-CELD18 → </v>
          </cell>
        </row>
        <row r="658">
          <cell r="A658" t="str">
            <v>FROGE-R2-CELD19</v>
          </cell>
          <cell r="T658" t="str">
            <v xml:space="preserve">FROGE-R2-CELD19 → </v>
          </cell>
        </row>
        <row r="659">
          <cell r="A659" t="str">
            <v>FROGE-R2-CELD20</v>
          </cell>
          <cell r="T659" t="str">
            <v xml:space="preserve">FROGE-R2-CELD20 → </v>
          </cell>
        </row>
        <row r="660">
          <cell r="A660" t="str">
            <v>FROGE-R2-CELD21</v>
          </cell>
          <cell r="T660" t="str">
            <v xml:space="preserve">FROGE-R2-CELD21 → </v>
          </cell>
        </row>
        <row r="661">
          <cell r="A661" t="str">
            <v>FROGE-R2-CELD23</v>
          </cell>
          <cell r="T661" t="str">
            <v xml:space="preserve">FROGE-R2-CELD23 → </v>
          </cell>
        </row>
        <row r="662">
          <cell r="A662" t="str">
            <v>FROGE-R3-CELD26</v>
          </cell>
          <cell r="T662" t="str">
            <v>FROGE-R3-CELD26 → Code GDO</v>
          </cell>
        </row>
        <row r="663">
          <cell r="A663" t="str">
            <v>FROGE-R3-CELD27</v>
          </cell>
          <cell r="T663" t="str">
            <v xml:space="preserve">FROGE-R3-CELD27 → </v>
          </cell>
        </row>
        <row r="664">
          <cell r="A664" t="str">
            <v>FROGE-R3-CELD28</v>
          </cell>
          <cell r="T664" t="str">
            <v xml:space="preserve">FROGE-R3-CELD28 → </v>
          </cell>
        </row>
        <row r="665">
          <cell r="A665" t="str">
            <v>FROGE-R3-CELD29</v>
          </cell>
          <cell r="T665" t="str">
            <v xml:space="preserve">FROGE-R3-CELD29 → </v>
          </cell>
        </row>
        <row r="666">
          <cell r="A666" t="str">
            <v>FROGE-R4-CELD43</v>
          </cell>
          <cell r="T666" t="str">
            <v xml:space="preserve">FROGE-R4-CELD43 → </v>
          </cell>
        </row>
        <row r="667">
          <cell r="A667" t="str">
            <v>FROGE-R4-CELD44</v>
          </cell>
          <cell r="T667" t="str">
            <v>FROGE-R4-CELD44 → Code GDO</v>
          </cell>
        </row>
        <row r="668">
          <cell r="A668" t="str">
            <v>FROGE-R4-CELD45</v>
          </cell>
          <cell r="T668" t="str">
            <v xml:space="preserve">FROGE-R4-CELD45 → </v>
          </cell>
        </row>
        <row r="669">
          <cell r="A669" t="str">
            <v>G.COE-R1-CELD81</v>
          </cell>
          <cell r="T669" t="str">
            <v>G.COE-R1-CELD81 → Code GDO</v>
          </cell>
        </row>
        <row r="670">
          <cell r="A670" t="str">
            <v>G.COE-R1-CELD82</v>
          </cell>
          <cell r="T670" t="str">
            <v>G.COE-R1-CELD82 → Code GDO</v>
          </cell>
        </row>
        <row r="671">
          <cell r="A671" t="str">
            <v>G.COE-R1-CELD83</v>
          </cell>
          <cell r="T671" t="str">
            <v xml:space="preserve">G.COE-R1-CELD83 → </v>
          </cell>
        </row>
        <row r="672">
          <cell r="A672" t="str">
            <v>G.COE-R1-CELD84</v>
          </cell>
          <cell r="T672" t="str">
            <v>G.COE-R1-CELD84 → Code GDO</v>
          </cell>
        </row>
        <row r="673">
          <cell r="A673" t="str">
            <v>G.COE-R1-CELD85</v>
          </cell>
          <cell r="T673" t="str">
            <v xml:space="preserve">G.COE-R1-CELD85 → </v>
          </cell>
        </row>
        <row r="674">
          <cell r="A674" t="str">
            <v>G.COE-R1-CELD86</v>
          </cell>
          <cell r="T674" t="str">
            <v xml:space="preserve">G.COE-R1-CELD86 → </v>
          </cell>
        </row>
        <row r="675">
          <cell r="A675" t="str">
            <v>G.COE-R2-CELD91</v>
          </cell>
          <cell r="T675" t="str">
            <v>G.COE-R2-CELD91 → Code GDO, AERIEN/SOUTERRAIN</v>
          </cell>
        </row>
        <row r="676">
          <cell r="A676" t="str">
            <v>G.COE-R2-CELD92</v>
          </cell>
          <cell r="T676" t="str">
            <v>G.COE-R2-CELD92 → Code GDO</v>
          </cell>
        </row>
        <row r="677">
          <cell r="A677" t="str">
            <v>G.COE-R2-CELD93</v>
          </cell>
          <cell r="T677" t="str">
            <v xml:space="preserve">G.COE-R2-CELD93 → </v>
          </cell>
        </row>
        <row r="678">
          <cell r="A678" t="str">
            <v>G.COE-R2-CELD94</v>
          </cell>
          <cell r="T678" t="str">
            <v xml:space="preserve">G.COE-R2-CELD94 → </v>
          </cell>
        </row>
        <row r="679">
          <cell r="A679" t="str">
            <v>G.COE-R2-CELD96</v>
          </cell>
          <cell r="T679" t="str">
            <v xml:space="preserve">G.COE-R2-CELD96 → </v>
          </cell>
        </row>
        <row r="680">
          <cell r="A680" t="str">
            <v>G.VER-R1-CELD42</v>
          </cell>
          <cell r="T680" t="str">
            <v>G.VER-R1-CELD42 → AERIEN/SOUTERRAIN</v>
          </cell>
        </row>
        <row r="681">
          <cell r="A681" t="str">
            <v>G.VER-R1-CELD63</v>
          </cell>
          <cell r="T681" t="str">
            <v xml:space="preserve">G.VER-R1-CELD63 → </v>
          </cell>
        </row>
        <row r="682">
          <cell r="A682" t="str">
            <v>G.VER-R1-CELD64</v>
          </cell>
          <cell r="T682" t="str">
            <v xml:space="preserve">G.VER-R1-CELD64 → </v>
          </cell>
        </row>
        <row r="683">
          <cell r="A683" t="str">
            <v>G.VER-R1-CELD65</v>
          </cell>
          <cell r="T683" t="str">
            <v xml:space="preserve">G.VER-R1-CELD65 → </v>
          </cell>
        </row>
        <row r="684">
          <cell r="A684" t="str">
            <v>G.VER-R1-CELD66</v>
          </cell>
          <cell r="T684" t="str">
            <v xml:space="preserve">G.VER-R1-CELD66 → </v>
          </cell>
        </row>
        <row r="685">
          <cell r="A685" t="str">
            <v>G.VER-R1-CELD67</v>
          </cell>
          <cell r="T685" t="str">
            <v xml:space="preserve">G.VER-R1-CELD67 → </v>
          </cell>
        </row>
        <row r="686">
          <cell r="A686" t="str">
            <v>G.VER-R1-CELD68</v>
          </cell>
          <cell r="T686" t="str">
            <v xml:space="preserve">G.VER-R1-CELD68 → </v>
          </cell>
        </row>
        <row r="687">
          <cell r="A687" t="str">
            <v>G.VER-R1-CELD69</v>
          </cell>
          <cell r="T687" t="str">
            <v>G.VER-R1-CELD69 → Code GDO</v>
          </cell>
        </row>
        <row r="688">
          <cell r="A688" t="str">
            <v>G.VER-R2-CELD73</v>
          </cell>
          <cell r="T688" t="str">
            <v xml:space="preserve">G.VER-R2-CELD73 → </v>
          </cell>
        </row>
        <row r="689">
          <cell r="A689" t="str">
            <v>G.VER-R2-CELD74</v>
          </cell>
          <cell r="T689" t="str">
            <v xml:space="preserve">G.VER-R2-CELD74 → </v>
          </cell>
        </row>
        <row r="690">
          <cell r="A690" t="str">
            <v>G.VER-R2-CELD75</v>
          </cell>
          <cell r="T690" t="str">
            <v xml:space="preserve">G.VER-R2-CELD75 → </v>
          </cell>
        </row>
        <row r="691">
          <cell r="A691" t="str">
            <v>G.VER-R2-CELD76</v>
          </cell>
          <cell r="T691" t="str">
            <v xml:space="preserve">G.VER-R2-CELD76 → </v>
          </cell>
        </row>
        <row r="692">
          <cell r="A692" t="str">
            <v>G.VER-R2-CELD77</v>
          </cell>
          <cell r="T692" t="str">
            <v>G.VER-R2-CELD77 → Code GDO</v>
          </cell>
        </row>
        <row r="693">
          <cell r="A693" t="str">
            <v>G.VER-R3-CELD82</v>
          </cell>
          <cell r="T693" t="str">
            <v xml:space="preserve">G.VER-R3-CELD82 → </v>
          </cell>
        </row>
        <row r="694">
          <cell r="A694" t="str">
            <v>G.VER-R3-CELD83</v>
          </cell>
          <cell r="T694" t="str">
            <v xml:space="preserve">G.VER-R3-CELD83 → </v>
          </cell>
        </row>
        <row r="695">
          <cell r="A695" t="str">
            <v>G.VER-R3-CELD84</v>
          </cell>
          <cell r="T695" t="str">
            <v xml:space="preserve">G.VER-R3-CELD84 → </v>
          </cell>
        </row>
        <row r="696">
          <cell r="A696" t="str">
            <v>G.VER-R3-CELD85</v>
          </cell>
          <cell r="T696" t="str">
            <v xml:space="preserve">G.VER-R3-CELD85 → </v>
          </cell>
        </row>
        <row r="697">
          <cell r="A697" t="str">
            <v>G.VER-R3-CELD86</v>
          </cell>
          <cell r="T697" t="str">
            <v xml:space="preserve">G.VER-R3-CELD86 → </v>
          </cell>
        </row>
        <row r="698">
          <cell r="A698" t="str">
            <v>G.VER-R4-CELD93</v>
          </cell>
          <cell r="T698" t="str">
            <v>G.VER-R4-CELD93 → Code GDO</v>
          </cell>
        </row>
        <row r="699">
          <cell r="A699" t="str">
            <v>G.VER-R4-CELD94</v>
          </cell>
          <cell r="T699" t="str">
            <v xml:space="preserve">G.VER-R4-CELD94 → </v>
          </cell>
        </row>
        <row r="700">
          <cell r="A700" t="str">
            <v>G.VER-R4-CELD95</v>
          </cell>
          <cell r="T700" t="str">
            <v xml:space="preserve">G.VER-R4-CELD95 → </v>
          </cell>
        </row>
        <row r="701">
          <cell r="A701" t="str">
            <v>G.VER-R4-CELD96</v>
          </cell>
          <cell r="T701" t="str">
            <v xml:space="preserve">G.VER-R4-CELD96 → </v>
          </cell>
        </row>
        <row r="702">
          <cell r="A702" t="str">
            <v>G.VER-R4-CELD97</v>
          </cell>
          <cell r="T702" t="str">
            <v xml:space="preserve">G.VER-R4-CELD97 → </v>
          </cell>
        </row>
        <row r="703">
          <cell r="A703" t="str">
            <v>G.VER-R4-CELD98</v>
          </cell>
          <cell r="T703" t="str">
            <v xml:space="preserve">G.VER-R4-CELD98 → </v>
          </cell>
        </row>
        <row r="704">
          <cell r="A704" t="str">
            <v>G.VER-R5-CELD42</v>
          </cell>
          <cell r="T704" t="str">
            <v>G.VER-R5-CELD42 → Code GDO</v>
          </cell>
        </row>
        <row r="705">
          <cell r="A705" t="str">
            <v>GEX__-R1-CELD14</v>
          </cell>
          <cell r="T705" t="str">
            <v>GEX__-R1-CELD14 → Code GDO</v>
          </cell>
        </row>
        <row r="706">
          <cell r="A706" t="str">
            <v>GEX__-R1-CELD15</v>
          </cell>
          <cell r="T706" t="str">
            <v xml:space="preserve">GEX__-R1-CELD15 → </v>
          </cell>
        </row>
        <row r="707">
          <cell r="A707" t="str">
            <v>GEX__-R1-CELD16</v>
          </cell>
          <cell r="T707" t="str">
            <v xml:space="preserve">GEX__-R1-CELD16 → </v>
          </cell>
        </row>
        <row r="708">
          <cell r="A708" t="str">
            <v>GEX__-R1-CELD17</v>
          </cell>
          <cell r="T708" t="str">
            <v xml:space="preserve">GEX__-R1-CELD17 → </v>
          </cell>
        </row>
        <row r="709">
          <cell r="A709" t="str">
            <v>GEX__-R1-CELD18</v>
          </cell>
          <cell r="T709" t="str">
            <v>GEX__-R1-CELD18 → Code GDO</v>
          </cell>
        </row>
        <row r="710">
          <cell r="A710" t="str">
            <v>GEX__-R2-CELD22</v>
          </cell>
          <cell r="T710" t="str">
            <v xml:space="preserve">GEX__-R2-CELD22 → </v>
          </cell>
        </row>
        <row r="711">
          <cell r="A711" t="str">
            <v>GEX__-R2-CELD23</v>
          </cell>
          <cell r="T711" t="str">
            <v xml:space="preserve">GEX__-R2-CELD23 → </v>
          </cell>
        </row>
        <row r="712">
          <cell r="A712" t="str">
            <v>GEX__-R2-CELD24</v>
          </cell>
          <cell r="T712" t="str">
            <v xml:space="preserve">GEX__-R2-CELD24 → </v>
          </cell>
        </row>
        <row r="713">
          <cell r="A713" t="str">
            <v>GEX__-R3-CELD33</v>
          </cell>
          <cell r="T713" t="str">
            <v xml:space="preserve">GEX__-R3-CELD33 → </v>
          </cell>
        </row>
        <row r="714">
          <cell r="A714" t="str">
            <v>GEX__-R3-CELD34</v>
          </cell>
          <cell r="T714" t="str">
            <v xml:space="preserve">GEX__-R3-CELD34 → </v>
          </cell>
        </row>
        <row r="715">
          <cell r="A715" t="str">
            <v>GEX__-R4-CELD43</v>
          </cell>
          <cell r="T715" t="str">
            <v xml:space="preserve">GEX__-R4-CELD43 → </v>
          </cell>
        </row>
        <row r="716">
          <cell r="A716" t="str">
            <v>GEX__-R4-CELD44</v>
          </cell>
          <cell r="T716" t="str">
            <v xml:space="preserve">GEX__-R4-CELD44 → </v>
          </cell>
        </row>
        <row r="717">
          <cell r="A717" t="str">
            <v>GEX__-R4-CELD45</v>
          </cell>
          <cell r="T717" t="str">
            <v xml:space="preserve">GEX__-R4-CELD45 → </v>
          </cell>
        </row>
        <row r="718">
          <cell r="A718" t="str">
            <v>GEX__-R4-CELD46</v>
          </cell>
          <cell r="T718" t="str">
            <v>GEX__-R4-CELD46 → Code GDO</v>
          </cell>
        </row>
        <row r="719">
          <cell r="A719" t="str">
            <v>GEX__-R4-CELD47</v>
          </cell>
          <cell r="T719" t="str">
            <v>GEX__-R4-CELD47 → Code GDO</v>
          </cell>
        </row>
        <row r="720">
          <cell r="A720" t="str">
            <v>GEX__-R4-CELD48</v>
          </cell>
          <cell r="T720" t="str">
            <v>GEX__-R4-CELD48 → Code GDO</v>
          </cell>
        </row>
        <row r="721">
          <cell r="A721" t="str">
            <v>I.ABE-R1-CELD03</v>
          </cell>
          <cell r="T721" t="str">
            <v xml:space="preserve">I.ABE-R1-CELD03 → </v>
          </cell>
        </row>
        <row r="722">
          <cell r="A722" t="str">
            <v>I.ABE-R1-CELD04</v>
          </cell>
          <cell r="T722" t="str">
            <v xml:space="preserve">I.ABE-R1-CELD04 → </v>
          </cell>
        </row>
        <row r="723">
          <cell r="A723" t="str">
            <v>I.ABE-R1-CELD05</v>
          </cell>
          <cell r="T723" t="str">
            <v xml:space="preserve">I.ABE-R1-CELD05 → </v>
          </cell>
        </row>
        <row r="724">
          <cell r="A724" t="str">
            <v>I.ABE-R1-CELD06</v>
          </cell>
          <cell r="T724" t="str">
            <v xml:space="preserve">I.ABE-R1-CELD06 → </v>
          </cell>
        </row>
        <row r="725">
          <cell r="A725" t="str">
            <v>I.ABE-R1-CELD08</v>
          </cell>
          <cell r="T725" t="str">
            <v xml:space="preserve">I.ABE-R1-CELD08 → </v>
          </cell>
        </row>
        <row r="726">
          <cell r="A726" t="str">
            <v>I.ABE-R1-CELD09</v>
          </cell>
          <cell r="T726" t="str">
            <v>I.ABE-R1-CELD09 → Code GDO</v>
          </cell>
        </row>
        <row r="727">
          <cell r="A727" t="str">
            <v>I.ABE-R2-CELD15</v>
          </cell>
          <cell r="T727" t="str">
            <v>I.ABE-R2-CELD15 → Code GDO</v>
          </cell>
        </row>
        <row r="728">
          <cell r="A728" t="str">
            <v>I.ABE-R2-CELD16</v>
          </cell>
          <cell r="T728" t="str">
            <v xml:space="preserve">I.ABE-R2-CELD16 → </v>
          </cell>
        </row>
        <row r="729">
          <cell r="A729" t="str">
            <v>I.ABE-R2-CELD17</v>
          </cell>
          <cell r="T729" t="str">
            <v xml:space="preserve">I.ABE-R2-CELD17 → </v>
          </cell>
        </row>
        <row r="730">
          <cell r="A730" t="str">
            <v>I.ABE-R2-CELD18</v>
          </cell>
          <cell r="T730" t="str">
            <v xml:space="preserve">I.ABE-R2-CELD18 → </v>
          </cell>
        </row>
        <row r="731">
          <cell r="A731" t="str">
            <v>I.ABE-R2-CELD19</v>
          </cell>
          <cell r="T731" t="str">
            <v xml:space="preserve">I.ABE-R2-CELD19 → </v>
          </cell>
        </row>
        <row r="732">
          <cell r="A732" t="str">
            <v>I.ABE-R2-CELD21</v>
          </cell>
          <cell r="T732" t="str">
            <v xml:space="preserve">I.ABE-R2-CELD21 → </v>
          </cell>
        </row>
        <row r="733">
          <cell r="A733" t="str">
            <v>I.ABE-R2-CELD22</v>
          </cell>
          <cell r="T733" t="str">
            <v>I.ABE-R2-CELD22 → Code GDO</v>
          </cell>
        </row>
        <row r="734">
          <cell r="A734" t="str">
            <v>I.VER-R1-CELD04</v>
          </cell>
          <cell r="T734" t="str">
            <v xml:space="preserve">I.VER-R1-CELD04 → </v>
          </cell>
        </row>
        <row r="735">
          <cell r="A735" t="str">
            <v>I.VER-R1-CELD05</v>
          </cell>
          <cell r="T735" t="str">
            <v xml:space="preserve">I.VER-R1-CELD05 → </v>
          </cell>
        </row>
        <row r="736">
          <cell r="A736" t="str">
            <v>I.VER-R1-CELD06</v>
          </cell>
          <cell r="T736" t="str">
            <v xml:space="preserve">I.VER-R1-CELD06 → </v>
          </cell>
        </row>
        <row r="737">
          <cell r="A737" t="str">
            <v>I.VER-R1-CELD07</v>
          </cell>
          <cell r="T737" t="str">
            <v xml:space="preserve">I.VER-R1-CELD07 → </v>
          </cell>
        </row>
        <row r="738">
          <cell r="A738" t="str">
            <v>I.VER-R1-CELD08</v>
          </cell>
          <cell r="T738" t="str">
            <v>I.VER-R1-CELD08 → Code GDO</v>
          </cell>
        </row>
        <row r="739">
          <cell r="A739" t="str">
            <v>I.VER-R2-CELD13</v>
          </cell>
          <cell r="T739" t="str">
            <v xml:space="preserve">I.VER-R2-CELD13 → </v>
          </cell>
        </row>
        <row r="740">
          <cell r="A740" t="str">
            <v>I.VER-R2-CELD14</v>
          </cell>
          <cell r="T740" t="str">
            <v xml:space="preserve">I.VER-R2-CELD14 → </v>
          </cell>
        </row>
        <row r="741">
          <cell r="A741" t="str">
            <v>I.VER-R2-CELD15</v>
          </cell>
          <cell r="T741" t="str">
            <v xml:space="preserve">I.VER-R2-CELD15 → </v>
          </cell>
        </row>
        <row r="742">
          <cell r="A742" t="str">
            <v>I.VER-R2-CELD16</v>
          </cell>
          <cell r="T742" t="str">
            <v xml:space="preserve">I.VER-R2-CELD16 → </v>
          </cell>
        </row>
        <row r="743">
          <cell r="A743" t="str">
            <v>I.VER-R2-CELD17</v>
          </cell>
          <cell r="T743" t="str">
            <v>I.VER-R2-CELD17 → Code GDO</v>
          </cell>
        </row>
        <row r="744">
          <cell r="A744" t="str">
            <v>I.VER-R2-CELD18</v>
          </cell>
          <cell r="T744" t="str">
            <v>I.VER-R2-CELD18 → Code GDO</v>
          </cell>
        </row>
        <row r="745">
          <cell r="A745" t="str">
            <v>I.VER-R2-CELD19</v>
          </cell>
          <cell r="T745" t="str">
            <v>I.VER-R2-CELD19 → Code GDO</v>
          </cell>
        </row>
        <row r="746">
          <cell r="A746" t="str">
            <v>JALLI-R1.1-CELD03</v>
          </cell>
          <cell r="T746" t="str">
            <v xml:space="preserve">JALLI-R1.1-CELD03 → </v>
          </cell>
        </row>
        <row r="747">
          <cell r="A747" t="str">
            <v>JALLI-R1.1-CELD04</v>
          </cell>
          <cell r="T747" t="str">
            <v xml:space="preserve">JALLI-R1.1-CELD04 → </v>
          </cell>
        </row>
        <row r="748">
          <cell r="A748" t="str">
            <v>JALLI-R1.1-CELD05</v>
          </cell>
          <cell r="T748" t="str">
            <v xml:space="preserve">JALLI-R1.1-CELD05 → </v>
          </cell>
        </row>
        <row r="749">
          <cell r="A749" t="str">
            <v>JALLI-R1.1-CELD06</v>
          </cell>
          <cell r="T749" t="str">
            <v>JALLI-R1.1-CELD06 → Code GDO</v>
          </cell>
        </row>
        <row r="750">
          <cell r="A750" t="str">
            <v>JALLI-R1.2-CELD11</v>
          </cell>
          <cell r="T750" t="str">
            <v xml:space="preserve">JALLI-R1.2-CELD11 → </v>
          </cell>
        </row>
        <row r="751">
          <cell r="A751" t="str">
            <v>JALLI-R1.2-CELD12</v>
          </cell>
          <cell r="T751" t="str">
            <v xml:space="preserve">JALLI-R1.2-CELD12 → </v>
          </cell>
        </row>
        <row r="752">
          <cell r="A752" t="str">
            <v>JALLI-R1.2-CELD13</v>
          </cell>
          <cell r="T752" t="str">
            <v xml:space="preserve">JALLI-R1.2-CELD13 → </v>
          </cell>
        </row>
        <row r="753">
          <cell r="A753" t="str">
            <v>JALLI-R1.2-CELD14</v>
          </cell>
          <cell r="T753" t="str">
            <v xml:space="preserve">JALLI-R1.2-CELD14 → </v>
          </cell>
        </row>
        <row r="754">
          <cell r="A754" t="str">
            <v>JALLI-R2.1-CELD28</v>
          </cell>
          <cell r="T754" t="str">
            <v xml:space="preserve">JALLI-R2.1-CELD28 → </v>
          </cell>
        </row>
        <row r="755">
          <cell r="A755" t="str">
            <v>JALLI-R2.1-CELD29</v>
          </cell>
          <cell r="T755" t="str">
            <v xml:space="preserve">JALLI-R2.1-CELD29 → </v>
          </cell>
        </row>
        <row r="756">
          <cell r="A756" t="str">
            <v>JALLI-R2.1-CELD30</v>
          </cell>
          <cell r="T756" t="str">
            <v xml:space="preserve">JALLI-R2.1-CELD30 → </v>
          </cell>
        </row>
        <row r="757">
          <cell r="A757" t="str">
            <v>JALLI-R2.1-CELD31</v>
          </cell>
          <cell r="T757" t="str">
            <v xml:space="preserve">JALLI-R2.1-CELD31 → </v>
          </cell>
        </row>
        <row r="758">
          <cell r="A758" t="str">
            <v>JALLI-R2.2-CELD18</v>
          </cell>
          <cell r="T758" t="str">
            <v xml:space="preserve">JALLI-R2.2-CELD18 → </v>
          </cell>
        </row>
        <row r="759">
          <cell r="A759" t="str">
            <v>JALLI-R2.2-CELD19</v>
          </cell>
          <cell r="T759" t="str">
            <v xml:space="preserve">JALLI-R2.2-CELD19 → </v>
          </cell>
        </row>
        <row r="760">
          <cell r="A760" t="str">
            <v>JALLI-R2.2-CELD20</v>
          </cell>
          <cell r="T760" t="str">
            <v xml:space="preserve">JALLI-R2.2-CELD20 → </v>
          </cell>
        </row>
        <row r="761">
          <cell r="A761" t="str">
            <v>JALLI-R2.2-CELD21</v>
          </cell>
          <cell r="T761" t="str">
            <v xml:space="preserve">JALLI-R2.2-CELD21 → </v>
          </cell>
        </row>
        <row r="762">
          <cell r="A762" t="str">
            <v>JALLI-R2.2-CELD23</v>
          </cell>
          <cell r="T762" t="str">
            <v xml:space="preserve">JALLI-R2.2-CELD23 → </v>
          </cell>
        </row>
        <row r="763">
          <cell r="A763" t="str">
            <v>JALLI-R3.1-CELD35</v>
          </cell>
          <cell r="T763" t="str">
            <v xml:space="preserve">JALLI-R3.1-CELD35 → </v>
          </cell>
        </row>
        <row r="764">
          <cell r="A764" t="str">
            <v>JALLI-R3.1-CELD36</v>
          </cell>
          <cell r="T764" t="str">
            <v xml:space="preserve">JALLI-R3.1-CELD36 → </v>
          </cell>
        </row>
        <row r="765">
          <cell r="A765" t="str">
            <v>JALLI-R3.1-CELD37</v>
          </cell>
          <cell r="T765" t="str">
            <v xml:space="preserve">JALLI-R3.1-CELD37 → </v>
          </cell>
        </row>
        <row r="766">
          <cell r="A766" t="str">
            <v>JALLI-R3.2-CELD44</v>
          </cell>
          <cell r="T766" t="str">
            <v xml:space="preserve">JALLI-R3.2-CELD44 → </v>
          </cell>
        </row>
        <row r="767">
          <cell r="A767" t="str">
            <v>JALLI-R3.2-CELD45</v>
          </cell>
          <cell r="T767" t="str">
            <v xml:space="preserve">JALLI-R3.2-CELD45 → </v>
          </cell>
        </row>
        <row r="768">
          <cell r="A768" t="str">
            <v>JALLI-R3.2-CELD46</v>
          </cell>
          <cell r="T768" t="str">
            <v>JALLI-R3.2-CELD46 → Code GDO</v>
          </cell>
        </row>
        <row r="769">
          <cell r="A769" t="str">
            <v>JALLI-R3.2-CELD47</v>
          </cell>
          <cell r="T769" t="str">
            <v xml:space="preserve">JALLI-R3.2-CELD47 → </v>
          </cell>
        </row>
        <row r="770">
          <cell r="A770" t="str">
            <v>LANSL-R1-CELD87</v>
          </cell>
          <cell r="T770" t="str">
            <v xml:space="preserve">LANSL-R1-CELD87 → </v>
          </cell>
        </row>
        <row r="771">
          <cell r="A771" t="str">
            <v>LANSL-R1-CELD89</v>
          </cell>
          <cell r="T771" t="str">
            <v xml:space="preserve">LANSL-R1-CELD89 → </v>
          </cell>
        </row>
        <row r="772">
          <cell r="A772" t="str">
            <v>LANSL-R1-CELD91</v>
          </cell>
          <cell r="T772" t="str">
            <v>LANSL-R1-CELD91 → Code GDO</v>
          </cell>
        </row>
        <row r="773">
          <cell r="A773" t="str">
            <v>LANSL-R2-CELD86</v>
          </cell>
          <cell r="T773" t="str">
            <v xml:space="preserve">LANSL-R2-CELD86 → </v>
          </cell>
        </row>
        <row r="774">
          <cell r="A774" t="str">
            <v>LANSL-R2-CELD88</v>
          </cell>
          <cell r="T774" t="str">
            <v xml:space="preserve">LANSL-R2-CELD88 → </v>
          </cell>
        </row>
        <row r="775">
          <cell r="A775" t="str">
            <v>LANSL-R2-CELD90</v>
          </cell>
          <cell r="T775" t="str">
            <v>LANSL-R2-CELD90 → Code GDO</v>
          </cell>
        </row>
        <row r="776">
          <cell r="A776" t="str">
            <v>LANSL-R2-CELD92</v>
          </cell>
          <cell r="T776" t="str">
            <v>LANSL-R2-CELD92 → Code GDO</v>
          </cell>
        </row>
        <row r="777">
          <cell r="A777" t="str">
            <v>LONG6-R1-CELD83</v>
          </cell>
          <cell r="T777" t="str">
            <v xml:space="preserve">LONG6-R1-CELD83 → </v>
          </cell>
        </row>
        <row r="778">
          <cell r="A778" t="str">
            <v>LONG6-R1-CELD84</v>
          </cell>
          <cell r="T778" t="str">
            <v xml:space="preserve">LONG6-R1-CELD84 → </v>
          </cell>
        </row>
        <row r="779">
          <cell r="A779" t="str">
            <v>LONG6-R1-CELD85</v>
          </cell>
          <cell r="T779" t="str">
            <v>LONG6-R1-CELD85 → Code GDO</v>
          </cell>
        </row>
        <row r="780">
          <cell r="A780" t="str">
            <v>LONG6-R1-CELD86</v>
          </cell>
          <cell r="T780" t="str">
            <v xml:space="preserve">LONG6-R1-CELD86 → </v>
          </cell>
        </row>
        <row r="781">
          <cell r="A781" t="str">
            <v>LONG6-R1-CELD87</v>
          </cell>
          <cell r="T781" t="str">
            <v xml:space="preserve">LONG6-R1-CELD87 → </v>
          </cell>
        </row>
        <row r="782">
          <cell r="A782" t="str">
            <v>LONG6-R2-CELD93</v>
          </cell>
          <cell r="T782" t="str">
            <v xml:space="preserve">LONG6-R2-CELD93 → </v>
          </cell>
        </row>
        <row r="783">
          <cell r="A783" t="str">
            <v>LONG6-R2-CELD94</v>
          </cell>
          <cell r="T783" t="str">
            <v>LONG6-R2-CELD94 → Code GDO</v>
          </cell>
        </row>
        <row r="784">
          <cell r="A784" t="str">
            <v>LONG6-R2-CELD95</v>
          </cell>
          <cell r="T784" t="str">
            <v xml:space="preserve">LONG6-R2-CELD95 → </v>
          </cell>
        </row>
        <row r="785">
          <cell r="A785" t="str">
            <v>LONG6-R2-CELD96</v>
          </cell>
          <cell r="T785" t="str">
            <v xml:space="preserve">LONG6-R2-CELD96 → </v>
          </cell>
        </row>
        <row r="786">
          <cell r="A786" t="str">
            <v>LONG6-R2-CELD97</v>
          </cell>
          <cell r="T786" t="str">
            <v xml:space="preserve">LONG6-R2-CELD97 → </v>
          </cell>
        </row>
        <row r="787">
          <cell r="A787" t="str">
            <v>M.LAN-R1-CELD13</v>
          </cell>
          <cell r="T787" t="str">
            <v xml:space="preserve">M.LAN-R1-CELD13 → </v>
          </cell>
        </row>
        <row r="788">
          <cell r="A788" t="str">
            <v>M.LAN-R1-CELD14</v>
          </cell>
          <cell r="T788" t="str">
            <v xml:space="preserve">M.LAN-R1-CELD14 → </v>
          </cell>
        </row>
        <row r="789">
          <cell r="A789" t="str">
            <v>M.LAN-R1-CELD15</v>
          </cell>
          <cell r="T789" t="str">
            <v xml:space="preserve">M.LAN-R1-CELD15 → </v>
          </cell>
        </row>
        <row r="790">
          <cell r="A790" t="str">
            <v>M.LAN-R1-CELD16</v>
          </cell>
          <cell r="T790" t="str">
            <v xml:space="preserve">M.LAN-R1-CELD16 → </v>
          </cell>
        </row>
        <row r="791">
          <cell r="A791" t="str">
            <v>M.LAN-R1-CELD17</v>
          </cell>
          <cell r="T791" t="str">
            <v xml:space="preserve">M.LAN-R1-CELD17 → </v>
          </cell>
        </row>
        <row r="792">
          <cell r="A792" t="str">
            <v>M.LAN-R1-CELD18</v>
          </cell>
          <cell r="T792" t="str">
            <v xml:space="preserve">M.LAN-R1-CELD18 → </v>
          </cell>
        </row>
        <row r="793">
          <cell r="A793" t="str">
            <v>M.LAN-R1-CELD19</v>
          </cell>
          <cell r="T793" t="str">
            <v>M.LAN-R1-CELD19 → Code GDO</v>
          </cell>
        </row>
        <row r="794">
          <cell r="A794" t="str">
            <v>M.LAN-R2-CELD24</v>
          </cell>
          <cell r="T794" t="str">
            <v xml:space="preserve">M.LAN-R2-CELD24 → </v>
          </cell>
        </row>
        <row r="795">
          <cell r="A795" t="str">
            <v>M.LAN-R2-CELD25</v>
          </cell>
          <cell r="T795" t="str">
            <v xml:space="preserve">M.LAN-R2-CELD25 → </v>
          </cell>
        </row>
        <row r="796">
          <cell r="A796" t="str">
            <v>M.LAN-R2-CELD26</v>
          </cell>
          <cell r="T796" t="str">
            <v xml:space="preserve">M.LAN-R2-CELD26 → </v>
          </cell>
        </row>
        <row r="797">
          <cell r="A797" t="str">
            <v>M.LAN-R2-CELD27</v>
          </cell>
          <cell r="T797" t="str">
            <v xml:space="preserve">M.LAN-R2-CELD27 → </v>
          </cell>
        </row>
        <row r="798">
          <cell r="A798" t="str">
            <v>M.LAN-R2-CELD28</v>
          </cell>
          <cell r="T798" t="str">
            <v>M.LAN-R2-CELD28 → Code GDO</v>
          </cell>
        </row>
        <row r="799">
          <cell r="A799" t="str">
            <v>M.LAN-R2-CELD29</v>
          </cell>
          <cell r="T799" t="str">
            <v>M.LAN-R2-CELD29 → Code GDO</v>
          </cell>
        </row>
        <row r="800">
          <cell r="A800" t="str">
            <v>M.SER-R1-CELD85</v>
          </cell>
          <cell r="T800" t="str">
            <v>M.SER-R1-CELD85 → Code GDO, AERIEN/SOUTERRAIN</v>
          </cell>
        </row>
        <row r="801">
          <cell r="A801" t="str">
            <v>M.SER-R1-CELD87</v>
          </cell>
          <cell r="T801" t="str">
            <v xml:space="preserve">M.SER-R1-CELD87 → </v>
          </cell>
        </row>
        <row r="802">
          <cell r="A802" t="str">
            <v>M.SER-R1-CELD89</v>
          </cell>
          <cell r="T802" t="str">
            <v xml:space="preserve">M.SER-R1-CELD89 → </v>
          </cell>
        </row>
        <row r="803">
          <cell r="A803" t="str">
            <v>M.SER-R1-CELD91</v>
          </cell>
          <cell r="T803" t="str">
            <v xml:space="preserve">M.SER-R1-CELD91 → </v>
          </cell>
        </row>
        <row r="804">
          <cell r="A804" t="str">
            <v>M.SER-R1-CELD93</v>
          </cell>
          <cell r="T804" t="str">
            <v xml:space="preserve">M.SER-R1-CELD93 → </v>
          </cell>
        </row>
        <row r="805">
          <cell r="A805" t="str">
            <v>M.SER-R1-CELD95</v>
          </cell>
          <cell r="T805" t="str">
            <v xml:space="preserve">M.SER-R1-CELD95 → </v>
          </cell>
        </row>
        <row r="806">
          <cell r="A806" t="str">
            <v>M.SER-R1-CELD97</v>
          </cell>
          <cell r="T806" t="str">
            <v xml:space="preserve">M.SER-R1-CELD97 → </v>
          </cell>
        </row>
        <row r="807">
          <cell r="A807" t="str">
            <v>M.SER-R1-CELD99</v>
          </cell>
          <cell r="T807" t="str">
            <v>M.SER-R1-CELD99 → Code GDO, AERIEN/SOUTERRAIN</v>
          </cell>
        </row>
        <row r="808">
          <cell r="A808" t="str">
            <v>M.SER-R2-CELD86</v>
          </cell>
          <cell r="T808" t="str">
            <v xml:space="preserve">M.SER-R2-CELD86 → </v>
          </cell>
        </row>
        <row r="809">
          <cell r="A809" t="str">
            <v>M.SER-R2-CELD88</v>
          </cell>
          <cell r="T809" t="str">
            <v xml:space="preserve">M.SER-R2-CELD88 → </v>
          </cell>
        </row>
        <row r="810">
          <cell r="A810" t="str">
            <v>M.SER-R2-CELD90</v>
          </cell>
          <cell r="T810" t="str">
            <v xml:space="preserve">M.SER-R2-CELD90 → </v>
          </cell>
        </row>
        <row r="811">
          <cell r="A811" t="str">
            <v>M.SER-R2-CELD92</v>
          </cell>
          <cell r="T811" t="str">
            <v xml:space="preserve">M.SER-R2-CELD92 → </v>
          </cell>
        </row>
        <row r="812">
          <cell r="A812" t="str">
            <v>M.SER-R2-CELD94</v>
          </cell>
          <cell r="T812" t="str">
            <v xml:space="preserve">M.SER-R2-CELD94 → </v>
          </cell>
        </row>
        <row r="813">
          <cell r="A813" t="str">
            <v>M.SER-R2-CELD96</v>
          </cell>
          <cell r="T813" t="str">
            <v xml:space="preserve">M.SER-R2-CELD96 → </v>
          </cell>
        </row>
        <row r="814">
          <cell r="A814" t="str">
            <v>M.SER-R2-CELD98</v>
          </cell>
          <cell r="T814" t="str">
            <v>M.SER-R2-CELD98 → Code GDO</v>
          </cell>
        </row>
        <row r="815">
          <cell r="A815" t="str">
            <v>MALGO-R1-CELD86</v>
          </cell>
          <cell r="T815" t="str">
            <v xml:space="preserve">MALGO-R1-CELD86 → </v>
          </cell>
        </row>
        <row r="816">
          <cell r="A816" t="str">
            <v>MALGO-R1-CELD88</v>
          </cell>
          <cell r="T816" t="str">
            <v xml:space="preserve">MALGO-R1-CELD88 → </v>
          </cell>
        </row>
        <row r="817">
          <cell r="A817" t="str">
            <v>MALGO-R1-CELD90</v>
          </cell>
          <cell r="T817" t="str">
            <v xml:space="preserve">MALGO-R1-CELD90 → </v>
          </cell>
        </row>
        <row r="818">
          <cell r="A818" t="str">
            <v>MALGO-R1-CELD92</v>
          </cell>
          <cell r="T818" t="str">
            <v xml:space="preserve">MALGO-R1-CELD92 → </v>
          </cell>
        </row>
        <row r="819">
          <cell r="A819" t="str">
            <v>MALGO-R1-CELD94</v>
          </cell>
          <cell r="T819" t="str">
            <v>MALGO-R1-CELD94 → Code GDO</v>
          </cell>
        </row>
        <row r="820">
          <cell r="A820" t="str">
            <v>MALGO-R2-CELD87</v>
          </cell>
          <cell r="T820" t="str">
            <v xml:space="preserve">MALGO-R2-CELD87 → </v>
          </cell>
        </row>
        <row r="821">
          <cell r="A821" t="str">
            <v>MALGO-R2-CELD89</v>
          </cell>
          <cell r="T821" t="str">
            <v xml:space="preserve">MALGO-R2-CELD89 → </v>
          </cell>
        </row>
        <row r="822">
          <cell r="A822" t="str">
            <v>MALGO-R2-CELD91</v>
          </cell>
          <cell r="T822" t="str">
            <v>MALGO-R2-CELD91 → Code GDO</v>
          </cell>
        </row>
        <row r="823">
          <cell r="A823" t="str">
            <v>MALGO-R2-CELD93</v>
          </cell>
          <cell r="T823" t="str">
            <v xml:space="preserve">MALGO-R2-CELD93 → </v>
          </cell>
        </row>
        <row r="824">
          <cell r="A824" t="str">
            <v>MALGO-R2-CELD95</v>
          </cell>
          <cell r="T824" t="str">
            <v>MALGO-R2-CELD95 → Code GDO</v>
          </cell>
        </row>
        <row r="825">
          <cell r="A825" t="str">
            <v>MEGEV-R1-CELD13</v>
          </cell>
          <cell r="T825" t="str">
            <v xml:space="preserve">MEGEV-R1-CELD13 → </v>
          </cell>
        </row>
        <row r="826">
          <cell r="A826" t="str">
            <v>MEGEV-R1-CELD14</v>
          </cell>
          <cell r="T826" t="str">
            <v xml:space="preserve">MEGEV-R1-CELD14 → </v>
          </cell>
        </row>
        <row r="827">
          <cell r="A827" t="str">
            <v>MEGEV-R1-CELD15</v>
          </cell>
          <cell r="T827" t="str">
            <v xml:space="preserve">MEGEV-R1-CELD15 → </v>
          </cell>
        </row>
        <row r="828">
          <cell r="A828" t="str">
            <v>MEGEV-R1-CELD16</v>
          </cell>
          <cell r="T828" t="str">
            <v xml:space="preserve">MEGEV-R1-CELD16 → </v>
          </cell>
        </row>
        <row r="829">
          <cell r="A829" t="str">
            <v>MEGEV-R1-CELD17</v>
          </cell>
          <cell r="T829" t="str">
            <v xml:space="preserve">MEGEV-R1-CELD17 → </v>
          </cell>
        </row>
        <row r="830">
          <cell r="A830" t="str">
            <v>MEGEV-R1-CELD18</v>
          </cell>
          <cell r="T830" t="str">
            <v>MEGEV-R1-CELD18 → Code GDO</v>
          </cell>
        </row>
        <row r="831">
          <cell r="A831" t="str">
            <v>MEGEV-R2-CELD22</v>
          </cell>
          <cell r="T831" t="str">
            <v>MEGEV-R2-CELD22 → Code GDO</v>
          </cell>
        </row>
        <row r="832">
          <cell r="A832" t="str">
            <v>MEGEV-R2-CELD23</v>
          </cell>
          <cell r="T832" t="str">
            <v xml:space="preserve">MEGEV-R2-CELD23 → </v>
          </cell>
        </row>
        <row r="833">
          <cell r="A833" t="str">
            <v>MEGEV-R2-CELD24</v>
          </cell>
          <cell r="T833" t="str">
            <v xml:space="preserve">MEGEV-R2-CELD24 → </v>
          </cell>
        </row>
        <row r="834">
          <cell r="A834" t="str">
            <v>MEGEV-R2-CELD25</v>
          </cell>
          <cell r="T834" t="str">
            <v xml:space="preserve">MEGEV-R2-CELD25 → </v>
          </cell>
        </row>
        <row r="835">
          <cell r="A835" t="str">
            <v>MEGEV-R2-CELD26</v>
          </cell>
          <cell r="T835" t="str">
            <v xml:space="preserve">MEGEV-R2-CELD26 → </v>
          </cell>
        </row>
        <row r="836">
          <cell r="A836" t="str">
            <v>MEGEV-R2-CELD27</v>
          </cell>
          <cell r="T836" t="str">
            <v xml:space="preserve">MEGEV-R2-CELD27 → </v>
          </cell>
        </row>
        <row r="837">
          <cell r="A837" t="str">
            <v>MEGEV-R2-CELD28</v>
          </cell>
          <cell r="T837" t="str">
            <v>MEGEV-R2-CELD28 → Code GDO</v>
          </cell>
        </row>
        <row r="838">
          <cell r="A838" t="str">
            <v>MEGEV-R3-CELD31</v>
          </cell>
          <cell r="T838" t="str">
            <v>MEGEV-R3-CELD31 → AERIEN/SOUTERRAIN</v>
          </cell>
        </row>
        <row r="839">
          <cell r="A839" t="str">
            <v>MEGEV-R3-CELD32</v>
          </cell>
          <cell r="T839" t="str">
            <v>MEGEV-R3-CELD32 → AERIEN/SOUTERRAIN</v>
          </cell>
        </row>
        <row r="840">
          <cell r="A840" t="str">
            <v>MEGEV-R3-CELD33</v>
          </cell>
          <cell r="T840" t="str">
            <v>MEGEV-R3-CELD33 → AERIEN/SOUTERRAIN</v>
          </cell>
        </row>
        <row r="841">
          <cell r="A841" t="str">
            <v>MEGEV-R3-CELD35</v>
          </cell>
          <cell r="T841" t="str">
            <v>MEGEV-R3-CELD35 → Code GDO, AERIEN/SOUTERRAIN</v>
          </cell>
        </row>
        <row r="842">
          <cell r="A842" t="str">
            <v>MEGEV-R3-CELD36</v>
          </cell>
          <cell r="T842" t="str">
            <v>MEGEV-R3-CELD36 → Code GDO, AERIEN/SOUTERRAIN</v>
          </cell>
        </row>
        <row r="843">
          <cell r="A843" t="str">
            <v>MEGEV-R3-CELD37</v>
          </cell>
          <cell r="T843" t="str">
            <v>MEGEV-R3-CELD37 → Code GDO, AERIEN/SOUTERRAIN</v>
          </cell>
        </row>
        <row r="844">
          <cell r="A844" t="str">
            <v>MEGEV-R3-CELD38</v>
          </cell>
          <cell r="T844" t="str">
            <v>MEGEV-R3-CELD38 → Code GDO, AERIEN/SOUTERRAIN</v>
          </cell>
        </row>
        <row r="845">
          <cell r="A845" t="str">
            <v>MEGEV-R4-CELD41</v>
          </cell>
          <cell r="T845" t="str">
            <v xml:space="preserve">MEGEV-R4-CELD41 → </v>
          </cell>
        </row>
        <row r="846">
          <cell r="A846" t="str">
            <v>MEGEV-R4-CELD42</v>
          </cell>
          <cell r="T846" t="str">
            <v xml:space="preserve">MEGEV-R4-CELD42 → </v>
          </cell>
        </row>
        <row r="847">
          <cell r="A847" t="str">
            <v>MEGEV-R4-CELD43</v>
          </cell>
          <cell r="T847" t="str">
            <v>MEGEV-R4-CELD43 → Code GDO</v>
          </cell>
        </row>
        <row r="848">
          <cell r="A848" t="str">
            <v>MEGEV-R4-CELD44</v>
          </cell>
          <cell r="T848" t="str">
            <v>MEGEV-R4-CELD44 → Code GDO</v>
          </cell>
        </row>
        <row r="849">
          <cell r="A849" t="str">
            <v>MEGEV-R4-CELD45</v>
          </cell>
          <cell r="T849" t="str">
            <v>MEGEV-R4-CELD45 → Code GDO</v>
          </cell>
        </row>
        <row r="850">
          <cell r="A850" t="str">
            <v>MEGEV-R4-CELD46</v>
          </cell>
          <cell r="T850" t="str">
            <v>MEGEV-R4-CELD46 → Code GDO</v>
          </cell>
        </row>
        <row r="851">
          <cell r="A851" t="str">
            <v>MEGEV-R4-CELD47</v>
          </cell>
          <cell r="T851" t="str">
            <v>MEGEV-R4-CELD47 → Code GDO</v>
          </cell>
        </row>
        <row r="852">
          <cell r="A852" t="str">
            <v>MENUI-R1-CELD85</v>
          </cell>
          <cell r="T852" t="str">
            <v xml:space="preserve">MENUI-R1-CELD85 → </v>
          </cell>
        </row>
        <row r="853">
          <cell r="A853" t="str">
            <v>MENUI-R1-CELD87</v>
          </cell>
          <cell r="T853" t="str">
            <v xml:space="preserve">MENUI-R1-CELD87 → </v>
          </cell>
        </row>
        <row r="854">
          <cell r="A854" t="str">
            <v>MENUI-R1-CELD89</v>
          </cell>
          <cell r="T854" t="str">
            <v xml:space="preserve">MENUI-R1-CELD89 → </v>
          </cell>
        </row>
        <row r="855">
          <cell r="A855" t="str">
            <v>MENUI-R1-CELD91</v>
          </cell>
          <cell r="T855" t="str">
            <v xml:space="preserve">MENUI-R1-CELD91 → </v>
          </cell>
        </row>
        <row r="856">
          <cell r="A856" t="str">
            <v>MENUI-R1-CELD93</v>
          </cell>
          <cell r="T856" t="str">
            <v xml:space="preserve">MENUI-R1-CELD93 → </v>
          </cell>
        </row>
        <row r="857">
          <cell r="A857" t="str">
            <v>MENUI-R1-CELD95</v>
          </cell>
          <cell r="T857" t="str">
            <v xml:space="preserve">MENUI-R1-CELD95 → </v>
          </cell>
        </row>
        <row r="858">
          <cell r="A858" t="str">
            <v>MENUI-R1-CELD97</v>
          </cell>
          <cell r="T858" t="str">
            <v>MENUI-R1-CELD97 → Code GDO</v>
          </cell>
        </row>
        <row r="859">
          <cell r="A859" t="str">
            <v>MENUI-R2-CELD86</v>
          </cell>
          <cell r="T859" t="str">
            <v xml:space="preserve">MENUI-R2-CELD86 → </v>
          </cell>
        </row>
        <row r="860">
          <cell r="A860" t="str">
            <v>MENUI-R2-CELD88</v>
          </cell>
          <cell r="T860" t="str">
            <v xml:space="preserve">MENUI-R2-CELD88 → </v>
          </cell>
        </row>
        <row r="861">
          <cell r="A861" t="str">
            <v>MENUI-R2-CELD90</v>
          </cell>
          <cell r="T861" t="str">
            <v xml:space="preserve">MENUI-R2-CELD90 → </v>
          </cell>
        </row>
        <row r="862">
          <cell r="A862" t="str">
            <v>MENUI-R2-CELD92</v>
          </cell>
          <cell r="T862" t="str">
            <v>MENUI-R2-CELD92 → Code GDO</v>
          </cell>
        </row>
        <row r="863">
          <cell r="A863" t="str">
            <v>MENUI-R2-CELD94</v>
          </cell>
          <cell r="T863" t="str">
            <v xml:space="preserve">MENUI-R2-CELD94 → </v>
          </cell>
        </row>
        <row r="864">
          <cell r="A864" t="str">
            <v>MENUI-R2-CELD96</v>
          </cell>
          <cell r="T864" t="str">
            <v>MENUI-R2-CELD96 → Code GDO</v>
          </cell>
        </row>
        <row r="865">
          <cell r="A865" t="str">
            <v>MENUI-R2-CELD98</v>
          </cell>
          <cell r="T865" t="str">
            <v>MENUI-R2-CELD98 → Code GDO</v>
          </cell>
        </row>
        <row r="866">
          <cell r="A866" t="str">
            <v>MEYLA-R1-CELD02</v>
          </cell>
          <cell r="T866" t="str">
            <v xml:space="preserve">MEYLA-R1-CELD02 → </v>
          </cell>
        </row>
        <row r="867">
          <cell r="A867" t="str">
            <v>MEYLA-R1-CELD03</v>
          </cell>
          <cell r="T867" t="str">
            <v xml:space="preserve">MEYLA-R1-CELD03 → </v>
          </cell>
        </row>
        <row r="868">
          <cell r="A868" t="str">
            <v>MEYLA-R1-CELD04</v>
          </cell>
          <cell r="T868" t="str">
            <v xml:space="preserve">MEYLA-R1-CELD04 → </v>
          </cell>
        </row>
        <row r="869">
          <cell r="A869" t="str">
            <v>MEYLA-R1-CELD05</v>
          </cell>
          <cell r="T869" t="str">
            <v xml:space="preserve">MEYLA-R1-CELD05 → </v>
          </cell>
        </row>
        <row r="870">
          <cell r="A870" t="str">
            <v>MEYLA-R1-CELD09</v>
          </cell>
          <cell r="T870" t="str">
            <v xml:space="preserve">MEYLA-R1-CELD09 → </v>
          </cell>
        </row>
        <row r="871">
          <cell r="A871" t="str">
            <v>MEYLA-R1-CELD10</v>
          </cell>
          <cell r="T871" t="str">
            <v xml:space="preserve">MEYLA-R1-CELD10 → </v>
          </cell>
        </row>
        <row r="872">
          <cell r="A872" t="str">
            <v>MEYLA-R2-CELD13</v>
          </cell>
          <cell r="T872" t="str">
            <v xml:space="preserve">MEYLA-R2-CELD13 → </v>
          </cell>
        </row>
        <row r="873">
          <cell r="A873" t="str">
            <v>MEYLA-R2-CELD14</v>
          </cell>
          <cell r="T873" t="str">
            <v xml:space="preserve">MEYLA-R2-CELD14 → </v>
          </cell>
        </row>
        <row r="874">
          <cell r="A874" t="str">
            <v>MEYLA-R2-CELD15</v>
          </cell>
          <cell r="T874" t="str">
            <v xml:space="preserve">MEYLA-R2-CELD15 → </v>
          </cell>
        </row>
        <row r="875">
          <cell r="A875" t="str">
            <v>MEYLA-R2-CELD17</v>
          </cell>
          <cell r="T875" t="str">
            <v xml:space="preserve">MEYLA-R2-CELD17 → </v>
          </cell>
        </row>
        <row r="876">
          <cell r="A876" t="str">
            <v>MEYLA-R2-CELD18</v>
          </cell>
          <cell r="T876" t="str">
            <v xml:space="preserve">MEYLA-R2-CELD18 → </v>
          </cell>
        </row>
        <row r="877">
          <cell r="A877" t="str">
            <v>MEYLA-R2-CELD19</v>
          </cell>
          <cell r="T877" t="str">
            <v xml:space="preserve">MEYLA-R2-CELD19 → </v>
          </cell>
        </row>
        <row r="878">
          <cell r="A878" t="str">
            <v>MOIRA-R1.A-CELD02</v>
          </cell>
          <cell r="T878" t="str">
            <v xml:space="preserve">MOIRA-R1.A-CELD02 → </v>
          </cell>
        </row>
        <row r="879">
          <cell r="A879" t="str">
            <v>MOIRA-R1.A-CELD03</v>
          </cell>
          <cell r="T879" t="str">
            <v>MOIRA-R1.A-CELD03 → Code GDO</v>
          </cell>
        </row>
        <row r="880">
          <cell r="A880" t="str">
            <v>MOIRA-R1.A-CELD04</v>
          </cell>
          <cell r="T880" t="str">
            <v xml:space="preserve">MOIRA-R1.A-CELD04 → </v>
          </cell>
        </row>
        <row r="881">
          <cell r="A881" t="str">
            <v>MOIRA-R1.A-CELD06</v>
          </cell>
          <cell r="T881" t="str">
            <v xml:space="preserve">MOIRA-R1.A-CELD06 → </v>
          </cell>
        </row>
        <row r="882">
          <cell r="A882" t="str">
            <v>MOIRA-R1.B-CELD12</v>
          </cell>
          <cell r="T882" t="str">
            <v xml:space="preserve">MOIRA-R1.B-CELD12 → </v>
          </cell>
        </row>
        <row r="883">
          <cell r="A883" t="str">
            <v>MOIRA-R1.B-CELD13</v>
          </cell>
          <cell r="T883" t="str">
            <v xml:space="preserve">MOIRA-R1.B-CELD13 → </v>
          </cell>
        </row>
        <row r="884">
          <cell r="A884" t="str">
            <v>MOIRA-R1.B-CELD14</v>
          </cell>
          <cell r="T884" t="str">
            <v>MOIRA-R1.B-CELD14 → Code GDO</v>
          </cell>
        </row>
        <row r="885">
          <cell r="A885" t="str">
            <v>MOIRA-R2.A-CELD22</v>
          </cell>
          <cell r="T885" t="str">
            <v xml:space="preserve">MOIRA-R2.A-CELD22 → </v>
          </cell>
        </row>
        <row r="886">
          <cell r="A886" t="str">
            <v>MOIRA-R2.A-CELD23</v>
          </cell>
          <cell r="T886" t="str">
            <v xml:space="preserve">MOIRA-R2.A-CELD23 → </v>
          </cell>
        </row>
        <row r="887">
          <cell r="A887" t="str">
            <v>MOIRA-R2.A-CELD24</v>
          </cell>
          <cell r="T887" t="str">
            <v xml:space="preserve">MOIRA-R2.A-CELD24 → </v>
          </cell>
        </row>
        <row r="888">
          <cell r="A888" t="str">
            <v>MOIRA-R2.A-CELD25</v>
          </cell>
          <cell r="T888" t="str">
            <v>MOIRA-R2.A-CELD25 → Code GDO</v>
          </cell>
        </row>
        <row r="889">
          <cell r="A889" t="str">
            <v>MOIRA-R2.B-CELD32</v>
          </cell>
          <cell r="T889" t="str">
            <v xml:space="preserve">MOIRA-R2.B-CELD32 → </v>
          </cell>
        </row>
        <row r="890">
          <cell r="A890" t="str">
            <v>MOIRA-R2.B-CELD33</v>
          </cell>
          <cell r="T890" t="str">
            <v xml:space="preserve">MOIRA-R2.B-CELD33 → </v>
          </cell>
        </row>
        <row r="891">
          <cell r="A891" t="str">
            <v>MOIRA-R2.B-CELD34</v>
          </cell>
          <cell r="T891" t="str">
            <v xml:space="preserve">MOIRA-R2.B-CELD34 → </v>
          </cell>
        </row>
        <row r="892">
          <cell r="A892" t="str">
            <v>MORES-R1.A-CELD03</v>
          </cell>
          <cell r="T892" t="str">
            <v xml:space="preserve">MORES-R1.A-CELD03 → </v>
          </cell>
        </row>
        <row r="893">
          <cell r="A893" t="str">
            <v>MORES-R1.A-CELD04</v>
          </cell>
          <cell r="T893" t="str">
            <v xml:space="preserve">MORES-R1.A-CELD04 → </v>
          </cell>
        </row>
        <row r="894">
          <cell r="A894" t="str">
            <v>MORES-R1.A-CELD05</v>
          </cell>
          <cell r="T894" t="str">
            <v xml:space="preserve">MORES-R1.A-CELD05 → </v>
          </cell>
        </row>
        <row r="895">
          <cell r="A895" t="str">
            <v>MORES-R1.B-CELD08</v>
          </cell>
          <cell r="T895" t="str">
            <v xml:space="preserve">MORES-R1.B-CELD08 → </v>
          </cell>
        </row>
        <row r="896">
          <cell r="A896" t="str">
            <v>MORES-R1.B-CELD09</v>
          </cell>
          <cell r="T896" t="str">
            <v xml:space="preserve">MORES-R1.B-CELD09 → </v>
          </cell>
        </row>
        <row r="897">
          <cell r="A897" t="str">
            <v>MORES-R2-CELD14</v>
          </cell>
          <cell r="T897" t="str">
            <v xml:space="preserve">MORES-R2-CELD14 → </v>
          </cell>
        </row>
        <row r="898">
          <cell r="A898" t="str">
            <v>MORES-R2-CELD15</v>
          </cell>
          <cell r="T898" t="str">
            <v xml:space="preserve">MORES-R2-CELD15 → </v>
          </cell>
        </row>
        <row r="899">
          <cell r="A899" t="str">
            <v>MORES-R2-CELD16</v>
          </cell>
          <cell r="T899" t="str">
            <v xml:space="preserve">MORES-R2-CELD16 → </v>
          </cell>
        </row>
        <row r="900">
          <cell r="A900" t="str">
            <v>MORES-R2-CELD17</v>
          </cell>
          <cell r="T900" t="str">
            <v xml:space="preserve">MORES-R2-CELD17 → </v>
          </cell>
        </row>
        <row r="901">
          <cell r="A901" t="str">
            <v>MORES-R2-CELD20</v>
          </cell>
          <cell r="T901" t="str">
            <v xml:space="preserve">MORES-R2-CELD20 → </v>
          </cell>
        </row>
        <row r="902">
          <cell r="A902" t="str">
            <v>MORES-R2-CELD21</v>
          </cell>
          <cell r="T902" t="str">
            <v xml:space="preserve">MORES-R2-CELD21 → </v>
          </cell>
        </row>
        <row r="903">
          <cell r="A903" t="str">
            <v>MORZI-R1-CELD14</v>
          </cell>
          <cell r="T903" t="str">
            <v xml:space="preserve">MORZI-R1-CELD14 → </v>
          </cell>
        </row>
        <row r="904">
          <cell r="A904" t="str">
            <v>MORZI-R1-CELD15</v>
          </cell>
          <cell r="T904" t="str">
            <v xml:space="preserve">MORZI-R1-CELD15 → </v>
          </cell>
        </row>
        <row r="905">
          <cell r="A905" t="str">
            <v>MORZI-R1-CELD16</v>
          </cell>
          <cell r="T905" t="str">
            <v xml:space="preserve">MORZI-R1-CELD16 → </v>
          </cell>
        </row>
        <row r="906">
          <cell r="A906" t="str">
            <v>MORZI-R1-CELD17</v>
          </cell>
          <cell r="T906" t="str">
            <v xml:space="preserve">MORZI-R1-CELD17 → </v>
          </cell>
        </row>
        <row r="907">
          <cell r="A907" t="str">
            <v>MORZI-R1-CELD18</v>
          </cell>
          <cell r="T907" t="str">
            <v xml:space="preserve">MORZI-R1-CELD18 → </v>
          </cell>
        </row>
        <row r="908">
          <cell r="A908" t="str">
            <v>MORZI-R1-CELD19</v>
          </cell>
          <cell r="T908" t="str">
            <v>MORZI-R1-CELD19 → Code GDO</v>
          </cell>
        </row>
        <row r="909">
          <cell r="A909" t="str">
            <v>MORZI-R2-CELD23</v>
          </cell>
          <cell r="T909" t="str">
            <v xml:space="preserve">MORZI-R2-CELD23 → </v>
          </cell>
        </row>
        <row r="910">
          <cell r="A910" t="str">
            <v>MORZI-R2-CELD24</v>
          </cell>
          <cell r="T910" t="str">
            <v xml:space="preserve">MORZI-R2-CELD24 → </v>
          </cell>
        </row>
        <row r="911">
          <cell r="A911" t="str">
            <v>MORZI-R2-CELD25</v>
          </cell>
          <cell r="T911" t="str">
            <v xml:space="preserve">MORZI-R2-CELD25 → </v>
          </cell>
        </row>
        <row r="912">
          <cell r="A912" t="str">
            <v>MORZI-R2-CELD26</v>
          </cell>
          <cell r="T912" t="str">
            <v xml:space="preserve">MORZI-R2-CELD26 → </v>
          </cell>
        </row>
        <row r="913">
          <cell r="A913" t="str">
            <v>MORZI-R2-CELD27</v>
          </cell>
          <cell r="T913" t="str">
            <v xml:space="preserve">MORZI-R2-CELD27 → </v>
          </cell>
        </row>
        <row r="914">
          <cell r="A914" t="str">
            <v>MORZI-R2-CELD28</v>
          </cell>
          <cell r="T914" t="str">
            <v xml:space="preserve">MORZI-R2-CELD28 → </v>
          </cell>
        </row>
        <row r="915">
          <cell r="A915" t="str">
            <v>MORZI-R2-CELD29</v>
          </cell>
          <cell r="T915" t="str">
            <v xml:space="preserve">MORZI-R2-CELD29 → </v>
          </cell>
        </row>
        <row r="916">
          <cell r="A916" t="str">
            <v>MOTTA-R1-CELD87</v>
          </cell>
          <cell r="T916" t="str">
            <v xml:space="preserve">MOTTA-R1-CELD87 → </v>
          </cell>
        </row>
        <row r="917">
          <cell r="A917" t="str">
            <v>MOTTA-R1-CELD89</v>
          </cell>
          <cell r="T917" t="str">
            <v xml:space="preserve">MOTTA-R1-CELD89 → </v>
          </cell>
        </row>
        <row r="918">
          <cell r="A918" t="str">
            <v>MOTTA-R1-CELD91</v>
          </cell>
          <cell r="T918" t="str">
            <v xml:space="preserve">MOTTA-R1-CELD91 → </v>
          </cell>
        </row>
        <row r="919">
          <cell r="A919" t="str">
            <v>MOTTA-R1-CELD93</v>
          </cell>
          <cell r="T919" t="str">
            <v xml:space="preserve">MOTTA-R1-CELD93 → </v>
          </cell>
        </row>
        <row r="920">
          <cell r="A920" t="str">
            <v>MOTTA-R1-CELD95</v>
          </cell>
          <cell r="T920" t="str">
            <v xml:space="preserve">MOTTA-R1-CELD95 → </v>
          </cell>
        </row>
        <row r="921">
          <cell r="A921" t="str">
            <v>MOTTA-R2-CELD86</v>
          </cell>
          <cell r="T921" t="str">
            <v xml:space="preserve">MOTTA-R2-CELD86 → </v>
          </cell>
        </row>
        <row r="922">
          <cell r="A922" t="str">
            <v>MOTTA-R2-CELD88</v>
          </cell>
          <cell r="T922" t="str">
            <v xml:space="preserve">MOTTA-R2-CELD88 → </v>
          </cell>
        </row>
        <row r="923">
          <cell r="A923" t="str">
            <v>MOTTA-R2-CELD90</v>
          </cell>
          <cell r="T923" t="str">
            <v xml:space="preserve">MOTTA-R2-CELD90 → </v>
          </cell>
        </row>
        <row r="924">
          <cell r="A924" t="str">
            <v>MOTTA-R2-CELD92</v>
          </cell>
          <cell r="T924" t="str">
            <v xml:space="preserve">MOTTA-R2-CELD92 → </v>
          </cell>
        </row>
        <row r="925">
          <cell r="A925" t="str">
            <v>MOTZ_-R1-CELD14</v>
          </cell>
          <cell r="T925" t="str">
            <v xml:space="preserve">MOTZ_-R1-CELD14 → </v>
          </cell>
        </row>
        <row r="926">
          <cell r="A926" t="str">
            <v>MOTZ_-R1-CELD15</v>
          </cell>
          <cell r="T926" t="str">
            <v xml:space="preserve">MOTZ_-R1-CELD15 → </v>
          </cell>
        </row>
        <row r="927">
          <cell r="A927" t="str">
            <v>MOTZ_-R1-CELD16</v>
          </cell>
          <cell r="T927" t="str">
            <v xml:space="preserve">MOTZ_-R1-CELD16 → </v>
          </cell>
        </row>
        <row r="928">
          <cell r="A928" t="str">
            <v>MOTZ_-R1-CELD17</v>
          </cell>
          <cell r="T928" t="str">
            <v xml:space="preserve">MOTZ_-R1-CELD17 → </v>
          </cell>
        </row>
        <row r="929">
          <cell r="A929" t="str">
            <v>MOTZ_-R1-CELD18</v>
          </cell>
          <cell r="T929" t="str">
            <v>MOTZ_-R1-CELD18 → Code GDO</v>
          </cell>
        </row>
        <row r="930">
          <cell r="A930" t="str">
            <v>MOTZ_-R2-CELD23</v>
          </cell>
          <cell r="T930" t="str">
            <v xml:space="preserve">MOTZ_-R2-CELD23 → </v>
          </cell>
        </row>
        <row r="931">
          <cell r="A931" t="str">
            <v>MOTZ_-R2-CELD24</v>
          </cell>
          <cell r="T931" t="str">
            <v xml:space="preserve">MOTZ_-R2-CELD24 → </v>
          </cell>
        </row>
        <row r="932">
          <cell r="A932" t="str">
            <v>MOTZ_-R2-CELD25</v>
          </cell>
          <cell r="T932" t="str">
            <v xml:space="preserve">MOTZ_-R2-CELD25 → </v>
          </cell>
        </row>
        <row r="933">
          <cell r="A933" t="str">
            <v>MOTZ_-R2-CELD26</v>
          </cell>
          <cell r="T933" t="str">
            <v>MOTZ_-R2-CELD26 → Code GDO</v>
          </cell>
        </row>
        <row r="934">
          <cell r="A934" t="str">
            <v>MOUTI-R1-CELD87</v>
          </cell>
          <cell r="T934" t="str">
            <v xml:space="preserve">MOUTI-R1-CELD87 → </v>
          </cell>
        </row>
        <row r="935">
          <cell r="A935" t="str">
            <v>MOUTI-R1-CELD89</v>
          </cell>
          <cell r="T935" t="str">
            <v xml:space="preserve">MOUTI-R1-CELD89 → </v>
          </cell>
        </row>
        <row r="936">
          <cell r="A936" t="str">
            <v>MOUTI-R1-CELD91</v>
          </cell>
          <cell r="T936" t="str">
            <v xml:space="preserve">MOUTI-R1-CELD91 → </v>
          </cell>
        </row>
        <row r="937">
          <cell r="A937" t="str">
            <v>MOUTI-R1-CELD93</v>
          </cell>
          <cell r="T937" t="str">
            <v xml:space="preserve">MOUTI-R1-CELD93 → </v>
          </cell>
        </row>
        <row r="938">
          <cell r="A938" t="str">
            <v>MOUTI-R1-CELD95</v>
          </cell>
          <cell r="T938" t="str">
            <v xml:space="preserve">MOUTI-R1-CELD95 → </v>
          </cell>
        </row>
        <row r="939">
          <cell r="A939" t="str">
            <v>MOUTI-R1-CELD97</v>
          </cell>
          <cell r="T939" t="str">
            <v xml:space="preserve">MOUTI-R1-CELD97 → </v>
          </cell>
        </row>
        <row r="940">
          <cell r="A940" t="str">
            <v>MOUTI-R2-CELD86</v>
          </cell>
          <cell r="T940" t="str">
            <v xml:space="preserve">MOUTI-R2-CELD86 → </v>
          </cell>
        </row>
        <row r="941">
          <cell r="A941" t="str">
            <v>MOUTI-R2-CELD88</v>
          </cell>
          <cell r="T941" t="str">
            <v xml:space="preserve">MOUTI-R2-CELD88 → </v>
          </cell>
        </row>
        <row r="942">
          <cell r="A942" t="str">
            <v>MOUTI-R2-CELD90</v>
          </cell>
          <cell r="T942" t="str">
            <v xml:space="preserve">MOUTI-R2-CELD90 → </v>
          </cell>
        </row>
        <row r="943">
          <cell r="A943" t="str">
            <v>MOUTI-R2-CELD92</v>
          </cell>
          <cell r="T943" t="str">
            <v xml:space="preserve">MOUTI-R2-CELD92 → </v>
          </cell>
        </row>
        <row r="944">
          <cell r="A944" t="str">
            <v>MOUTI-R2-CELD94</v>
          </cell>
          <cell r="T944" t="str">
            <v xml:space="preserve">MOUTI-R2-CELD94 → </v>
          </cell>
        </row>
        <row r="945">
          <cell r="A945" t="str">
            <v>MOUTI-R2-CELD96</v>
          </cell>
          <cell r="T945" t="str">
            <v>MOUTI-R2-CELD96 → Code GDO</v>
          </cell>
        </row>
        <row r="946">
          <cell r="A946" t="str">
            <v>MTALI-R1-CELD12</v>
          </cell>
          <cell r="T946" t="str">
            <v xml:space="preserve">MTALI-R1-CELD12 → </v>
          </cell>
        </row>
        <row r="947">
          <cell r="A947" t="str">
            <v>MTALI-R1-CELD13</v>
          </cell>
          <cell r="T947" t="str">
            <v xml:space="preserve">MTALI-R1-CELD13 → </v>
          </cell>
        </row>
        <row r="948">
          <cell r="A948" t="str">
            <v>MTALI-R1-CELD14</v>
          </cell>
          <cell r="T948" t="str">
            <v>MTALI-R1-CELD14 → Code GDO</v>
          </cell>
        </row>
        <row r="949">
          <cell r="A949" t="str">
            <v>MTALI-R1-CELD15</v>
          </cell>
          <cell r="T949" t="str">
            <v xml:space="preserve">MTALI-R1-CELD15 → </v>
          </cell>
        </row>
        <row r="950">
          <cell r="A950" t="str">
            <v>MTALI-R1-CELD16</v>
          </cell>
          <cell r="T950" t="str">
            <v xml:space="preserve">MTALI-R1-CELD16 → </v>
          </cell>
        </row>
        <row r="951">
          <cell r="A951" t="str">
            <v>MTALI-R2-CELD02</v>
          </cell>
          <cell r="T951" t="str">
            <v>MTALI-R2-CELD02 → Code GDO</v>
          </cell>
        </row>
        <row r="952">
          <cell r="A952" t="str">
            <v>MTALI-R2-CELD03</v>
          </cell>
          <cell r="T952" t="str">
            <v xml:space="preserve">MTALI-R2-CELD03 → </v>
          </cell>
        </row>
        <row r="953">
          <cell r="A953" t="str">
            <v>MTALI-R2-CELD07</v>
          </cell>
          <cell r="T953" t="str">
            <v xml:space="preserve">MTALI-R2-CELD07 → </v>
          </cell>
        </row>
        <row r="954">
          <cell r="A954" t="str">
            <v>MTALI-R2-CELD08</v>
          </cell>
          <cell r="T954" t="str">
            <v>MTALI-R2-CELD08 → Code GDO</v>
          </cell>
        </row>
        <row r="955">
          <cell r="A955" t="str">
            <v>MTALI-R2-CELD09</v>
          </cell>
          <cell r="T955" t="str">
            <v xml:space="preserve">MTALI-R2-CELD09 → </v>
          </cell>
        </row>
        <row r="956">
          <cell r="A956" t="str">
            <v>MTALI-R2-CELD10</v>
          </cell>
          <cell r="T956" t="str">
            <v xml:space="preserve">MTALI-R2-CELD10 → </v>
          </cell>
        </row>
        <row r="957">
          <cell r="A957" t="str">
            <v>MURE5-R1-CELD22</v>
          </cell>
          <cell r="T957" t="str">
            <v>MURE5-R1-CELD22 → Code GDO</v>
          </cell>
        </row>
        <row r="958">
          <cell r="A958" t="str">
            <v>MURE5-R1-CELD23</v>
          </cell>
          <cell r="T958" t="str">
            <v xml:space="preserve">MURE5-R1-CELD23 → </v>
          </cell>
        </row>
        <row r="959">
          <cell r="A959" t="str">
            <v>MURE5-R1-CELD24</v>
          </cell>
          <cell r="T959" t="str">
            <v xml:space="preserve">MURE5-R1-CELD24 → </v>
          </cell>
        </row>
        <row r="960">
          <cell r="A960" t="str">
            <v>MURE5-R1B-CELD30</v>
          </cell>
          <cell r="T960" t="str">
            <v xml:space="preserve">MURE5-R1B-CELD30 → </v>
          </cell>
        </row>
        <row r="961">
          <cell r="A961" t="str">
            <v>MURE5-R1B-CELD31</v>
          </cell>
          <cell r="T961" t="str">
            <v xml:space="preserve">MURE5-R1B-CELD31 → </v>
          </cell>
        </row>
        <row r="962">
          <cell r="A962" t="str">
            <v>MURE5-R1B-CELD32</v>
          </cell>
          <cell r="T962" t="str">
            <v xml:space="preserve">MURE5-R1B-CELD32 → </v>
          </cell>
        </row>
        <row r="963">
          <cell r="A963" t="str">
            <v>MURE5-R2-CELD04</v>
          </cell>
          <cell r="T963" t="str">
            <v xml:space="preserve">MURE5-R2-CELD04 → </v>
          </cell>
        </row>
        <row r="964">
          <cell r="A964" t="str">
            <v>MURE5-R2-CELD05</v>
          </cell>
          <cell r="T964" t="str">
            <v xml:space="preserve">MURE5-R2-CELD05 → </v>
          </cell>
        </row>
        <row r="965">
          <cell r="A965" t="str">
            <v>MURE5-R2-CELD07</v>
          </cell>
          <cell r="T965" t="str">
            <v xml:space="preserve">MURE5-R2-CELD07 → </v>
          </cell>
        </row>
        <row r="966">
          <cell r="A966" t="str">
            <v>MURE5-R2-CELD08</v>
          </cell>
          <cell r="T966" t="str">
            <v xml:space="preserve">MURE5-R2-CELD08 → </v>
          </cell>
        </row>
        <row r="967">
          <cell r="A967" t="str">
            <v>MURE5-R2-CELD09</v>
          </cell>
          <cell r="T967" t="str">
            <v xml:space="preserve">MURE5-R2-CELD09 → </v>
          </cell>
        </row>
        <row r="968">
          <cell r="A968" t="str">
            <v>MURE5-R2-CELD10</v>
          </cell>
          <cell r="T968" t="str">
            <v xml:space="preserve">MURE5-R2-CELD10 → </v>
          </cell>
        </row>
        <row r="969">
          <cell r="A969" t="str">
            <v>MURE5-R2-CELD11</v>
          </cell>
          <cell r="T969" t="str">
            <v xml:space="preserve">MURE5-R2-CELD11 → </v>
          </cell>
        </row>
        <row r="970">
          <cell r="A970" t="str">
            <v>MURE5-R2-CELD12</v>
          </cell>
          <cell r="T970" t="str">
            <v xml:space="preserve">MURE5-R2-CELD12 → </v>
          </cell>
        </row>
        <row r="971">
          <cell r="A971" t="str">
            <v>P.MOE-R1-CELD12</v>
          </cell>
          <cell r="T971" t="str">
            <v>P.MOE-R1-CELD12 → AERIEN/SOUTERRAIN</v>
          </cell>
        </row>
        <row r="972">
          <cell r="A972" t="str">
            <v>P.MOE-R1-CELD13</v>
          </cell>
          <cell r="T972" t="str">
            <v>P.MOE-R1-CELD13 → AERIEN/SOUTERRAIN</v>
          </cell>
        </row>
        <row r="973">
          <cell r="A973" t="str">
            <v>P.MOE-R1-CELD14</v>
          </cell>
          <cell r="T973" t="str">
            <v xml:space="preserve">P.MOE-R1-CELD14 → </v>
          </cell>
        </row>
        <row r="974">
          <cell r="A974" t="str">
            <v>P.MOE-R1-CELD15</v>
          </cell>
          <cell r="T974" t="str">
            <v xml:space="preserve">P.MOE-R1-CELD15 → </v>
          </cell>
        </row>
        <row r="975">
          <cell r="A975" t="str">
            <v>P.MOE-R1-CELD16</v>
          </cell>
          <cell r="T975" t="str">
            <v>P.MOE-R1-CELD16 → Code GDO, AERIEN/SOUTERRAIN</v>
          </cell>
        </row>
        <row r="976">
          <cell r="A976" t="str">
            <v>P.MOE-R1-CELD17</v>
          </cell>
          <cell r="T976" t="str">
            <v>P.MOE-R1-CELD17 → Code GDO</v>
          </cell>
        </row>
        <row r="977">
          <cell r="A977" t="str">
            <v>P.MOE-R1-CELD18</v>
          </cell>
          <cell r="T977" t="str">
            <v>P.MOE-R1-CELD18 → Code GDO</v>
          </cell>
        </row>
        <row r="978">
          <cell r="A978" t="str">
            <v>P.MOE-R3-CELD32</v>
          </cell>
          <cell r="T978" t="str">
            <v>P.MOE-R3-CELD32 → AERIEN/SOUTERRAIN</v>
          </cell>
        </row>
        <row r="979">
          <cell r="A979" t="str">
            <v>P.MOE-R3-CELD33</v>
          </cell>
          <cell r="T979" t="str">
            <v>P.MOE-R3-CELD33 → AERIEN/SOUTERRAIN</v>
          </cell>
        </row>
        <row r="980">
          <cell r="A980" t="str">
            <v>P.MOE-R3-CELD34</v>
          </cell>
          <cell r="T980" t="str">
            <v>P.MOE-R3-CELD34 → AERIEN/SOUTERRAIN</v>
          </cell>
        </row>
        <row r="981">
          <cell r="A981" t="str">
            <v>P.MOE-R3-CELD35</v>
          </cell>
          <cell r="T981" t="str">
            <v>P.MOE-R3-CELD35 → AERIEN/SOUTERRAIN</v>
          </cell>
        </row>
        <row r="982">
          <cell r="A982" t="str">
            <v>P.MOE-R3-CELD36</v>
          </cell>
          <cell r="T982" t="str">
            <v>P.MOE-R3-CELD36 → AERIEN/SOUTERRAIN</v>
          </cell>
        </row>
        <row r="983">
          <cell r="A983" t="str">
            <v>P.MOE-R3-CELD37</v>
          </cell>
          <cell r="T983" t="str">
            <v>P.MOE-R3-CELD37 → AERIEN/SOUTERRAIN</v>
          </cell>
        </row>
        <row r="984">
          <cell r="A984" t="str">
            <v>P.MOE-R3-CELD38</v>
          </cell>
          <cell r="T984" t="str">
            <v>P.MOE-R3-CELD38 → AERIEN/SOUTERRAIN</v>
          </cell>
        </row>
        <row r="985">
          <cell r="A985" t="str">
            <v>PARIS-R1-CELD16</v>
          </cell>
          <cell r="T985" t="str">
            <v xml:space="preserve">PARIS-R1-CELD16 → </v>
          </cell>
        </row>
        <row r="986">
          <cell r="A986" t="str">
            <v>PARIS-R1-CELD18</v>
          </cell>
          <cell r="T986" t="str">
            <v xml:space="preserve">PARIS-R1-CELD18 → </v>
          </cell>
        </row>
        <row r="987">
          <cell r="A987" t="str">
            <v>PARIS-R1-CELD19</v>
          </cell>
          <cell r="T987" t="str">
            <v xml:space="preserve">PARIS-R1-CELD19 → </v>
          </cell>
        </row>
        <row r="988">
          <cell r="A988" t="str">
            <v>PARIS-R1-CELD20</v>
          </cell>
          <cell r="T988" t="str">
            <v xml:space="preserve">PARIS-R1-CELD20 → </v>
          </cell>
        </row>
        <row r="989">
          <cell r="A989" t="str">
            <v>PARIS-R1-CELD21</v>
          </cell>
          <cell r="T989" t="str">
            <v xml:space="preserve">PARIS-R1-CELD21 → </v>
          </cell>
        </row>
        <row r="990">
          <cell r="A990" t="str">
            <v>PARIS-R1-CELD22</v>
          </cell>
          <cell r="T990" t="str">
            <v xml:space="preserve">PARIS-R1-CELD22 → </v>
          </cell>
        </row>
        <row r="991">
          <cell r="A991" t="str">
            <v>PARIS-R1-CELD23</v>
          </cell>
          <cell r="T991" t="str">
            <v>PARIS-R1-CELD23 → Code GDO</v>
          </cell>
        </row>
        <row r="992">
          <cell r="A992" t="str">
            <v>PARIS-R2-CELD04</v>
          </cell>
          <cell r="T992" t="str">
            <v xml:space="preserve">PARIS-R2-CELD04 → </v>
          </cell>
        </row>
        <row r="993">
          <cell r="A993" t="str">
            <v>PARIS-R2-CELD05</v>
          </cell>
          <cell r="T993" t="str">
            <v xml:space="preserve">PARIS-R2-CELD05 → </v>
          </cell>
        </row>
        <row r="994">
          <cell r="A994" t="str">
            <v>PARIS-R2-CELD06</v>
          </cell>
          <cell r="T994" t="str">
            <v xml:space="preserve">PARIS-R2-CELD06 → </v>
          </cell>
        </row>
        <row r="995">
          <cell r="A995" t="str">
            <v>PARIS-R2-CELD07</v>
          </cell>
          <cell r="T995" t="str">
            <v xml:space="preserve">PARIS-R2-CELD07 → </v>
          </cell>
        </row>
        <row r="996">
          <cell r="A996" t="str">
            <v>PARIS-R2-CELD08</v>
          </cell>
          <cell r="T996" t="str">
            <v xml:space="preserve">PARIS-R2-CELD08 → </v>
          </cell>
        </row>
        <row r="997">
          <cell r="A997" t="str">
            <v>PARIS-R2-CELD09</v>
          </cell>
          <cell r="T997" t="str">
            <v>PARIS-R2-CELD09 → Code GDO</v>
          </cell>
        </row>
        <row r="998">
          <cell r="A998" t="str">
            <v>PASSY-R1-CELD11</v>
          </cell>
          <cell r="T998" t="str">
            <v>PASSY-R1-CELD11 → Code GDO</v>
          </cell>
        </row>
        <row r="999">
          <cell r="A999" t="str">
            <v>PASSY-R1-CELD12</v>
          </cell>
          <cell r="T999" t="str">
            <v>PASSY-R1-CELD12 → Code GDO</v>
          </cell>
        </row>
        <row r="1000">
          <cell r="A1000" t="str">
            <v>PASSY-R1-CELD13</v>
          </cell>
          <cell r="T1000" t="str">
            <v>PASSY-R1-CELD13 → Code GDO</v>
          </cell>
        </row>
        <row r="1001">
          <cell r="A1001" t="str">
            <v>PASSY-R1-CELD14</v>
          </cell>
          <cell r="T1001" t="str">
            <v xml:space="preserve">PASSY-R1-CELD14 → </v>
          </cell>
        </row>
        <row r="1002">
          <cell r="A1002" t="str">
            <v>PASSY-R1-CELD15</v>
          </cell>
          <cell r="T1002" t="str">
            <v xml:space="preserve">PASSY-R1-CELD15 → </v>
          </cell>
        </row>
        <row r="1003">
          <cell r="A1003" t="str">
            <v>PASSY-R1-CELD16</v>
          </cell>
          <cell r="T1003" t="str">
            <v xml:space="preserve">PASSY-R1-CELD16 → </v>
          </cell>
        </row>
        <row r="1004">
          <cell r="A1004" t="str">
            <v>PASSY-R1-CELD17</v>
          </cell>
          <cell r="T1004" t="str">
            <v xml:space="preserve">PASSY-R1-CELD17 → </v>
          </cell>
        </row>
        <row r="1005">
          <cell r="A1005" t="str">
            <v>PASSY-R1-CELD18</v>
          </cell>
          <cell r="T1005" t="str">
            <v>PASSY-R1-CELD18 → Code GDO</v>
          </cell>
        </row>
        <row r="1006">
          <cell r="A1006" t="str">
            <v>PASSY-R2-CELD21</v>
          </cell>
          <cell r="T1006" t="str">
            <v>PASSY-R2-CELD21 → Code GDO, AERIEN/SOUTERRAIN</v>
          </cell>
        </row>
        <row r="1007">
          <cell r="A1007" t="str">
            <v>PASSY-R2-CELD22</v>
          </cell>
          <cell r="T1007" t="str">
            <v>PASSY-R2-CELD22 → Code GDO, AERIEN/SOUTERRAIN</v>
          </cell>
        </row>
        <row r="1008">
          <cell r="A1008" t="str">
            <v>PASSY-R2-CELD23</v>
          </cell>
          <cell r="T1008" t="str">
            <v xml:space="preserve">PASSY-R2-CELD23 → </v>
          </cell>
        </row>
        <row r="1009">
          <cell r="A1009" t="str">
            <v>PASSY-R2-CELD24</v>
          </cell>
          <cell r="T1009" t="str">
            <v xml:space="preserve">PASSY-R2-CELD24 → </v>
          </cell>
        </row>
        <row r="1010">
          <cell r="A1010" t="str">
            <v>PASSY-R2-CELD25</v>
          </cell>
          <cell r="T1010" t="str">
            <v xml:space="preserve">PASSY-R2-CELD25 → </v>
          </cell>
        </row>
        <row r="1011">
          <cell r="A1011" t="str">
            <v>PASSY-R2-CELD26</v>
          </cell>
          <cell r="T1011" t="str">
            <v xml:space="preserve">PASSY-R2-CELD26 → </v>
          </cell>
        </row>
        <row r="1012">
          <cell r="A1012" t="str">
            <v>PASSY-R2-CELD27</v>
          </cell>
          <cell r="T1012" t="str">
            <v xml:space="preserve">PASSY-R2-CELD27 → </v>
          </cell>
        </row>
        <row r="1013">
          <cell r="A1013" t="str">
            <v>PASSY-R2-CELD28</v>
          </cell>
          <cell r="T1013" t="str">
            <v xml:space="preserve">PASSY-R2-CELD28 → </v>
          </cell>
        </row>
        <row r="1014">
          <cell r="A1014" t="str">
            <v>PLAGN-R1-CELD87</v>
          </cell>
          <cell r="T1014" t="str">
            <v xml:space="preserve">PLAGN-R1-CELD87 → </v>
          </cell>
        </row>
        <row r="1015">
          <cell r="A1015" t="str">
            <v>PLAGN-R1-CELD89</v>
          </cell>
          <cell r="T1015" t="str">
            <v xml:space="preserve">PLAGN-R1-CELD89 → </v>
          </cell>
        </row>
        <row r="1016">
          <cell r="A1016" t="str">
            <v>PLAGN-R1-CELD91</v>
          </cell>
          <cell r="T1016" t="str">
            <v xml:space="preserve">PLAGN-R1-CELD91 → </v>
          </cell>
        </row>
        <row r="1017">
          <cell r="A1017" t="str">
            <v>PLAGN-R1-CELD93</v>
          </cell>
          <cell r="T1017" t="str">
            <v>PLAGN-R1-CELD93 → Code GDO</v>
          </cell>
        </row>
        <row r="1018">
          <cell r="A1018" t="str">
            <v>PLAGN-R2-CELD86</v>
          </cell>
          <cell r="T1018" t="str">
            <v xml:space="preserve">PLAGN-R2-CELD86 → </v>
          </cell>
        </row>
        <row r="1019">
          <cell r="A1019" t="str">
            <v>PLAGN-R2-CELD88</v>
          </cell>
          <cell r="T1019" t="str">
            <v xml:space="preserve">PLAGN-R2-CELD88 → </v>
          </cell>
        </row>
        <row r="1020">
          <cell r="A1020" t="str">
            <v>PLAGN-R2-CELD90</v>
          </cell>
          <cell r="T1020" t="str">
            <v xml:space="preserve">PLAGN-R2-CELD90 → </v>
          </cell>
        </row>
        <row r="1021">
          <cell r="A1021" t="str">
            <v>PLAGN-R2-CELD92</v>
          </cell>
          <cell r="T1021" t="str">
            <v xml:space="preserve">PLAGN-R2-CELD92 → </v>
          </cell>
        </row>
        <row r="1022">
          <cell r="A1022" t="str">
            <v>POISY-R1-CELD12</v>
          </cell>
          <cell r="T1022" t="str">
            <v>POISY-R1-CELD12 → Code GDO</v>
          </cell>
        </row>
        <row r="1023">
          <cell r="A1023" t="str">
            <v>POISY-R1-CELD13</v>
          </cell>
          <cell r="T1023" t="str">
            <v xml:space="preserve">POISY-R1-CELD13 → </v>
          </cell>
        </row>
        <row r="1024">
          <cell r="A1024" t="str">
            <v>POISY-R1-CELD14</v>
          </cell>
          <cell r="T1024" t="str">
            <v>POISY-R1-CELD14 → Code GDO</v>
          </cell>
        </row>
        <row r="1025">
          <cell r="A1025" t="str">
            <v>POISY-R1-CELD15</v>
          </cell>
          <cell r="T1025" t="str">
            <v>POISY-R1-CELD15 → Code GDO</v>
          </cell>
        </row>
        <row r="1026">
          <cell r="A1026" t="str">
            <v>POISY-R1-CELD16</v>
          </cell>
          <cell r="T1026" t="str">
            <v>POISY-R1-CELD16 → Code GDO</v>
          </cell>
        </row>
        <row r="1027">
          <cell r="A1027" t="str">
            <v>POISY-R2-CELD24</v>
          </cell>
          <cell r="T1027" t="str">
            <v xml:space="preserve">POISY-R2-CELD24 → </v>
          </cell>
        </row>
        <row r="1028">
          <cell r="A1028" t="str">
            <v>POISY-R2-CELD25</v>
          </cell>
          <cell r="T1028" t="str">
            <v xml:space="preserve">POISY-R2-CELD25 → </v>
          </cell>
        </row>
        <row r="1029">
          <cell r="A1029" t="str">
            <v>POISY-R2-CELD26</v>
          </cell>
          <cell r="T1029" t="str">
            <v>POISY-R2-CELD26 → Code GDO</v>
          </cell>
        </row>
        <row r="1030">
          <cell r="A1030" t="str">
            <v>POISY-R2-CELD27</v>
          </cell>
          <cell r="T1030" t="str">
            <v>POISY-R2-CELD27 → Code GDO</v>
          </cell>
        </row>
        <row r="1031">
          <cell r="A1031" t="str">
            <v>POISY-R3-CELD33</v>
          </cell>
          <cell r="T1031" t="str">
            <v xml:space="preserve">POISY-R3-CELD33 → </v>
          </cell>
        </row>
        <row r="1032">
          <cell r="A1032" t="str">
            <v>POISY-R3-CELD34</v>
          </cell>
          <cell r="T1032" t="str">
            <v xml:space="preserve">POISY-R3-CELD34 → </v>
          </cell>
        </row>
        <row r="1033">
          <cell r="A1033" t="str">
            <v>POISY-R3-CELD35</v>
          </cell>
          <cell r="T1033" t="str">
            <v xml:space="preserve">POISY-R3-CELD35 → </v>
          </cell>
        </row>
        <row r="1034">
          <cell r="A1034" t="str">
            <v>POISY-R3-CELD36</v>
          </cell>
          <cell r="T1034" t="str">
            <v xml:space="preserve">POISY-R3-CELD36 → </v>
          </cell>
        </row>
        <row r="1035">
          <cell r="A1035" t="str">
            <v>POISY-R3-CELD37</v>
          </cell>
          <cell r="T1035" t="str">
            <v xml:space="preserve">POISY-R3-CELD37 → </v>
          </cell>
        </row>
        <row r="1036">
          <cell r="A1036" t="str">
            <v>POISY-R3-CELD38</v>
          </cell>
          <cell r="T1036" t="str">
            <v>POISY-R3-CELD38 → Code GDO</v>
          </cell>
        </row>
        <row r="1037">
          <cell r="A1037" t="str">
            <v>POISY-R3-CELD39</v>
          </cell>
          <cell r="T1037" t="str">
            <v>POISY-R3-CELD39 → Code GDO</v>
          </cell>
        </row>
        <row r="1038">
          <cell r="A1038" t="str">
            <v>POUGN-R1-CELD14</v>
          </cell>
          <cell r="T1038" t="str">
            <v xml:space="preserve">POUGN-R1-CELD14 → </v>
          </cell>
        </row>
        <row r="1039">
          <cell r="A1039" t="str">
            <v>POUGN-R1-CELD15</v>
          </cell>
          <cell r="T1039" t="str">
            <v xml:space="preserve">POUGN-R1-CELD15 → </v>
          </cell>
        </row>
        <row r="1040">
          <cell r="A1040" t="str">
            <v>POUGN-R1-CELD16</v>
          </cell>
          <cell r="T1040" t="str">
            <v xml:space="preserve">POUGN-R1-CELD16 → </v>
          </cell>
        </row>
        <row r="1041">
          <cell r="A1041" t="str">
            <v>POUGN-R1-CELD17</v>
          </cell>
          <cell r="T1041" t="str">
            <v xml:space="preserve">POUGN-R1-CELD17 → </v>
          </cell>
        </row>
        <row r="1042">
          <cell r="A1042" t="str">
            <v>POUGN-R1-CELD18</v>
          </cell>
          <cell r="T1042" t="str">
            <v xml:space="preserve">POUGN-R1-CELD18 → </v>
          </cell>
        </row>
        <row r="1043">
          <cell r="A1043" t="str">
            <v>POUGN-R1-CELD19</v>
          </cell>
          <cell r="T1043" t="str">
            <v>POUGN-R1-CELD19 → Code GDO</v>
          </cell>
        </row>
        <row r="1044">
          <cell r="A1044" t="str">
            <v>PUBLI-R1-CELD14</v>
          </cell>
          <cell r="T1044" t="str">
            <v xml:space="preserve">PUBLI-R1-CELD14 → </v>
          </cell>
        </row>
        <row r="1045">
          <cell r="A1045" t="str">
            <v>PUBLI-R1-CELD15</v>
          </cell>
          <cell r="T1045" t="str">
            <v xml:space="preserve">PUBLI-R1-CELD15 → </v>
          </cell>
        </row>
        <row r="1046">
          <cell r="A1046" t="str">
            <v>PUBLI-R1-CELD16</v>
          </cell>
          <cell r="T1046" t="str">
            <v xml:space="preserve">PUBLI-R1-CELD16 → </v>
          </cell>
        </row>
        <row r="1047">
          <cell r="A1047" t="str">
            <v>PUBLI-R1-CELD17</v>
          </cell>
          <cell r="T1047" t="str">
            <v>PUBLI-R1-CELD17 → Code GDO</v>
          </cell>
        </row>
        <row r="1048">
          <cell r="A1048" t="str">
            <v>PUBLI-R2-CELD23</v>
          </cell>
          <cell r="T1048" t="str">
            <v xml:space="preserve">PUBLI-R2-CELD23 → </v>
          </cell>
        </row>
        <row r="1049">
          <cell r="A1049" t="str">
            <v>PUBLI-R2-CELD24</v>
          </cell>
          <cell r="T1049" t="str">
            <v xml:space="preserve">PUBLI-R2-CELD24 → </v>
          </cell>
        </row>
        <row r="1050">
          <cell r="A1050" t="str">
            <v>PUBLI-R2-CELD25</v>
          </cell>
          <cell r="T1050" t="str">
            <v xml:space="preserve">PUBLI-R2-CELD25 → </v>
          </cell>
        </row>
        <row r="1051">
          <cell r="A1051" t="str">
            <v>PUBLI-R2-CELD26</v>
          </cell>
          <cell r="T1051" t="str">
            <v xml:space="preserve">PUBLI-R2-CELD26 → </v>
          </cell>
        </row>
        <row r="1052">
          <cell r="A1052" t="str">
            <v>PUBLI-R2-CELD27</v>
          </cell>
          <cell r="T1052" t="str">
            <v xml:space="preserve">PUBLI-R2-CELD27 → </v>
          </cell>
        </row>
        <row r="1053">
          <cell r="A1053" t="str">
            <v>RIVE5-R1-CELD03</v>
          </cell>
          <cell r="T1053" t="str">
            <v xml:space="preserve">RIVE5-R1-CELD03 → </v>
          </cell>
        </row>
        <row r="1054">
          <cell r="A1054" t="str">
            <v>RIVE5-R1-CELD04</v>
          </cell>
          <cell r="T1054" t="str">
            <v xml:space="preserve">RIVE5-R1-CELD04 → </v>
          </cell>
        </row>
        <row r="1055">
          <cell r="A1055" t="str">
            <v>RIVE5-R1-CELD05</v>
          </cell>
          <cell r="T1055" t="str">
            <v xml:space="preserve">RIVE5-R1-CELD05 → </v>
          </cell>
        </row>
        <row r="1056">
          <cell r="A1056" t="str">
            <v>RIVE5-R1-CELD06</v>
          </cell>
          <cell r="T1056" t="str">
            <v xml:space="preserve">RIVE5-R1-CELD06 → </v>
          </cell>
        </row>
        <row r="1057">
          <cell r="A1057" t="str">
            <v>RIVE5-R1-CELD07</v>
          </cell>
          <cell r="T1057" t="str">
            <v xml:space="preserve">RIVE5-R1-CELD07 → </v>
          </cell>
        </row>
        <row r="1058">
          <cell r="A1058" t="str">
            <v>RIVE5-R1-CELD08</v>
          </cell>
          <cell r="T1058" t="str">
            <v>RIVE5-R1-CELD08 → AERIEN/SOUTERRAIN</v>
          </cell>
        </row>
        <row r="1059">
          <cell r="A1059" t="str">
            <v>RIVE5-R2-CELD15</v>
          </cell>
          <cell r="T1059" t="str">
            <v xml:space="preserve">RIVE5-R2-CELD15 → </v>
          </cell>
        </row>
        <row r="1060">
          <cell r="A1060" t="str">
            <v>RIVE5-R2-CELD16</v>
          </cell>
          <cell r="T1060" t="str">
            <v xml:space="preserve">RIVE5-R2-CELD16 → </v>
          </cell>
        </row>
        <row r="1061">
          <cell r="A1061" t="str">
            <v>RIVE5-R2-CELD18</v>
          </cell>
          <cell r="T1061" t="str">
            <v xml:space="preserve">RIVE5-R2-CELD18 → </v>
          </cell>
        </row>
        <row r="1062">
          <cell r="A1062" t="str">
            <v>RIVE5-R2-CELD19</v>
          </cell>
          <cell r="T1062" t="str">
            <v xml:space="preserve">RIVE5-R2-CELD19 → </v>
          </cell>
        </row>
        <row r="1063">
          <cell r="A1063" t="str">
            <v>RIVE5-R2-CELD20</v>
          </cell>
          <cell r="T1063" t="str">
            <v xml:space="preserve">RIVE5-R2-CELD20 → </v>
          </cell>
        </row>
        <row r="1064">
          <cell r="A1064" t="str">
            <v>RIVE5-R3-CELD31</v>
          </cell>
          <cell r="T1064" t="str">
            <v xml:space="preserve">RIVE5-R3-CELD31 → </v>
          </cell>
        </row>
        <row r="1065">
          <cell r="A1065" t="str">
            <v>RIVI5-R1-CELD2</v>
          </cell>
          <cell r="T1065" t="str">
            <v xml:space="preserve">RIVI5-R1-CELD2 → </v>
          </cell>
        </row>
        <row r="1066">
          <cell r="A1066" t="str">
            <v>RIVI5-R1-CELD3</v>
          </cell>
          <cell r="T1066" t="str">
            <v xml:space="preserve">RIVI5-R1-CELD3 → </v>
          </cell>
        </row>
        <row r="1067">
          <cell r="A1067" t="str">
            <v>SAISI-R1-CELD13</v>
          </cell>
          <cell r="T1067" t="str">
            <v xml:space="preserve">SAISI-R1-CELD13 → </v>
          </cell>
        </row>
        <row r="1068">
          <cell r="A1068" t="str">
            <v>SAISI-R1-CELD14</v>
          </cell>
          <cell r="T1068" t="str">
            <v xml:space="preserve">SAISI-R1-CELD14 → </v>
          </cell>
        </row>
        <row r="1069">
          <cell r="A1069" t="str">
            <v>SAISI-R1-CELD15</v>
          </cell>
          <cell r="T1069" t="str">
            <v xml:space="preserve">SAISI-R1-CELD15 → </v>
          </cell>
        </row>
        <row r="1070">
          <cell r="A1070" t="str">
            <v>SAISI-R1-CELD16</v>
          </cell>
          <cell r="T1070" t="str">
            <v xml:space="preserve">SAISI-R1-CELD16 → </v>
          </cell>
        </row>
        <row r="1071">
          <cell r="A1071" t="str">
            <v>SAISI-R1-CELD17</v>
          </cell>
          <cell r="T1071" t="str">
            <v>SAISI-R1-CELD17 → Code GDO</v>
          </cell>
        </row>
        <row r="1072">
          <cell r="A1072" t="str">
            <v>SAISI-R1-CELD18</v>
          </cell>
          <cell r="T1072" t="str">
            <v>SAISI-R1-CELD18 → Code GDO</v>
          </cell>
        </row>
        <row r="1073">
          <cell r="A1073" t="str">
            <v>SAISI-R2-CELD23</v>
          </cell>
          <cell r="T1073" t="str">
            <v xml:space="preserve">SAISI-R2-CELD23 → </v>
          </cell>
        </row>
        <row r="1074">
          <cell r="A1074" t="str">
            <v>SAISI-R2-CELD24</v>
          </cell>
          <cell r="T1074" t="str">
            <v xml:space="preserve">SAISI-R2-CELD24 → </v>
          </cell>
        </row>
        <row r="1075">
          <cell r="A1075" t="str">
            <v>SAISI-R2-CELD25</v>
          </cell>
          <cell r="T1075" t="str">
            <v xml:space="preserve">SAISI-R2-CELD25 → </v>
          </cell>
        </row>
        <row r="1076">
          <cell r="A1076" t="str">
            <v>SAISI-R2-CELD26</v>
          </cell>
          <cell r="T1076" t="str">
            <v xml:space="preserve">SAISI-R2-CELD26 → </v>
          </cell>
        </row>
        <row r="1077">
          <cell r="A1077" t="str">
            <v>SAISI-R2-CELD27</v>
          </cell>
          <cell r="T1077" t="str">
            <v>SAISI-R2-CELD27 → Code GDO</v>
          </cell>
        </row>
        <row r="1078">
          <cell r="A1078" t="str">
            <v>SAISI-R2-CELD28</v>
          </cell>
          <cell r="T1078" t="str">
            <v>SAISI-R2-CELD28 → Code GDO</v>
          </cell>
        </row>
        <row r="1079">
          <cell r="A1079" t="str">
            <v>SALLA-R1-CELD13</v>
          </cell>
          <cell r="T1079" t="str">
            <v xml:space="preserve">SALLA-R1-CELD13 → </v>
          </cell>
        </row>
        <row r="1080">
          <cell r="A1080" t="str">
            <v>SALLA-R1-CELD14</v>
          </cell>
          <cell r="T1080" t="str">
            <v xml:space="preserve">SALLA-R1-CELD14 → </v>
          </cell>
        </row>
        <row r="1081">
          <cell r="A1081" t="str">
            <v>SALLA-R1-CELD15</v>
          </cell>
          <cell r="T1081" t="str">
            <v xml:space="preserve">SALLA-R1-CELD15 → </v>
          </cell>
        </row>
        <row r="1082">
          <cell r="A1082" t="str">
            <v>SALLA-R1-CELD16</v>
          </cell>
          <cell r="T1082" t="str">
            <v>SALLA-R1-CELD16 → Code GDO</v>
          </cell>
        </row>
        <row r="1083">
          <cell r="A1083" t="str">
            <v>SALLA-R1-CELD17</v>
          </cell>
          <cell r="T1083" t="str">
            <v>SALLA-R1-CELD17 → Code GDO</v>
          </cell>
        </row>
        <row r="1084">
          <cell r="A1084" t="str">
            <v>SALLA-R1-CELD18</v>
          </cell>
          <cell r="T1084" t="str">
            <v>SALLA-R1-CELD18 → Code GDO</v>
          </cell>
        </row>
        <row r="1085">
          <cell r="A1085" t="str">
            <v>SALLA-R1-CELD19</v>
          </cell>
          <cell r="T1085" t="str">
            <v>SALLA-R1-CELD19 → Code GDO</v>
          </cell>
        </row>
        <row r="1086">
          <cell r="A1086" t="str">
            <v>SALLA-R2-CELD24</v>
          </cell>
          <cell r="T1086" t="str">
            <v xml:space="preserve">SALLA-R2-CELD24 → </v>
          </cell>
        </row>
        <row r="1087">
          <cell r="A1087" t="str">
            <v>SALLA-R2-CELD25</v>
          </cell>
          <cell r="T1087" t="str">
            <v xml:space="preserve">SALLA-R2-CELD25 → </v>
          </cell>
        </row>
        <row r="1088">
          <cell r="A1088" t="str">
            <v>SALLA-R2-CELD26</v>
          </cell>
          <cell r="T1088" t="str">
            <v xml:space="preserve">SALLA-R2-CELD26 → </v>
          </cell>
        </row>
        <row r="1089">
          <cell r="A1089" t="str">
            <v>SALLA-R2-CELD27</v>
          </cell>
          <cell r="T1089" t="str">
            <v>SALLA-R2-CELD27 → Code GDO</v>
          </cell>
        </row>
        <row r="1090">
          <cell r="A1090" t="str">
            <v>SALLA-R2-CELD28</v>
          </cell>
          <cell r="T1090" t="str">
            <v>SALLA-R2-CELD28 → Code GDO</v>
          </cell>
        </row>
        <row r="1091">
          <cell r="A1091" t="str">
            <v>SAUS2-R1-CELD87</v>
          </cell>
          <cell r="T1091" t="str">
            <v xml:space="preserve">SAUS2-R1-CELD87 → </v>
          </cell>
        </row>
        <row r="1092">
          <cell r="A1092" t="str">
            <v>SAUS2-R1-CELD89</v>
          </cell>
          <cell r="T1092" t="str">
            <v xml:space="preserve">SAUS2-R1-CELD89 → </v>
          </cell>
        </row>
        <row r="1093">
          <cell r="A1093" t="str">
            <v>SAUS2-R1-CELD91</v>
          </cell>
          <cell r="T1093" t="str">
            <v xml:space="preserve">SAUS2-R1-CELD91 → </v>
          </cell>
        </row>
        <row r="1094">
          <cell r="A1094" t="str">
            <v>SAUS2-R1-CELD93</v>
          </cell>
          <cell r="T1094" t="str">
            <v xml:space="preserve">SAUS2-R1-CELD93 → </v>
          </cell>
        </row>
        <row r="1095">
          <cell r="A1095" t="str">
            <v>SAUS2-R2-CELD86</v>
          </cell>
          <cell r="T1095" t="str">
            <v xml:space="preserve">SAUS2-R2-CELD86 → </v>
          </cell>
        </row>
        <row r="1096">
          <cell r="A1096" t="str">
            <v>SAUS2-R2-CELD88</v>
          </cell>
          <cell r="T1096" t="str">
            <v xml:space="preserve">SAUS2-R2-CELD88 → </v>
          </cell>
        </row>
        <row r="1097">
          <cell r="A1097" t="str">
            <v>SAUTE-R1-CELD02</v>
          </cell>
          <cell r="T1097" t="str">
            <v xml:space="preserve">SAUTE-R1-CELD02 → </v>
          </cell>
        </row>
        <row r="1098">
          <cell r="A1098" t="str">
            <v>SAUTE-R1-CELD03</v>
          </cell>
          <cell r="T1098" t="str">
            <v xml:space="preserve">SAUTE-R1-CELD03 → </v>
          </cell>
        </row>
        <row r="1099">
          <cell r="A1099" t="str">
            <v>SAUTE-R1-CELD04</v>
          </cell>
          <cell r="T1099" t="str">
            <v xml:space="preserve">SAUTE-R1-CELD04 → </v>
          </cell>
        </row>
        <row r="1100">
          <cell r="A1100" t="str">
            <v>SAUTE-R1-CELD06</v>
          </cell>
          <cell r="T1100" t="str">
            <v xml:space="preserve">SAUTE-R1-CELD06 → </v>
          </cell>
        </row>
        <row r="1101">
          <cell r="A1101" t="str">
            <v>SAUTE-R2-CELD11</v>
          </cell>
          <cell r="T1101" t="str">
            <v xml:space="preserve">SAUTE-R2-CELD11 → </v>
          </cell>
        </row>
        <row r="1102">
          <cell r="A1102" t="str">
            <v>SAUTE-R2-CELD12</v>
          </cell>
          <cell r="T1102" t="str">
            <v>SAUTE-R2-CELD12 → Code GDO</v>
          </cell>
        </row>
        <row r="1103">
          <cell r="A1103" t="str">
            <v>SAUTE-R2-CELD13</v>
          </cell>
          <cell r="T1103" t="str">
            <v>SAUTE-R2-CELD13 → Code GDO</v>
          </cell>
        </row>
        <row r="1104">
          <cell r="A1104" t="str">
            <v>SAUTE-R2-CELD14</v>
          </cell>
          <cell r="T1104" t="str">
            <v>SAUTE-R2-CELD14 → Code GDO</v>
          </cell>
        </row>
        <row r="1105">
          <cell r="A1105" t="str">
            <v>SINAR-R1-CELD04</v>
          </cell>
          <cell r="T1105" t="str">
            <v xml:space="preserve">SINAR-R1-CELD04 → </v>
          </cell>
        </row>
        <row r="1106">
          <cell r="A1106" t="str">
            <v>SINAR-R1-CELD05</v>
          </cell>
          <cell r="T1106" t="str">
            <v xml:space="preserve">SINAR-R1-CELD05 → </v>
          </cell>
        </row>
        <row r="1107">
          <cell r="A1107" t="str">
            <v>SINAR-R1-CELD06</v>
          </cell>
          <cell r="T1107" t="str">
            <v xml:space="preserve">SINAR-R1-CELD06 → </v>
          </cell>
        </row>
        <row r="1108">
          <cell r="A1108" t="str">
            <v>SINAR-R1-CELD07</v>
          </cell>
          <cell r="T1108" t="str">
            <v xml:space="preserve">SINAR-R1-CELD07 → </v>
          </cell>
        </row>
        <row r="1109">
          <cell r="A1109" t="str">
            <v>SINAR-R1-CELD09</v>
          </cell>
          <cell r="T1109" t="str">
            <v xml:space="preserve">SINAR-R1-CELD09 → </v>
          </cell>
        </row>
        <row r="1110">
          <cell r="A1110" t="str">
            <v>SINAR-R1-CELD10</v>
          </cell>
          <cell r="T1110" t="str">
            <v xml:space="preserve">SINAR-R1-CELD10 → </v>
          </cell>
        </row>
        <row r="1111">
          <cell r="A1111" t="str">
            <v>SINAR-R2-CELD12</v>
          </cell>
          <cell r="T1111" t="str">
            <v>SINAR-R2-CELD12 → Code GDO</v>
          </cell>
        </row>
        <row r="1112">
          <cell r="A1112" t="str">
            <v>SINAR-R2-CELD13</v>
          </cell>
          <cell r="T1112" t="str">
            <v xml:space="preserve">SINAR-R2-CELD13 → </v>
          </cell>
        </row>
        <row r="1113">
          <cell r="A1113" t="str">
            <v>SINAR-R2-CELD14</v>
          </cell>
          <cell r="T1113" t="str">
            <v xml:space="preserve">SINAR-R2-CELD14 → </v>
          </cell>
        </row>
        <row r="1114">
          <cell r="A1114" t="str">
            <v>SINAR-R2-CELD15</v>
          </cell>
          <cell r="T1114" t="str">
            <v xml:space="preserve">SINAR-R2-CELD15 → </v>
          </cell>
        </row>
        <row r="1115">
          <cell r="A1115" t="str">
            <v>SINAR-R2-CELD16</v>
          </cell>
          <cell r="T1115" t="str">
            <v xml:space="preserve">SINAR-R2-CELD16 → </v>
          </cell>
        </row>
        <row r="1116">
          <cell r="A1116" t="str">
            <v>SINAR-R2-CELD17</v>
          </cell>
          <cell r="T1116" t="str">
            <v xml:space="preserve">SINAR-R2-CELD17 → </v>
          </cell>
        </row>
        <row r="1117">
          <cell r="A1117" t="str">
            <v>SINAR-R2-CELD19</v>
          </cell>
          <cell r="T1117" t="str">
            <v xml:space="preserve">SINAR-R2-CELD19 → </v>
          </cell>
        </row>
        <row r="1118">
          <cell r="A1118" t="str">
            <v>SINAR-R2-CELD20</v>
          </cell>
          <cell r="T1118" t="str">
            <v>SINAR-R2-CELD20 → Code GDO</v>
          </cell>
        </row>
        <row r="1119">
          <cell r="A1119" t="str">
            <v>SSAL5-R1-CELD78</v>
          </cell>
          <cell r="T1119" t="str">
            <v xml:space="preserve">SSAL5-R1-CELD78 → </v>
          </cell>
        </row>
        <row r="1120">
          <cell r="A1120" t="str">
            <v>SSAL5-R1-CELD79</v>
          </cell>
          <cell r="T1120" t="str">
            <v xml:space="preserve">SSAL5-R1-CELD79 → </v>
          </cell>
        </row>
        <row r="1121">
          <cell r="A1121" t="str">
            <v>SSAL5-R1-CELD80</v>
          </cell>
          <cell r="T1121" t="str">
            <v xml:space="preserve">SSAL5-R1-CELD80 → </v>
          </cell>
        </row>
        <row r="1122">
          <cell r="A1122" t="str">
            <v>SSAL5-R1-CELD81</v>
          </cell>
          <cell r="T1122" t="str">
            <v xml:space="preserve">SSAL5-R1-CELD81 → </v>
          </cell>
        </row>
        <row r="1123">
          <cell r="A1123" t="str">
            <v>SSAL5-R1-CELD82</v>
          </cell>
          <cell r="T1123" t="str">
            <v xml:space="preserve">SSAL5-R1-CELD82 → </v>
          </cell>
        </row>
        <row r="1124">
          <cell r="A1124" t="str">
            <v>SSAL5-R2-CELD86</v>
          </cell>
          <cell r="T1124" t="str">
            <v>SSAL5-R2-CELD86 → Code GDO</v>
          </cell>
        </row>
        <row r="1125">
          <cell r="A1125" t="str">
            <v>SSAL5-R2-CELD87</v>
          </cell>
          <cell r="T1125" t="str">
            <v xml:space="preserve">SSAL5-R2-CELD87 → </v>
          </cell>
        </row>
        <row r="1126">
          <cell r="A1126" t="str">
            <v>SSAL5-R2-CELD88</v>
          </cell>
          <cell r="T1126" t="str">
            <v xml:space="preserve">SSAL5-R2-CELD88 → </v>
          </cell>
        </row>
        <row r="1127">
          <cell r="A1127" t="str">
            <v>SSAL5-R2-CELD89</v>
          </cell>
          <cell r="T1127" t="str">
            <v xml:space="preserve">SSAL5-R2-CELD89 → </v>
          </cell>
        </row>
        <row r="1128">
          <cell r="A1128" t="str">
            <v>SSAVR-R1-CELD85</v>
          </cell>
          <cell r="T1128" t="str">
            <v>SSAVR-R1-CELD85 → AERIEN/SOUTERRAIN</v>
          </cell>
        </row>
        <row r="1129">
          <cell r="A1129" t="str">
            <v>SSAVR-R1-CELD87</v>
          </cell>
          <cell r="T1129" t="str">
            <v xml:space="preserve">SSAVR-R1-CELD87 → </v>
          </cell>
        </row>
        <row r="1130">
          <cell r="A1130" t="str">
            <v>SSAVR-R1-CELD89</v>
          </cell>
          <cell r="T1130" t="str">
            <v xml:space="preserve">SSAVR-R1-CELD89 → </v>
          </cell>
        </row>
        <row r="1131">
          <cell r="A1131" t="str">
            <v>SSAVR-R1-CELD91</v>
          </cell>
          <cell r="T1131" t="str">
            <v xml:space="preserve">SSAVR-R1-CELD91 → </v>
          </cell>
        </row>
        <row r="1132">
          <cell r="A1132" t="str">
            <v>SSAVR-R1-CELD95</v>
          </cell>
          <cell r="T1132" t="str">
            <v xml:space="preserve">SSAVR-R1-CELD95 → </v>
          </cell>
        </row>
        <row r="1133">
          <cell r="A1133" t="str">
            <v>SSAVR-R2-CELD84</v>
          </cell>
          <cell r="T1133" t="str">
            <v xml:space="preserve">SSAVR-R2-CELD84 → </v>
          </cell>
        </row>
        <row r="1134">
          <cell r="A1134" t="str">
            <v>SSAVR-R2-CELD86</v>
          </cell>
          <cell r="T1134" t="str">
            <v xml:space="preserve">SSAVR-R2-CELD86 → </v>
          </cell>
        </row>
        <row r="1135">
          <cell r="A1135" t="str">
            <v>SSAVR-R2-CELD88</v>
          </cell>
          <cell r="T1135" t="str">
            <v xml:space="preserve">SSAVR-R2-CELD88 → </v>
          </cell>
        </row>
        <row r="1136">
          <cell r="A1136" t="str">
            <v>SSAVR-R2-CELD90</v>
          </cell>
          <cell r="T1136" t="str">
            <v>SSAVR-R2-CELD90 → Code GDO</v>
          </cell>
        </row>
        <row r="1137">
          <cell r="A1137" t="str">
            <v>SSAVR-R2-CELD92</v>
          </cell>
          <cell r="T1137" t="str">
            <v>SSAVR-R2-CELD92 → Code GDO, AERIEN/SOUTERRAIN</v>
          </cell>
        </row>
        <row r="1138">
          <cell r="A1138" t="str">
            <v>SSBO5-R1-CELD15</v>
          </cell>
          <cell r="T1138" t="str">
            <v>SSBO5-R1-CELD15 → Code GDO</v>
          </cell>
        </row>
        <row r="1139">
          <cell r="A1139" t="str">
            <v>SSBO5-R1-CELD16</v>
          </cell>
          <cell r="T1139" t="str">
            <v xml:space="preserve">SSBO5-R1-CELD16 → </v>
          </cell>
        </row>
        <row r="1140">
          <cell r="A1140" t="str">
            <v>SSBO5-R1-CELD17</v>
          </cell>
          <cell r="T1140" t="str">
            <v xml:space="preserve">SSBO5-R1-CELD17 → </v>
          </cell>
        </row>
        <row r="1141">
          <cell r="A1141" t="str">
            <v>SSBO5-R1-CELD18</v>
          </cell>
          <cell r="T1141" t="str">
            <v xml:space="preserve">SSBO5-R1-CELD18 → </v>
          </cell>
        </row>
        <row r="1142">
          <cell r="A1142" t="str">
            <v>SSBO5-R1-CELD19</v>
          </cell>
          <cell r="T1142" t="str">
            <v xml:space="preserve">SSBO5-R1-CELD19 → </v>
          </cell>
        </row>
        <row r="1143">
          <cell r="A1143" t="str">
            <v>SSBO5-R1-CELD20</v>
          </cell>
          <cell r="T1143" t="str">
            <v>SSBO5-R1-CELD20 → Code GDO</v>
          </cell>
        </row>
        <row r="1144">
          <cell r="A1144" t="str">
            <v>SSBO5-R1-CELD21</v>
          </cell>
          <cell r="T1144" t="str">
            <v>SSBO5-R1-CELD21 → Code GDO</v>
          </cell>
        </row>
        <row r="1145">
          <cell r="A1145" t="str">
            <v>SSBO5-R3-CELD03</v>
          </cell>
          <cell r="T1145" t="str">
            <v>SSBO5-R3-CELD03 → Code GDO</v>
          </cell>
        </row>
        <row r="1146">
          <cell r="A1146" t="str">
            <v>SSBO5-R3-CELD04</v>
          </cell>
          <cell r="T1146" t="str">
            <v xml:space="preserve">SSBO5-R3-CELD04 → </v>
          </cell>
        </row>
        <row r="1147">
          <cell r="A1147" t="str">
            <v>SSBO5-R3-CELD05</v>
          </cell>
          <cell r="T1147" t="str">
            <v xml:space="preserve">SSBO5-R3-CELD05 → </v>
          </cell>
        </row>
        <row r="1148">
          <cell r="A1148" t="str">
            <v>SSBO5-R3-CELD06</v>
          </cell>
          <cell r="T1148" t="str">
            <v xml:space="preserve">SSBO5-R3-CELD06 → </v>
          </cell>
        </row>
        <row r="1149">
          <cell r="A1149" t="str">
            <v>SSBO5-R3-CELD07</v>
          </cell>
          <cell r="T1149" t="str">
            <v xml:space="preserve">SSBO5-R3-CELD07 → </v>
          </cell>
        </row>
        <row r="1150">
          <cell r="A1150" t="str">
            <v>SSBO5-R3-CELD08</v>
          </cell>
          <cell r="T1150" t="str">
            <v>SSBO5-R3-CELD08 → Code GDO</v>
          </cell>
        </row>
        <row r="1151">
          <cell r="A1151" t="str">
            <v>SSBO5-R3-CELD9</v>
          </cell>
          <cell r="T1151" t="str">
            <v>SSBO5-R3-CELD9 → Code GDO</v>
          </cell>
        </row>
        <row r="1152">
          <cell r="A1152" t="str">
            <v>SSEGR-R1.A-CELD11</v>
          </cell>
          <cell r="T1152" t="str">
            <v xml:space="preserve">SSEGR-R1.A-CELD11 → </v>
          </cell>
        </row>
        <row r="1153">
          <cell r="A1153" t="str">
            <v>SSEGR-R1.A-CELD12</v>
          </cell>
          <cell r="T1153" t="str">
            <v xml:space="preserve">SSEGR-R1.A-CELD12 → </v>
          </cell>
        </row>
        <row r="1154">
          <cell r="A1154" t="str">
            <v>SSEGR-R1.A-CELD13</v>
          </cell>
          <cell r="T1154" t="str">
            <v xml:space="preserve">SSEGR-R1.A-CELD13 → </v>
          </cell>
        </row>
        <row r="1155">
          <cell r="A1155" t="str">
            <v>SSEGR-R1.A-CELD14</v>
          </cell>
          <cell r="T1155" t="str">
            <v xml:space="preserve">SSEGR-R1.A-CELD14 → </v>
          </cell>
        </row>
        <row r="1156">
          <cell r="A1156" t="str">
            <v>SSEGR-R1.A-CELD15</v>
          </cell>
          <cell r="T1156" t="str">
            <v xml:space="preserve">SSEGR-R1.A-CELD15 → </v>
          </cell>
        </row>
        <row r="1157">
          <cell r="A1157" t="str">
            <v>SSEGR-R1.A-CELD16</v>
          </cell>
          <cell r="T1157" t="str">
            <v xml:space="preserve">SSEGR-R1.A-CELD16 → </v>
          </cell>
        </row>
        <row r="1158">
          <cell r="A1158" t="str">
            <v>SSEGR-R1.B-CELD21</v>
          </cell>
          <cell r="T1158" t="str">
            <v>SSEGR-R1.B-CELD21 → Code GDO, AERIEN/SOUTERRAIN</v>
          </cell>
        </row>
        <row r="1159">
          <cell r="A1159" t="str">
            <v>SSEGR-R1.B-CELD22</v>
          </cell>
          <cell r="T1159" t="str">
            <v xml:space="preserve">SSEGR-R1.B-CELD22 → </v>
          </cell>
        </row>
        <row r="1160">
          <cell r="A1160" t="str">
            <v>SSEGR-R1.B-CELD23</v>
          </cell>
          <cell r="T1160" t="str">
            <v xml:space="preserve">SSEGR-R1.B-CELD23 → </v>
          </cell>
        </row>
        <row r="1161">
          <cell r="A1161" t="str">
            <v>SSEGR-R1.B-CELD24</v>
          </cell>
          <cell r="T1161" t="str">
            <v xml:space="preserve">SSEGR-R1.B-CELD24 → </v>
          </cell>
        </row>
        <row r="1162">
          <cell r="A1162" t="str">
            <v>SSEGR-R2.A-CELD32</v>
          </cell>
          <cell r="T1162" t="str">
            <v xml:space="preserve">SSEGR-R2.A-CELD32 → </v>
          </cell>
        </row>
        <row r="1163">
          <cell r="A1163" t="str">
            <v>SSEGR-R2.A-CELD33</v>
          </cell>
          <cell r="T1163" t="str">
            <v xml:space="preserve">SSEGR-R2.A-CELD33 → </v>
          </cell>
        </row>
        <row r="1164">
          <cell r="A1164" t="str">
            <v>SSEGR-R2.A-CELD34</v>
          </cell>
          <cell r="T1164" t="str">
            <v>SSEGR-R2.A-CELD34 → Code GDO, AERIEN/SOUTERRAIN</v>
          </cell>
        </row>
        <row r="1165">
          <cell r="A1165" t="str">
            <v>SSEGR-R2.B-CELD41</v>
          </cell>
          <cell r="T1165" t="str">
            <v>SSEGR-R2.B-CELD41 → Code GDO, AERIEN/SOUTERRAIN</v>
          </cell>
        </row>
        <row r="1166">
          <cell r="A1166" t="str">
            <v>SSEGR-R2.B-CELD42</v>
          </cell>
          <cell r="T1166" t="str">
            <v xml:space="preserve">SSEGR-R2.B-CELD42 → </v>
          </cell>
        </row>
        <row r="1167">
          <cell r="A1167" t="str">
            <v>SSEGR-R2.B-CELD43</v>
          </cell>
          <cell r="T1167" t="str">
            <v xml:space="preserve">SSEGR-R2.B-CELD43 → </v>
          </cell>
        </row>
        <row r="1168">
          <cell r="A1168" t="str">
            <v>SSEGR-R2.B-CELD44</v>
          </cell>
          <cell r="T1168" t="str">
            <v>SSEGR-R2.B-CELD44 → Code GDO</v>
          </cell>
        </row>
        <row r="1169">
          <cell r="A1169" t="str">
            <v>SSEGR-R2.B-CELD45</v>
          </cell>
          <cell r="T1169" t="str">
            <v xml:space="preserve">SSEGR-R2.B-CELD45 → </v>
          </cell>
        </row>
        <row r="1170">
          <cell r="A1170" t="str">
            <v>SSEGR-R2.B-CELD46</v>
          </cell>
          <cell r="T1170" t="str">
            <v xml:space="preserve">SSEGR-R2.B-CELD46 → </v>
          </cell>
        </row>
        <row r="1171">
          <cell r="A1171" t="str">
            <v>SSEGR-R2.B-CELD47</v>
          </cell>
          <cell r="T1171" t="str">
            <v>SSEGR-R2.B-CELD47 → AERIEN/SOUTERRAIN</v>
          </cell>
        </row>
        <row r="1172">
          <cell r="A1172" t="str">
            <v>SSGE7-R1-CELD11</v>
          </cell>
          <cell r="T1172" t="str">
            <v xml:space="preserve">SSGE7-R1-CELD11 → </v>
          </cell>
        </row>
        <row r="1173">
          <cell r="A1173" t="str">
            <v>SSGE7-R1-CELD12</v>
          </cell>
          <cell r="T1173" t="str">
            <v>SSGE7-R1-CELD12 → AERIEN/SOUTERRAIN</v>
          </cell>
        </row>
        <row r="1174">
          <cell r="A1174" t="str">
            <v>SSGE7-R1-CELD13</v>
          </cell>
          <cell r="T1174" t="str">
            <v xml:space="preserve">SSGE7-R1-CELD13 → </v>
          </cell>
        </row>
        <row r="1175">
          <cell r="A1175" t="str">
            <v>SSGE7-R1-CELD14</v>
          </cell>
          <cell r="T1175" t="str">
            <v xml:space="preserve">SSGE7-R1-CELD14 → </v>
          </cell>
        </row>
        <row r="1176">
          <cell r="A1176" t="str">
            <v>SSGE7-R1-CELD15</v>
          </cell>
          <cell r="T1176" t="str">
            <v xml:space="preserve">SSGE7-R1-CELD15 → </v>
          </cell>
        </row>
        <row r="1177">
          <cell r="A1177" t="str">
            <v>SSGE7-R1-CELD16</v>
          </cell>
          <cell r="T1177" t="str">
            <v xml:space="preserve">SSGE7-R1-CELD16 → </v>
          </cell>
        </row>
        <row r="1178">
          <cell r="A1178" t="str">
            <v>SSGE7-R1-CELD17</v>
          </cell>
          <cell r="T1178" t="str">
            <v>SSGE7-R1-CELD17 → Code GDO</v>
          </cell>
        </row>
        <row r="1179">
          <cell r="A1179" t="str">
            <v>SSGE7-R1-CELD18</v>
          </cell>
          <cell r="T1179" t="str">
            <v>SSGE7-R1-CELD18 → Code GDO</v>
          </cell>
        </row>
        <row r="1180">
          <cell r="A1180" t="str">
            <v>SSGE7-R2-CELD21</v>
          </cell>
          <cell r="T1180" t="str">
            <v>SSGE7-R2-CELD21 → AERIEN/SOUTERRAIN</v>
          </cell>
        </row>
        <row r="1181">
          <cell r="A1181" t="str">
            <v>SSGE7-R2-CELD23</v>
          </cell>
          <cell r="T1181" t="str">
            <v xml:space="preserve">SSGE7-R2-CELD23 → </v>
          </cell>
        </row>
        <row r="1182">
          <cell r="A1182" t="str">
            <v>SSGE7-R2-CELD24</v>
          </cell>
          <cell r="T1182" t="str">
            <v xml:space="preserve">SSGE7-R2-CELD24 → </v>
          </cell>
        </row>
        <row r="1183">
          <cell r="A1183" t="str">
            <v>SSGE7-R2-CELD25</v>
          </cell>
          <cell r="T1183" t="str">
            <v xml:space="preserve">SSGE7-R2-CELD25 → </v>
          </cell>
        </row>
        <row r="1184">
          <cell r="A1184" t="str">
            <v>SSGE7-R2-CELD26</v>
          </cell>
          <cell r="T1184" t="str">
            <v xml:space="preserve">SSGE7-R2-CELD26 → </v>
          </cell>
        </row>
        <row r="1185">
          <cell r="A1185" t="str">
            <v>SSGE7-R2-CELD27</v>
          </cell>
          <cell r="T1185" t="str">
            <v xml:space="preserve">SSGE7-R2-CELD27 → </v>
          </cell>
        </row>
        <row r="1186">
          <cell r="A1186" t="str">
            <v>SSGE7-R2-CELD28</v>
          </cell>
          <cell r="T1186" t="str">
            <v>SSGE7-R2-CELD28 → Code GDO</v>
          </cell>
        </row>
        <row r="1187">
          <cell r="A1187" t="str">
            <v>SSGE7-R2-CELD29</v>
          </cell>
          <cell r="T1187" t="str">
            <v>SSGE7-R2-CELD29 → Code GDO, AERIEN/SOUTERRAIN</v>
          </cell>
        </row>
        <row r="1188">
          <cell r="A1188" t="str">
            <v>SSGUI-R1A-CELD14</v>
          </cell>
          <cell r="T1188" t="str">
            <v xml:space="preserve">SSGUI-R1A-CELD14 → </v>
          </cell>
        </row>
        <row r="1189">
          <cell r="A1189" t="str">
            <v>SSGUI-R1A-CELD15</v>
          </cell>
          <cell r="T1189" t="str">
            <v xml:space="preserve">SSGUI-R1A-CELD15 → </v>
          </cell>
        </row>
        <row r="1190">
          <cell r="A1190" t="str">
            <v>SSGUI-R1A-CELD16</v>
          </cell>
          <cell r="T1190" t="str">
            <v xml:space="preserve">SSGUI-R1A-CELD16 → </v>
          </cell>
        </row>
        <row r="1191">
          <cell r="A1191" t="str">
            <v>SSGUI-R1A-CELD17</v>
          </cell>
          <cell r="T1191" t="str">
            <v>SSGUI-R1A-CELD17 → Code GDO</v>
          </cell>
        </row>
        <row r="1192">
          <cell r="A1192" t="str">
            <v>SSGUI-R1B-CELD21</v>
          </cell>
          <cell r="T1192" t="str">
            <v xml:space="preserve">SSGUI-R1B-CELD21 → </v>
          </cell>
        </row>
        <row r="1193">
          <cell r="A1193" t="str">
            <v>SSGUI-R1B-CELD22</v>
          </cell>
          <cell r="T1193" t="str">
            <v xml:space="preserve">SSGUI-R1B-CELD22 → </v>
          </cell>
        </row>
        <row r="1194">
          <cell r="A1194" t="str">
            <v>SSGUI-R2-CELD02</v>
          </cell>
          <cell r="T1194" t="str">
            <v xml:space="preserve">SSGUI-R2-CELD02 → </v>
          </cell>
        </row>
        <row r="1195">
          <cell r="A1195" t="str">
            <v>SSGUI-R2-CELD03</v>
          </cell>
          <cell r="T1195" t="str">
            <v xml:space="preserve">SSGUI-R2-CELD03 → </v>
          </cell>
        </row>
        <row r="1196">
          <cell r="A1196" t="str">
            <v>SSGUI-R2-CELD05</v>
          </cell>
          <cell r="T1196" t="str">
            <v xml:space="preserve">SSGUI-R2-CELD05 → </v>
          </cell>
        </row>
        <row r="1197">
          <cell r="A1197" t="str">
            <v>SSGUI-R2-CELD06</v>
          </cell>
          <cell r="T1197" t="str">
            <v xml:space="preserve">SSGUI-R2-CELD06 → </v>
          </cell>
        </row>
        <row r="1198">
          <cell r="A1198" t="str">
            <v>SSGUI-R2-CELD07</v>
          </cell>
          <cell r="T1198" t="str">
            <v>SSGUI-R2-CELD07 → Code GDO, AERIEN/SOUTERRAIN</v>
          </cell>
        </row>
        <row r="1199">
          <cell r="A1199" t="str">
            <v>SSGUI-R2-CELD09</v>
          </cell>
          <cell r="T1199" t="str">
            <v xml:space="preserve">SSGUI-R2-CELD09 → </v>
          </cell>
        </row>
        <row r="1200">
          <cell r="A1200" t="str">
            <v>SSGUI-R2-CELD10</v>
          </cell>
          <cell r="T1200" t="str">
            <v xml:space="preserve">SSGUI-R2-CELD10 → </v>
          </cell>
        </row>
        <row r="1201">
          <cell r="A1201" t="str">
            <v>SSGUI-R2-CELD11</v>
          </cell>
          <cell r="T1201" t="str">
            <v>SSGUI-R2-CELD11 → Code GDO, AERIEN/SOUTERRAIN</v>
          </cell>
        </row>
        <row r="1202">
          <cell r="A1202" t="str">
            <v>SSLAC-R1-CELD88</v>
          </cell>
          <cell r="T1202" t="str">
            <v xml:space="preserve">SSLAC-R1-CELD88 → </v>
          </cell>
        </row>
        <row r="1203">
          <cell r="A1203" t="str">
            <v>SSLAC-R1-CELD90</v>
          </cell>
          <cell r="T1203" t="str">
            <v xml:space="preserve">SSLAC-R1-CELD90 → </v>
          </cell>
        </row>
        <row r="1204">
          <cell r="A1204" t="str">
            <v>SSLAC-R1-CELD92</v>
          </cell>
          <cell r="T1204" t="str">
            <v xml:space="preserve">SSLAC-R1-CELD92 → </v>
          </cell>
        </row>
        <row r="1205">
          <cell r="A1205" t="str">
            <v>SSLAC-R1-CELD94</v>
          </cell>
          <cell r="T1205" t="str">
            <v xml:space="preserve">SSLAC-R1-CELD94 → </v>
          </cell>
        </row>
        <row r="1206">
          <cell r="A1206" t="str">
            <v>SSLAC-R1-CELD96</v>
          </cell>
          <cell r="T1206" t="str">
            <v xml:space="preserve">SSLAC-R1-CELD96 → </v>
          </cell>
        </row>
        <row r="1207">
          <cell r="A1207" t="str">
            <v>SSLAC-R1-CELD98</v>
          </cell>
          <cell r="T1207" t="str">
            <v xml:space="preserve">SSLAC-R1-CELD98 → </v>
          </cell>
        </row>
        <row r="1208">
          <cell r="A1208" t="str">
            <v>SSLAC-R2-CELD101</v>
          </cell>
          <cell r="T1208" t="str">
            <v xml:space="preserve">SSLAC-R2-CELD101 → </v>
          </cell>
        </row>
        <row r="1209">
          <cell r="A1209" t="str">
            <v>SSLAC-R2-CELD87</v>
          </cell>
          <cell r="T1209" t="str">
            <v xml:space="preserve">SSLAC-R2-CELD87 → </v>
          </cell>
        </row>
        <row r="1210">
          <cell r="A1210" t="str">
            <v>SSLAC-R2-CELD89</v>
          </cell>
          <cell r="T1210" t="str">
            <v xml:space="preserve">SSLAC-R2-CELD89 → </v>
          </cell>
        </row>
        <row r="1211">
          <cell r="A1211" t="str">
            <v>SSLAC-R2-CELD91</v>
          </cell>
          <cell r="T1211" t="str">
            <v xml:space="preserve">SSLAC-R2-CELD91 → </v>
          </cell>
        </row>
        <row r="1212">
          <cell r="A1212" t="str">
            <v>SSLAC-R2-CELD93</v>
          </cell>
          <cell r="T1212" t="str">
            <v xml:space="preserve">SSLAC-R2-CELD93 → </v>
          </cell>
        </row>
        <row r="1213">
          <cell r="A1213" t="str">
            <v>SSLAC-R2-CELD95</v>
          </cell>
          <cell r="T1213" t="str">
            <v>SSLAC-R2-CELD95 → AERIEN/SOUTERRAIN</v>
          </cell>
        </row>
        <row r="1214">
          <cell r="A1214" t="str">
            <v>SSLAC-R2-CELD97</v>
          </cell>
          <cell r="T1214" t="str">
            <v xml:space="preserve">SSLAC-R2-CELD97 → </v>
          </cell>
        </row>
        <row r="1215">
          <cell r="A1215" t="str">
            <v>SSLAC-R2-CELD99</v>
          </cell>
          <cell r="T1215" t="str">
            <v xml:space="preserve">SSLAC-R2-CELD99 → </v>
          </cell>
        </row>
        <row r="1216">
          <cell r="A1216" t="str">
            <v>SSMC5-R1-CELC15</v>
          </cell>
          <cell r="T1216" t="str">
            <v>SSMC5-R1-CELC15 → Code GDO</v>
          </cell>
        </row>
        <row r="1217">
          <cell r="A1217" t="str">
            <v>SSMC5-R1-CELD12</v>
          </cell>
          <cell r="T1217" t="str">
            <v>SSMC5-R1-CELD12 → Code GDO</v>
          </cell>
        </row>
        <row r="1218">
          <cell r="A1218" t="str">
            <v>SSMC5-R1-CELD13</v>
          </cell>
          <cell r="T1218" t="str">
            <v>SSMC5-R1-CELD13 → Code GDO</v>
          </cell>
        </row>
        <row r="1219">
          <cell r="A1219" t="str">
            <v>SSMC5-R1-CELD14</v>
          </cell>
          <cell r="T1219" t="str">
            <v xml:space="preserve">SSMC5-R1-CELD14 → </v>
          </cell>
        </row>
        <row r="1220">
          <cell r="A1220" t="str">
            <v>SSMC5-R1-CELD15</v>
          </cell>
          <cell r="T1220" t="str">
            <v>SSMC5-R1-CELD15 → AERIEN/SOUTERRAIN</v>
          </cell>
        </row>
        <row r="1221">
          <cell r="A1221" t="str">
            <v>SSMC5-R1-CELD16</v>
          </cell>
          <cell r="T1221" t="str">
            <v>SSMC5-R1-CELD16 → AERIEN/SOUTERRAIN</v>
          </cell>
        </row>
        <row r="1222">
          <cell r="A1222" t="str">
            <v>SSMC5-R1-CELD17</v>
          </cell>
          <cell r="T1222" t="str">
            <v>SSMC5-R1-CELD17 → Code GDO, AERIEN/SOUTERRAIN</v>
          </cell>
        </row>
        <row r="1223">
          <cell r="A1223" t="str">
            <v>SSMC5-R1-CELD18</v>
          </cell>
          <cell r="T1223" t="str">
            <v>SSMC5-R1-CELD18 → Code GDO</v>
          </cell>
        </row>
        <row r="1224">
          <cell r="A1224" t="str">
            <v>SSMC5-R1-CELD20</v>
          </cell>
          <cell r="T1224" t="str">
            <v>SSMC5-R1-CELD20 → Code GDO</v>
          </cell>
        </row>
        <row r="1225">
          <cell r="A1225" t="str">
            <v>SSMC5-R2-CELD02</v>
          </cell>
          <cell r="T1225" t="str">
            <v>SSMC5-R2-CELD02 → Code GDO</v>
          </cell>
        </row>
        <row r="1226">
          <cell r="A1226" t="str">
            <v>SSMC5-R2-CELD03</v>
          </cell>
          <cell r="T1226" t="str">
            <v>SSMC5-R2-CELD03 → Code GDO</v>
          </cell>
        </row>
        <row r="1227">
          <cell r="A1227" t="str">
            <v>SSMC5-R2-CELD04</v>
          </cell>
          <cell r="T1227" t="str">
            <v>SSMC5-R2-CELD04 → Code GDO</v>
          </cell>
        </row>
        <row r="1228">
          <cell r="A1228" t="str">
            <v>SSMC5-R2-CELD05</v>
          </cell>
          <cell r="T1228" t="str">
            <v>SSMC5-R2-CELD05 → Code GDO</v>
          </cell>
        </row>
        <row r="1229">
          <cell r="A1229" t="str">
            <v>SSMC5-R2-CELD06</v>
          </cell>
          <cell r="T1229" t="str">
            <v>SSMC5-R2-CELD06 → Code GDO</v>
          </cell>
        </row>
        <row r="1230">
          <cell r="A1230" t="str">
            <v>SSMC5-R2-CELD07</v>
          </cell>
          <cell r="T1230" t="str">
            <v>SSMC5-R2-CELD07 → Code GDO</v>
          </cell>
        </row>
        <row r="1231">
          <cell r="A1231" t="str">
            <v>SSMC5-R2-CELD22</v>
          </cell>
          <cell r="T1231" t="str">
            <v>SSMC5-R2-CELD22 → AERIEN/SOUTERRAIN</v>
          </cell>
        </row>
        <row r="1232">
          <cell r="A1232" t="str">
            <v>SSMC5-R2-CELD23</v>
          </cell>
          <cell r="T1232" t="str">
            <v>SSMC5-R2-CELD23 → AERIEN/SOUTERRAIN</v>
          </cell>
        </row>
        <row r="1233">
          <cell r="A1233" t="str">
            <v>SSMC5-R2-CELD24</v>
          </cell>
          <cell r="T1233" t="str">
            <v>SSMC5-R2-CELD24 → AERIEN/SOUTERRAIN</v>
          </cell>
        </row>
        <row r="1234">
          <cell r="A1234" t="str">
            <v>SSMC5-R2-CELD25</v>
          </cell>
          <cell r="T1234" t="str">
            <v>SSMC5-R2-CELD25 → AERIEN/SOUTERRAIN</v>
          </cell>
        </row>
        <row r="1235">
          <cell r="A1235" t="str">
            <v>SSMC5-R2-CELD26</v>
          </cell>
          <cell r="T1235" t="str">
            <v>SSMC5-R2-CELD26 → Code GDO, AERIEN/SOUTERRAIN</v>
          </cell>
        </row>
        <row r="1236">
          <cell r="A1236" t="str">
            <v>SSMC5-R2-CELD27</v>
          </cell>
          <cell r="T1236" t="str">
            <v>SSMC5-R2-CELD27 → Code GDO, AERIEN/SOUTERRAIN</v>
          </cell>
        </row>
        <row r="1237">
          <cell r="A1237" t="str">
            <v>SSMC5-R3-CELD32</v>
          </cell>
          <cell r="T1237" t="str">
            <v>SSMC5-R3-CELD32 → AERIEN/SOUTERRAIN</v>
          </cell>
        </row>
        <row r="1238">
          <cell r="A1238" t="str">
            <v>SSMC5-R3-CELD33</v>
          </cell>
          <cell r="T1238" t="str">
            <v>SSMC5-R3-CELD33 → AERIEN/SOUTERRAIN</v>
          </cell>
        </row>
        <row r="1239">
          <cell r="A1239" t="str">
            <v>SSMC5-R3-CELD34</v>
          </cell>
          <cell r="T1239" t="str">
            <v>SSMC5-R3-CELD34 → AERIEN/SOUTERRAIN</v>
          </cell>
        </row>
        <row r="1240">
          <cell r="A1240" t="str">
            <v>SSMC5-R3-CELD35</v>
          </cell>
          <cell r="T1240" t="str">
            <v>SSMC5-R3-CELD35 → Code GDO, AERIEN/SOUTERRAIN</v>
          </cell>
        </row>
        <row r="1241">
          <cell r="A1241" t="str">
            <v>SSMC5-R3-CELD36</v>
          </cell>
          <cell r="T1241" t="str">
            <v>SSMC5-R3-CELD36 → Code GDO, AERIEN/SOUTERRAIN</v>
          </cell>
        </row>
        <row r="1242">
          <cell r="A1242" t="str">
            <v>SSMC5-R4-CELD43</v>
          </cell>
          <cell r="T1242" t="str">
            <v>SSMC5-R4-CELD43 → AERIEN/SOUTERRAIN</v>
          </cell>
        </row>
        <row r="1243">
          <cell r="A1243" t="str">
            <v>SSMC5-R4-CELD44</v>
          </cell>
          <cell r="T1243" t="str">
            <v>SSMC5-R4-CELD44 → AERIEN/SOUTERRAIN</v>
          </cell>
        </row>
        <row r="1244">
          <cell r="A1244" t="str">
            <v>SSMC5-R4-CELD45</v>
          </cell>
          <cell r="T1244" t="str">
            <v>SSMC5-R4-CELD45 → AERIEN/SOUTERRAIN</v>
          </cell>
        </row>
        <row r="1245">
          <cell r="A1245" t="str">
            <v>SSMC5-R4-CELD46</v>
          </cell>
          <cell r="T1245" t="str">
            <v>SSMC5-R4-CELD46 → Code GDO, AERIEN/SOUTERRAIN</v>
          </cell>
        </row>
        <row r="1246">
          <cell r="A1246" t="str">
            <v>SSPOU-R1-CELD12</v>
          </cell>
          <cell r="T1246" t="str">
            <v>SSPOU-R1-CELD12 → Code GDO, AERIEN/SOUTERRAIN</v>
          </cell>
        </row>
        <row r="1247">
          <cell r="A1247" t="str">
            <v>SSPOU-R1-CELD14</v>
          </cell>
          <cell r="T1247" t="str">
            <v xml:space="preserve">SSPOU-R1-CELD14 → </v>
          </cell>
        </row>
        <row r="1248">
          <cell r="A1248" t="str">
            <v>SSPOU-R1-CELD15</v>
          </cell>
          <cell r="T1248" t="str">
            <v xml:space="preserve">SSPOU-R1-CELD15 → </v>
          </cell>
        </row>
        <row r="1249">
          <cell r="A1249" t="str">
            <v>SSPOU-R1-CELD16</v>
          </cell>
          <cell r="T1249" t="str">
            <v xml:space="preserve">SSPOU-R1-CELD16 → </v>
          </cell>
        </row>
        <row r="1250">
          <cell r="A1250" t="str">
            <v>SSPOU-R1-CELD17</v>
          </cell>
          <cell r="T1250" t="str">
            <v xml:space="preserve">SSPOU-R1-CELD17 → </v>
          </cell>
        </row>
        <row r="1251">
          <cell r="A1251" t="str">
            <v>SSPOU-R1-CELD18</v>
          </cell>
          <cell r="T1251" t="str">
            <v xml:space="preserve">SSPOU-R1-CELD18 → </v>
          </cell>
        </row>
        <row r="1252">
          <cell r="A1252" t="str">
            <v>SSPOU-R2-CELD22</v>
          </cell>
          <cell r="T1252" t="str">
            <v>SSPOU-R2-CELD22 → Code GDO, AERIEN/SOUTERRAIN</v>
          </cell>
        </row>
        <row r="1253">
          <cell r="A1253" t="str">
            <v>SSPOU-R2-CELD23</v>
          </cell>
          <cell r="T1253" t="str">
            <v xml:space="preserve">SSPOU-R2-CELD23 → </v>
          </cell>
        </row>
        <row r="1254">
          <cell r="A1254" t="str">
            <v>SSPOU-R2-CELD24</v>
          </cell>
          <cell r="T1254" t="str">
            <v xml:space="preserve">SSPOU-R2-CELD24 → </v>
          </cell>
        </row>
        <row r="1255">
          <cell r="A1255" t="str">
            <v>SSPOU-R2-CELD25</v>
          </cell>
          <cell r="T1255" t="str">
            <v xml:space="preserve">SSPOU-R2-CELD25 → </v>
          </cell>
        </row>
        <row r="1256">
          <cell r="A1256" t="str">
            <v>SSPOU-R2-CELD26</v>
          </cell>
          <cell r="T1256" t="str">
            <v xml:space="preserve">SSPOU-R2-CELD26 → </v>
          </cell>
        </row>
        <row r="1257">
          <cell r="A1257" t="str">
            <v>SSPOU-R2-CELD27</v>
          </cell>
          <cell r="T1257" t="str">
            <v xml:space="preserve">SSPOU-R2-CELD27 → </v>
          </cell>
        </row>
        <row r="1258">
          <cell r="A1258" t="str">
            <v>SSPOU-R2-CELD28</v>
          </cell>
          <cell r="T1258" t="str">
            <v xml:space="preserve">SSPOU-R2-CELD28 → </v>
          </cell>
        </row>
        <row r="1259">
          <cell r="A1259" t="str">
            <v>SSQUE-R1A-CELD11</v>
          </cell>
          <cell r="T1259" t="str">
            <v xml:space="preserve">SSQUE-R1A-CELD11 → </v>
          </cell>
        </row>
        <row r="1260">
          <cell r="A1260" t="str">
            <v>SSQUE-R1A-CELD12</v>
          </cell>
          <cell r="T1260" t="str">
            <v xml:space="preserve">SSQUE-R1A-CELD12 → </v>
          </cell>
        </row>
        <row r="1261">
          <cell r="A1261" t="str">
            <v>SSQUE-R1A-CELD13</v>
          </cell>
          <cell r="T1261" t="str">
            <v>SSQUE-R1A-CELD13 → Code GDO</v>
          </cell>
        </row>
        <row r="1262">
          <cell r="A1262" t="str">
            <v>SSQUE-R1A-CELD15</v>
          </cell>
          <cell r="T1262" t="str">
            <v>SSQUE-R1A-CELD15 → Code GDO</v>
          </cell>
        </row>
        <row r="1263">
          <cell r="A1263" t="str">
            <v>SSQUE-R1B-CELD21</v>
          </cell>
          <cell r="T1263" t="str">
            <v xml:space="preserve">SSQUE-R1B-CELD21 → </v>
          </cell>
        </row>
        <row r="1264">
          <cell r="A1264" t="str">
            <v>SSQUE-R1B-CELD22</v>
          </cell>
          <cell r="T1264" t="str">
            <v xml:space="preserve">SSQUE-R1B-CELD22 → </v>
          </cell>
        </row>
        <row r="1265">
          <cell r="A1265" t="str">
            <v>SSQUE-R1B-CELD23</v>
          </cell>
          <cell r="T1265" t="str">
            <v xml:space="preserve">SSQUE-R1B-CELD23 → </v>
          </cell>
        </row>
        <row r="1266">
          <cell r="A1266" t="str">
            <v>SSQUE-R1B-CELD24</v>
          </cell>
          <cell r="T1266" t="str">
            <v xml:space="preserve">SSQUE-R1B-CELD24 → </v>
          </cell>
        </row>
        <row r="1267">
          <cell r="A1267" t="str">
            <v>SSQUE-R1B-CELD25</v>
          </cell>
          <cell r="T1267" t="str">
            <v>SSQUE-R1B-CELD25 → Code GDO</v>
          </cell>
        </row>
        <row r="1268">
          <cell r="A1268" t="str">
            <v>SSQUE-R1B-CELD26</v>
          </cell>
          <cell r="T1268" t="str">
            <v>SSQUE-R1B-CELD26 → Code GDO</v>
          </cell>
        </row>
        <row r="1269">
          <cell r="A1269" t="str">
            <v>SSQUE-R2A-CELD31</v>
          </cell>
          <cell r="T1269" t="str">
            <v xml:space="preserve">SSQUE-R2A-CELD31 → </v>
          </cell>
        </row>
        <row r="1270">
          <cell r="A1270" t="str">
            <v>SSQUE-R2A-CELD32</v>
          </cell>
          <cell r="T1270" t="str">
            <v xml:space="preserve">SSQUE-R2A-CELD32 → </v>
          </cell>
        </row>
        <row r="1271">
          <cell r="A1271" t="str">
            <v>SSQUE-R2A-CELD33</v>
          </cell>
          <cell r="T1271" t="str">
            <v xml:space="preserve">SSQUE-R2A-CELD33 → </v>
          </cell>
        </row>
        <row r="1272">
          <cell r="A1272" t="str">
            <v>SSQUE-R2A-CELD34</v>
          </cell>
          <cell r="T1272" t="str">
            <v xml:space="preserve">SSQUE-R2A-CELD34 → </v>
          </cell>
        </row>
        <row r="1273">
          <cell r="A1273" t="str">
            <v>SSQUE-R2A-CELD35</v>
          </cell>
          <cell r="T1273" t="str">
            <v xml:space="preserve">SSQUE-R2A-CELD35 → </v>
          </cell>
        </row>
        <row r="1274">
          <cell r="A1274" t="str">
            <v>SSQUE-R2A-CELD36</v>
          </cell>
          <cell r="T1274" t="str">
            <v>SSQUE-R2A-CELD36 → Code GDO</v>
          </cell>
        </row>
        <row r="1275">
          <cell r="A1275" t="str">
            <v>SSQUE-R2A-CELD37</v>
          </cell>
          <cell r="T1275" t="str">
            <v>SSQUE-R2A-CELD37 → Code GDO</v>
          </cell>
        </row>
        <row r="1276">
          <cell r="A1276" t="str">
            <v>SSQUE-R2A-CELD38</v>
          </cell>
          <cell r="T1276" t="str">
            <v>SSQUE-R2A-CELD38 → Code GDO</v>
          </cell>
        </row>
        <row r="1277">
          <cell r="A1277" t="str">
            <v>SSQUE-R2B-CELD41</v>
          </cell>
          <cell r="T1277" t="str">
            <v xml:space="preserve">SSQUE-R2B-CELD41 → </v>
          </cell>
        </row>
        <row r="1278">
          <cell r="A1278" t="str">
            <v>SSQUE-R2B-CELD42</v>
          </cell>
          <cell r="T1278" t="str">
            <v xml:space="preserve">SSQUE-R2B-CELD42 → </v>
          </cell>
        </row>
        <row r="1279">
          <cell r="A1279" t="str">
            <v>SSQUE-R2B-CELD43</v>
          </cell>
          <cell r="T1279" t="str">
            <v xml:space="preserve">SSQUE-R2B-CELD43 → </v>
          </cell>
        </row>
        <row r="1280">
          <cell r="A1280" t="str">
            <v>SSQUE-R2B-CELD44</v>
          </cell>
          <cell r="T1280" t="str">
            <v xml:space="preserve">SSQUE-R2B-CELD44 → </v>
          </cell>
        </row>
        <row r="1281">
          <cell r="A1281" t="str">
            <v>SSQUE-R2B-CELD45</v>
          </cell>
          <cell r="T1281" t="str">
            <v>SSQUE-R2B-CELD45 → Code GDO</v>
          </cell>
        </row>
        <row r="1282">
          <cell r="A1282" t="str">
            <v>SSQUE-R2B-CELD46</v>
          </cell>
          <cell r="T1282" t="str">
            <v>SSQUE-R2B-CELD46 → Code GDO</v>
          </cell>
        </row>
        <row r="1283">
          <cell r="A1283" t="str">
            <v>SSQUE-R2B-CELD47</v>
          </cell>
          <cell r="T1283" t="str">
            <v>SSQUE-R2B-CELD47 → Code GDO</v>
          </cell>
        </row>
        <row r="1284">
          <cell r="A1284" t="str">
            <v>T.PIN-R1.A-CELD02</v>
          </cell>
          <cell r="T1284" t="str">
            <v xml:space="preserve">T.PIN-R1.A-CELD02 → </v>
          </cell>
        </row>
        <row r="1285">
          <cell r="A1285" t="str">
            <v>T.PIN-R1.A-CELD03</v>
          </cell>
          <cell r="T1285" t="str">
            <v xml:space="preserve">T.PIN-R1.A-CELD03 → </v>
          </cell>
        </row>
        <row r="1286">
          <cell r="A1286" t="str">
            <v>T.PIN-R1.A-CELD04</v>
          </cell>
          <cell r="T1286" t="str">
            <v xml:space="preserve">T.PIN-R1.A-CELD04 → </v>
          </cell>
        </row>
        <row r="1287">
          <cell r="A1287" t="str">
            <v>T.PIN-R1.A-CELD05</v>
          </cell>
          <cell r="T1287" t="str">
            <v xml:space="preserve">T.PIN-R1.A-CELD05 → </v>
          </cell>
        </row>
        <row r="1288">
          <cell r="A1288" t="str">
            <v>T.PIN-R1.A-CELD06</v>
          </cell>
          <cell r="T1288" t="str">
            <v xml:space="preserve">T.PIN-R1.A-CELD06 → </v>
          </cell>
        </row>
        <row r="1289">
          <cell r="A1289" t="str">
            <v>T.PIN-R1.B-CELD18</v>
          </cell>
          <cell r="T1289" t="str">
            <v xml:space="preserve">T.PIN-R1.B-CELD18 → </v>
          </cell>
        </row>
        <row r="1290">
          <cell r="A1290" t="str">
            <v>T.PIN-R1.B-CELD19</v>
          </cell>
          <cell r="T1290" t="str">
            <v xml:space="preserve">T.PIN-R1.B-CELD19 → </v>
          </cell>
        </row>
        <row r="1291">
          <cell r="A1291" t="str">
            <v>T.PIN-R1.B-CELD20</v>
          </cell>
          <cell r="T1291" t="str">
            <v xml:space="preserve">T.PIN-R1.B-CELD20 → </v>
          </cell>
        </row>
        <row r="1292">
          <cell r="A1292" t="str">
            <v>T.PIN-R1.B-CELD22</v>
          </cell>
          <cell r="T1292" t="str">
            <v>T.PIN-R1.B-CELD22 → Code GDO</v>
          </cell>
        </row>
        <row r="1293">
          <cell r="A1293" t="str">
            <v>T.PIN-R2.A-CELD09</v>
          </cell>
          <cell r="T1293" t="str">
            <v xml:space="preserve">T.PIN-R2.A-CELD09 → </v>
          </cell>
        </row>
        <row r="1294">
          <cell r="A1294" t="str">
            <v>T.PIN-R2.A-CELD12</v>
          </cell>
          <cell r="T1294" t="str">
            <v xml:space="preserve">T.PIN-R2.A-CELD12 → </v>
          </cell>
        </row>
        <row r="1295">
          <cell r="A1295" t="str">
            <v>T.PIN-R2.A-CELD13</v>
          </cell>
          <cell r="T1295" t="str">
            <v xml:space="preserve">T.PIN-R2.A-CELD13 → </v>
          </cell>
        </row>
        <row r="1296">
          <cell r="A1296" t="str">
            <v>T.PIN-R2.A-CELD14</v>
          </cell>
          <cell r="T1296" t="str">
            <v xml:space="preserve">T.PIN-R2.A-CELD14 → </v>
          </cell>
        </row>
        <row r="1297">
          <cell r="A1297" t="str">
            <v>T.PIN-R2.B-CELD23</v>
          </cell>
          <cell r="T1297" t="str">
            <v>T.PIN-R2.B-CELD23 → Code GDO</v>
          </cell>
        </row>
        <row r="1298">
          <cell r="A1298" t="str">
            <v>T.PIN-R2.B-CELD25</v>
          </cell>
          <cell r="T1298" t="str">
            <v xml:space="preserve">T.PIN-R2.B-CELD25 → </v>
          </cell>
        </row>
        <row r="1299">
          <cell r="A1299" t="str">
            <v>T.PIN-R2.B-CELD26</v>
          </cell>
          <cell r="T1299" t="str">
            <v xml:space="preserve">T.PIN-R2.B-CELD26 → </v>
          </cell>
        </row>
        <row r="1300">
          <cell r="A1300" t="str">
            <v>T.PIN-R2.B-CELD27</v>
          </cell>
          <cell r="T1300" t="str">
            <v>T.PIN-R2.B-CELD27 → Code GDO</v>
          </cell>
        </row>
        <row r="1301">
          <cell r="A1301" t="str">
            <v>TANIN-R1-CELD13</v>
          </cell>
          <cell r="T1301" t="str">
            <v xml:space="preserve">TANIN-R1-CELD13 → </v>
          </cell>
        </row>
        <row r="1302">
          <cell r="A1302" t="str">
            <v>TANIN-R1-CELD14</v>
          </cell>
          <cell r="T1302" t="str">
            <v xml:space="preserve">TANIN-R1-CELD14 → </v>
          </cell>
        </row>
        <row r="1303">
          <cell r="A1303" t="str">
            <v>TANIN-R1-CELD15</v>
          </cell>
          <cell r="T1303" t="str">
            <v xml:space="preserve">TANIN-R1-CELD15 → </v>
          </cell>
        </row>
        <row r="1304">
          <cell r="A1304" t="str">
            <v>TANIN-R1-CELD16</v>
          </cell>
          <cell r="T1304" t="str">
            <v xml:space="preserve">TANIN-R1-CELD16 → </v>
          </cell>
        </row>
        <row r="1305">
          <cell r="A1305" t="str">
            <v>TANIN-R1-CELD17</v>
          </cell>
          <cell r="T1305" t="str">
            <v>TANIN-R1-CELD17 → Code GDO</v>
          </cell>
        </row>
        <row r="1306">
          <cell r="A1306" t="str">
            <v>TANIN-R1-CELD18</v>
          </cell>
          <cell r="T1306" t="str">
            <v>TANIN-R1-CELD18 → Code GDO</v>
          </cell>
        </row>
        <row r="1307">
          <cell r="A1307" t="str">
            <v>TANIN-R2-CELD23</v>
          </cell>
          <cell r="T1307" t="str">
            <v xml:space="preserve">TANIN-R2-CELD23 → </v>
          </cell>
        </row>
        <row r="1308">
          <cell r="A1308" t="str">
            <v>TANIN-R2-CELD24</v>
          </cell>
          <cell r="T1308" t="str">
            <v xml:space="preserve">TANIN-R2-CELD24 → </v>
          </cell>
        </row>
        <row r="1309">
          <cell r="A1309" t="str">
            <v>TANIN-R2-CELD25</v>
          </cell>
          <cell r="T1309" t="str">
            <v xml:space="preserve">TANIN-R2-CELD25 → </v>
          </cell>
        </row>
        <row r="1310">
          <cell r="A1310" t="str">
            <v>TANIN-R2-CELD26</v>
          </cell>
          <cell r="T1310" t="str">
            <v xml:space="preserve">TANIN-R2-CELD26 → </v>
          </cell>
        </row>
        <row r="1311">
          <cell r="A1311" t="str">
            <v>TANIN-R2-CELD27</v>
          </cell>
          <cell r="T1311" t="str">
            <v xml:space="preserve">TANIN-R2-CELD27 → </v>
          </cell>
        </row>
        <row r="1312">
          <cell r="A1312" t="str">
            <v>TANIN-R2-CELD28</v>
          </cell>
          <cell r="T1312" t="str">
            <v>TANIN-R2-CELD28 → Code GDO</v>
          </cell>
        </row>
        <row r="1313">
          <cell r="A1313" t="str">
            <v>THONO-R1-CELD13</v>
          </cell>
          <cell r="T1313" t="str">
            <v xml:space="preserve">THONO-R1-CELD13 → </v>
          </cell>
        </row>
        <row r="1314">
          <cell r="A1314" t="str">
            <v>THONO-R1-CELD14</v>
          </cell>
          <cell r="T1314" t="str">
            <v xml:space="preserve">THONO-R1-CELD14 → </v>
          </cell>
        </row>
        <row r="1315">
          <cell r="A1315" t="str">
            <v>THONO-R1-CELD15</v>
          </cell>
          <cell r="T1315" t="str">
            <v xml:space="preserve">THONO-R1-CELD15 → </v>
          </cell>
        </row>
        <row r="1316">
          <cell r="A1316" t="str">
            <v>THONO-R1-CELD16</v>
          </cell>
          <cell r="T1316" t="str">
            <v xml:space="preserve">THONO-R1-CELD16 → </v>
          </cell>
        </row>
        <row r="1317">
          <cell r="A1317" t="str">
            <v>THONO-R1-CELD17</v>
          </cell>
          <cell r="T1317" t="str">
            <v xml:space="preserve">THONO-R1-CELD17 → </v>
          </cell>
        </row>
        <row r="1318">
          <cell r="A1318" t="str">
            <v>THONO-R1-CELD18</v>
          </cell>
          <cell r="T1318" t="str">
            <v xml:space="preserve">THONO-R1-CELD18 → </v>
          </cell>
        </row>
        <row r="1319">
          <cell r="A1319" t="str">
            <v>THONO-R2-CELD24</v>
          </cell>
          <cell r="T1319" t="str">
            <v xml:space="preserve">THONO-R2-CELD24 → </v>
          </cell>
        </row>
        <row r="1320">
          <cell r="A1320" t="str">
            <v>THONO-R2-CELD25</v>
          </cell>
          <cell r="T1320" t="str">
            <v xml:space="preserve">THONO-R2-CELD25 → </v>
          </cell>
        </row>
        <row r="1321">
          <cell r="A1321" t="str">
            <v>THONO-R2-CELD26</v>
          </cell>
          <cell r="T1321" t="str">
            <v xml:space="preserve">THONO-R2-CELD26 → </v>
          </cell>
        </row>
        <row r="1322">
          <cell r="A1322" t="str">
            <v>THONO-R2-CELD27</v>
          </cell>
          <cell r="T1322" t="str">
            <v xml:space="preserve">THONO-R2-CELD27 → </v>
          </cell>
        </row>
        <row r="1323">
          <cell r="A1323" t="str">
            <v>THONO-R2-CELD28</v>
          </cell>
          <cell r="T1323" t="str">
            <v xml:space="preserve">THONO-R2-CELD28 → </v>
          </cell>
        </row>
        <row r="1324">
          <cell r="A1324" t="str">
            <v>THONO-R3-CELD33</v>
          </cell>
          <cell r="T1324" t="str">
            <v xml:space="preserve">THONO-R3-CELD33 → </v>
          </cell>
        </row>
        <row r="1325">
          <cell r="A1325" t="str">
            <v>THONO-R3-CELD34</v>
          </cell>
          <cell r="T1325" t="str">
            <v xml:space="preserve">THONO-R3-CELD34 → </v>
          </cell>
        </row>
        <row r="1326">
          <cell r="A1326" t="str">
            <v>THONO-R4-CELD43</v>
          </cell>
          <cell r="T1326" t="str">
            <v xml:space="preserve">THONO-R4-CELD43 → </v>
          </cell>
        </row>
        <row r="1327">
          <cell r="A1327" t="str">
            <v>THONO-R4-CELD44</v>
          </cell>
          <cell r="T1327" t="str">
            <v xml:space="preserve">THONO-R4-CELD44 → </v>
          </cell>
        </row>
        <row r="1328">
          <cell r="A1328" t="str">
            <v>V.ISE-R1-CELD86</v>
          </cell>
          <cell r="T1328" t="str">
            <v xml:space="preserve">V.ISE-R1-CELD86 → </v>
          </cell>
        </row>
        <row r="1329">
          <cell r="A1329" t="str">
            <v>V.ISE-R1-CELD88</v>
          </cell>
          <cell r="T1329" t="str">
            <v xml:space="preserve">V.ISE-R1-CELD88 → </v>
          </cell>
        </row>
        <row r="1330">
          <cell r="A1330" t="str">
            <v>V.ISE-R1-CELD90</v>
          </cell>
          <cell r="T1330" t="str">
            <v xml:space="preserve">V.ISE-R1-CELD90 → </v>
          </cell>
        </row>
        <row r="1331">
          <cell r="A1331" t="str">
            <v>V.ISE-R1-CELD92</v>
          </cell>
          <cell r="T1331" t="str">
            <v xml:space="preserve">V.ISE-R1-CELD92 → </v>
          </cell>
        </row>
        <row r="1332">
          <cell r="A1332" t="str">
            <v>V.ISE-R1-CELD94</v>
          </cell>
          <cell r="T1332" t="str">
            <v xml:space="preserve">V.ISE-R1-CELD94 → </v>
          </cell>
        </row>
        <row r="1333">
          <cell r="A1333" t="str">
            <v>V.ISE-R1-CELD96</v>
          </cell>
          <cell r="T1333" t="str">
            <v>V.ISE-R1-CELD96 → Code GDO, AERIEN/SOUTERRAIN</v>
          </cell>
        </row>
        <row r="1334">
          <cell r="A1334" t="str">
            <v>V.ISE-R2-CELD97</v>
          </cell>
          <cell r="T1334" t="str">
            <v>V.ISE-R2-CELD97 → Code GDO, AERIEN/SOUTERRAIN</v>
          </cell>
        </row>
        <row r="1335">
          <cell r="A1335" t="str">
            <v>V.LAN-R1-CELD04</v>
          </cell>
          <cell r="T1335" t="str">
            <v xml:space="preserve">V.LAN-R1-CELD04 → </v>
          </cell>
        </row>
        <row r="1336">
          <cell r="A1336" t="str">
            <v>V.LAN-R1-CELD05</v>
          </cell>
          <cell r="T1336" t="str">
            <v xml:space="preserve">V.LAN-R1-CELD05 → </v>
          </cell>
        </row>
        <row r="1337">
          <cell r="A1337" t="str">
            <v>V.LAN-R1-CELD06</v>
          </cell>
          <cell r="T1337" t="str">
            <v xml:space="preserve">V.LAN-R1-CELD06 → </v>
          </cell>
        </row>
        <row r="1338">
          <cell r="A1338" t="str">
            <v>V.LAN-R1-CELD07</v>
          </cell>
          <cell r="T1338" t="str">
            <v xml:space="preserve">V.LAN-R1-CELD07 → </v>
          </cell>
        </row>
        <row r="1339">
          <cell r="A1339" t="str">
            <v>V.LAN-R1-CELD08</v>
          </cell>
          <cell r="T1339" t="str">
            <v xml:space="preserve">V.LAN-R1-CELD08 → </v>
          </cell>
        </row>
        <row r="1340">
          <cell r="A1340" t="str">
            <v>V.LAN-R1-CELD09</v>
          </cell>
          <cell r="T1340" t="str">
            <v xml:space="preserve">V.LAN-R1-CELD09 → </v>
          </cell>
        </row>
        <row r="1341">
          <cell r="A1341" t="str">
            <v>V.LAN-R2-CELD14</v>
          </cell>
          <cell r="T1341" t="str">
            <v xml:space="preserve">V.LAN-R2-CELD14 → </v>
          </cell>
        </row>
        <row r="1342">
          <cell r="A1342" t="str">
            <v>V.LAN-R2-CELD15</v>
          </cell>
          <cell r="T1342" t="str">
            <v xml:space="preserve">V.LAN-R2-CELD15 → </v>
          </cell>
        </row>
        <row r="1343">
          <cell r="A1343" t="str">
            <v>V.LAN-R2-CELD16</v>
          </cell>
          <cell r="T1343" t="str">
            <v xml:space="preserve">V.LAN-R2-CELD16 → </v>
          </cell>
        </row>
        <row r="1344">
          <cell r="A1344" t="str">
            <v>V.LAN-R2-CELD17</v>
          </cell>
          <cell r="T1344" t="str">
            <v xml:space="preserve">V.LAN-R2-CELD17 → </v>
          </cell>
        </row>
        <row r="1345">
          <cell r="A1345" t="str">
            <v>V.LAN-R2-CELD18</v>
          </cell>
          <cell r="T1345" t="str">
            <v xml:space="preserve">V.LAN-R2-CELD18 → </v>
          </cell>
        </row>
        <row r="1346">
          <cell r="A1346" t="str">
            <v>V.LAN-R2-CELD19</v>
          </cell>
          <cell r="T1346" t="str">
            <v xml:space="preserve">V.LAN-R2-CELD19 → </v>
          </cell>
        </row>
        <row r="1347">
          <cell r="A1347" t="str">
            <v>V.LAN-R2-CELD21</v>
          </cell>
          <cell r="T1347" t="str">
            <v>V.LAN-R2-CELD21 → Code GDO</v>
          </cell>
        </row>
        <row r="1348">
          <cell r="A1348" t="str">
            <v>V.THO-R1-CELD86</v>
          </cell>
          <cell r="T1348" t="str">
            <v xml:space="preserve">V.THO-R1-CELD86 → </v>
          </cell>
        </row>
        <row r="1349">
          <cell r="A1349" t="str">
            <v>V.THO-R1-CELD88</v>
          </cell>
          <cell r="T1349" t="str">
            <v xml:space="preserve">V.THO-R1-CELD88 → </v>
          </cell>
        </row>
        <row r="1350">
          <cell r="A1350" t="str">
            <v>V.THO-R1-CELD90</v>
          </cell>
          <cell r="T1350" t="str">
            <v xml:space="preserve">V.THO-R1-CELD90 → </v>
          </cell>
        </row>
        <row r="1351">
          <cell r="A1351" t="str">
            <v>V.THO-R2-CELD83</v>
          </cell>
          <cell r="T1351" t="str">
            <v xml:space="preserve">V.THO-R2-CELD83 → </v>
          </cell>
        </row>
        <row r="1352">
          <cell r="A1352" t="str">
            <v>V.THO-R2-CELD85</v>
          </cell>
          <cell r="T1352" t="str">
            <v xml:space="preserve">V.THO-R2-CELD85 → </v>
          </cell>
        </row>
        <row r="1353">
          <cell r="A1353" t="str">
            <v>V.THO-R2-CELD87</v>
          </cell>
          <cell r="T1353" t="str">
            <v xml:space="preserve">V.THO-R2-CELD87 → </v>
          </cell>
        </row>
        <row r="1354">
          <cell r="A1354" t="str">
            <v>V.THO-R2-CELD89</v>
          </cell>
          <cell r="T1354" t="str">
            <v xml:space="preserve">V.THO-R2-CELD89 → </v>
          </cell>
        </row>
        <row r="1355">
          <cell r="A1355" t="str">
            <v>V.THO-R2-CELD91</v>
          </cell>
          <cell r="T1355" t="str">
            <v>V.THO-R2-CELD91 → Code GDO</v>
          </cell>
        </row>
        <row r="1356">
          <cell r="A1356" t="str">
            <v>VERN7-R1-CELD03</v>
          </cell>
          <cell r="T1356" t="str">
            <v>VERN7-R1-CELD03 → Code GDO</v>
          </cell>
        </row>
        <row r="1357">
          <cell r="A1357" t="str">
            <v>VERN7-R1-CELD04</v>
          </cell>
          <cell r="T1357" t="str">
            <v xml:space="preserve">VERN7-R1-CELD04 → </v>
          </cell>
        </row>
        <row r="1358">
          <cell r="A1358" t="str">
            <v>VERN7-R1-CELD05</v>
          </cell>
          <cell r="T1358" t="str">
            <v xml:space="preserve">VERN7-R1-CELD05 → </v>
          </cell>
        </row>
        <row r="1359">
          <cell r="A1359" t="str">
            <v>VERN7-R1-CELD06</v>
          </cell>
          <cell r="T1359" t="str">
            <v>VERN7-R1-CELD06 → Code GDO</v>
          </cell>
        </row>
        <row r="1360">
          <cell r="A1360" t="str">
            <v>VERN7-R1-CELD07</v>
          </cell>
          <cell r="T1360" t="str">
            <v xml:space="preserve">VERN7-R1-CELD07 → </v>
          </cell>
        </row>
        <row r="1361">
          <cell r="A1361" t="str">
            <v>VERN7-R1-CELD08</v>
          </cell>
          <cell r="T1361" t="str">
            <v xml:space="preserve">VERN7-R1-CELD08 → </v>
          </cell>
        </row>
        <row r="1362">
          <cell r="A1362" t="str">
            <v>VERN7-R1-CELD10</v>
          </cell>
          <cell r="T1362" t="str">
            <v>VERN7-R1-CELD10 → Code GDO</v>
          </cell>
        </row>
        <row r="1363">
          <cell r="A1363" t="str">
            <v>VERN7-R2-CELD12</v>
          </cell>
          <cell r="T1363" t="str">
            <v xml:space="preserve">VERN7-R2-CELD12 → </v>
          </cell>
        </row>
        <row r="1364">
          <cell r="A1364" t="str">
            <v>VERN7-R2-CELD13</v>
          </cell>
          <cell r="T1364" t="str">
            <v xml:space="preserve">VERN7-R2-CELD13 → </v>
          </cell>
        </row>
        <row r="1365">
          <cell r="A1365" t="str">
            <v>VERN7-R2-CELD14</v>
          </cell>
          <cell r="T1365" t="str">
            <v xml:space="preserve">VERN7-R2-CELD14 → </v>
          </cell>
        </row>
        <row r="1366">
          <cell r="A1366" t="str">
            <v>VERN7-R2-CELD15</v>
          </cell>
          <cell r="T1366" t="str">
            <v>VERN7-R2-CELD15 → Code GDO</v>
          </cell>
        </row>
        <row r="1367">
          <cell r="A1367" t="str">
            <v>VERPI-R1-CELD01</v>
          </cell>
          <cell r="T1367" t="str">
            <v xml:space="preserve">VERPI-R1-CELD01 → </v>
          </cell>
        </row>
        <row r="1368">
          <cell r="A1368" t="str">
            <v>VERPI-R1-CELD02</v>
          </cell>
          <cell r="T1368" t="str">
            <v xml:space="preserve">VERPI-R1-CELD02 → </v>
          </cell>
        </row>
        <row r="1369">
          <cell r="A1369" t="str">
            <v>VERPI-R1-CELD03</v>
          </cell>
          <cell r="T1369" t="str">
            <v xml:space="preserve">VERPI-R1-CELD03 → </v>
          </cell>
        </row>
        <row r="1370">
          <cell r="A1370" t="str">
            <v>VERPI-R1-CELD04</v>
          </cell>
          <cell r="T1370" t="str">
            <v xml:space="preserve">VERPI-R1-CELD04 → </v>
          </cell>
        </row>
        <row r="1371">
          <cell r="A1371" t="str">
            <v>VERPI-R1-CELD05</v>
          </cell>
          <cell r="T1371" t="str">
            <v xml:space="preserve">VERPI-R1-CELD05 → </v>
          </cell>
        </row>
        <row r="1372">
          <cell r="A1372" t="str">
            <v>VERPI-R1-CELD06</v>
          </cell>
          <cell r="T1372" t="str">
            <v xml:space="preserve">VERPI-R1-CELD06 → </v>
          </cell>
        </row>
        <row r="1373">
          <cell r="A1373" t="str">
            <v>VERPI-R1-CELD10</v>
          </cell>
          <cell r="T1373" t="str">
            <v xml:space="preserve">VERPI-R1-CELD10 → </v>
          </cell>
        </row>
        <row r="1374">
          <cell r="A1374" t="str">
            <v>VERPI-R1-CELD12</v>
          </cell>
          <cell r="T1374" t="str">
            <v xml:space="preserve">VERPI-R1-CELD12 → </v>
          </cell>
        </row>
        <row r="1375">
          <cell r="A1375" t="str">
            <v>VERPI-R2-CELD13</v>
          </cell>
          <cell r="T1375" t="str">
            <v xml:space="preserve">VERPI-R2-CELD13 → </v>
          </cell>
        </row>
        <row r="1376">
          <cell r="A1376" t="str">
            <v>VERPI-R2-CELD14</v>
          </cell>
          <cell r="T1376" t="str">
            <v xml:space="preserve">VERPI-R2-CELD14 → </v>
          </cell>
        </row>
        <row r="1377">
          <cell r="A1377" t="str">
            <v>VERPI-R2-CELD15</v>
          </cell>
          <cell r="T1377" t="str">
            <v xml:space="preserve">VERPI-R2-CELD15 → </v>
          </cell>
        </row>
        <row r="1378">
          <cell r="A1378" t="str">
            <v>VERPI-R2-CELD16</v>
          </cell>
          <cell r="T1378" t="str">
            <v xml:space="preserve">VERPI-R2-CELD16 → </v>
          </cell>
        </row>
        <row r="1379">
          <cell r="A1379" t="str">
            <v>VERPI-R2-CELD17</v>
          </cell>
          <cell r="T1379" t="str">
            <v xml:space="preserve">VERPI-R2-CELD17 → </v>
          </cell>
        </row>
        <row r="1380">
          <cell r="A1380" t="str">
            <v>VERPI-R2-CELD18</v>
          </cell>
          <cell r="T1380" t="str">
            <v xml:space="preserve">VERPI-R2-CELD18 → </v>
          </cell>
        </row>
        <row r="1381">
          <cell r="A1381" t="str">
            <v>VERPI-R2-CELD21</v>
          </cell>
          <cell r="T1381" t="str">
            <v xml:space="preserve">VERPI-R2-CELD21 → </v>
          </cell>
        </row>
        <row r="1382">
          <cell r="A1382" t="str">
            <v>VICLA-R1-CELD87</v>
          </cell>
          <cell r="T1382" t="str">
            <v xml:space="preserve">VICLA-R1-CELD87 → </v>
          </cell>
        </row>
        <row r="1383">
          <cell r="A1383" t="str">
            <v>VICLA-R1-CELD89</v>
          </cell>
          <cell r="T1383" t="str">
            <v xml:space="preserve">VICLA-R1-CELD89 → </v>
          </cell>
        </row>
        <row r="1384">
          <cell r="A1384" t="str">
            <v>VICLA-R1-CELD91</v>
          </cell>
          <cell r="T1384" t="str">
            <v xml:space="preserve">VICLA-R1-CELD91 → </v>
          </cell>
        </row>
        <row r="1385">
          <cell r="A1385" t="str">
            <v>VICLA-R1-CELD93</v>
          </cell>
          <cell r="T1385" t="str">
            <v>VICLA-R1-CELD93 → Code GDO</v>
          </cell>
        </row>
        <row r="1386">
          <cell r="A1386" t="str">
            <v>VICLA-R1-CELD95</v>
          </cell>
          <cell r="T1386" t="str">
            <v>VICLA-R1-CELD95 → Code GDO</v>
          </cell>
        </row>
        <row r="1387">
          <cell r="A1387" t="str">
            <v>VICLA-R2-CELD86</v>
          </cell>
          <cell r="T1387" t="str">
            <v>VICLA-R2-CELD86 → Code GDO</v>
          </cell>
        </row>
        <row r="1388">
          <cell r="A1388" t="str">
            <v>VICLA-R2-CELD88</v>
          </cell>
          <cell r="T1388" t="str">
            <v xml:space="preserve">VICLA-R2-CELD88 → </v>
          </cell>
        </row>
        <row r="1389">
          <cell r="A1389" t="str">
            <v>VICLA-R2-CELD90</v>
          </cell>
          <cell r="T1389" t="str">
            <v xml:space="preserve">VICLA-R2-CELD90 → </v>
          </cell>
        </row>
        <row r="1390">
          <cell r="A1390" t="str">
            <v>VICLA-R2-CELD92</v>
          </cell>
          <cell r="T1390" t="str">
            <v xml:space="preserve">VICLA-R2-CELD92 → </v>
          </cell>
        </row>
        <row r="1391">
          <cell r="A1391" t="str">
            <v>VICLA-R2-CELD94</v>
          </cell>
          <cell r="T1391" t="str">
            <v xml:space="preserve">VICLA-R2-CELD94 → </v>
          </cell>
        </row>
        <row r="1392">
          <cell r="A1392" t="str">
            <v>VINAY-R1-CELD03</v>
          </cell>
          <cell r="T1392" t="str">
            <v xml:space="preserve">VINAY-R1-CELD03 → </v>
          </cell>
        </row>
        <row r="1393">
          <cell r="A1393" t="str">
            <v>VINAY-R1-CELD04</v>
          </cell>
          <cell r="T1393" t="str">
            <v xml:space="preserve">VINAY-R1-CELD04 → </v>
          </cell>
        </row>
        <row r="1394">
          <cell r="A1394" t="str">
            <v>VINAY-R1-CELD05</v>
          </cell>
          <cell r="T1394" t="str">
            <v xml:space="preserve">VINAY-R1-CELD05 → </v>
          </cell>
        </row>
        <row r="1395">
          <cell r="A1395" t="str">
            <v>VINAY-R1-CELD06</v>
          </cell>
          <cell r="T1395" t="str">
            <v>VINAY-R1-CELD06 → Code GDO</v>
          </cell>
        </row>
        <row r="1396">
          <cell r="A1396" t="str">
            <v>VINAY-R1-CELD08</v>
          </cell>
          <cell r="T1396" t="str">
            <v>VINAY-R1-CELD08 → Code GDO</v>
          </cell>
        </row>
        <row r="1397">
          <cell r="A1397" t="str">
            <v>VINAY-R2-CELD15</v>
          </cell>
          <cell r="T1397" t="str">
            <v>VINAY-R2-CELD15 → Code GDO</v>
          </cell>
        </row>
        <row r="1398">
          <cell r="A1398" t="str">
            <v>VINAY-R2-CELD16</v>
          </cell>
          <cell r="T1398" t="str">
            <v xml:space="preserve">VINAY-R2-CELD16 → </v>
          </cell>
        </row>
        <row r="1399">
          <cell r="A1399" t="str">
            <v>VINAY-R2-CELD17</v>
          </cell>
          <cell r="T1399" t="str">
            <v xml:space="preserve">VINAY-R2-CELD17 → </v>
          </cell>
        </row>
        <row r="1400">
          <cell r="A1400" t="str">
            <v>VIZIL-R1-CELD01</v>
          </cell>
          <cell r="T1400" t="str">
            <v>VIZIL-R1-CELD01 → Code GDO</v>
          </cell>
        </row>
        <row r="1401">
          <cell r="A1401" t="str">
            <v>VIZIL-R1-CELD02</v>
          </cell>
          <cell r="T1401" t="str">
            <v xml:space="preserve">VIZIL-R1-CELD02 → </v>
          </cell>
        </row>
        <row r="1402">
          <cell r="A1402" t="str">
            <v>VIZIL-R1-CELD05</v>
          </cell>
          <cell r="T1402" t="str">
            <v xml:space="preserve">VIZIL-R1-CELD05 → </v>
          </cell>
        </row>
        <row r="1403">
          <cell r="A1403" t="str">
            <v>VIZIL-R1-CELD06</v>
          </cell>
          <cell r="T1403" t="str">
            <v xml:space="preserve">VIZIL-R1-CELD06 → </v>
          </cell>
        </row>
        <row r="1404">
          <cell r="A1404" t="str">
            <v>VIZIL-R2.A-CELD12</v>
          </cell>
          <cell r="T1404" t="str">
            <v xml:space="preserve">VIZIL-R2.A-CELD12 → </v>
          </cell>
        </row>
        <row r="1405">
          <cell r="A1405" t="str">
            <v>VIZIL-R2.A-CELD13</v>
          </cell>
          <cell r="T1405" t="str">
            <v xml:space="preserve">VIZIL-R2.A-CELD13 → </v>
          </cell>
        </row>
        <row r="1406">
          <cell r="A1406" t="str">
            <v>VIZIL-R2.A-CELD14</v>
          </cell>
          <cell r="T1406" t="str">
            <v xml:space="preserve">VIZIL-R2.A-CELD14 → </v>
          </cell>
        </row>
        <row r="1407">
          <cell r="A1407" t="str">
            <v>VIZIL-R2.A-CELD15</v>
          </cell>
          <cell r="T1407" t="str">
            <v xml:space="preserve">VIZIL-R2.A-CELD15 → </v>
          </cell>
        </row>
        <row r="1408">
          <cell r="A1408" t="str">
            <v>VIZIL-R2.A-CELD16</v>
          </cell>
          <cell r="T1408" t="str">
            <v xml:space="preserve">VIZIL-R2.A-CELD16 → </v>
          </cell>
        </row>
        <row r="1409">
          <cell r="A1409" t="str">
            <v>VIZIL-R2.B-CELD24</v>
          </cell>
          <cell r="T1409" t="str">
            <v xml:space="preserve">VIZIL-R2.B-CELD24 → </v>
          </cell>
        </row>
        <row r="1410">
          <cell r="A1410" t="str">
            <v>VIZIL-R2.B-CELD25</v>
          </cell>
          <cell r="T1410" t="str">
            <v xml:space="preserve">VIZIL-R2.B-CELD25 → </v>
          </cell>
        </row>
        <row r="1411">
          <cell r="A1411" t="str">
            <v>VIZIL-R2.B-CELD26</v>
          </cell>
          <cell r="T1411" t="str">
            <v xml:space="preserve">VIZIL-R2.B-CELD26 → </v>
          </cell>
        </row>
        <row r="1412">
          <cell r="A1412" t="str">
            <v>VNERE-R1-CELD14</v>
          </cell>
          <cell r="T1412" t="str">
            <v xml:space="preserve">VNERE-R1-CELD14 → </v>
          </cell>
        </row>
        <row r="1413">
          <cell r="A1413" t="str">
            <v>VNERE-R1-CELD15</v>
          </cell>
          <cell r="T1413" t="str">
            <v>VNERE-R1-CELD15 → Code GDO</v>
          </cell>
        </row>
        <row r="1414">
          <cell r="A1414" t="str">
            <v>VNERE-R1-CELD16</v>
          </cell>
          <cell r="T1414" t="str">
            <v xml:space="preserve">VNERE-R1-CELD16 → </v>
          </cell>
        </row>
        <row r="1415">
          <cell r="A1415" t="str">
            <v>VNERE-R1-CELD17</v>
          </cell>
          <cell r="T1415" t="str">
            <v xml:space="preserve">VNERE-R1-CELD17 → </v>
          </cell>
        </row>
        <row r="1416">
          <cell r="A1416" t="str">
            <v>VNERE-R1-CELD18</v>
          </cell>
          <cell r="T1416" t="str">
            <v>VNERE-R1-CELD18 → Code GDO</v>
          </cell>
        </row>
        <row r="1417">
          <cell r="A1417" t="str">
            <v>VNERE-R1-CELD19</v>
          </cell>
          <cell r="T1417" t="str">
            <v xml:space="preserve">VNERE-R1-CELD19 → </v>
          </cell>
        </row>
        <row r="1418">
          <cell r="A1418" t="str">
            <v>VNERE-R2-CELD24</v>
          </cell>
          <cell r="T1418" t="str">
            <v xml:space="preserve">VNERE-R2-CELD24 → </v>
          </cell>
        </row>
        <row r="1419">
          <cell r="A1419" t="str">
            <v>VNERE-R2-CELD25</v>
          </cell>
          <cell r="T1419" t="str">
            <v xml:space="preserve">VNERE-R2-CELD25 → </v>
          </cell>
        </row>
        <row r="1420">
          <cell r="A1420" t="str">
            <v>VNERE-R2-CELD26</v>
          </cell>
          <cell r="T1420" t="str">
            <v>VNERE-R2-CELD26 → Code GDO</v>
          </cell>
        </row>
        <row r="1421">
          <cell r="A1421" t="str">
            <v>VNERE-R2-CELD27</v>
          </cell>
          <cell r="T1421" t="str">
            <v xml:space="preserve">VNERE-R2-CELD27 → </v>
          </cell>
        </row>
        <row r="1422">
          <cell r="A1422" t="str">
            <v>VNERE-R2-CELD28</v>
          </cell>
          <cell r="T1422" t="str">
            <v xml:space="preserve">VNERE-R2-CELD28 → </v>
          </cell>
        </row>
        <row r="1423">
          <cell r="A1423" t="str">
            <v>VNERE-R3-CELD33</v>
          </cell>
          <cell r="T1423" t="str">
            <v xml:space="preserve">VNERE-R3-CELD33 → </v>
          </cell>
        </row>
        <row r="1424">
          <cell r="A1424" t="str">
            <v>VNERE-R3-CELD34</v>
          </cell>
          <cell r="T1424" t="str">
            <v xml:space="preserve">VNERE-R3-CELD34 → </v>
          </cell>
        </row>
        <row r="1425">
          <cell r="A1425" t="str">
            <v>VNERE-R3-CELD35</v>
          </cell>
          <cell r="T1425" t="str">
            <v xml:space="preserve">VNERE-R3-CELD35 → </v>
          </cell>
        </row>
        <row r="1426">
          <cell r="A1426" t="str">
            <v>VNERE-R3-CELD36</v>
          </cell>
          <cell r="T1426" t="str">
            <v xml:space="preserve">VNERE-R3-CELD36 → </v>
          </cell>
        </row>
        <row r="1427">
          <cell r="A1427" t="str">
            <v>VNERE-R3-CELD37</v>
          </cell>
          <cell r="T1427" t="str">
            <v xml:space="preserve">VNERE-R3-CELD37 → </v>
          </cell>
        </row>
        <row r="1428">
          <cell r="A1428" t="str">
            <v>VNERE-R3-CELD38</v>
          </cell>
          <cell r="T1428" t="str">
            <v>VNERE-R3-CELD38 → Code GDO</v>
          </cell>
        </row>
        <row r="1429">
          <cell r="A1429" t="str">
            <v>VNERE-R4-CELD43</v>
          </cell>
          <cell r="T1429" t="str">
            <v>VNERE-R4-CELD43 → Code GDO</v>
          </cell>
        </row>
        <row r="1430">
          <cell r="A1430" t="str">
            <v>VNERE-R4-CELD44</v>
          </cell>
          <cell r="T1430" t="str">
            <v xml:space="preserve">VNERE-R4-CELD44 → </v>
          </cell>
        </row>
        <row r="1431">
          <cell r="A1431" t="str">
            <v>VNERE-R4-CELD45</v>
          </cell>
          <cell r="T1431" t="str">
            <v xml:space="preserve">VNERE-R4-CELD45 → </v>
          </cell>
        </row>
        <row r="1432">
          <cell r="A1432" t="str">
            <v>VNERE-R4-CELD46</v>
          </cell>
          <cell r="T1432" t="str">
            <v xml:space="preserve">VNERE-R4-CELD46 → </v>
          </cell>
        </row>
        <row r="1433">
          <cell r="A1433" t="str">
            <v>VNERE-R4-CELD47</v>
          </cell>
          <cell r="T1433" t="str">
            <v xml:space="preserve">VNERE-R4-CELD47 → </v>
          </cell>
        </row>
        <row r="1434">
          <cell r="A1434" t="str">
            <v>VNERE-R4-CELD48</v>
          </cell>
          <cell r="T1434" t="str">
            <v xml:space="preserve">VNERE-R4-CELD48 → </v>
          </cell>
        </row>
        <row r="1435">
          <cell r="A1435" t="str">
            <v>VNOTA-R1-CELD87</v>
          </cell>
          <cell r="T1435" t="str">
            <v xml:space="preserve">VNOTA-R1-CELD87 → </v>
          </cell>
        </row>
        <row r="1436">
          <cell r="A1436" t="str">
            <v>VNOTA-R1-CELD89</v>
          </cell>
          <cell r="T1436" t="str">
            <v xml:space="preserve">VNOTA-R1-CELD89 → </v>
          </cell>
        </row>
        <row r="1437">
          <cell r="A1437" t="str">
            <v>VNOTA-R1-CELD91</v>
          </cell>
          <cell r="T1437" t="str">
            <v xml:space="preserve">VNOTA-R1-CELD91 → </v>
          </cell>
        </row>
        <row r="1438">
          <cell r="A1438" t="str">
            <v>VNOTA-R1-CELD93</v>
          </cell>
          <cell r="T1438" t="str">
            <v xml:space="preserve">VNOTA-R1-CELD93 → </v>
          </cell>
        </row>
        <row r="1439">
          <cell r="A1439" t="str">
            <v>VNOTA-R2-CELD86</v>
          </cell>
          <cell r="T1439" t="str">
            <v xml:space="preserve">VNOTA-R2-CELD86 → </v>
          </cell>
        </row>
        <row r="1440">
          <cell r="A1440" t="str">
            <v>VNOTA-R2-CELD88</v>
          </cell>
          <cell r="T1440" t="str">
            <v xml:space="preserve">VNOTA-R2-CELD88 → </v>
          </cell>
        </row>
        <row r="1441">
          <cell r="A1441" t="str">
            <v>VNOTA-R2-CELD90</v>
          </cell>
          <cell r="T1441" t="str">
            <v xml:space="preserve">VNOTA-R2-CELD90 → </v>
          </cell>
        </row>
        <row r="1442">
          <cell r="A1442" t="str">
            <v>VNOTA-R2-CELD92</v>
          </cell>
          <cell r="T1442" t="str">
            <v xml:space="preserve">VNOTA-R2-CELD92 → </v>
          </cell>
        </row>
        <row r="1443">
          <cell r="A1443" t="str">
            <v>VOIRO-R1-CELD03</v>
          </cell>
          <cell r="T1443" t="str">
            <v>VOIRO-R1-CELD03 → Code GDO, AERIEN/SOUTERRAIN</v>
          </cell>
        </row>
        <row r="1444">
          <cell r="A1444" t="str">
            <v>VOIRO-R1-CELD04</v>
          </cell>
          <cell r="T1444" t="str">
            <v xml:space="preserve">VOIRO-R1-CELD04 → </v>
          </cell>
        </row>
        <row r="1445">
          <cell r="A1445" t="str">
            <v>VOIRO-R1-CELD05</v>
          </cell>
          <cell r="T1445" t="str">
            <v xml:space="preserve">VOIRO-R1-CELD05 → </v>
          </cell>
        </row>
        <row r="1446">
          <cell r="A1446" t="str">
            <v>VOIRO-R1-CELD06</v>
          </cell>
          <cell r="T1446" t="str">
            <v xml:space="preserve">VOIRO-R1-CELD06 → </v>
          </cell>
        </row>
        <row r="1447">
          <cell r="A1447" t="str">
            <v>VOIRO-R1-CELD07</v>
          </cell>
          <cell r="T1447" t="str">
            <v xml:space="preserve">VOIRO-R1-CELD07 → </v>
          </cell>
        </row>
        <row r="1448">
          <cell r="A1448" t="str">
            <v>VOIRO-R1-CELD08</v>
          </cell>
          <cell r="T1448" t="str">
            <v xml:space="preserve">VOIRO-R1-CELD08 → </v>
          </cell>
        </row>
        <row r="1449">
          <cell r="A1449" t="str">
            <v>VOIRO-R1-CELD09</v>
          </cell>
          <cell r="T1449" t="str">
            <v xml:space="preserve">VOIRO-R1-CELD09 → </v>
          </cell>
        </row>
        <row r="1450">
          <cell r="A1450" t="str">
            <v>VOIRO-R2-CELD15</v>
          </cell>
          <cell r="T1450" t="str">
            <v>VOIRO-R2-CELD15 → Code GDO</v>
          </cell>
        </row>
        <row r="1451">
          <cell r="A1451" t="str">
            <v>VOIRO-R2-CELD16</v>
          </cell>
          <cell r="T1451" t="str">
            <v xml:space="preserve">VOIRO-R2-CELD16 → </v>
          </cell>
        </row>
        <row r="1452">
          <cell r="A1452" t="str">
            <v>VOIRO-R2-CELD17</v>
          </cell>
          <cell r="T1452" t="str">
            <v xml:space="preserve">VOIRO-R2-CELD17 → </v>
          </cell>
        </row>
        <row r="1453">
          <cell r="A1453" t="str">
            <v>VOIRO-R2-CELD18</v>
          </cell>
          <cell r="T1453" t="str">
            <v xml:space="preserve">VOIRO-R2-CELD18 → </v>
          </cell>
        </row>
        <row r="1454">
          <cell r="A1454" t="str">
            <v>VOIRO-R2-CELD19</v>
          </cell>
          <cell r="T1454" t="str">
            <v xml:space="preserve">VOIRO-R2-CELD19 → </v>
          </cell>
        </row>
        <row r="1455">
          <cell r="A1455" t="str">
            <v>VOIRO-R2-CELD21</v>
          </cell>
          <cell r="T1455" t="str">
            <v xml:space="preserve">VOIRO-R2-CELD21 → </v>
          </cell>
        </row>
        <row r="1456">
          <cell r="A1456" t="str">
            <v>VOIRO-R2-CELD22</v>
          </cell>
          <cell r="T1456" t="str">
            <v>VOIRO-R2-CELD22 → Code GDO</v>
          </cell>
        </row>
        <row r="1457">
          <cell r="A1457" t="str">
            <v>VOREP-R1-CELD03</v>
          </cell>
          <cell r="T1457" t="str">
            <v xml:space="preserve">VOREP-R1-CELD03 → </v>
          </cell>
        </row>
        <row r="1458">
          <cell r="A1458" t="str">
            <v>VOREP-R1-CELD04</v>
          </cell>
          <cell r="T1458" t="str">
            <v>VOREP-R1-CELD04 → Code GDO</v>
          </cell>
        </row>
        <row r="1459">
          <cell r="A1459" t="str">
            <v>VOREP-R1-CELD05</v>
          </cell>
          <cell r="T1459" t="str">
            <v xml:space="preserve">VOREP-R1-CELD05 → </v>
          </cell>
        </row>
        <row r="1460">
          <cell r="A1460" t="str">
            <v>VOREP-R1-CELD07</v>
          </cell>
          <cell r="T1460" t="str">
            <v xml:space="preserve">VOREP-R1-CELD07 → </v>
          </cell>
        </row>
        <row r="1461">
          <cell r="A1461" t="str">
            <v>VOREP-R1-CELD08</v>
          </cell>
          <cell r="T1461" t="str">
            <v xml:space="preserve">VOREP-R1-CELD08 → </v>
          </cell>
        </row>
        <row r="1462">
          <cell r="A1462" t="str">
            <v>VOREP-R1-CELD09</v>
          </cell>
          <cell r="T1462" t="str">
            <v xml:space="preserve">VOREP-R1-CELD09 → </v>
          </cell>
        </row>
        <row r="1463">
          <cell r="A1463" t="str">
            <v>VOREP-R2-CELD15</v>
          </cell>
          <cell r="T1463" t="str">
            <v xml:space="preserve">VOREP-R2-CELD15 → </v>
          </cell>
        </row>
        <row r="1464">
          <cell r="A1464" t="str">
            <v>VOREP-R2-CELD16</v>
          </cell>
          <cell r="T1464" t="str">
            <v xml:space="preserve">VOREP-R2-CELD16 → </v>
          </cell>
        </row>
        <row r="1465">
          <cell r="A1465" t="str">
            <v>VOREP-R2-CELD17</v>
          </cell>
          <cell r="T1465" t="str">
            <v xml:space="preserve">VOREP-R2-CELD17 → </v>
          </cell>
        </row>
        <row r="1466">
          <cell r="A1466" t="str">
            <v>VOREP-R2-CELD18</v>
          </cell>
          <cell r="T1466" t="str">
            <v xml:space="preserve">VOREP-R2-CELD18 → </v>
          </cell>
        </row>
        <row r="1467">
          <cell r="A1467" t="str">
            <v>VOREP-R2-CELD19</v>
          </cell>
          <cell r="T1467" t="str">
            <v xml:space="preserve">VOREP-R2-CELD19 → </v>
          </cell>
        </row>
        <row r="1468">
          <cell r="A1468" t="str">
            <v>VOREP-R2-CELD20</v>
          </cell>
          <cell r="T1468" t="str">
            <v xml:space="preserve">VOREP-R2-CELD20 → </v>
          </cell>
        </row>
        <row r="1469">
          <cell r="A1469" t="str">
            <v>VOREP-R2-CELD21</v>
          </cell>
          <cell r="T1469" t="str">
            <v xml:space="preserve">VOREP-R2-CELD21 → </v>
          </cell>
        </row>
        <row r="1470">
          <cell r="A1470" t="str">
            <v>VOREP-R2-CELD23</v>
          </cell>
          <cell r="T1470" t="str">
            <v>VOREP-R2-CELD23 → Code GDO</v>
          </cell>
        </row>
        <row r="1471">
          <cell r="A1471" t="str">
            <v>VOREP-R3-CELD26</v>
          </cell>
          <cell r="T1471" t="str">
            <v xml:space="preserve">VOREP-R3-CELD26 → </v>
          </cell>
        </row>
        <row r="1472">
          <cell r="A1472" t="str">
            <v>VOUGY-R1-CELD12</v>
          </cell>
          <cell r="T1472" t="str">
            <v>VOUGY-R1-CELD12 → AERIEN/SOUTERRAIN</v>
          </cell>
        </row>
        <row r="1473">
          <cell r="A1473" t="str">
            <v>VOUGY-R1-CELD14</v>
          </cell>
          <cell r="T1473" t="str">
            <v>VOUGY-R1-CELD14 → AERIEN/SOUTERRAIN</v>
          </cell>
        </row>
        <row r="1474">
          <cell r="A1474" t="str">
            <v>VOUGY-R1-CELD15</v>
          </cell>
          <cell r="T1474" t="str">
            <v xml:space="preserve">VOUGY-R1-CELD15 → </v>
          </cell>
        </row>
        <row r="1475">
          <cell r="A1475" t="str">
            <v>VOUGY-R1-CELD16</v>
          </cell>
          <cell r="T1475" t="str">
            <v xml:space="preserve">VOUGY-R1-CELD16 → </v>
          </cell>
        </row>
        <row r="1476">
          <cell r="A1476" t="str">
            <v>VOUGY-R1-CELD17</v>
          </cell>
          <cell r="T1476" t="str">
            <v xml:space="preserve">VOUGY-R1-CELD17 → </v>
          </cell>
        </row>
        <row r="1477">
          <cell r="A1477" t="str">
            <v>VOUGY-R1-CELD18</v>
          </cell>
          <cell r="T1477" t="str">
            <v xml:space="preserve">VOUGY-R1-CELD18 → </v>
          </cell>
        </row>
        <row r="1478">
          <cell r="A1478" t="str">
            <v>VOUGY-R1-CELD19</v>
          </cell>
          <cell r="T1478" t="str">
            <v xml:space="preserve">VOUGY-R1-CELD19 → </v>
          </cell>
        </row>
        <row r="1479">
          <cell r="A1479" t="str">
            <v>VOUGY-R2-CELD23</v>
          </cell>
          <cell r="T1479" t="str">
            <v>VOUGY-R2-CELD23 → AERIEN/SOUTERRAIN</v>
          </cell>
        </row>
        <row r="1480">
          <cell r="A1480" t="str">
            <v>VOUGY-R2-CELD24</v>
          </cell>
          <cell r="T1480" t="str">
            <v xml:space="preserve">VOUGY-R2-CELD24 → </v>
          </cell>
        </row>
        <row r="1481">
          <cell r="A1481" t="str">
            <v>VOUGY-R2-CELD25</v>
          </cell>
          <cell r="T1481" t="str">
            <v xml:space="preserve">VOUGY-R2-CELD25 → </v>
          </cell>
        </row>
        <row r="1482">
          <cell r="A1482" t="str">
            <v>VOUGY-R2-CELD26</v>
          </cell>
          <cell r="T1482" t="str">
            <v xml:space="preserve">VOUGY-R2-CELD26 → </v>
          </cell>
        </row>
        <row r="1483">
          <cell r="A1483" t="str">
            <v>VOUGY-R2-CELD27</v>
          </cell>
          <cell r="T1483" t="str">
            <v xml:space="preserve">VOUGY-R2-CELD27 → </v>
          </cell>
        </row>
        <row r="1484">
          <cell r="A1484" t="str">
            <v>VOUGY-R2-CELD32</v>
          </cell>
          <cell r="T1484" t="str">
            <v xml:space="preserve">VOUGY-R2-CELD32 → </v>
          </cell>
        </row>
        <row r="1485">
          <cell r="A1485" t="str">
            <v>VOUGY-R2-CELD38</v>
          </cell>
          <cell r="T1485" t="str">
            <v xml:space="preserve">VOUGY-R2-CELD38 → </v>
          </cell>
        </row>
        <row r="1486">
          <cell r="A1486" t="str">
            <v>YENNE-R1-CELD84</v>
          </cell>
          <cell r="T1486" t="str">
            <v xml:space="preserve">YENNE-R1-CELD84 → </v>
          </cell>
        </row>
        <row r="1487">
          <cell r="A1487" t="str">
            <v>YENNE-R1-CELD86</v>
          </cell>
          <cell r="T1487" t="str">
            <v xml:space="preserve">YENNE-R1-CELD86 → </v>
          </cell>
        </row>
        <row r="1488">
          <cell r="A1488" t="str">
            <v>YENNE-R1-CELD88</v>
          </cell>
          <cell r="T1488" t="str">
            <v xml:space="preserve">YENNE-R1-CELD88 → </v>
          </cell>
        </row>
        <row r="1489">
          <cell r="A1489" t="str">
            <v>YENNE-R1-CELD90</v>
          </cell>
          <cell r="T1489" t="str">
            <v xml:space="preserve">YENNE-R1-CELD90 → </v>
          </cell>
        </row>
        <row r="1490">
          <cell r="A1490" t="str">
            <v>YENNE-R1-CELD92</v>
          </cell>
          <cell r="T1490" t="str">
            <v>YENNE-R1-CELD92 → Code GDO, AERIEN/SOUTERRAIN</v>
          </cell>
        </row>
        <row r="1491">
          <cell r="A1491" t="str">
            <v>YENNE-R2-CELD87</v>
          </cell>
          <cell r="T1491" t="str">
            <v xml:space="preserve">YENNE-R2-CELD87 → </v>
          </cell>
        </row>
        <row r="1492">
          <cell r="A1492" t="str">
            <v>YENNE-R2-CELD89</v>
          </cell>
          <cell r="T1492" t="str">
            <v xml:space="preserve">YENNE-R2-CELD89 → </v>
          </cell>
        </row>
        <row r="1493">
          <cell r="A1493" t="str">
            <v>YENNE-R2-CELD91</v>
          </cell>
          <cell r="T1493" t="str">
            <v>YENNE-R2-CELD91 → Code GDO</v>
          </cell>
        </row>
        <row r="1494">
          <cell r="A1494" t="str">
            <v>YENNE-R2-CELD93</v>
          </cell>
          <cell r="T1494" t="str">
            <v xml:space="preserve">YENNE-R2-CELD93 → </v>
          </cell>
        </row>
        <row r="1495">
          <cell r="A1495" t="str">
            <v>YENNE-R2-CELD95</v>
          </cell>
          <cell r="T1495" t="str">
            <v xml:space="preserve">YENNE-R2-CELD95 →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">
          <cell r="A2" t="str">
            <v>A.BAI</v>
          </cell>
          <cell r="T2" t="str">
            <v>A.BAI → PRISE-VE-32A</v>
          </cell>
        </row>
        <row r="3">
          <cell r="A3" t="str">
            <v>A.HUE</v>
          </cell>
          <cell r="T3" t="str">
            <v>A.HUE → GESTION-ACCES, PRISE-VE-32A</v>
          </cell>
        </row>
        <row r="4">
          <cell r="A4" t="str">
            <v>ABOND</v>
          </cell>
          <cell r="T4" t="str">
            <v>ABOND → PRISE-VE-32A</v>
          </cell>
        </row>
        <row r="5">
          <cell r="A5" t="str">
            <v>AIGUE</v>
          </cell>
          <cell r="T5" t="str">
            <v>AIGUE → GESTION-ACCES, PRISE-VE-32A</v>
          </cell>
        </row>
        <row r="6">
          <cell r="A6" t="str">
            <v>AIME_</v>
          </cell>
          <cell r="T6" t="str">
            <v>AIME_ → GESTION-ACCES, PRISE-VE-32A</v>
          </cell>
        </row>
        <row r="7">
          <cell r="A7" t="str">
            <v>ANNEM</v>
          </cell>
          <cell r="T7" t="str">
            <v>ANNEM → GESTION-ACCES, PRISE-VE-32A</v>
          </cell>
        </row>
        <row r="8">
          <cell r="A8" t="str">
            <v>AOSTE</v>
          </cell>
          <cell r="T8" t="str">
            <v>AOSTE → GESTION-ACCES, PRISE-VE-32A</v>
          </cell>
        </row>
        <row r="9">
          <cell r="A9" t="str">
            <v>ARACH</v>
          </cell>
          <cell r="T9" t="str">
            <v>ARACH → GESTION-ACCES, PRISE-VE-32A</v>
          </cell>
        </row>
        <row r="10">
          <cell r="A10" t="str">
            <v>ARC18</v>
          </cell>
          <cell r="T10" t="str">
            <v>ARC18 → GESTION-ACCES, PRISE-VE-32A</v>
          </cell>
        </row>
        <row r="11">
          <cell r="A11" t="str">
            <v>ARLAN</v>
          </cell>
          <cell r="T11" t="str">
            <v>ARLAN → GESTION-ACCES, PRISE-VE-32A</v>
          </cell>
        </row>
        <row r="12">
          <cell r="A12" t="str">
            <v>ARLOD</v>
          </cell>
          <cell r="T12" t="str">
            <v>ARLOD → PRISE-VE-32A</v>
          </cell>
        </row>
        <row r="13">
          <cell r="A13" t="str">
            <v>AUMON</v>
          </cell>
          <cell r="T13" t="str">
            <v>AUMON → PRISE-VE-32A</v>
          </cell>
        </row>
        <row r="14">
          <cell r="A14" t="str">
            <v>AUSSO</v>
          </cell>
          <cell r="T14" t="str">
            <v>AUSSO → GESTION-ACCES, PRISE-VE-32A</v>
          </cell>
        </row>
        <row r="15">
          <cell r="A15" t="str">
            <v>AVORI</v>
          </cell>
          <cell r="T15" t="str">
            <v>AVORI → GESTION-ACCES, PRISE-VE-32A</v>
          </cell>
        </row>
        <row r="16">
          <cell r="A16" t="str">
            <v>B.RON</v>
          </cell>
          <cell r="T16" t="str">
            <v>B.RON → GESTION-ACCES, PRISE-VE-32A</v>
          </cell>
        </row>
        <row r="17">
          <cell r="A17" t="str">
            <v>BAJAT</v>
          </cell>
          <cell r="T17" t="str">
            <v>BAJAT → GESTION-ACCES, PRISE-VE-32A</v>
          </cell>
        </row>
        <row r="18">
          <cell r="A18" t="str">
            <v>BIOGE</v>
          </cell>
          <cell r="T18" t="str">
            <v>BIOGE → GESTION-ACCES, PRISE-VE-32A</v>
          </cell>
        </row>
        <row r="19">
          <cell r="A19" t="str">
            <v>BISSO</v>
          </cell>
          <cell r="T19" t="str">
            <v>BISSO → GESTION-ACCES, PRISE-VE-32A</v>
          </cell>
        </row>
        <row r="20">
          <cell r="A20" t="str">
            <v>BOEGE</v>
          </cell>
          <cell r="T20" t="str">
            <v>BOEGE → PRISE-VE-32A</v>
          </cell>
        </row>
        <row r="21">
          <cell r="A21" t="str">
            <v>BONN8</v>
          </cell>
          <cell r="T21" t="str">
            <v>BONN8 → PRISE-VE-32A</v>
          </cell>
        </row>
        <row r="22">
          <cell r="A22" t="str">
            <v>BORLY</v>
          </cell>
          <cell r="T22" t="str">
            <v>BORLY → GESTION-ACCES, PRISE-VE-32A</v>
          </cell>
        </row>
        <row r="23">
          <cell r="A23" t="str">
            <v>BOZEL</v>
          </cell>
          <cell r="T23" t="str">
            <v>BOZEL → GESTION-ACCES, PRISE-VE-32A</v>
          </cell>
        </row>
        <row r="24">
          <cell r="A24" t="str">
            <v>BREVI</v>
          </cell>
          <cell r="T24" t="str">
            <v>BREVI → GESTION-ACCES, PRISE-VE-32A</v>
          </cell>
        </row>
        <row r="25">
          <cell r="A25" t="str">
            <v>BURCI</v>
          </cell>
          <cell r="T25" t="str">
            <v>BURCI → GESTION-ACCES, PRISE-VE-32A</v>
          </cell>
        </row>
        <row r="26">
          <cell r="A26" t="str">
            <v>BVIL6</v>
          </cell>
          <cell r="T26" t="str">
            <v>BVIL6 → GESTION-ACCES, PRISE-VE-32A</v>
          </cell>
        </row>
        <row r="27">
          <cell r="A27" t="str">
            <v>BXFOR</v>
          </cell>
          <cell r="T27" t="str">
            <v>BXFOR → GESTION-ACCES, PRISE-VE-32A</v>
          </cell>
        </row>
        <row r="28">
          <cell r="A28" t="str">
            <v>C.AND</v>
          </cell>
          <cell r="T28" t="str">
            <v xml:space="preserve">C.AND → </v>
          </cell>
        </row>
        <row r="29">
          <cell r="A29" t="str">
            <v>C.BAR</v>
          </cell>
          <cell r="T29" t="str">
            <v>C.BAR → GESTION-ACCES, PRISE-VE-32A</v>
          </cell>
        </row>
        <row r="30">
          <cell r="A30" t="str">
            <v>CHAMO</v>
          </cell>
          <cell r="T30" t="str">
            <v>CHAMO → PRISE-VE-32A</v>
          </cell>
        </row>
        <row r="31">
          <cell r="A31" t="str">
            <v>CLUSE</v>
          </cell>
          <cell r="T31" t="str">
            <v>CLUSE → PRISE-VE-32A</v>
          </cell>
        </row>
        <row r="32">
          <cell r="A32" t="str">
            <v>CONF5</v>
          </cell>
          <cell r="T32" t="str">
            <v>CONF5 → GESTION-ACCES, PRISE-VE-32A</v>
          </cell>
        </row>
        <row r="33">
          <cell r="A33" t="str">
            <v>CORB8</v>
          </cell>
          <cell r="T33" t="str">
            <v>CORB8 → GESTION-ACCES, PRISE-VE-32A</v>
          </cell>
        </row>
        <row r="34">
          <cell r="A34" t="str">
            <v>CORNI</v>
          </cell>
          <cell r="T34" t="str">
            <v>CORNI → PRISE-VE-32A</v>
          </cell>
        </row>
        <row r="35">
          <cell r="A35" t="str">
            <v>CPNIE</v>
          </cell>
          <cell r="T35" t="str">
            <v>CPNIE → GESTION-ACCES, PRISE-VE-32A</v>
          </cell>
        </row>
        <row r="36">
          <cell r="A36" t="str">
            <v>CRAN_</v>
          </cell>
          <cell r="T36" t="str">
            <v>CRAN_ → PRISE-VE-32A</v>
          </cell>
        </row>
        <row r="37">
          <cell r="A37" t="str">
            <v>CROLL</v>
          </cell>
          <cell r="T37" t="str">
            <v>CROLL → PRISE-VE-32A</v>
          </cell>
        </row>
        <row r="38">
          <cell r="A38" t="str">
            <v>CRUSE</v>
          </cell>
          <cell r="T38" t="str">
            <v>CRUSE → PRISE-VE-32A</v>
          </cell>
        </row>
        <row r="39">
          <cell r="A39" t="str">
            <v>D.INF</v>
          </cell>
          <cell r="T39" t="str">
            <v xml:space="preserve">D.INF → </v>
          </cell>
        </row>
        <row r="40">
          <cell r="A40" t="str">
            <v>DOMEN</v>
          </cell>
          <cell r="T40" t="str">
            <v xml:space="preserve">DOMEN → </v>
          </cell>
        </row>
        <row r="41">
          <cell r="A41" t="str">
            <v>DOUVA</v>
          </cell>
          <cell r="T41" t="str">
            <v>DOUVA → GESTION-ACCES, PRISE-VE-32A</v>
          </cell>
        </row>
        <row r="42">
          <cell r="A42" t="str">
            <v>DRUME</v>
          </cell>
          <cell r="T42" t="str">
            <v>DRUME → GESTION-ACCES, PRISE-VE-32A</v>
          </cell>
        </row>
        <row r="43">
          <cell r="A43" t="str">
            <v>ECHEL</v>
          </cell>
          <cell r="T43" t="str">
            <v>ECHEL → PRISE-VE-32A</v>
          </cell>
        </row>
        <row r="44">
          <cell r="A44" t="str">
            <v>ESPAG</v>
          </cell>
          <cell r="T44" t="str">
            <v>ESPAG → PRISE-VE-32A</v>
          </cell>
        </row>
        <row r="45">
          <cell r="A45" t="str">
            <v>EVIAN</v>
          </cell>
          <cell r="T45" t="str">
            <v>EVIAN → GESTION-ACCES, PRISE-VE-32A</v>
          </cell>
        </row>
        <row r="46">
          <cell r="A46" t="str">
            <v>EYBEN</v>
          </cell>
          <cell r="T46" t="str">
            <v>EYBEN → GESTION-ACCES, PRISE-VE-32A</v>
          </cell>
        </row>
        <row r="47">
          <cell r="A47" t="str">
            <v>F.FRA</v>
          </cell>
          <cell r="T47" t="str">
            <v>F.FRA → GESTION-ACCES, PRISE-VE-32A</v>
          </cell>
        </row>
        <row r="48">
          <cell r="A48" t="str">
            <v>FAVER</v>
          </cell>
          <cell r="T48" t="str">
            <v>FAVER → PRISE-VE-32A</v>
          </cell>
        </row>
        <row r="49">
          <cell r="A49" t="str">
            <v>FROGE</v>
          </cell>
          <cell r="T49" t="str">
            <v>FROGE → GESTION-ACCES, PRISE-VE-32A</v>
          </cell>
        </row>
        <row r="50">
          <cell r="A50" t="str">
            <v>G.COE</v>
          </cell>
          <cell r="T50" t="str">
            <v>G.COE → GESTION-ACCES, PRISE-VE-32A</v>
          </cell>
        </row>
        <row r="51">
          <cell r="A51" t="str">
            <v>G.VER</v>
          </cell>
          <cell r="T51" t="str">
            <v>G.VER → GESTION-ACCES, PRISE-VE-32A</v>
          </cell>
        </row>
        <row r="52">
          <cell r="A52" t="str">
            <v>GEX__</v>
          </cell>
          <cell r="T52" t="str">
            <v>GEX__ → GESTION-ACCES, PRISE-VE-32A</v>
          </cell>
        </row>
        <row r="53">
          <cell r="A53" t="str">
            <v>I.ABE</v>
          </cell>
          <cell r="T53" t="str">
            <v>I.ABE → GESTION-ACCES, PRISE-VE-32A</v>
          </cell>
        </row>
        <row r="54">
          <cell r="A54" t="str">
            <v>I.VER</v>
          </cell>
          <cell r="T54" t="str">
            <v>I.VER → PRISE-VE-32A</v>
          </cell>
        </row>
        <row r="55">
          <cell r="A55" t="str">
            <v>JALLI</v>
          </cell>
          <cell r="T55" t="str">
            <v xml:space="preserve">JALLI → </v>
          </cell>
        </row>
        <row r="56">
          <cell r="A56" t="str">
            <v>LANSL</v>
          </cell>
          <cell r="T56" t="str">
            <v>LANSL → GESTION-ACCES, PRISE-VE-32A</v>
          </cell>
        </row>
        <row r="57">
          <cell r="A57" t="str">
            <v>LONG6</v>
          </cell>
          <cell r="T57" t="str">
            <v>LONG6 → GESTION-ACCES, PRISE-VE-32A</v>
          </cell>
        </row>
        <row r="58">
          <cell r="A58" t="str">
            <v>M.LAN</v>
          </cell>
          <cell r="T58" t="str">
            <v>M.LAN → PRISE-VE-32A</v>
          </cell>
        </row>
        <row r="59">
          <cell r="A59" t="str">
            <v>M.SER</v>
          </cell>
          <cell r="T59" t="str">
            <v>M.SER → GESTION-ACCES, PRISE-VE-32A</v>
          </cell>
        </row>
        <row r="60">
          <cell r="A60" t="str">
            <v>MALGO</v>
          </cell>
          <cell r="T60" t="str">
            <v>MALGO → GESTION-ACCES, PRISE-VE-32A</v>
          </cell>
        </row>
        <row r="61">
          <cell r="A61" t="str">
            <v>MEGEV</v>
          </cell>
          <cell r="T61" t="str">
            <v>MEGEV → PRISE-VE-32A</v>
          </cell>
        </row>
        <row r="62">
          <cell r="A62" t="str">
            <v>MENUI</v>
          </cell>
          <cell r="T62" t="str">
            <v>MENUI → GESTION-ACCES, PRISE-VE-32A</v>
          </cell>
        </row>
        <row r="63">
          <cell r="A63" t="str">
            <v>MEYLA</v>
          </cell>
          <cell r="T63" t="str">
            <v>MEYLA → GESTION-ACCES, PRISE-VE-32A</v>
          </cell>
        </row>
        <row r="64">
          <cell r="A64" t="str">
            <v>MOIRA</v>
          </cell>
          <cell r="T64" t="str">
            <v>MOIRA → PRISE-VE-32A</v>
          </cell>
        </row>
        <row r="65">
          <cell r="A65" t="str">
            <v>MORES</v>
          </cell>
          <cell r="T65" t="str">
            <v>MORES → PRISE-VE-32A</v>
          </cell>
        </row>
        <row r="66">
          <cell r="A66" t="str">
            <v>MORZI</v>
          </cell>
          <cell r="T66" t="str">
            <v>MORZI → GESTION-ACCES, PRISE-VE-32A</v>
          </cell>
        </row>
        <row r="67">
          <cell r="A67" t="str">
            <v>MOTTA</v>
          </cell>
          <cell r="T67" t="str">
            <v>MOTTA → GESTION-ACCES, PRISE-VE-32A</v>
          </cell>
        </row>
        <row r="68">
          <cell r="A68" t="str">
            <v>MOTZ_</v>
          </cell>
          <cell r="T68" t="str">
            <v>MOTZ_ → PRISE-VE-32A</v>
          </cell>
        </row>
        <row r="69">
          <cell r="A69" t="str">
            <v>MOUTI</v>
          </cell>
          <cell r="T69" t="str">
            <v>MOUTI → GESTION-ACCES, PRISE-VE-32A</v>
          </cell>
        </row>
        <row r="70">
          <cell r="A70" t="str">
            <v>MTALI</v>
          </cell>
          <cell r="T70" t="str">
            <v>MTALI → GESTION-ACCES, PRISE-VE-32A</v>
          </cell>
        </row>
        <row r="71">
          <cell r="A71" t="str">
            <v>MURE5</v>
          </cell>
          <cell r="T71" t="str">
            <v>MURE5 → GESTION-ACCES, PRISE-VE-32A</v>
          </cell>
        </row>
        <row r="72">
          <cell r="A72" t="str">
            <v>P.MOE</v>
          </cell>
          <cell r="T72" t="str">
            <v>P.MOE → GESTION-ACCES, PRISE-VE-32A</v>
          </cell>
        </row>
        <row r="73">
          <cell r="A73" t="str">
            <v>PARIS</v>
          </cell>
          <cell r="T73" t="str">
            <v>PARIS → GESTION-ACCES, PRISE-VE-32A</v>
          </cell>
        </row>
        <row r="74">
          <cell r="A74" t="str">
            <v>PASSY</v>
          </cell>
          <cell r="T74" t="str">
            <v>PASSY → PRISE-VE-32A</v>
          </cell>
        </row>
        <row r="75">
          <cell r="A75" t="str">
            <v>PLAGN</v>
          </cell>
          <cell r="T75" t="str">
            <v>PLAGN → GESTION-ACCES, PRISE-VE-32A</v>
          </cell>
        </row>
        <row r="76">
          <cell r="A76" t="str">
            <v>POISY</v>
          </cell>
          <cell r="T76" t="str">
            <v>POISY → PRISE-VE-32A</v>
          </cell>
        </row>
        <row r="77">
          <cell r="A77" t="str">
            <v>POUGN</v>
          </cell>
          <cell r="T77" t="str">
            <v>POUGN → GESTION-ACCES, PRISE-VE-32A</v>
          </cell>
        </row>
        <row r="78">
          <cell r="A78" t="str">
            <v>PUBLI</v>
          </cell>
          <cell r="T78" t="str">
            <v>PUBLI → GESTION-ACCES, PRISE-VE-32A</v>
          </cell>
        </row>
        <row r="79">
          <cell r="A79" t="str">
            <v>RIVAL</v>
          </cell>
          <cell r="T79" t="str">
            <v>RIVAL → GESTION-ACCES, PRISE-VE-32A</v>
          </cell>
        </row>
        <row r="80">
          <cell r="A80" t="str">
            <v>RIVE5</v>
          </cell>
          <cell r="T80" t="str">
            <v>RIVE5 → GESTION-ACCES, PRISE-VE-32A</v>
          </cell>
        </row>
        <row r="81">
          <cell r="A81" t="str">
            <v>RIVI5</v>
          </cell>
          <cell r="T81" t="str">
            <v>RIVI5 → GESTION-ACCES, PRISE-VE-32A</v>
          </cell>
        </row>
        <row r="82">
          <cell r="A82" t="str">
            <v>SAISI</v>
          </cell>
          <cell r="T82" t="str">
            <v>SAISI → GESTION-ACCES, PRISE-VE-32A</v>
          </cell>
        </row>
        <row r="83">
          <cell r="A83" t="str">
            <v>SALLA</v>
          </cell>
          <cell r="T83" t="str">
            <v>SALLA → GESTION-ACCES, PRISE-VE-32A</v>
          </cell>
        </row>
        <row r="84">
          <cell r="A84" t="str">
            <v>SAUS2</v>
          </cell>
          <cell r="T84" t="str">
            <v>SAUS2 → GESTION-ACCES, PRISE-VE-32A</v>
          </cell>
        </row>
        <row r="85">
          <cell r="A85" t="str">
            <v>SAUTE</v>
          </cell>
          <cell r="T85" t="str">
            <v>SAUTE → GESTION-ACCES, PRISE-VE-32A</v>
          </cell>
        </row>
        <row r="86">
          <cell r="A86" t="str">
            <v>SINAR</v>
          </cell>
          <cell r="T86" t="str">
            <v>SINAR → GESTION-ACCES, PRISE-VE-32A</v>
          </cell>
        </row>
        <row r="87">
          <cell r="A87" t="str">
            <v>SSAL5</v>
          </cell>
          <cell r="T87" t="str">
            <v>SSAL5 → GESTION-ACCES, PRISE-VE-32A</v>
          </cell>
        </row>
        <row r="88">
          <cell r="A88" t="str">
            <v>SSAVR</v>
          </cell>
          <cell r="T88" t="str">
            <v>SSAVR → GESTION-ACCES, PRISE-VE-32A</v>
          </cell>
        </row>
        <row r="89">
          <cell r="A89" t="str">
            <v>SSBO5</v>
          </cell>
          <cell r="T89" t="str">
            <v>SSBO5 → GESTION-ACCES, PRISE-VE-32A</v>
          </cell>
        </row>
        <row r="90">
          <cell r="A90" t="str">
            <v>SSEGR</v>
          </cell>
          <cell r="T90" t="str">
            <v>SSEGR → GESTION-ACCES, PRISE-VE-32A</v>
          </cell>
        </row>
        <row r="91">
          <cell r="A91" t="str">
            <v>SSGE7</v>
          </cell>
          <cell r="T91" t="str">
            <v>SSGE7 → GESTION-ACCES, PRISE-VE-32A</v>
          </cell>
        </row>
        <row r="92">
          <cell r="A92" t="str">
            <v>SSGUI</v>
          </cell>
          <cell r="T92" t="str">
            <v>SSGUI → GESTION-ACCES, PRISE-VE-32A</v>
          </cell>
        </row>
        <row r="93">
          <cell r="A93" t="str">
            <v>SSLAC</v>
          </cell>
          <cell r="T93" t="str">
            <v>SSLAC → GESTION-ACCES, PRISE-VE-32A</v>
          </cell>
        </row>
        <row r="94">
          <cell r="A94" t="str">
            <v>SSMC5</v>
          </cell>
          <cell r="T94" t="str">
            <v>SSMC5 → GESTION-ACCES, PRISE-VE-32A</v>
          </cell>
        </row>
        <row r="95">
          <cell r="A95" t="str">
            <v>SSPOU</v>
          </cell>
          <cell r="T95" t="str">
            <v>SSPOU → GESTION-ACCES, PRISE-VE-32A</v>
          </cell>
        </row>
        <row r="96">
          <cell r="A96" t="str">
            <v>SSQUE</v>
          </cell>
          <cell r="T96" t="str">
            <v>SSQUE → GESTION-ACCES</v>
          </cell>
        </row>
        <row r="97">
          <cell r="A97" t="str">
            <v>T.PIN</v>
          </cell>
          <cell r="T97" t="str">
            <v>T.PIN → GESTION-ACCES, PRISE-VE-32A</v>
          </cell>
        </row>
        <row r="98">
          <cell r="A98" t="str">
            <v>TANIN</v>
          </cell>
          <cell r="T98" t="str">
            <v>TANIN → GESTION-ACCES, PRISE-VE-32A</v>
          </cell>
        </row>
        <row r="99">
          <cell r="A99" t="str">
            <v>THONO</v>
          </cell>
          <cell r="T99" t="str">
            <v>THONO → GESTION-ACCES, PRISE-VE-32A</v>
          </cell>
        </row>
        <row r="100">
          <cell r="A100" t="str">
            <v>V.ISE</v>
          </cell>
          <cell r="T100" t="str">
            <v>V.ISE → GESTION-ACCES, PRISE-VE-32A</v>
          </cell>
        </row>
        <row r="101">
          <cell r="A101" t="str">
            <v>V.LAN</v>
          </cell>
          <cell r="T101" t="str">
            <v>V.LAN → GESTION-ACCES, PRISE-VE-32A</v>
          </cell>
        </row>
        <row r="102">
          <cell r="A102" t="str">
            <v>V.THO</v>
          </cell>
          <cell r="T102" t="str">
            <v>V.THO → GESTION-ACCES, PRISE-VE-32A</v>
          </cell>
        </row>
        <row r="103">
          <cell r="A103" t="str">
            <v>VERN7</v>
          </cell>
          <cell r="T103" t="str">
            <v>VERN7 → GESTION-ACCES, PRISE-VE-32A</v>
          </cell>
        </row>
        <row r="104">
          <cell r="A104" t="str">
            <v>VERPI</v>
          </cell>
          <cell r="T104" t="str">
            <v>VERPI → GESTION-ACCES</v>
          </cell>
        </row>
        <row r="105">
          <cell r="A105" t="str">
            <v>VICLA</v>
          </cell>
          <cell r="T105" t="str">
            <v>VICLA → GESTION-ACCES, PRISE-VE-32A</v>
          </cell>
        </row>
        <row r="106">
          <cell r="A106" t="str">
            <v>VINAY</v>
          </cell>
          <cell r="T106" t="str">
            <v>VINAY → PRISE-VE-32A</v>
          </cell>
        </row>
        <row r="107">
          <cell r="A107" t="str">
            <v>VIZIL</v>
          </cell>
          <cell r="T107" t="str">
            <v>VIZIL → PRISE-VE-32A</v>
          </cell>
        </row>
        <row r="108">
          <cell r="A108" t="str">
            <v>VNERE</v>
          </cell>
          <cell r="T108" t="str">
            <v>VNERE → PRISE-VE-32A</v>
          </cell>
        </row>
        <row r="109">
          <cell r="A109" t="str">
            <v>VNOTA</v>
          </cell>
          <cell r="T109" t="str">
            <v>VNOTA → GESTION-ACCES, PRISE-VE-32A</v>
          </cell>
        </row>
        <row r="110">
          <cell r="A110" t="str">
            <v>VOIRO</v>
          </cell>
          <cell r="T110" t="str">
            <v>VOIRO → PRISE-VE-32A</v>
          </cell>
        </row>
        <row r="111">
          <cell r="A111" t="str">
            <v>VOREP</v>
          </cell>
          <cell r="T111" t="str">
            <v>VOREP → PRISE-VE-32A</v>
          </cell>
        </row>
        <row r="112">
          <cell r="A112" t="str">
            <v>VOUGY</v>
          </cell>
          <cell r="T112" t="str">
            <v>VOUGY → GESTION-ACCES, PRISE-VE-32A</v>
          </cell>
        </row>
        <row r="113">
          <cell r="A113" t="str">
            <v>YENNE</v>
          </cell>
          <cell r="T113" t="str">
            <v>YENNE → PRISE-VE-32A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4959-FB87-4CBD-8E47-8731471BE1AB}">
  <dimension ref="A1:AQ2435"/>
  <sheetViews>
    <sheetView tabSelected="1" zoomScale="85" zoomScaleNormal="85" workbookViewId="0">
      <selection sqref="A1:XFD4"/>
    </sheetView>
  </sheetViews>
  <sheetFormatPr baseColWidth="10" defaultRowHeight="15" x14ac:dyDescent="0.25"/>
  <cols>
    <col min="1" max="1" width="77.28515625" style="2" bestFit="1" customWidth="1"/>
    <col min="2" max="2" width="17" style="3" bestFit="1" customWidth="1"/>
    <col min="3" max="3" width="8.140625" style="4" bestFit="1" customWidth="1"/>
    <col min="4" max="4" width="16.7109375" style="1" customWidth="1"/>
    <col min="5" max="5" width="140.7109375" style="2" bestFit="1" customWidth="1"/>
    <col min="6" max="6" width="26" style="3" bestFit="1" customWidth="1"/>
    <col min="7" max="7" width="8.140625" style="4" bestFit="1" customWidth="1"/>
    <col min="8" max="8" width="21.7109375" style="1" customWidth="1"/>
    <col min="9" max="9" width="90.140625" style="2" bestFit="1" customWidth="1"/>
    <col min="10" max="10" width="19.5703125" style="3" bestFit="1" customWidth="1"/>
    <col min="11" max="11" width="8.140625" style="4" bestFit="1" customWidth="1"/>
    <col min="12" max="12" width="24.28515625" style="1" customWidth="1"/>
    <col min="13" max="13" width="96.42578125" style="2" bestFit="1" customWidth="1"/>
    <col min="14" max="14" width="19.5703125" style="3" bestFit="1" customWidth="1"/>
    <col min="15" max="15" width="8.140625" style="4" bestFit="1" customWidth="1"/>
    <col min="16" max="16" width="22.42578125" style="1" customWidth="1"/>
    <col min="17" max="17" width="123.28515625" style="2" bestFit="1" customWidth="1"/>
    <col min="18" max="18" width="20.7109375" style="3" bestFit="1" customWidth="1"/>
    <col min="19" max="19" width="8.140625" style="4" bestFit="1" customWidth="1"/>
    <col min="20" max="20" width="29" style="1" customWidth="1"/>
    <col min="21" max="21" width="97.28515625" style="2" bestFit="1" customWidth="1"/>
    <col min="22" max="22" width="20.85546875" style="3" bestFit="1" customWidth="1"/>
    <col min="23" max="23" width="8.140625" style="4" bestFit="1" customWidth="1"/>
    <col min="24" max="24" width="23.28515625" style="1" customWidth="1"/>
    <col min="25" max="25" width="38.28515625" style="2" bestFit="1" customWidth="1"/>
    <col min="26" max="26" width="38.28515625" style="3" customWidth="1"/>
    <col min="27" max="27" width="38.28515625" style="4" customWidth="1"/>
    <col min="28" max="28" width="11.85546875" style="1" customWidth="1"/>
    <col min="29" max="29" width="50.5703125" bestFit="1" customWidth="1"/>
    <col min="30" max="30" width="50.5703125" customWidth="1"/>
    <col min="31" max="31" width="8.140625" bestFit="1" customWidth="1"/>
    <col min="32" max="32" width="21.42578125" style="1" customWidth="1"/>
    <col min="33" max="33" width="38.28515625" style="2" bestFit="1" customWidth="1"/>
    <col min="34" max="34" width="38.28515625" style="3" customWidth="1"/>
    <col min="35" max="35" width="38.28515625" style="4" customWidth="1"/>
    <col min="36" max="36" width="38.28515625" style="1" customWidth="1"/>
    <col min="37" max="37" width="24.5703125" style="2" bestFit="1" customWidth="1"/>
    <col min="38" max="38" width="24.5703125" style="3" customWidth="1"/>
    <col min="39" max="39" width="19.5703125" style="4" customWidth="1"/>
    <col min="40" max="40" width="19.5703125" style="1" customWidth="1"/>
    <col min="41" max="43" width="11.42578125" style="1"/>
  </cols>
  <sheetData>
    <row r="1" spans="1:43" s="8" customFormat="1" x14ac:dyDescent="0.25">
      <c r="A1" s="5" t="s">
        <v>0</v>
      </c>
      <c r="B1" s="6"/>
      <c r="C1" s="7" t="s">
        <v>10</v>
      </c>
      <c r="E1" s="5" t="s">
        <v>1</v>
      </c>
      <c r="F1" s="6"/>
      <c r="G1" s="7" t="s">
        <v>10</v>
      </c>
      <c r="I1" s="5" t="s">
        <v>2</v>
      </c>
      <c r="J1" s="6"/>
      <c r="K1" s="7" t="s">
        <v>10</v>
      </c>
      <c r="M1" s="5" t="s">
        <v>3</v>
      </c>
      <c r="N1" s="6"/>
      <c r="O1" s="7" t="s">
        <v>10</v>
      </c>
      <c r="Q1" s="5" t="s">
        <v>4</v>
      </c>
      <c r="R1" s="6"/>
      <c r="S1" s="7" t="s">
        <v>10</v>
      </c>
      <c r="T1" s="1"/>
      <c r="U1" s="5" t="s">
        <v>5</v>
      </c>
      <c r="V1" s="6"/>
      <c r="W1" s="7" t="s">
        <v>10</v>
      </c>
      <c r="X1" s="1"/>
      <c r="Y1" s="5" t="s">
        <v>6</v>
      </c>
      <c r="Z1" s="6"/>
      <c r="AA1" s="7" t="s">
        <v>10</v>
      </c>
      <c r="AB1" s="1"/>
      <c r="AC1" s="8" t="s">
        <v>7</v>
      </c>
      <c r="AE1" s="8" t="s">
        <v>10</v>
      </c>
      <c r="AF1" s="1"/>
      <c r="AG1" s="5" t="s">
        <v>8</v>
      </c>
      <c r="AH1" s="6"/>
      <c r="AI1" s="7" t="s">
        <v>10</v>
      </c>
      <c r="AJ1" s="1"/>
      <c r="AK1" s="5" t="s">
        <v>9</v>
      </c>
      <c r="AL1" s="6"/>
      <c r="AM1" s="7" t="s">
        <v>10</v>
      </c>
      <c r="AN1" s="1"/>
      <c r="AO1" s="1"/>
      <c r="AP1" s="1"/>
      <c r="AQ1" s="1"/>
    </row>
    <row r="2" spans="1:43" x14ac:dyDescent="0.25">
      <c r="A2" s="2" t="str">
        <f>[1]Report!T2</f>
        <v xml:space="preserve">1067410 → </v>
      </c>
      <c r="B2" s="3" t="str">
        <f>INDEX([1]Report!$B$2:$B$230, MATCH(A2, [1]Report!$T$2:$T$230, 0))</f>
        <v>F.FRA-CT313-TR</v>
      </c>
      <c r="C2" s="4" t="str">
        <f>LEFT(B2,5)</f>
        <v>F.FRA</v>
      </c>
      <c r="E2" s="2" t="str">
        <f>[2]Report!T2</f>
        <v>1039003 → ICC(KA)-DJHTA, U-NOMINAL(KV)-DJHTA, DATE-AMPOULE, U-ALIMENTATION-CDE-DJHTA</v>
      </c>
      <c r="F2" s="3" t="str">
        <f>INDEX([2]Report!$B$2:$B$2208, MATCH(E2, [2]Report!$T$2:$T$2208, 0))</f>
        <v>SSGE7-R1-CELA11</v>
      </c>
      <c r="G2" s="4" t="str">
        <f>LEFT(F2,5)</f>
        <v>SSGE7</v>
      </c>
      <c r="I2" s="2" t="str">
        <f>[3]Report!T3</f>
        <v>120402 → TELECOMMANDE</v>
      </c>
      <c r="J2" s="3" t="str">
        <f>INDEX([3]Report!$B$2:$B$2208, MATCH(I2, [3]Report!$T$2:$T$2208, 0))</f>
        <v>ANNEM-CT312-HTB</v>
      </c>
      <c r="K2" s="4" t="str">
        <f>LEFT(J2,5)</f>
        <v>ANNEM</v>
      </c>
      <c r="M2" s="2" t="str">
        <f>[4]Report!T2</f>
        <v xml:space="preserve">1067784 → </v>
      </c>
      <c r="N2" s="3" t="str">
        <f>INDEX([4]Report!$B$2:$B$2208, MATCH(M2, [4]Report!$T$2:$T$2208, 0))</f>
        <v>F.FRA-CT313-HTB</v>
      </c>
      <c r="O2" s="4" t="str">
        <f>LEFT(N2,5)</f>
        <v>F.FRA</v>
      </c>
      <c r="Q2" s="2" t="str">
        <f>[5]Report!T2</f>
        <v>1041146 → TYPE-BATT</v>
      </c>
      <c r="R2" s="3" t="str">
        <f>INDEX([5]Report!$B$2:$B$230, MATCH(Q2, [5]Report!$T$2:$T$230, 0))</f>
        <v>SSGE7-AUX-BATT</v>
      </c>
      <c r="S2" s="4" t="str">
        <f>LEFT(R2,5)</f>
        <v>SSGE7</v>
      </c>
      <c r="U2" s="2" t="str">
        <f>[6]Report!T2</f>
        <v>1008894 → POLARITE-+48-TERRE</v>
      </c>
      <c r="V2" s="3" t="str">
        <f>INDEX([6]Report!$C$2:$C$230, MATCH(U2, [6]Report!$T$2:$T$230, 0))</f>
        <v>CORNI-AUX-REDR</v>
      </c>
      <c r="W2" s="4" t="str">
        <f>LEFT(V2,5)</f>
        <v>CORNI</v>
      </c>
      <c r="Y2" s="2" t="str">
        <f>'[7]Liste de Emplacements'!T2</f>
        <v>A.BAI-R1-CELA77 → Code GDO</v>
      </c>
      <c r="Z2" s="3" t="str">
        <f>INDEX('[7]Liste de Emplacements'!$A$2:$A$284, MATCH(Y2, '[7]Liste de Emplacements'!$T$2:$T$284, 0))</f>
        <v>A.BAI-R1-CELA77</v>
      </c>
      <c r="AA2" s="4" t="str">
        <f>LEFT(Z2,5)</f>
        <v>A.BAI</v>
      </c>
      <c r="AC2" t="str">
        <f>[8]Report!T2</f>
        <v xml:space="preserve">A.BAI-R1-CELD63 → </v>
      </c>
      <c r="AD2" t="str">
        <f>INDEX([8]Report!$A$2:$A$1495, MATCH(AC2, [8]Report!$T$2:$T$1495, 0))</f>
        <v>A.BAI-R1-CELD63</v>
      </c>
      <c r="AE2" t="str">
        <f>LEFT(AD2,5)</f>
        <v>A.BAI</v>
      </c>
      <c r="AG2" s="2" t="str">
        <f>[9]Report!T2</f>
        <v>A.BAI → PRISE-VE-32A</v>
      </c>
      <c r="AH2" s="3" t="str">
        <f>INDEX([9]Report!$A$2:$A$113, MATCH(AG2, [9]Report!$T$2:$T$113, 0))</f>
        <v>A.BAI</v>
      </c>
      <c r="AI2" s="4" t="str">
        <f>LEFT(AH2,5)</f>
        <v>A.BAI</v>
      </c>
      <c r="AK2" s="2" t="str">
        <f>'[10]Liste de Emplacements'!T2</f>
        <v xml:space="preserve">A.BAI-CT311 → </v>
      </c>
      <c r="AL2" s="3" t="str">
        <f>INDEX('[10]Liste de Emplacements'!$A$2:$A$231,MATCH(AK2,'[10]Liste de Emplacements'!$T$2:$T$231))</f>
        <v>A.BAI-CT311</v>
      </c>
      <c r="AM2" s="4" t="str">
        <f>LEFT(AL2,5)</f>
        <v>A.BAI</v>
      </c>
    </row>
    <row r="3" spans="1:43" x14ac:dyDescent="0.25">
      <c r="A3" s="2" t="str">
        <f>[1]Report!T3</f>
        <v xml:space="preserve">10820 → </v>
      </c>
      <c r="B3" s="3" t="str">
        <f>INDEX([1]Report!$B$2:$B$230, MATCH(A3, [1]Report!$T$2:$T$230, 0))</f>
        <v>TANIN-CT311-TR</v>
      </c>
      <c r="C3" s="4" t="str">
        <f t="shared" ref="C3:C66" si="0">LEFT(B3,5)</f>
        <v>TANIN</v>
      </c>
      <c r="E3" s="2" t="str">
        <f>[2]Report!T3</f>
        <v>1039005 → U-NOMINAL(KV)-DJHTA, DATE-AMPOULE, U-ALIMENTATION-CDE-DJHTA</v>
      </c>
      <c r="F3" s="3" t="str">
        <f>INDEX([2]Report!$B$2:$B$2208, MATCH(E3, [2]Report!$T$2:$T$2208, 0))</f>
        <v>SSGE7-R2-CELA21</v>
      </c>
      <c r="G3" s="4" t="str">
        <f t="shared" ref="G3:G66" si="1">LEFT(F3,5)</f>
        <v>SSGE7</v>
      </c>
      <c r="I3" s="2" t="str">
        <f>[3]Report!T4</f>
        <v>1212528 → TELECOMMANDE</v>
      </c>
      <c r="J3" s="3" t="str">
        <f>INDEX([3]Report!$B$2:$B$2208, MATCH(I3, [3]Report!$T$2:$T$2208, 0))</f>
        <v>CHAMO-CT311-HTB</v>
      </c>
      <c r="K3" s="4" t="str">
        <f t="shared" ref="K3:K66" si="2">LEFT(J3,5)</f>
        <v>CHAMO</v>
      </c>
      <c r="M3" s="2" t="str">
        <f>[4]Report!T3</f>
        <v>1138371 → DIELECTRIQUE-DJHTB, I-NOMINALE(A), ICC(KA)-DJHTB, PDC(KA), TYPE-DJHTB, U-NOMINALE(KV)</v>
      </c>
      <c r="N3" s="3" t="str">
        <f>INDEX([4]Report!$B$2:$B$2208, MATCH(M3, [4]Report!$T$2:$T$2208, 0))</f>
        <v>D.INF-CT314-HTB</v>
      </c>
      <c r="O3" s="4" t="str">
        <f t="shared" ref="O3:O66" si="3">LEFT(N3,5)</f>
        <v>D.INF</v>
      </c>
      <c r="Q3" s="2" t="str">
        <f>[5]Report!T3</f>
        <v xml:space="preserve">1097465 → </v>
      </c>
      <c r="R3" s="3" t="str">
        <f>INDEX([5]Report!$B$2:$B$230, MATCH(Q3, [5]Report!$T$2:$T$230, 0))</f>
        <v>CHAMO-AUX-BATT</v>
      </c>
      <c r="S3" s="4" t="str">
        <f t="shared" ref="S3:S66" si="4">LEFT(R3,5)</f>
        <v>CHAMO</v>
      </c>
      <c r="U3" s="2" t="str">
        <f>[6]Report!T3</f>
        <v>1009314 → USAGE</v>
      </c>
      <c r="V3" s="3" t="str">
        <f>INDEX([6]Report!$C$2:$C$230, MATCH(U3, [6]Report!$T$2:$T$230, 0))</f>
        <v>EYBEN-AUX-REDR</v>
      </c>
      <c r="W3" s="4" t="str">
        <f t="shared" ref="W3:W66" si="5">LEFT(V3,5)</f>
        <v>EYBEN</v>
      </c>
      <c r="Y3" s="2" t="str">
        <f>'[7]Liste de Emplacements'!T3</f>
        <v>A.BAI-R2-CELA74 → Code GDO</v>
      </c>
      <c r="Z3" s="3" t="str">
        <f>INDEX('[7]Liste de Emplacements'!$A$2:$A$284, MATCH(Y3, '[7]Liste de Emplacements'!$T$2:$T$284, 0))</f>
        <v>A.BAI-R2-CELA74</v>
      </c>
      <c r="AA3" s="4" t="str">
        <f t="shared" ref="AA3:AA66" si="6">LEFT(Z3,5)</f>
        <v>A.BAI</v>
      </c>
      <c r="AC3" t="str">
        <f>[8]Report!T3</f>
        <v xml:space="preserve">A.BAI-R1-CELD65 → </v>
      </c>
      <c r="AD3" t="str">
        <f>INDEX([8]Report!$A$2:$A$1495, MATCH(AC3, [8]Report!$T$2:$T$1495, 0))</f>
        <v>A.BAI-R1-CELD65</v>
      </c>
      <c r="AE3" t="str">
        <f t="shared" ref="AE3:AE66" si="7">LEFT(AD3,5)</f>
        <v>A.BAI</v>
      </c>
      <c r="AG3" s="2" t="str">
        <f>[9]Report!T3</f>
        <v>A.HUE → GESTION-ACCES, PRISE-VE-32A</v>
      </c>
      <c r="AH3" s="3" t="str">
        <f>INDEX([9]Report!$A$2:$A$113, MATCH(AG3, [9]Report!$T$2:$T$113, 0))</f>
        <v>A.HUE</v>
      </c>
      <c r="AI3" s="4" t="str">
        <f t="shared" ref="AI3:AI66" si="8">LEFT(AH3,5)</f>
        <v>A.HUE</v>
      </c>
      <c r="AK3" s="2" t="str">
        <f>'[10]Liste de Emplacements'!T3</f>
        <v xml:space="preserve">A.BAI-CT312 → </v>
      </c>
      <c r="AL3" s="3" t="str">
        <f>INDEX('[10]Liste de Emplacements'!$A$2:$A$231,MATCH(AK3,'[10]Liste de Emplacements'!$T$2:$T$231))</f>
        <v>A.BAI-CT312</v>
      </c>
      <c r="AM3" s="4" t="str">
        <f t="shared" ref="AM3:AM66" si="9">LEFT(AL3,5)</f>
        <v>A.BAI</v>
      </c>
    </row>
    <row r="4" spans="1:43" x14ac:dyDescent="0.25">
      <c r="A4" s="2" t="str">
        <f>[1]Report!T4</f>
        <v>1138362 → I-PRIMAIRE(A), I-SECONDAIRE1(A), NB-PRISES, PLAGE-U-PRISE(%), UCC(%)</v>
      </c>
      <c r="B4" s="3" t="str">
        <f>INDEX([1]Report!$B$2:$B$230, MATCH(A4, [1]Report!$T$2:$T$230, 0))</f>
        <v>D.INF-CT314-TR</v>
      </c>
      <c r="C4" s="4" t="str">
        <f t="shared" si="0"/>
        <v>D.INF</v>
      </c>
      <c r="E4" s="2" t="str">
        <f>[2]Report!T4</f>
        <v>1039057 → U-NOMINAL(KV)-DJHTA, U-ALIMENTATION-CDE-DJHTA</v>
      </c>
      <c r="F4" s="3" t="str">
        <f>INDEX([2]Report!$B$2:$B$2208, MATCH(E4, [2]Report!$T$2:$T$2208, 0))</f>
        <v>SSGE7-R1-CELD11</v>
      </c>
      <c r="G4" s="4" t="str">
        <f t="shared" si="1"/>
        <v>SSGE7</v>
      </c>
      <c r="I4" s="2" t="str">
        <f>[3]Report!T5</f>
        <v>1274096 → ICC(KA)-SEC, POLE-TRINGLE, TYPE-SEC</v>
      </c>
      <c r="J4" s="3" t="str">
        <f>INDEX([3]Report!$B$2:$B$2208, MATCH(I4, [3]Report!$T$2:$T$2208, 0))</f>
        <v>SSQUE-CT312-HTB</v>
      </c>
      <c r="K4" s="4" t="str">
        <f t="shared" si="2"/>
        <v>SSQUE</v>
      </c>
      <c r="M4" s="2" t="str">
        <f>[4]Report!T4</f>
        <v xml:space="preserve">120452 → </v>
      </c>
      <c r="N4" s="3" t="str">
        <f>INDEX([4]Report!$B$2:$B$2208, MATCH(M4, [4]Report!$T$2:$T$2208, 0))</f>
        <v>ANNEM-CT312-HTB</v>
      </c>
      <c r="O4" s="4" t="str">
        <f t="shared" si="3"/>
        <v>ANNEM</v>
      </c>
      <c r="Q4" s="2" t="str">
        <f>[5]Report!T4</f>
        <v xml:space="preserve">1164369 → </v>
      </c>
      <c r="R4" s="3" t="str">
        <f>INDEX([5]Report!$B$2:$B$230, MATCH(Q4, [5]Report!$T$2:$T$230, 0))</f>
        <v>F.FRA-AUX-BATT</v>
      </c>
      <c r="S4" s="4" t="str">
        <f t="shared" si="4"/>
        <v>F.FRA</v>
      </c>
      <c r="U4" s="2" t="str">
        <f>[6]Report!T4</f>
        <v>1009315 → USAGE</v>
      </c>
      <c r="V4" s="3" t="str">
        <f>INDEX([6]Report!$C$2:$C$230, MATCH(U4, [6]Report!$T$2:$T$230, 0))</f>
        <v>EYBEN-AUX-REDR</v>
      </c>
      <c r="W4" s="4" t="str">
        <f t="shared" si="5"/>
        <v>EYBEN</v>
      </c>
      <c r="Y4" s="2" t="str">
        <f>'[7]Liste de Emplacements'!T4</f>
        <v>A.HUE-R1-CELA11 → Code GDO</v>
      </c>
      <c r="Z4" s="3" t="str">
        <f>INDEX('[7]Liste de Emplacements'!$A$2:$A$284, MATCH(Y4, '[7]Liste de Emplacements'!$T$2:$T$284, 0))</f>
        <v>A.HUE-R1-CELA11</v>
      </c>
      <c r="AA4" s="4" t="str">
        <f t="shared" si="6"/>
        <v>A.HUE</v>
      </c>
      <c r="AC4" t="str">
        <f>[8]Report!T4</f>
        <v xml:space="preserve">A.BAI-R1-CELD67 → </v>
      </c>
      <c r="AD4" t="str">
        <f>INDEX([8]Report!$A$2:$A$1495, MATCH(AC4, [8]Report!$T$2:$T$1495, 0))</f>
        <v>A.BAI-R1-CELD67</v>
      </c>
      <c r="AE4" t="str">
        <f t="shared" si="7"/>
        <v>A.BAI</v>
      </c>
      <c r="AG4" s="2" t="str">
        <f>[9]Report!T4</f>
        <v>ABOND → PRISE-VE-32A</v>
      </c>
      <c r="AH4" s="3" t="str">
        <f>INDEX([9]Report!$A$2:$A$113, MATCH(AG4, [9]Report!$T$2:$T$113, 0))</f>
        <v>ABOND</v>
      </c>
      <c r="AI4" s="4" t="str">
        <f t="shared" si="8"/>
        <v>ABOND</v>
      </c>
      <c r="AK4" s="2" t="str">
        <f>'[10]Liste de Emplacements'!T4</f>
        <v xml:space="preserve">A.HUE-CT311 → </v>
      </c>
      <c r="AL4" s="3" t="str">
        <f>INDEX('[10]Liste de Emplacements'!$A$2:$A$231,MATCH(AK4,'[10]Liste de Emplacements'!$T$2:$T$231))</f>
        <v>A.HUE-CT311</v>
      </c>
      <c r="AM4" s="4" t="str">
        <f t="shared" si="9"/>
        <v>A.HUE</v>
      </c>
    </row>
    <row r="5" spans="1:43" x14ac:dyDescent="0.25">
      <c r="A5" s="2" t="str">
        <f>[1]Report!T5</f>
        <v xml:space="preserve">1141650 → </v>
      </c>
      <c r="B5" s="3" t="str">
        <f>INDEX([1]Report!$B$2:$B$230, MATCH(A5, [1]Report!$T$2:$T$230, 0))</f>
        <v>AIGUE-CT211-TR</v>
      </c>
      <c r="C5" s="4" t="str">
        <f t="shared" si="0"/>
        <v>AIGUE</v>
      </c>
      <c r="E5" s="2" t="str">
        <f>[2]Report!T5</f>
        <v>1039066 → U-NOMINAL(KV)-DJHTA, U-ALIMENTATION-CDE-DJHTA</v>
      </c>
      <c r="F5" s="3" t="str">
        <f>INDEX([2]Report!$B$2:$B$2208, MATCH(E5, [2]Report!$T$2:$T$2208, 0))</f>
        <v>SSGE7-R1-CELD12</v>
      </c>
      <c r="G5" s="4" t="str">
        <f t="shared" si="1"/>
        <v>SSGE7</v>
      </c>
      <c r="I5" s="2" t="str">
        <f>[3]Report!T6</f>
        <v>1300400 → ICC(KA)-SEC, POLE-TRINGLE, TYPE-SEC</v>
      </c>
      <c r="J5" s="3" t="str">
        <f>INDEX([3]Report!$B$2:$B$2208, MATCH(I5, [3]Report!$T$2:$T$2208, 0))</f>
        <v>SSQUE-CT311-HTB</v>
      </c>
      <c r="K5" s="4" t="str">
        <f t="shared" si="2"/>
        <v>SSQUE</v>
      </c>
      <c r="M5" s="2" t="str">
        <f>[4]Report!T5</f>
        <v xml:space="preserve">1212516 → </v>
      </c>
      <c r="N5" s="3" t="str">
        <f>INDEX([4]Report!$B$2:$B$2208, MATCH(M5, [4]Report!$T$2:$T$2208, 0))</f>
        <v>CHAMO-CT311-HTB</v>
      </c>
      <c r="O5" s="4" t="str">
        <f t="shared" si="3"/>
        <v>CHAMO</v>
      </c>
      <c r="Q5" s="2" t="str">
        <f>[5]Report!T5</f>
        <v>1197963 → U-PAR-ELEMENT(V)</v>
      </c>
      <c r="R5" s="3" t="str">
        <f>INDEX([5]Report!$B$2:$B$230, MATCH(Q5, [5]Report!$T$2:$T$230, 0))</f>
        <v>G.COE-AUX-BATT</v>
      </c>
      <c r="S5" s="4" t="str">
        <f t="shared" si="4"/>
        <v>G.COE</v>
      </c>
      <c r="U5" s="2" t="str">
        <f>[6]Report!T5</f>
        <v xml:space="preserve">1021194 → </v>
      </c>
      <c r="V5" s="3" t="str">
        <f>INDEX([6]Report!$C$2:$C$230, MATCH(U5, [6]Report!$T$2:$T$230, 0))</f>
        <v>MURE5-AUX-REDR</v>
      </c>
      <c r="W5" s="4" t="str">
        <f t="shared" si="5"/>
        <v>MURE5</v>
      </c>
      <c r="Y5" s="2" t="str">
        <f>'[7]Liste de Emplacements'!T5</f>
        <v>A.HUE-R2-CELA01 → Code GDO</v>
      </c>
      <c r="Z5" s="3" t="str">
        <f>INDEX('[7]Liste de Emplacements'!$A$2:$A$284, MATCH(Y5, '[7]Liste de Emplacements'!$T$2:$T$284, 0))</f>
        <v>A.HUE-R2-CELA01</v>
      </c>
      <c r="AA5" s="4" t="str">
        <f t="shared" si="6"/>
        <v>A.HUE</v>
      </c>
      <c r="AC5" t="str">
        <f>[8]Report!T5</f>
        <v xml:space="preserve">A.BAI-R1-CELD69 → </v>
      </c>
      <c r="AD5" t="str">
        <f>INDEX([8]Report!$A$2:$A$1495, MATCH(AC5, [8]Report!$T$2:$T$1495, 0))</f>
        <v>A.BAI-R1-CELD69</v>
      </c>
      <c r="AE5" t="str">
        <f t="shared" si="7"/>
        <v>A.BAI</v>
      </c>
      <c r="AG5" s="2" t="str">
        <f>[9]Report!T5</f>
        <v>AIGUE → GESTION-ACCES, PRISE-VE-32A</v>
      </c>
      <c r="AH5" s="3" t="str">
        <f>INDEX([9]Report!$A$2:$A$113, MATCH(AG5, [9]Report!$T$2:$T$113, 0))</f>
        <v>AIGUE</v>
      </c>
      <c r="AI5" s="4" t="str">
        <f t="shared" si="8"/>
        <v>AIGUE</v>
      </c>
      <c r="AK5" s="2" t="str">
        <f>'[10]Liste de Emplacements'!T5</f>
        <v xml:space="preserve">A.HUE-CT312 → </v>
      </c>
      <c r="AL5" s="3" t="str">
        <f>INDEX('[10]Liste de Emplacements'!$A$2:$A$231,MATCH(AK5,'[10]Liste de Emplacements'!$T$2:$T$231))</f>
        <v>A.HUE-CT312</v>
      </c>
      <c r="AM5" s="4" t="str">
        <f t="shared" si="9"/>
        <v>A.HUE</v>
      </c>
    </row>
    <row r="6" spans="1:43" x14ac:dyDescent="0.25">
      <c r="A6" s="2" t="str">
        <f>[1]Report!T6</f>
        <v>1141690 → I-PRIMAIRE(A), I-SECONDAIRE1(A), NB-PRISES, PLAGE-U-PRISE(%), UCC(%)</v>
      </c>
      <c r="B6" s="3" t="str">
        <f>INDEX([1]Report!$B$2:$B$230, MATCH(A6, [1]Report!$T$2:$T$230, 0))</f>
        <v>SSAVR-CT212-TR</v>
      </c>
      <c r="C6" s="4" t="str">
        <f t="shared" si="0"/>
        <v>SSAVR</v>
      </c>
      <c r="E6" s="2" t="str">
        <f>[2]Report!T6</f>
        <v>1039068 → U-NOMINAL(KV)-DJHTA, DATE-AMPOULE, U-ALIMENTATION-CDE-DJHTA</v>
      </c>
      <c r="F6" s="3" t="str">
        <f>INDEX([2]Report!$B$2:$B$2208, MATCH(E6, [2]Report!$T$2:$T$2208, 0))</f>
        <v>SSGE7-R1-CELD15</v>
      </c>
      <c r="G6" s="4" t="str">
        <f t="shared" si="1"/>
        <v>SSGE7</v>
      </c>
      <c r="I6" s="2" t="str">
        <f>[3]Report!T7</f>
        <v>1338244 → ICC(KA)-SEC, POLE-TRINGLE, TYPE-SEC, U-NOMINALE(KV)</v>
      </c>
      <c r="J6" s="3" t="str">
        <f>INDEX([3]Report!$B$2:$B$2208, MATCH(I6, [3]Report!$T$2:$T$2208, 0))</f>
        <v>CHAMO-CT312-HTB</v>
      </c>
      <c r="K6" s="4" t="str">
        <f t="shared" si="2"/>
        <v>CHAMO</v>
      </c>
      <c r="M6" s="2" t="str">
        <f>[4]Report!T6</f>
        <v>1274007 → ICC(KA)-DJHTB</v>
      </c>
      <c r="N6" s="3" t="str">
        <f>INDEX([4]Report!$B$2:$B$2208, MATCH(M6, [4]Report!$T$2:$T$2208, 0))</f>
        <v>SSQUE-CT312-HTB</v>
      </c>
      <c r="O6" s="4" t="str">
        <f t="shared" si="3"/>
        <v>SSQUE</v>
      </c>
      <c r="Q6" s="2" t="str">
        <f>[5]Report!T6</f>
        <v>1241974 → TYPE-BATT</v>
      </c>
      <c r="R6" s="3" t="str">
        <f>INDEX([5]Report!$B$2:$B$230, MATCH(Q6, [5]Report!$T$2:$T$230, 0))</f>
        <v>ARLOD-AUX-BATT</v>
      </c>
      <c r="S6" s="4" t="str">
        <f t="shared" si="4"/>
        <v>ARLOD</v>
      </c>
      <c r="U6" s="2" t="str">
        <f>[6]Report!T6</f>
        <v xml:space="preserve">1021236 → </v>
      </c>
      <c r="V6" s="3" t="str">
        <f>INDEX([6]Report!$C$2:$C$230, MATCH(U6, [6]Report!$T$2:$T$230, 0))</f>
        <v>MURE5-AUX-REDR</v>
      </c>
      <c r="W6" s="4" t="str">
        <f t="shared" si="5"/>
        <v>MURE5</v>
      </c>
      <c r="Y6" s="2" t="str">
        <f>'[7]Liste de Emplacements'!T6</f>
        <v xml:space="preserve">ABOND-R1-CELA11 → </v>
      </c>
      <c r="Z6" s="3" t="str">
        <f>INDEX('[7]Liste de Emplacements'!$A$2:$A$284, MATCH(Y6, '[7]Liste de Emplacements'!$T$2:$T$284, 0))</f>
        <v>ABOND-R1-CELA11</v>
      </c>
      <c r="AA6" s="4" t="str">
        <f t="shared" si="6"/>
        <v>ABOND</v>
      </c>
      <c r="AC6" t="str">
        <f>[8]Report!T6</f>
        <v xml:space="preserve">A.BAI-R1-CELD71 → </v>
      </c>
      <c r="AD6" t="str">
        <f>INDEX([8]Report!$A$2:$A$1495, MATCH(AC6, [8]Report!$T$2:$T$1495, 0))</f>
        <v>A.BAI-R1-CELD71</v>
      </c>
      <c r="AE6" t="str">
        <f t="shared" si="7"/>
        <v>A.BAI</v>
      </c>
      <c r="AG6" s="2" t="str">
        <f>[9]Report!T6</f>
        <v>AIME_ → GESTION-ACCES, PRISE-VE-32A</v>
      </c>
      <c r="AH6" s="3" t="str">
        <f>INDEX([9]Report!$A$2:$A$113, MATCH(AG6, [9]Report!$T$2:$T$113, 0))</f>
        <v>AIME_</v>
      </c>
      <c r="AI6" s="4" t="str">
        <f t="shared" si="8"/>
        <v>AIME_</v>
      </c>
      <c r="AK6" s="2" t="str">
        <f>'[10]Liste de Emplacements'!T6</f>
        <v xml:space="preserve">ABOND-CT311 → </v>
      </c>
      <c r="AL6" s="3" t="str">
        <f>INDEX('[10]Liste de Emplacements'!$A$2:$A$231,MATCH(AK6,'[10]Liste de Emplacements'!$T$2:$T$231))</f>
        <v>ABOND-CT311</v>
      </c>
      <c r="AM6" s="4" t="str">
        <f t="shared" si="9"/>
        <v>ABOND</v>
      </c>
    </row>
    <row r="7" spans="1:43" x14ac:dyDescent="0.25">
      <c r="A7" s="2" t="str">
        <f>[1]Report!T7</f>
        <v xml:space="preserve">1189216 → </v>
      </c>
      <c r="B7" s="3" t="str">
        <f>INDEX([1]Report!$B$2:$B$230, MATCH(A7, [1]Report!$T$2:$T$230, 0))</f>
        <v>CHAMO-CT313-TR</v>
      </c>
      <c r="C7" s="4" t="str">
        <f t="shared" si="0"/>
        <v>CHAMO</v>
      </c>
      <c r="E7" s="2" t="str">
        <f>[2]Report!T7</f>
        <v>1039070 → DATE-AMPOULE</v>
      </c>
      <c r="F7" s="3" t="str">
        <f>INDEX([2]Report!$B$2:$B$2208, MATCH(E7, [2]Report!$T$2:$T$2208, 0))</f>
        <v>SSGE7-R1-CELD14</v>
      </c>
      <c r="G7" s="4" t="str">
        <f t="shared" si="1"/>
        <v>SSGE7</v>
      </c>
      <c r="I7" s="2" t="str">
        <f>[3]Report!T8</f>
        <v>1396086 → GENRE-SEC, ICC(KA)-SEC, POLE-TRINGLE, TELECOMMANDE</v>
      </c>
      <c r="J7" s="3" t="str">
        <f>INDEX([3]Report!$B$2:$B$2208, MATCH(I7, [3]Report!$T$2:$T$2208, 0))</f>
        <v>JALLI-CT313-HTB</v>
      </c>
      <c r="K7" s="4" t="str">
        <f t="shared" si="2"/>
        <v>JALLI</v>
      </c>
      <c r="M7" s="2" t="str">
        <f>[4]Report!T7</f>
        <v>1300394 → ICC(KA)-DJHTB</v>
      </c>
      <c r="N7" s="3" t="str">
        <f>INDEX([4]Report!$B$2:$B$2208, MATCH(M7, [4]Report!$T$2:$T$2208, 0))</f>
        <v>SSQUE-CT311-HTB</v>
      </c>
      <c r="O7" s="4" t="str">
        <f t="shared" si="3"/>
        <v>SSQUE</v>
      </c>
      <c r="Q7" s="2" t="str">
        <f>[5]Report!T7</f>
        <v>1241976 → TYPE-BATT</v>
      </c>
      <c r="R7" s="3" t="str">
        <f>INDEX([5]Report!$B$2:$B$230, MATCH(Q7, [5]Report!$T$2:$T$230, 0))</f>
        <v>ARLOD-AUX-BATT</v>
      </c>
      <c r="S7" s="4" t="str">
        <f t="shared" si="4"/>
        <v>ARLOD</v>
      </c>
      <c r="U7" s="2" t="str">
        <f>[6]Report!T7</f>
        <v>1041152 → TYPE-RED</v>
      </c>
      <c r="V7" s="3" t="str">
        <f>INDEX([6]Report!$C$2:$C$230, MATCH(U7, [6]Report!$T$2:$T$230, 0))</f>
        <v>SSGE7-AUX-REDR</v>
      </c>
      <c r="W7" s="4" t="str">
        <f t="shared" si="5"/>
        <v>SSGE7</v>
      </c>
      <c r="Y7" s="2" t="str">
        <f>'[7]Liste de Emplacements'!T7</f>
        <v xml:space="preserve">ABOND-R2-CELA21 → </v>
      </c>
      <c r="Z7" s="3" t="str">
        <f>INDEX('[7]Liste de Emplacements'!$A$2:$A$284, MATCH(Y7, '[7]Liste de Emplacements'!$T$2:$T$284, 0))</f>
        <v>ABOND-R2-CELA21</v>
      </c>
      <c r="AA7" s="4" t="str">
        <f t="shared" si="6"/>
        <v>ABOND</v>
      </c>
      <c r="AC7" t="str">
        <f>[8]Report!T7</f>
        <v xml:space="preserve">A.BAI-R1-CELD79 → </v>
      </c>
      <c r="AD7" t="str">
        <f>INDEX([8]Report!$A$2:$A$1495, MATCH(AC7, [8]Report!$T$2:$T$1495, 0))</f>
        <v>A.BAI-R1-CELD79</v>
      </c>
      <c r="AE7" t="str">
        <f t="shared" si="7"/>
        <v>A.BAI</v>
      </c>
      <c r="AG7" s="2" t="str">
        <f>[9]Report!T7</f>
        <v>ANNEM → GESTION-ACCES, PRISE-VE-32A</v>
      </c>
      <c r="AH7" s="3" t="str">
        <f>INDEX([9]Report!$A$2:$A$113, MATCH(AG7, [9]Report!$T$2:$T$113, 0))</f>
        <v>ANNEM</v>
      </c>
      <c r="AI7" s="4" t="str">
        <f t="shared" si="8"/>
        <v>ANNEM</v>
      </c>
      <c r="AK7" s="2" t="str">
        <f>'[10]Liste de Emplacements'!T7</f>
        <v xml:space="preserve">ABOND-CT312 → </v>
      </c>
      <c r="AL7" s="3" t="str">
        <f>INDEX('[10]Liste de Emplacements'!$A$2:$A$231,MATCH(AK7,'[10]Liste de Emplacements'!$T$2:$T$231))</f>
        <v>ABOND-CT312</v>
      </c>
      <c r="AM7" s="4" t="str">
        <f t="shared" si="9"/>
        <v>ABOND</v>
      </c>
    </row>
    <row r="8" spans="1:43" x14ac:dyDescent="0.25">
      <c r="A8" s="2" t="str">
        <f>[1]Report!T8</f>
        <v>121023 → PLAGE-U-PRISE(%), UCC(%)</v>
      </c>
      <c r="B8" s="3" t="str">
        <f>INDEX([1]Report!$B$2:$B$230, MATCH(A8, [1]Report!$T$2:$T$230, 0))</f>
        <v>ANNEM-CT312-TR</v>
      </c>
      <c r="C8" s="4" t="str">
        <f t="shared" si="0"/>
        <v>ANNEM</v>
      </c>
      <c r="E8" s="2" t="str">
        <f>[2]Report!T8</f>
        <v>1039076 → U-NOMINAL(KV)-DJHTA, DATE-AMPOULE, U-ALIMENTATION-CDE-DJHTA</v>
      </c>
      <c r="F8" s="3" t="str">
        <f>INDEX([2]Report!$B$2:$B$2208, MATCH(E8, [2]Report!$T$2:$T$2208, 0))</f>
        <v>SSGE7-R1-CELD16</v>
      </c>
      <c r="G8" s="4" t="str">
        <f t="shared" si="1"/>
        <v>SSGE7</v>
      </c>
      <c r="I8" s="2" t="str">
        <f>[3]Report!T9</f>
        <v>1396087 → TELECOMMANDE</v>
      </c>
      <c r="J8" s="3" t="str">
        <f>INDEX([3]Report!$B$2:$B$2208, MATCH(I8, [3]Report!$T$2:$T$2208, 0))</f>
        <v>JALLI-CT313-HTB</v>
      </c>
      <c r="K8" s="4" t="str">
        <f t="shared" si="2"/>
        <v>JALLI</v>
      </c>
      <c r="M8" s="2" t="str">
        <f>[4]Report!T8</f>
        <v>1338250 → U-NOMINALE(KV)</v>
      </c>
      <c r="N8" s="3" t="str">
        <f>INDEX([4]Report!$B$2:$B$2208, MATCH(M8, [4]Report!$T$2:$T$2208, 0))</f>
        <v>CHAMO-CT312-HTB</v>
      </c>
      <c r="O8" s="4" t="str">
        <f t="shared" si="3"/>
        <v>CHAMO</v>
      </c>
      <c r="Q8" s="2" t="str">
        <f>[5]Report!T8</f>
        <v>1266062 → CONSTITUTION-BATT</v>
      </c>
      <c r="R8" s="3" t="str">
        <f>INDEX([5]Report!$B$2:$B$230, MATCH(Q8, [5]Report!$T$2:$T$230, 0))</f>
        <v>BOEGE-AUX-BATT</v>
      </c>
      <c r="S8" s="4" t="str">
        <f t="shared" si="4"/>
        <v>BOEGE</v>
      </c>
      <c r="U8" s="2" t="str">
        <f>[6]Report!T8</f>
        <v>1097439 → USAGE</v>
      </c>
      <c r="V8" s="3" t="str">
        <f>INDEX([6]Report!$C$2:$C$230, MATCH(U8, [6]Report!$T$2:$T$230, 0))</f>
        <v>VNERE-AUX-REDR</v>
      </c>
      <c r="W8" s="4" t="str">
        <f t="shared" si="5"/>
        <v>VNERE</v>
      </c>
      <c r="Y8" s="2" t="str">
        <f>'[7]Liste de Emplacements'!T8</f>
        <v>AIGUE-R1-CELA80 → Code GDO</v>
      </c>
      <c r="Z8" s="3" t="str">
        <f>INDEX('[7]Liste de Emplacements'!$A$2:$A$284, MATCH(Y8, '[7]Liste de Emplacements'!$T$2:$T$284, 0))</f>
        <v>AIGUE-R1-CELA80</v>
      </c>
      <c r="AA8" s="4" t="str">
        <f t="shared" si="6"/>
        <v>AIGUE</v>
      </c>
      <c r="AC8" t="str">
        <f>[8]Report!T8</f>
        <v xml:space="preserve">A.BAI-R1-CELD81 → </v>
      </c>
      <c r="AD8" t="str">
        <f>INDEX([8]Report!$A$2:$A$1495, MATCH(AC8, [8]Report!$T$2:$T$1495, 0))</f>
        <v>A.BAI-R1-CELD81</v>
      </c>
      <c r="AE8" t="str">
        <f t="shared" si="7"/>
        <v>A.BAI</v>
      </c>
      <c r="AG8" s="2" t="str">
        <f>[9]Report!T8</f>
        <v>AOSTE → GESTION-ACCES, PRISE-VE-32A</v>
      </c>
      <c r="AH8" s="3" t="str">
        <f>INDEX([9]Report!$A$2:$A$113, MATCH(AG8, [9]Report!$T$2:$T$113, 0))</f>
        <v>AOSTE</v>
      </c>
      <c r="AI8" s="4" t="str">
        <f t="shared" si="8"/>
        <v>AOSTE</v>
      </c>
      <c r="AK8" s="2" t="str">
        <f>'[10]Liste de Emplacements'!T8</f>
        <v xml:space="preserve">AIGUE-CT211 → </v>
      </c>
      <c r="AL8" s="3" t="str">
        <f>INDEX('[10]Liste de Emplacements'!$A$2:$A$231,MATCH(AK8,'[10]Liste de Emplacements'!$T$2:$T$231))</f>
        <v>AIGUE-CT211</v>
      </c>
      <c r="AM8" s="4" t="str">
        <f t="shared" si="9"/>
        <v>AIGUE</v>
      </c>
    </row>
    <row r="9" spans="1:43" x14ac:dyDescent="0.25">
      <c r="A9" s="2" t="str">
        <f>[1]Report!T9</f>
        <v xml:space="preserve">1212371 → </v>
      </c>
      <c r="B9" s="3" t="str">
        <f>INDEX([1]Report!$B$2:$B$230, MATCH(A9, [1]Report!$T$2:$T$230, 0))</f>
        <v>CHAMO-CT311-TR</v>
      </c>
      <c r="C9" s="4" t="str">
        <f t="shared" si="0"/>
        <v>CHAMO</v>
      </c>
      <c r="E9" s="2" t="str">
        <f>[2]Report!T9</f>
        <v>1039081 → U-NOMINAL(KV)-DJHTA, DATE-AMPOULE, U-ALIMENTATION-CDE-DJHTA</v>
      </c>
      <c r="F9" s="3" t="str">
        <f>INDEX([2]Report!$B$2:$B$2208, MATCH(E9, [2]Report!$T$2:$T$2208, 0))</f>
        <v>SSGE7-R1-CELD17</v>
      </c>
      <c r="G9" s="4" t="str">
        <f t="shared" si="1"/>
        <v>SSGE7</v>
      </c>
      <c r="I9" s="2" t="str">
        <f>[3]Report!T10</f>
        <v>1396100 → TELECOMMANDE</v>
      </c>
      <c r="J9" s="3" t="str">
        <f>INDEX([3]Report!$B$2:$B$2208, MATCH(I9, [3]Report!$T$2:$T$2208, 0))</f>
        <v>JALLI-CT311-HTB</v>
      </c>
      <c r="K9" s="4" t="str">
        <f t="shared" si="2"/>
        <v>JALLI</v>
      </c>
      <c r="M9" s="2" t="str">
        <f>[4]Report!T9</f>
        <v xml:space="preserve">1409500 → </v>
      </c>
      <c r="N9" s="3" t="str">
        <f>INDEX([4]Report!$B$2:$B$2208, MATCH(M9, [4]Report!$T$2:$T$2208, 0))</f>
        <v>MTALI-CT311-HTB</v>
      </c>
      <c r="O9" s="4" t="str">
        <f t="shared" si="3"/>
        <v>MTALI</v>
      </c>
      <c r="Q9" s="2" t="str">
        <f>[5]Report!T9</f>
        <v>1266064 → CONSTITUTION-BATT</v>
      </c>
      <c r="R9" s="3" t="str">
        <f>INDEX([5]Report!$B$2:$B$230, MATCH(Q9, [5]Report!$T$2:$T$230, 0))</f>
        <v>BOEGE-AUX-BATT</v>
      </c>
      <c r="S9" s="4" t="str">
        <f t="shared" si="4"/>
        <v>BOEGE</v>
      </c>
      <c r="U9" s="2" t="str">
        <f>[6]Report!T9</f>
        <v>1097468 → USAGE</v>
      </c>
      <c r="V9" s="3" t="str">
        <f>INDEX([6]Report!$C$2:$C$230, MATCH(U9, [6]Report!$T$2:$T$230, 0))</f>
        <v>CHAMO-AUX-REDR</v>
      </c>
      <c r="W9" s="4" t="str">
        <f t="shared" si="5"/>
        <v>CHAMO</v>
      </c>
      <c r="Y9" s="2" t="str">
        <f>'[7]Liste de Emplacements'!T9</f>
        <v>AIGUE-R2-CELA98 → Code GDO</v>
      </c>
      <c r="Z9" s="3" t="str">
        <f>INDEX('[7]Liste de Emplacements'!$A$2:$A$284, MATCH(Y9, '[7]Liste de Emplacements'!$T$2:$T$284, 0))</f>
        <v>AIGUE-R2-CELA98</v>
      </c>
      <c r="AA9" s="4" t="str">
        <f t="shared" si="6"/>
        <v>AIGUE</v>
      </c>
      <c r="AC9" t="str">
        <f>[8]Report!T9</f>
        <v xml:space="preserve">A.BAI-R1-CELD83 → </v>
      </c>
      <c r="AD9" t="str">
        <f>INDEX([8]Report!$A$2:$A$1495, MATCH(AC9, [8]Report!$T$2:$T$1495, 0))</f>
        <v>A.BAI-R1-CELD83</v>
      </c>
      <c r="AE9" t="str">
        <f t="shared" si="7"/>
        <v>A.BAI</v>
      </c>
      <c r="AG9" s="2" t="str">
        <f>[9]Report!T9</f>
        <v>ARACH → GESTION-ACCES, PRISE-VE-32A</v>
      </c>
      <c r="AH9" s="3" t="str">
        <f>INDEX([9]Report!$A$2:$A$113, MATCH(AG9, [9]Report!$T$2:$T$113, 0))</f>
        <v>ARACH</v>
      </c>
      <c r="AI9" s="4" t="str">
        <f t="shared" si="8"/>
        <v>ARACH</v>
      </c>
      <c r="AK9" s="2" t="str">
        <f>'[10]Liste de Emplacements'!T9</f>
        <v xml:space="preserve">AIGUE-CT212 → </v>
      </c>
      <c r="AL9" s="3" t="str">
        <f>INDEX('[10]Liste de Emplacements'!$A$2:$A$231,MATCH(AK9,'[10]Liste de Emplacements'!$T$2:$T$231))</f>
        <v>AIGUE-CT212</v>
      </c>
      <c r="AM9" s="4" t="str">
        <f t="shared" si="9"/>
        <v>AIGUE</v>
      </c>
    </row>
    <row r="10" spans="1:43" x14ac:dyDescent="0.25">
      <c r="A10" s="2" t="str">
        <f>[1]Report!T10</f>
        <v xml:space="preserve">1362148 → </v>
      </c>
      <c r="B10" s="3" t="str">
        <f>INDEX([1]Report!$B$2:$B$230, MATCH(A10, [1]Report!$T$2:$T$230, 0))</f>
        <v>CHAMO-CT312-TR</v>
      </c>
      <c r="C10" s="4" t="str">
        <f t="shared" si="0"/>
        <v>CHAMO</v>
      </c>
      <c r="E10" s="2" t="str">
        <f>[2]Report!T10</f>
        <v>1039085 → U-NOMINAL(KV)-DJHTA, DATE-AMPOULE, U-ALIMENTATION-CDE-DJHTA</v>
      </c>
      <c r="F10" s="3" t="str">
        <f>INDEX([2]Report!$B$2:$B$2208, MATCH(E10, [2]Report!$T$2:$T$2208, 0))</f>
        <v>SSGE7-R1-CELD18</v>
      </c>
      <c r="G10" s="4" t="str">
        <f t="shared" si="1"/>
        <v>SSGE7</v>
      </c>
      <c r="I10" s="2" t="str">
        <f>[3]Report!T11</f>
        <v>1396102 → TELECOMMANDE</v>
      </c>
      <c r="J10" s="3" t="str">
        <f>INDEX([3]Report!$B$2:$B$2208, MATCH(I10, [3]Report!$T$2:$T$2208, 0))</f>
        <v>JALLI-CT312-HTB</v>
      </c>
      <c r="K10" s="4" t="str">
        <f t="shared" si="2"/>
        <v>JALLI</v>
      </c>
      <c r="M10" s="2" t="str">
        <f>[4]Report!T10</f>
        <v xml:space="preserve">171497 → </v>
      </c>
      <c r="N10" s="3" t="str">
        <f>INDEX([4]Report!$B$2:$B$2208, MATCH(M10, [4]Report!$T$2:$T$2208, 0))</f>
        <v>MEGEV-CT313-HTB</v>
      </c>
      <c r="O10" s="4" t="str">
        <f t="shared" si="3"/>
        <v>MEGEV</v>
      </c>
      <c r="Q10" s="2" t="str">
        <f>[5]Report!T10</f>
        <v>1318956 → CAPACITE-ELEMENT(AH), TYPE-BATT, U-PAR-ELEMENT(V)</v>
      </c>
      <c r="R10" s="3" t="str">
        <f>INDEX([5]Report!$B$2:$B$230, MATCH(Q10, [5]Report!$T$2:$T$230, 0))</f>
        <v>PUBLI-AUX-BATT</v>
      </c>
      <c r="S10" s="4" t="str">
        <f t="shared" si="4"/>
        <v>PUBLI</v>
      </c>
      <c r="U10" s="2" t="str">
        <f>[6]Report!T10</f>
        <v xml:space="preserve">1164370 → </v>
      </c>
      <c r="V10" s="3" t="str">
        <f>INDEX([6]Report!$C$2:$C$230, MATCH(U10, [6]Report!$T$2:$T$230, 0))</f>
        <v>F.FRA-AUX-REDR</v>
      </c>
      <c r="W10" s="4" t="str">
        <f t="shared" si="5"/>
        <v>F.FRA</v>
      </c>
      <c r="Y10" s="2" t="str">
        <f>'[7]Liste de Emplacements'!T10</f>
        <v>AIME_-R1-CELA83 → Code GDO</v>
      </c>
      <c r="Z10" s="3" t="str">
        <f>INDEX('[7]Liste de Emplacements'!$A$2:$A$284, MATCH(Y10, '[7]Liste de Emplacements'!$T$2:$T$284, 0))</f>
        <v>AIME_-R1-CELA83</v>
      </c>
      <c r="AA10" s="4" t="str">
        <f t="shared" si="6"/>
        <v>AIME_</v>
      </c>
      <c r="AC10" t="str">
        <f>[8]Report!T10</f>
        <v>A.BAI-R1-CELD85 → Code GDO</v>
      </c>
      <c r="AD10" t="str">
        <f>INDEX([8]Report!$A$2:$A$1495, MATCH(AC10, [8]Report!$T$2:$T$1495, 0))</f>
        <v>A.BAI-R1-CELD85</v>
      </c>
      <c r="AE10" t="str">
        <f t="shared" si="7"/>
        <v>A.BAI</v>
      </c>
      <c r="AG10" s="2" t="str">
        <f>[9]Report!T10</f>
        <v>ARC18 → GESTION-ACCES, PRISE-VE-32A</v>
      </c>
      <c r="AH10" s="3" t="str">
        <f>INDEX([9]Report!$A$2:$A$113, MATCH(AG10, [9]Report!$T$2:$T$113, 0))</f>
        <v>ARC18</v>
      </c>
      <c r="AI10" s="4" t="str">
        <f t="shared" si="8"/>
        <v>ARC18</v>
      </c>
      <c r="AK10" s="2" t="str">
        <f>'[10]Liste de Emplacements'!T10</f>
        <v xml:space="preserve">AIME_-CT311 → </v>
      </c>
      <c r="AL10" s="3" t="str">
        <f>INDEX('[10]Liste de Emplacements'!$A$2:$A$231,MATCH(AK10,'[10]Liste de Emplacements'!$T$2:$T$231))</f>
        <v>AIME_-CT311</v>
      </c>
      <c r="AM10" s="4" t="str">
        <f t="shared" si="9"/>
        <v>AIME_</v>
      </c>
    </row>
    <row r="11" spans="1:43" x14ac:dyDescent="0.25">
      <c r="A11" s="2" t="str">
        <f>[1]Report!T11</f>
        <v xml:space="preserve">149441 → </v>
      </c>
      <c r="B11" s="3" t="str">
        <f>INDEX([1]Report!$B$2:$B$230, MATCH(A11, [1]Report!$T$2:$T$230, 0))</f>
        <v>CORNI-CT312-TR</v>
      </c>
      <c r="C11" s="4" t="str">
        <f t="shared" si="0"/>
        <v>CORNI</v>
      </c>
      <c r="E11" s="2" t="str">
        <f>[2]Report!T11</f>
        <v>1039089 → I-NOMINAL(A)-DJHTA, ICC(KA)-DJHTA, TYPE-DIELECTRIQUE, U-NOMINAL(KV)-DJHTA, DATE-AMPOULE, U-ALIMENTATION-CDE-DJHTA</v>
      </c>
      <c r="F11" s="3" t="str">
        <f>INDEX([2]Report!$B$2:$B$2208, MATCH(E11, [2]Report!$T$2:$T$2208, 0))</f>
        <v>SSGE7-R1-CELC13</v>
      </c>
      <c r="G11" s="4" t="str">
        <f t="shared" si="1"/>
        <v>SSGE7</v>
      </c>
      <c r="I11" s="2" t="str">
        <f>[3]Report!T12</f>
        <v xml:space="preserve">1400984 → </v>
      </c>
      <c r="J11" s="3" t="str">
        <f>INDEX([3]Report!$B$2:$B$2208, MATCH(I11, [3]Report!$T$2:$T$2208, 0))</f>
        <v>SSAL5-CT311-HTB</v>
      </c>
      <c r="K11" s="4" t="str">
        <f t="shared" si="2"/>
        <v>SSAL5</v>
      </c>
      <c r="M11" s="2" t="str">
        <f>[4]Report!T11</f>
        <v xml:space="preserve">176838 → </v>
      </c>
      <c r="N11" s="3" t="str">
        <f>INDEX([4]Report!$B$2:$B$2208, MATCH(M11, [4]Report!$T$2:$T$2208, 0))</f>
        <v>P.MOE-CT313-HTB</v>
      </c>
      <c r="O11" s="4" t="str">
        <f t="shared" si="3"/>
        <v>P.MOE</v>
      </c>
      <c r="Q11" s="2" t="str">
        <f>[5]Report!T11</f>
        <v xml:space="preserve">1403720 → </v>
      </c>
      <c r="R11" s="3" t="str">
        <f>INDEX([5]Report!$B$2:$B$230, MATCH(Q11, [5]Report!$T$2:$T$230, 0))</f>
        <v>D.INF-AUX-BATT</v>
      </c>
      <c r="S11" s="4" t="str">
        <f t="shared" si="4"/>
        <v>D.INF</v>
      </c>
      <c r="U11" s="2" t="str">
        <f>[6]Report!T11</f>
        <v xml:space="preserve">1241978 → </v>
      </c>
      <c r="V11" s="3" t="str">
        <f>INDEX([6]Report!$C$2:$C$230, MATCH(U11, [6]Report!$T$2:$T$230, 0))</f>
        <v>ARLOD-AUX-REDR</v>
      </c>
      <c r="W11" s="4" t="str">
        <f t="shared" si="5"/>
        <v>ARLOD</v>
      </c>
      <c r="Y11" s="2" t="str">
        <f>'[7]Liste de Emplacements'!T11</f>
        <v>AIME_-R2-CELA82 → Code GDO</v>
      </c>
      <c r="Z11" s="3" t="str">
        <f>INDEX('[7]Liste de Emplacements'!$A$2:$A$284, MATCH(Y11, '[7]Liste de Emplacements'!$T$2:$T$284, 0))</f>
        <v>AIME_-R2-CELA82</v>
      </c>
      <c r="AA11" s="4" t="str">
        <f t="shared" si="6"/>
        <v>AIME_</v>
      </c>
      <c r="AC11" t="str">
        <f>[8]Report!T11</f>
        <v>A.BAI-R1-CELD87 → Code GDO</v>
      </c>
      <c r="AD11" t="str">
        <f>INDEX([8]Report!$A$2:$A$1495, MATCH(AC11, [8]Report!$T$2:$T$1495, 0))</f>
        <v>A.BAI-R1-CELD87</v>
      </c>
      <c r="AE11" t="str">
        <f t="shared" si="7"/>
        <v>A.BAI</v>
      </c>
      <c r="AG11" s="2" t="str">
        <f>[9]Report!T11</f>
        <v>ARLAN → GESTION-ACCES, PRISE-VE-32A</v>
      </c>
      <c r="AH11" s="3" t="str">
        <f>INDEX([9]Report!$A$2:$A$113, MATCH(AG11, [9]Report!$T$2:$T$113, 0))</f>
        <v>ARLAN</v>
      </c>
      <c r="AI11" s="4" t="str">
        <f t="shared" si="8"/>
        <v>ARLAN</v>
      </c>
      <c r="AK11" s="2" t="str">
        <f>'[10]Liste de Emplacements'!T11</f>
        <v xml:space="preserve">AIME_-CT312 → </v>
      </c>
      <c r="AL11" s="3" t="str">
        <f>INDEX('[10]Liste de Emplacements'!$A$2:$A$231,MATCH(AK11,'[10]Liste de Emplacements'!$T$2:$T$231))</f>
        <v>AIME_-CT312</v>
      </c>
      <c r="AM11" s="4" t="str">
        <f t="shared" si="9"/>
        <v>AIME_</v>
      </c>
    </row>
    <row r="12" spans="1:43" x14ac:dyDescent="0.25">
      <c r="A12" s="2" t="str">
        <f>[1]Report!T12</f>
        <v xml:space="preserve">171540 → </v>
      </c>
      <c r="B12" s="3" t="str">
        <f>INDEX([1]Report!$B$2:$B$230, MATCH(A12, [1]Report!$T$2:$T$230, 0))</f>
        <v>MEGEV-CT313-TR</v>
      </c>
      <c r="C12" s="4" t="str">
        <f t="shared" si="0"/>
        <v>MEGEV</v>
      </c>
      <c r="E12" s="2" t="str">
        <f>[2]Report!T12</f>
        <v>1039091 → U-NOMINAL(KV)-DJHTA, DATE-AMPOULE</v>
      </c>
      <c r="F12" s="3" t="str">
        <f>INDEX([2]Report!$B$2:$B$2208, MATCH(E12, [2]Report!$T$2:$T$2208, 0))</f>
        <v>SSGE7-R2-CELC22</v>
      </c>
      <c r="G12" s="4" t="str">
        <f t="shared" si="1"/>
        <v>SSGE7</v>
      </c>
      <c r="I12" s="2" t="str">
        <f>[3]Report!T13</f>
        <v>171489 → ICC(KA)-SEC, TELECOMMANDE</v>
      </c>
      <c r="J12" s="3" t="str">
        <f>INDEX([3]Report!$B$2:$B$2208, MATCH(I12, [3]Report!$T$2:$T$2208, 0))</f>
        <v>MEGEV-CT313-HTB</v>
      </c>
      <c r="K12" s="4" t="str">
        <f t="shared" si="2"/>
        <v>MEGEV</v>
      </c>
      <c r="M12" s="2" t="str">
        <f>[4]Report!T12</f>
        <v xml:space="preserve">176853 → </v>
      </c>
      <c r="N12" s="3" t="str">
        <f>INDEX([4]Report!$B$2:$B$2208, MATCH(M12, [4]Report!$T$2:$T$2208, 0))</f>
        <v>P.MOE-CT311-HTB</v>
      </c>
      <c r="O12" s="4" t="str">
        <f t="shared" si="3"/>
        <v>P.MOE</v>
      </c>
      <c r="Q12" s="2" t="str">
        <f>[5]Report!T12</f>
        <v xml:space="preserve">1405019 → </v>
      </c>
      <c r="R12" s="3" t="str">
        <f>INDEX([5]Report!$B$2:$B$230, MATCH(Q12, [5]Report!$T$2:$T$230, 0))</f>
        <v>D.INF-AUX-BATT</v>
      </c>
      <c r="S12" s="4" t="str">
        <f t="shared" si="4"/>
        <v>D.INF</v>
      </c>
      <c r="U12" s="2" t="str">
        <f>[6]Report!T12</f>
        <v xml:space="preserve">1241980 → </v>
      </c>
      <c r="V12" s="3" t="str">
        <f>INDEX([6]Report!$C$2:$C$230, MATCH(U12, [6]Report!$T$2:$T$230, 0))</f>
        <v>ARLOD-AUX-REDR</v>
      </c>
      <c r="W12" s="4" t="str">
        <f t="shared" si="5"/>
        <v>ARLOD</v>
      </c>
      <c r="Y12" s="2" t="str">
        <f>'[7]Liste de Emplacements'!T12</f>
        <v xml:space="preserve">ANNEM-R1-CELA11 → </v>
      </c>
      <c r="Z12" s="3" t="str">
        <f>INDEX('[7]Liste de Emplacements'!$A$2:$A$284, MATCH(Y12, '[7]Liste de Emplacements'!$T$2:$T$284, 0))</f>
        <v>ANNEM-R1-CELA11</v>
      </c>
      <c r="AA12" s="4" t="str">
        <f t="shared" si="6"/>
        <v>ANNEM</v>
      </c>
      <c r="AC12" t="str">
        <f>[8]Report!T12</f>
        <v xml:space="preserve">A.BAI-R2-CELD62 → </v>
      </c>
      <c r="AD12" t="str">
        <f>INDEX([8]Report!$A$2:$A$1495, MATCH(AC12, [8]Report!$T$2:$T$1495, 0))</f>
        <v>A.BAI-R2-CELD62</v>
      </c>
      <c r="AE12" t="str">
        <f t="shared" si="7"/>
        <v>A.BAI</v>
      </c>
      <c r="AG12" s="2" t="str">
        <f>[9]Report!T12</f>
        <v>ARLOD → PRISE-VE-32A</v>
      </c>
      <c r="AH12" s="3" t="str">
        <f>INDEX([9]Report!$A$2:$A$113, MATCH(AG12, [9]Report!$T$2:$T$113, 0))</f>
        <v>ARLOD</v>
      </c>
      <c r="AI12" s="4" t="str">
        <f t="shared" si="8"/>
        <v>ARLOD</v>
      </c>
      <c r="AK12" s="2" t="str">
        <f>'[10]Liste de Emplacements'!T12</f>
        <v xml:space="preserve">ANNEM-CT311 → </v>
      </c>
      <c r="AL12" s="3" t="str">
        <f>INDEX('[10]Liste de Emplacements'!$A$2:$A$231,MATCH(AK12,'[10]Liste de Emplacements'!$T$2:$T$231))</f>
        <v>ANNEM-CT311</v>
      </c>
      <c r="AM12" s="4" t="str">
        <f t="shared" si="9"/>
        <v>ANNEM</v>
      </c>
    </row>
    <row r="13" spans="1:43" x14ac:dyDescent="0.25">
      <c r="A13" s="2" t="str">
        <f>[1]Report!T13</f>
        <v xml:space="preserve">177554 → </v>
      </c>
      <c r="B13" s="3" t="str">
        <f>INDEX([1]Report!$B$2:$B$230, MATCH(A13, [1]Report!$T$2:$T$230, 0))</f>
        <v>P.MOE-CT313-TR</v>
      </c>
      <c r="C13" s="4" t="str">
        <f t="shared" si="0"/>
        <v>P.MOE</v>
      </c>
      <c r="E13" s="2" t="str">
        <f>[2]Report!T13</f>
        <v>1039094 → U-NOMINAL(KV)-DJHTA, U-ALIMENTATION-CDE-DJHTA</v>
      </c>
      <c r="F13" s="3" t="str">
        <f>INDEX([2]Report!$B$2:$B$2208, MATCH(E13, [2]Report!$T$2:$T$2208, 0))</f>
        <v>SSGE7-R1-CELO10</v>
      </c>
      <c r="G13" s="4" t="str">
        <f t="shared" si="1"/>
        <v>SSGE7</v>
      </c>
      <c r="I13" s="2" t="str">
        <f>[3]Report!T14</f>
        <v>176820 → TELECOMMANDE</v>
      </c>
      <c r="J13" s="3" t="str">
        <f>INDEX([3]Report!$B$2:$B$2208, MATCH(I13, [3]Report!$T$2:$T$2208, 0))</f>
        <v>P.MOE-CT311-HTB</v>
      </c>
      <c r="K13" s="4" t="str">
        <f t="shared" si="2"/>
        <v>P.MOE</v>
      </c>
      <c r="M13" s="2" t="str">
        <f>[4]Report!T13</f>
        <v xml:space="preserve">205770 → </v>
      </c>
      <c r="N13" s="3" t="str">
        <f>INDEX([4]Report!$B$2:$B$2208, MATCH(M13, [4]Report!$T$2:$T$2208, 0))</f>
        <v>ANNEM-CT311-HTB</v>
      </c>
      <c r="O13" s="4" t="str">
        <f t="shared" si="3"/>
        <v>ANNEM</v>
      </c>
      <c r="Q13" s="2" t="str">
        <f>[5]Report!T13</f>
        <v xml:space="preserve">1406519 → </v>
      </c>
      <c r="R13" s="3" t="str">
        <f>INDEX([5]Report!$B$2:$B$230, MATCH(Q13, [5]Report!$T$2:$T$230, 0))</f>
        <v>VNERE-AUX-BATT</v>
      </c>
      <c r="S13" s="4" t="str">
        <f t="shared" si="4"/>
        <v>VNERE</v>
      </c>
      <c r="U13" s="2" t="str">
        <f>[6]Report!T13</f>
        <v xml:space="preserve">1284299 → </v>
      </c>
      <c r="V13" s="3" t="str">
        <f>INDEX([6]Report!$C$2:$C$230, MATCH(U13, [6]Report!$T$2:$T$230, 0))</f>
        <v>SINAR-AUX-48-1</v>
      </c>
      <c r="W13" s="4" t="str">
        <f t="shared" si="5"/>
        <v>SINAR</v>
      </c>
      <c r="Y13" s="2" t="str">
        <f>'[7]Liste de Emplacements'!T13</f>
        <v xml:space="preserve">ANNEM-R2-CELA20 → </v>
      </c>
      <c r="Z13" s="3" t="str">
        <f>INDEX('[7]Liste de Emplacements'!$A$2:$A$284, MATCH(Y13, '[7]Liste de Emplacements'!$T$2:$T$284, 0))</f>
        <v>ANNEM-R2-CELA20</v>
      </c>
      <c r="AA13" s="4" t="str">
        <f t="shared" si="6"/>
        <v>ANNEM</v>
      </c>
      <c r="AC13" t="str">
        <f>[8]Report!T13</f>
        <v xml:space="preserve">A.BAI-R2-CELD64 → </v>
      </c>
      <c r="AD13" t="str">
        <f>INDEX([8]Report!$A$2:$A$1495, MATCH(AC13, [8]Report!$T$2:$T$1495, 0))</f>
        <v>A.BAI-R2-CELD64</v>
      </c>
      <c r="AE13" t="str">
        <f t="shared" si="7"/>
        <v>A.BAI</v>
      </c>
      <c r="AG13" s="2" t="str">
        <f>[9]Report!T13</f>
        <v>AUMON → PRISE-VE-32A</v>
      </c>
      <c r="AH13" s="3" t="str">
        <f>INDEX([9]Report!$A$2:$A$113, MATCH(AG13, [9]Report!$T$2:$T$113, 0))</f>
        <v>AUMON</v>
      </c>
      <c r="AI13" s="4" t="str">
        <f t="shared" si="8"/>
        <v>AUMON</v>
      </c>
      <c r="AK13" s="2" t="str">
        <f>'[10]Liste de Emplacements'!T13</f>
        <v xml:space="preserve">ANNEM-CT312 → </v>
      </c>
      <c r="AL13" s="3" t="str">
        <f>INDEX('[10]Liste de Emplacements'!$A$2:$A$231,MATCH(AK13,'[10]Liste de Emplacements'!$T$2:$T$231))</f>
        <v>ANNEM-CT312</v>
      </c>
      <c r="AM13" s="4" t="str">
        <f t="shared" si="9"/>
        <v>ANNEM</v>
      </c>
    </row>
    <row r="14" spans="1:43" x14ac:dyDescent="0.25">
      <c r="A14" s="2" t="str">
        <f>[1]Report!T14</f>
        <v xml:space="preserve">185396 → </v>
      </c>
      <c r="B14" s="3" t="str">
        <f>INDEX([1]Report!$B$2:$B$230, MATCH(A14, [1]Report!$T$2:$T$230, 0))</f>
        <v>POISY-CT311-TR</v>
      </c>
      <c r="C14" s="4" t="str">
        <f t="shared" si="0"/>
        <v>POISY</v>
      </c>
      <c r="E14" s="2" t="str">
        <f>[2]Report!T14</f>
        <v>1039096 → U-NOMINAL(KV)-DJHTA, DATE-AMPOULE, U-ALIMENTATION-CDE-DJHTA</v>
      </c>
      <c r="F14" s="3" t="str">
        <f>INDEX([2]Report!$B$2:$B$2208, MATCH(E14, [2]Report!$T$2:$T$2208, 0))</f>
        <v>SSGE7-R2-CELD29</v>
      </c>
      <c r="G14" s="4" t="str">
        <f t="shared" si="1"/>
        <v>SSGE7</v>
      </c>
      <c r="I14" s="2" t="str">
        <f>[3]Report!T15</f>
        <v>176821 → TELECOMMANDE</v>
      </c>
      <c r="J14" s="3" t="str">
        <f>INDEX([3]Report!$B$2:$B$2208, MATCH(I14, [3]Report!$T$2:$T$2208, 0))</f>
        <v>P.MOE-CT313-HTB</v>
      </c>
      <c r="K14" s="4" t="str">
        <f t="shared" si="2"/>
        <v>P.MOE</v>
      </c>
      <c r="M14" s="2" t="str">
        <f>[4]Report!T14</f>
        <v xml:space="preserve">206236 → </v>
      </c>
      <c r="N14" s="3" t="str">
        <f>INDEX([4]Report!$B$2:$B$2208, MATCH(M14, [4]Report!$T$2:$T$2208, 0))</f>
        <v>ANNEM-CT313-HTB</v>
      </c>
      <c r="O14" s="4" t="str">
        <f t="shared" si="3"/>
        <v>ANNEM</v>
      </c>
      <c r="Q14" s="2" t="str">
        <f>[5]Report!T14</f>
        <v>1406521 → CAPACITE-ELEMENT(AH), CONSTITUTION, CONSTITUTION-BATT, ETANCHE, NOMBRE-ELEMENT, TYPE-BATT, U-PAR-ELEMENT(V)</v>
      </c>
      <c r="R14" s="3" t="str">
        <f>INDEX([5]Report!$B$2:$B$230, MATCH(Q14, [5]Report!$T$2:$T$230, 0))</f>
        <v>VNERE-AUX-BATT</v>
      </c>
      <c r="S14" s="4" t="str">
        <f t="shared" si="4"/>
        <v>VNERE</v>
      </c>
      <c r="U14" s="2" t="str">
        <f>[6]Report!T14</f>
        <v>1318955 → I-NOMINAL(A)-RED, POLARITE-+48-TERRE, TYPE-RED, U-NOMINAL(V), U-UTILISATION(V), USAGE</v>
      </c>
      <c r="V14" s="3" t="str">
        <f>INDEX([6]Report!$C$2:$C$230, MATCH(U14, [6]Report!$T$2:$T$230, 0))</f>
        <v>PUBLI-AUX-REDR</v>
      </c>
      <c r="W14" s="4" t="str">
        <f t="shared" si="5"/>
        <v>PUBLI</v>
      </c>
      <c r="Y14" s="2" t="str">
        <f>'[7]Liste de Emplacements'!T14</f>
        <v xml:space="preserve">ANNEM-R3-CELA31 → </v>
      </c>
      <c r="Z14" s="3" t="str">
        <f>INDEX('[7]Liste de Emplacements'!$A$2:$A$284, MATCH(Y14, '[7]Liste de Emplacements'!$T$2:$T$284, 0))</f>
        <v>ANNEM-R3-CELA31</v>
      </c>
      <c r="AA14" s="4" t="str">
        <f t="shared" si="6"/>
        <v>ANNEM</v>
      </c>
      <c r="AC14" t="str">
        <f>[8]Report!T14</f>
        <v xml:space="preserve">A.BAI-R2-CELD66 → </v>
      </c>
      <c r="AD14" t="str">
        <f>INDEX([8]Report!$A$2:$A$1495, MATCH(AC14, [8]Report!$T$2:$T$1495, 0))</f>
        <v>A.BAI-R2-CELD66</v>
      </c>
      <c r="AE14" t="str">
        <f t="shared" si="7"/>
        <v>A.BAI</v>
      </c>
      <c r="AG14" s="2" t="str">
        <f>[9]Report!T14</f>
        <v>AUSSO → GESTION-ACCES, PRISE-VE-32A</v>
      </c>
      <c r="AH14" s="3" t="str">
        <f>INDEX([9]Report!$A$2:$A$113, MATCH(AG14, [9]Report!$T$2:$T$113, 0))</f>
        <v>AUSSO</v>
      </c>
      <c r="AI14" s="4" t="str">
        <f t="shared" si="8"/>
        <v>AUSSO</v>
      </c>
      <c r="AK14" s="2" t="str">
        <f>'[10]Liste de Emplacements'!T14</f>
        <v xml:space="preserve">ANNEM-CT313 → </v>
      </c>
      <c r="AL14" s="3" t="str">
        <f>INDEX('[10]Liste de Emplacements'!$A$2:$A$231,MATCH(AK14,'[10]Liste de Emplacements'!$T$2:$T$231))</f>
        <v>ANNEM-CT313</v>
      </c>
      <c r="AM14" s="4" t="str">
        <f t="shared" si="9"/>
        <v>ANNEM</v>
      </c>
    </row>
    <row r="15" spans="1:43" x14ac:dyDescent="0.25">
      <c r="A15" s="2" t="str">
        <f>[1]Report!T15</f>
        <v xml:space="preserve">199135 → </v>
      </c>
      <c r="B15" s="3" t="str">
        <f>INDEX([1]Report!$B$2:$B$230, MATCH(A15, [1]Report!$T$2:$T$230, 0))</f>
        <v>ECHEL-CT312-TR</v>
      </c>
      <c r="C15" s="4" t="str">
        <f t="shared" si="0"/>
        <v>ECHEL</v>
      </c>
      <c r="E15" s="2" t="str">
        <f>[2]Report!T15</f>
        <v>1039097 → U-NOMINAL(KV)-DJHTA, DATE-AMPOULE, U-ALIMENTATION-CDE-DJHTA</v>
      </c>
      <c r="F15" s="3" t="str">
        <f>INDEX([2]Report!$B$2:$B$2208, MATCH(E15, [2]Report!$T$2:$T$2208, 0))</f>
        <v>SSGE7-R2-CELD28</v>
      </c>
      <c r="G15" s="4" t="str">
        <f t="shared" si="1"/>
        <v>SSGE7</v>
      </c>
      <c r="I15" s="2" t="str">
        <f>[3]Report!T16</f>
        <v>205679 → TELECOMMANDE</v>
      </c>
      <c r="J15" s="3" t="str">
        <f>INDEX([3]Report!$B$2:$B$2208, MATCH(I15, [3]Report!$T$2:$T$2208, 0))</f>
        <v>ANNEM-CT311-HTB</v>
      </c>
      <c r="K15" s="4" t="str">
        <f t="shared" si="2"/>
        <v>ANNEM</v>
      </c>
      <c r="M15" s="2" t="str">
        <f>[4]Report!T15</f>
        <v xml:space="preserve">264305 → </v>
      </c>
      <c r="N15" s="3" t="str">
        <f>INDEX([4]Report!$B$2:$B$2208, MATCH(M15, [4]Report!$T$2:$T$2208, 0))</f>
        <v>ECHEL-CT311-HTB</v>
      </c>
      <c r="O15" s="4" t="str">
        <f t="shared" si="3"/>
        <v>ECHEL</v>
      </c>
      <c r="Q15" s="2" t="str">
        <f>[5]Report!T15</f>
        <v xml:space="preserve">1407468 → </v>
      </c>
      <c r="R15" s="3" t="str">
        <f>INDEX([5]Report!$B$2:$B$230, MATCH(Q15, [5]Report!$T$2:$T$230, 0))</f>
        <v>M.LAN-AUX-BATT</v>
      </c>
      <c r="S15" s="4" t="str">
        <f t="shared" si="4"/>
        <v>M.LAN</v>
      </c>
      <c r="U15" s="2" t="str">
        <f>[6]Report!T15</f>
        <v>1403759 → POLARITE-+48-TERRE, U-NOMINAL(V), USAGE</v>
      </c>
      <c r="V15" s="3" t="str">
        <f>INDEX([6]Report!$C$2:$C$230, MATCH(U15, [6]Report!$T$2:$T$230, 0))</f>
        <v>D.INF-AUX-REDR</v>
      </c>
      <c r="W15" s="4" t="str">
        <f t="shared" si="5"/>
        <v>D.INF</v>
      </c>
      <c r="Y15" s="2" t="str">
        <f>'[7]Liste de Emplacements'!T15</f>
        <v xml:space="preserve">ANNEM-R4-CELA40 → </v>
      </c>
      <c r="Z15" s="3" t="str">
        <f>INDEX('[7]Liste de Emplacements'!$A$2:$A$284, MATCH(Y15, '[7]Liste de Emplacements'!$T$2:$T$284, 0))</f>
        <v>ANNEM-R4-CELA40</v>
      </c>
      <c r="AA15" s="4" t="str">
        <f t="shared" si="6"/>
        <v>ANNEM</v>
      </c>
      <c r="AC15" t="str">
        <f>[8]Report!T15</f>
        <v xml:space="preserve">A.BAI-R2-CELD68 → </v>
      </c>
      <c r="AD15" t="str">
        <f>INDEX([8]Report!$A$2:$A$1495, MATCH(AC15, [8]Report!$T$2:$T$1495, 0))</f>
        <v>A.BAI-R2-CELD68</v>
      </c>
      <c r="AE15" t="str">
        <f t="shared" si="7"/>
        <v>A.BAI</v>
      </c>
      <c r="AG15" s="2" t="str">
        <f>[9]Report!T15</f>
        <v>AVORI → GESTION-ACCES, PRISE-VE-32A</v>
      </c>
      <c r="AH15" s="3" t="str">
        <f>INDEX([9]Report!$A$2:$A$113, MATCH(AG15, [9]Report!$T$2:$T$113, 0))</f>
        <v>AVORI</v>
      </c>
      <c r="AI15" s="4" t="str">
        <f t="shared" si="8"/>
        <v>AVORI</v>
      </c>
      <c r="AK15" s="2" t="str">
        <f>'[10]Liste de Emplacements'!T15</f>
        <v xml:space="preserve">AOSTE-CT311 → </v>
      </c>
      <c r="AL15" s="3" t="str">
        <f>INDEX('[10]Liste de Emplacements'!$A$2:$A$231,MATCH(AK15,'[10]Liste de Emplacements'!$T$2:$T$231))</f>
        <v>AOSTE-CT311</v>
      </c>
      <c r="AM15" s="4" t="str">
        <f t="shared" si="9"/>
        <v>AOSTE</v>
      </c>
    </row>
    <row r="16" spans="1:43" x14ac:dyDescent="0.25">
      <c r="A16" s="2" t="str">
        <f>[1]Report!T16</f>
        <v xml:space="preserve">29748 → </v>
      </c>
      <c r="B16" s="3" t="str">
        <f>INDEX([1]Report!$B$2:$B$230, MATCH(A16, [1]Report!$T$2:$T$230, 0))</f>
        <v>TANIN-CT312-TR</v>
      </c>
      <c r="C16" s="4" t="str">
        <f t="shared" si="0"/>
        <v>TANIN</v>
      </c>
      <c r="E16" s="2" t="str">
        <f>[2]Report!T16</f>
        <v>1039098 → U-NOMINAL(KV)-DJHTA, DATE-AMPOULE, U-ALIMENTATION-CDE-DJHTA</v>
      </c>
      <c r="F16" s="3" t="str">
        <f>INDEX([2]Report!$B$2:$B$2208, MATCH(E16, [2]Report!$T$2:$T$2208, 0))</f>
        <v>SSGE7-R2-CELD27</v>
      </c>
      <c r="G16" s="4" t="str">
        <f t="shared" si="1"/>
        <v>SSGE7</v>
      </c>
      <c r="I16" s="2" t="str">
        <f>[3]Report!T17</f>
        <v>206234 → TELECOMMANDE</v>
      </c>
      <c r="J16" s="3" t="str">
        <f>INDEX([3]Report!$B$2:$B$2208, MATCH(I16, [3]Report!$T$2:$T$2208, 0))</f>
        <v>ANNEM-CT313-HTB</v>
      </c>
      <c r="K16" s="4" t="str">
        <f t="shared" si="2"/>
        <v>ANNEM</v>
      </c>
      <c r="M16" s="2" t="str">
        <f>[4]Report!T16</f>
        <v xml:space="preserve">264323 → </v>
      </c>
      <c r="N16" s="3" t="str">
        <f>INDEX([4]Report!$B$2:$B$2208, MATCH(M16, [4]Report!$T$2:$T$2208, 0))</f>
        <v>ECHEL-CT312-HTB</v>
      </c>
      <c r="O16" s="4" t="str">
        <f t="shared" si="3"/>
        <v>ECHEL</v>
      </c>
      <c r="Q16" s="2" t="str">
        <f>[5]Report!T16</f>
        <v xml:space="preserve">1407469 → </v>
      </c>
      <c r="R16" s="3" t="str">
        <f>INDEX([5]Report!$B$2:$B$230, MATCH(Q16, [5]Report!$T$2:$T$230, 0))</f>
        <v>M.LAN-AUX-BATT</v>
      </c>
      <c r="S16" s="4" t="str">
        <f t="shared" si="4"/>
        <v>M.LAN</v>
      </c>
      <c r="U16" s="2" t="str">
        <f>[6]Report!T16</f>
        <v>1403770 → U-NOMINAL(V)</v>
      </c>
      <c r="V16" s="3" t="str">
        <f>INDEX([6]Report!$C$2:$C$230, MATCH(U16, [6]Report!$T$2:$T$230, 0))</f>
        <v>D.INF-AUX-REDR</v>
      </c>
      <c r="W16" s="4" t="str">
        <f t="shared" si="5"/>
        <v>D.INF</v>
      </c>
      <c r="Y16" s="2" t="str">
        <f>'[7]Liste de Emplacements'!T16</f>
        <v>AOSTE-R1A-CELA01 → Code GDO</v>
      </c>
      <c r="Z16" s="3" t="str">
        <f>INDEX('[7]Liste de Emplacements'!$A$2:$A$284, MATCH(Y16, '[7]Liste de Emplacements'!$T$2:$T$284, 0))</f>
        <v>AOSTE-R1A-CELA01</v>
      </c>
      <c r="AA16" s="4" t="str">
        <f t="shared" si="6"/>
        <v>AOSTE</v>
      </c>
      <c r="AC16" t="str">
        <f>[8]Report!T16</f>
        <v xml:space="preserve">A.BAI-R2-CELD70 → </v>
      </c>
      <c r="AD16" t="str">
        <f>INDEX([8]Report!$A$2:$A$1495, MATCH(AC16, [8]Report!$T$2:$T$1495, 0))</f>
        <v>A.BAI-R2-CELD70</v>
      </c>
      <c r="AE16" t="str">
        <f t="shared" si="7"/>
        <v>A.BAI</v>
      </c>
      <c r="AG16" s="2" t="str">
        <f>[9]Report!T16</f>
        <v>B.RON → GESTION-ACCES, PRISE-VE-32A</v>
      </c>
      <c r="AH16" s="3" t="str">
        <f>INDEX([9]Report!$A$2:$A$113, MATCH(AG16, [9]Report!$T$2:$T$113, 0))</f>
        <v>B.RON</v>
      </c>
      <c r="AI16" s="4" t="str">
        <f t="shared" si="8"/>
        <v>B.RON</v>
      </c>
      <c r="AK16" s="2" t="str">
        <f>'[10]Liste de Emplacements'!T16</f>
        <v xml:space="preserve">AOSTE-CT312 → </v>
      </c>
      <c r="AL16" s="3" t="str">
        <f>INDEX('[10]Liste de Emplacements'!$A$2:$A$231,MATCH(AK16,'[10]Liste de Emplacements'!$T$2:$T$231))</f>
        <v>AOSTE-CT312</v>
      </c>
      <c r="AM16" s="4" t="str">
        <f t="shared" si="9"/>
        <v>AOSTE</v>
      </c>
    </row>
    <row r="17" spans="1:39" x14ac:dyDescent="0.25">
      <c r="A17" s="2" t="str">
        <f>[1]Report!T17</f>
        <v>32068639 → I-PRIMAIRE(A), I-SECONDAIRE1(A), PLAGE-U-PRISE(%)</v>
      </c>
      <c r="B17" s="3" t="str">
        <f>INDEX([1]Report!$B$2:$B$230, MATCH(A17, [1]Report!$T$2:$T$230, 0))</f>
        <v>VOIRO-CT312-TR</v>
      </c>
      <c r="C17" s="4" t="str">
        <f t="shared" si="0"/>
        <v>VOIRO</v>
      </c>
      <c r="E17" s="2" t="str">
        <f>[2]Report!T17</f>
        <v>1039102 → U-NOMINAL(KV)-DJHTA, DATE-AMPOULE, U-ALIMENTATION-CDE-DJHTA</v>
      </c>
      <c r="F17" s="3" t="str">
        <f>INDEX([2]Report!$B$2:$B$2208, MATCH(E17, [2]Report!$T$2:$T$2208, 0))</f>
        <v>SSGE7-R2-CELD24</v>
      </c>
      <c r="G17" s="4" t="str">
        <f t="shared" si="1"/>
        <v>SSGE7</v>
      </c>
      <c r="I17" s="2" t="str">
        <f>[3]Report!T18</f>
        <v>264314 → GENRE-SEC, ICC(KA)-SEC, POLE-TRINGLE, TELECOMMANDE, TYPE-SEC, U-NOMINALE(KV)</v>
      </c>
      <c r="J17" s="3" t="str">
        <f>INDEX([3]Report!$B$2:$B$2208, MATCH(I17, [3]Report!$T$2:$T$2208, 0))</f>
        <v>ECHEL-CT311-HTB</v>
      </c>
      <c r="K17" s="4" t="str">
        <f t="shared" si="2"/>
        <v>ECHEL</v>
      </c>
      <c r="M17" s="2" t="str">
        <f>[4]Report!T17</f>
        <v xml:space="preserve">29075 → </v>
      </c>
      <c r="N17" s="3" t="str">
        <f>INDEX([4]Report!$B$2:$B$2208, MATCH(M17, [4]Report!$T$2:$T$2208, 0))</f>
        <v>FAVER-CT311-HTB</v>
      </c>
      <c r="O17" s="4" t="str">
        <f t="shared" si="3"/>
        <v>FAVER</v>
      </c>
      <c r="Q17" s="2" t="str">
        <f>[5]Report!T17</f>
        <v xml:space="preserve">1438476 → </v>
      </c>
      <c r="R17" s="3" t="str">
        <f>INDEX([5]Report!$B$2:$B$230, MATCH(Q17, [5]Report!$T$2:$T$230, 0))</f>
        <v>PASSY-AUX-BATT</v>
      </c>
      <c r="S17" s="4" t="str">
        <f t="shared" si="4"/>
        <v>PASSY</v>
      </c>
      <c r="U17" s="2" t="str">
        <f>[6]Report!T17</f>
        <v xml:space="preserve">284960 → </v>
      </c>
      <c r="V17" s="3" t="str">
        <f>INDEX([6]Report!$C$2:$C$230, MATCH(U17, [6]Report!$T$2:$T$230, 0))</f>
        <v>P.MOE-AUX-REDR</v>
      </c>
      <c r="W17" s="4" t="str">
        <f t="shared" si="5"/>
        <v>P.MOE</v>
      </c>
      <c r="Y17" s="2" t="str">
        <f>'[7]Liste de Emplacements'!T17</f>
        <v>AOSTE-R1B-CELA16 → Code GDO</v>
      </c>
      <c r="Z17" s="3" t="str">
        <f>INDEX('[7]Liste de Emplacements'!$A$2:$A$284, MATCH(Y17, '[7]Liste de Emplacements'!$T$2:$T$284, 0))</f>
        <v>AOSTE-R1B-CELA16</v>
      </c>
      <c r="AA17" s="4" t="str">
        <f t="shared" si="6"/>
        <v>AOSTE</v>
      </c>
      <c r="AC17" t="str">
        <f>[8]Report!T17</f>
        <v xml:space="preserve">A.BAI-R2-CELD78 → </v>
      </c>
      <c r="AD17" t="str">
        <f>INDEX([8]Report!$A$2:$A$1495, MATCH(AC17, [8]Report!$T$2:$T$1495, 0))</f>
        <v>A.BAI-R2-CELD78</v>
      </c>
      <c r="AE17" t="str">
        <f t="shared" si="7"/>
        <v>A.BAI</v>
      </c>
      <c r="AG17" s="2" t="str">
        <f>[9]Report!T17</f>
        <v>BAJAT → GESTION-ACCES, PRISE-VE-32A</v>
      </c>
      <c r="AH17" s="3" t="str">
        <f>INDEX([9]Report!$A$2:$A$113, MATCH(AG17, [9]Report!$T$2:$T$113, 0))</f>
        <v>BAJAT</v>
      </c>
      <c r="AI17" s="4" t="str">
        <f t="shared" si="8"/>
        <v>BAJAT</v>
      </c>
      <c r="AK17" s="2" t="str">
        <f>'[10]Liste de Emplacements'!T17</f>
        <v xml:space="preserve">AOSTE-CT313 → </v>
      </c>
      <c r="AL17" s="3" t="str">
        <f>INDEX('[10]Liste de Emplacements'!$A$2:$A$231,MATCH(AK17,'[10]Liste de Emplacements'!$T$2:$T$231))</f>
        <v>AOSTE-CT313</v>
      </c>
      <c r="AM17" s="4" t="str">
        <f t="shared" si="9"/>
        <v>AOSTE</v>
      </c>
    </row>
    <row r="18" spans="1:39" x14ac:dyDescent="0.25">
      <c r="A18" s="2" t="str">
        <f>[1]Report!T18</f>
        <v>32068640 → I-PRIMAIRE(A), I-SECONDAIRE1(A), PLAGE-U-PRISE(%), UCC(%)</v>
      </c>
      <c r="B18" s="3" t="str">
        <f>INDEX([1]Report!$B$2:$B$230, MATCH(A18, [1]Report!$T$2:$T$230, 0))</f>
        <v>VOIRO-CT311-TR</v>
      </c>
      <c r="C18" s="4" t="str">
        <f t="shared" si="0"/>
        <v>VOIRO</v>
      </c>
      <c r="E18" s="2" t="str">
        <f>[2]Report!T18</f>
        <v>1039106 → U-NOMINAL(KV)-DJHTA, DATE-AMPOULE, U-ALIMENTATION-CDE-DJHTA</v>
      </c>
      <c r="F18" s="3" t="str">
        <f>INDEX([2]Report!$B$2:$B$2208, MATCH(E18, [2]Report!$T$2:$T$2208, 0))</f>
        <v>SSGE7-R2-CELD23</v>
      </c>
      <c r="G18" s="4" t="str">
        <f t="shared" si="1"/>
        <v>SSGE7</v>
      </c>
      <c r="I18" s="2" t="str">
        <f>[3]Report!T19</f>
        <v>264358 → GENRE-SEC, ICC(KA)-SEC, POLE-TRINGLE, TELECOMMANDE, TYPE-SEC</v>
      </c>
      <c r="J18" s="3" t="str">
        <f>INDEX([3]Report!$B$2:$B$2208, MATCH(I18, [3]Report!$T$2:$T$2208, 0))</f>
        <v>ECHEL-CT312-HTB</v>
      </c>
      <c r="K18" s="4" t="str">
        <f t="shared" si="2"/>
        <v>ECHEL</v>
      </c>
      <c r="M18" s="2" t="str">
        <f>[4]Report!T18</f>
        <v xml:space="preserve">29077 → </v>
      </c>
      <c r="N18" s="3" t="str">
        <f>INDEX([4]Report!$B$2:$B$2208, MATCH(M18, [4]Report!$T$2:$T$2208, 0))</f>
        <v>FAVER-CT312-HTB</v>
      </c>
      <c r="O18" s="4" t="str">
        <f t="shared" si="3"/>
        <v>FAVER</v>
      </c>
      <c r="Q18" s="2" t="str">
        <f>[5]Report!T18</f>
        <v xml:space="preserve">1438478 → </v>
      </c>
      <c r="R18" s="3" t="str">
        <f>INDEX([5]Report!$B$2:$B$230, MATCH(Q18, [5]Report!$T$2:$T$230, 0))</f>
        <v>PASSY-AUX-BATT</v>
      </c>
      <c r="S18" s="4" t="str">
        <f t="shared" si="4"/>
        <v>PASSY</v>
      </c>
      <c r="U18" s="2" t="str">
        <f>[6]Report!T18</f>
        <v xml:space="preserve">284961 → </v>
      </c>
      <c r="V18" s="3" t="str">
        <f>INDEX([6]Report!$C$2:$C$230, MATCH(U18, [6]Report!$T$2:$T$230, 0))</f>
        <v>P.MOE-AUX-REDR</v>
      </c>
      <c r="W18" s="4" t="str">
        <f t="shared" si="5"/>
        <v>P.MOE</v>
      </c>
      <c r="Y18" s="2" t="str">
        <f>'[7]Liste de Emplacements'!T18</f>
        <v>AOSTE-R2A-CELA32 → Code GDO</v>
      </c>
      <c r="Z18" s="3" t="str">
        <f>INDEX('[7]Liste de Emplacements'!$A$2:$A$284, MATCH(Y18, '[7]Liste de Emplacements'!$T$2:$T$284, 0))</f>
        <v>AOSTE-R2A-CELA32</v>
      </c>
      <c r="AA18" s="4" t="str">
        <f t="shared" si="6"/>
        <v>AOSTE</v>
      </c>
      <c r="AC18" t="str">
        <f>[8]Report!T18</f>
        <v xml:space="preserve">A.BAI-R2-CELD80 → </v>
      </c>
      <c r="AD18" t="str">
        <f>INDEX([8]Report!$A$2:$A$1495, MATCH(AC18, [8]Report!$T$2:$T$1495, 0))</f>
        <v>A.BAI-R2-CELD80</v>
      </c>
      <c r="AE18" t="str">
        <f t="shared" si="7"/>
        <v>A.BAI</v>
      </c>
      <c r="AG18" s="2" t="str">
        <f>[9]Report!T18</f>
        <v>BIOGE → GESTION-ACCES, PRISE-VE-32A</v>
      </c>
      <c r="AH18" s="3" t="str">
        <f>INDEX([9]Report!$A$2:$A$113, MATCH(AG18, [9]Report!$T$2:$T$113, 0))</f>
        <v>BIOGE</v>
      </c>
      <c r="AI18" s="4" t="str">
        <f t="shared" si="8"/>
        <v>BIOGE</v>
      </c>
      <c r="AK18" s="2" t="str">
        <f>'[10]Liste de Emplacements'!T18</f>
        <v xml:space="preserve">ARACH-CT311 → </v>
      </c>
      <c r="AL18" s="3" t="str">
        <f>INDEX('[10]Liste de Emplacements'!$A$2:$A$231,MATCH(AK18,'[10]Liste de Emplacements'!$T$2:$T$231))</f>
        <v>ARACH-CT311</v>
      </c>
      <c r="AM18" s="4" t="str">
        <f t="shared" si="9"/>
        <v>ARACH</v>
      </c>
    </row>
    <row r="19" spans="1:39" x14ac:dyDescent="0.25">
      <c r="A19" s="2" t="str">
        <f>[1]Report!T19</f>
        <v xml:space="preserve">33112552 → </v>
      </c>
      <c r="B19" s="3" t="str">
        <f>INDEX([1]Report!$B$2:$B$230, MATCH(A19, [1]Report!$T$2:$T$230, 0))</f>
        <v>M.SER-CT311-TR</v>
      </c>
      <c r="C19" s="4" t="str">
        <f t="shared" si="0"/>
        <v>M.SER</v>
      </c>
      <c r="E19" s="2" t="str">
        <f>[2]Report!T19</f>
        <v>1039107 → U-NOMINAL(KV)-DJHTA, DATE-AMPOULE, U-ALIMENTATION-CDE-DJHTA</v>
      </c>
      <c r="F19" s="3" t="str">
        <f>INDEX([2]Report!$B$2:$B$2208, MATCH(E19, [2]Report!$T$2:$T$2208, 0))</f>
        <v>SSGE7-R2-CELD26</v>
      </c>
      <c r="G19" s="4" t="str">
        <f t="shared" si="1"/>
        <v>SSGE7</v>
      </c>
      <c r="I19" s="2" t="str">
        <f>[3]Report!T20</f>
        <v>29066 → GENRE-SEC, ICC(KA)-SEC, POLE-TRINGLE, TELECOMMANDE, TYPE-SEC, U-NOMINALE(KV)</v>
      </c>
      <c r="J19" s="3" t="str">
        <f>INDEX([3]Report!$B$2:$B$2208, MATCH(I19, [3]Report!$T$2:$T$2208, 0))</f>
        <v>FAVER-CT311-HTB</v>
      </c>
      <c r="K19" s="4" t="str">
        <f t="shared" si="2"/>
        <v>FAVER</v>
      </c>
      <c r="M19" s="2" t="str">
        <f>[4]Report!T19</f>
        <v xml:space="preserve">34002242 → </v>
      </c>
      <c r="N19" s="3" t="str">
        <f>INDEX([4]Report!$B$2:$B$2208, MATCH(M19, [4]Report!$T$2:$T$2208, 0))</f>
        <v>DRUME-CT311-HTB</v>
      </c>
      <c r="O19" s="4" t="str">
        <f t="shared" si="3"/>
        <v>DRUME</v>
      </c>
      <c r="Q19" s="2" t="str">
        <f>[5]Report!T19</f>
        <v>284958 → CONSTITUTION-BATT</v>
      </c>
      <c r="R19" s="3" t="str">
        <f>INDEX([5]Report!$B$2:$B$230, MATCH(Q19, [5]Report!$T$2:$T$230, 0))</f>
        <v>P.MOE-AUX-BATT</v>
      </c>
      <c r="S19" s="4" t="str">
        <f t="shared" si="4"/>
        <v>P.MOE</v>
      </c>
      <c r="U19" s="2" t="str">
        <f>[6]Report!T19</f>
        <v xml:space="preserve">326222 → </v>
      </c>
      <c r="V19" s="3" t="str">
        <f>INDEX([6]Report!$C$2:$C$230, MATCH(U19, [6]Report!$T$2:$T$230, 0))</f>
        <v>ANNEM-AUX-REDR</v>
      </c>
      <c r="W19" s="4" t="str">
        <f t="shared" si="5"/>
        <v>ANNEM</v>
      </c>
      <c r="Y19" s="2" t="str">
        <f>'[7]Liste de Emplacements'!T19</f>
        <v>AOSTE-R2B-CELA17 → Code GDO</v>
      </c>
      <c r="Z19" s="3" t="str">
        <f>INDEX('[7]Liste de Emplacements'!$A$2:$A$284, MATCH(Y19, '[7]Liste de Emplacements'!$T$2:$T$284, 0))</f>
        <v>AOSTE-R2B-CELA17</v>
      </c>
      <c r="AA19" s="4" t="str">
        <f t="shared" si="6"/>
        <v>AOSTE</v>
      </c>
      <c r="AC19" t="str">
        <f>[8]Report!T19</f>
        <v xml:space="preserve">A.BAI-R2-CELD82 → </v>
      </c>
      <c r="AD19" t="str">
        <f>INDEX([8]Report!$A$2:$A$1495, MATCH(AC19, [8]Report!$T$2:$T$1495, 0))</f>
        <v>A.BAI-R2-CELD82</v>
      </c>
      <c r="AE19" t="str">
        <f t="shared" si="7"/>
        <v>A.BAI</v>
      </c>
      <c r="AG19" s="2" t="str">
        <f>[9]Report!T19</f>
        <v>BISSO → GESTION-ACCES, PRISE-VE-32A</v>
      </c>
      <c r="AH19" s="3" t="str">
        <f>INDEX([9]Report!$A$2:$A$113, MATCH(AG19, [9]Report!$T$2:$T$113, 0))</f>
        <v>BISSO</v>
      </c>
      <c r="AI19" s="4" t="str">
        <f t="shared" si="8"/>
        <v>BISSO</v>
      </c>
      <c r="AK19" s="2" t="str">
        <f>'[10]Liste de Emplacements'!T19</f>
        <v xml:space="preserve">ARACH-CT312 → </v>
      </c>
      <c r="AL19" s="3" t="str">
        <f>INDEX('[10]Liste de Emplacements'!$A$2:$A$231,MATCH(AK19,'[10]Liste de Emplacements'!$T$2:$T$231))</f>
        <v>ARACH-CT312</v>
      </c>
      <c r="AM19" s="4" t="str">
        <f t="shared" si="9"/>
        <v>ARACH</v>
      </c>
    </row>
    <row r="20" spans="1:39" x14ac:dyDescent="0.25">
      <c r="A20" s="2" t="str">
        <f>[1]Report!T20</f>
        <v>34072367 → MONITORING</v>
      </c>
      <c r="B20" s="3" t="str">
        <f>INDEX([1]Report!$B$2:$B$230, MATCH(A20, [1]Report!$T$2:$T$230, 0))</f>
        <v>A.BAI-CT311-TR</v>
      </c>
      <c r="C20" s="4" t="str">
        <f t="shared" si="0"/>
        <v>A.BAI</v>
      </c>
      <c r="E20" s="2" t="str">
        <f>[2]Report!T20</f>
        <v>1039108 → U-NOMINAL(KV)-DJHTA, DATE-AMPOULE, U-ALIMENTATION-CDE-DJHTA</v>
      </c>
      <c r="F20" s="3" t="str">
        <f>INDEX([2]Report!$B$2:$B$2208, MATCH(E20, [2]Report!$T$2:$T$2208, 0))</f>
        <v>SSGE7-R2-CELD21</v>
      </c>
      <c r="G20" s="4" t="str">
        <f t="shared" si="1"/>
        <v>SSGE7</v>
      </c>
      <c r="I20" s="2" t="str">
        <f>[3]Report!T21</f>
        <v>29072 → GENRE-SEC, ICC(KA)-SEC, POLE-TRINGLE, TELECOMMANDE, TYPE-SEC, U-NOMINALE(KV)</v>
      </c>
      <c r="J20" s="3" t="str">
        <f>INDEX([3]Report!$B$2:$B$2208, MATCH(I20, [3]Report!$T$2:$T$2208, 0))</f>
        <v>FAVER-CT312-HTB</v>
      </c>
      <c r="K20" s="4" t="str">
        <f t="shared" si="2"/>
        <v>FAVER</v>
      </c>
      <c r="M20" s="2" t="str">
        <f>[4]Report!T20</f>
        <v xml:space="preserve">34002243 → </v>
      </c>
      <c r="N20" s="3" t="str">
        <f>INDEX([4]Report!$B$2:$B$2208, MATCH(M20, [4]Report!$T$2:$T$2208, 0))</f>
        <v>G.VER-CT311-HTB</v>
      </c>
      <c r="O20" s="4" t="str">
        <f t="shared" si="3"/>
        <v>G.VER</v>
      </c>
      <c r="Q20" s="2" t="str">
        <f>[5]Report!T20</f>
        <v>284959 → CONSTITUTION-BATT</v>
      </c>
      <c r="R20" s="3" t="str">
        <f>INDEX([5]Report!$B$2:$B$230, MATCH(Q20, [5]Report!$T$2:$T$230, 0))</f>
        <v>P.MOE-AUX-BATT</v>
      </c>
      <c r="S20" s="4" t="str">
        <f t="shared" si="4"/>
        <v>P.MOE</v>
      </c>
      <c r="U20" s="2" t="str">
        <f>[6]Report!T20</f>
        <v xml:space="preserve">326240 → </v>
      </c>
      <c r="V20" s="3" t="str">
        <f>INDEX([6]Report!$C$2:$C$230, MATCH(U20, [6]Report!$T$2:$T$230, 0))</f>
        <v>ANNEM-AUX-REDR</v>
      </c>
      <c r="W20" s="4" t="str">
        <f t="shared" si="5"/>
        <v>ANNEM</v>
      </c>
      <c r="Y20" s="2" t="str">
        <f>'[7]Liste de Emplacements'!T20</f>
        <v>AOSTE-R3A-CELA48 → Code GDO</v>
      </c>
      <c r="Z20" s="3" t="str">
        <f>INDEX('[7]Liste de Emplacements'!$A$2:$A$284, MATCH(Y20, '[7]Liste de Emplacements'!$T$2:$T$284, 0))</f>
        <v>AOSTE-R3A-CELA48</v>
      </c>
      <c r="AA20" s="4" t="str">
        <f t="shared" si="6"/>
        <v>AOSTE</v>
      </c>
      <c r="AC20" t="str">
        <f>[8]Report!T20</f>
        <v xml:space="preserve">A.BAI-R2-CELD84 → </v>
      </c>
      <c r="AD20" t="str">
        <f>INDEX([8]Report!$A$2:$A$1495, MATCH(AC20, [8]Report!$T$2:$T$1495, 0))</f>
        <v>A.BAI-R2-CELD84</v>
      </c>
      <c r="AE20" t="str">
        <f t="shared" si="7"/>
        <v>A.BAI</v>
      </c>
      <c r="AG20" s="2" t="str">
        <f>[9]Report!T20</f>
        <v>BOEGE → PRISE-VE-32A</v>
      </c>
      <c r="AH20" s="3" t="str">
        <f>INDEX([9]Report!$A$2:$A$113, MATCH(AG20, [9]Report!$T$2:$T$113, 0))</f>
        <v>BOEGE</v>
      </c>
      <c r="AI20" s="4" t="str">
        <f t="shared" si="8"/>
        <v>BOEGE</v>
      </c>
      <c r="AK20" s="2" t="str">
        <f>'[10]Liste de Emplacements'!T20</f>
        <v xml:space="preserve">ARC18-CT311 → </v>
      </c>
      <c r="AL20" s="3" t="str">
        <f>INDEX('[10]Liste de Emplacements'!$A$2:$A$231,MATCH(AK20,'[10]Liste de Emplacements'!$T$2:$T$231))</f>
        <v>ARC18-CT311</v>
      </c>
      <c r="AM20" s="4" t="str">
        <f t="shared" si="9"/>
        <v>ARC18</v>
      </c>
    </row>
    <row r="21" spans="1:39" x14ac:dyDescent="0.25">
      <c r="A21" s="2" t="str">
        <f>[1]Report!T21</f>
        <v xml:space="preserve">34072368 → </v>
      </c>
      <c r="B21" s="3" t="str">
        <f>INDEX([1]Report!$B$2:$B$230, MATCH(A21, [1]Report!$T$2:$T$230, 0))</f>
        <v>FROGE-CT311-TR</v>
      </c>
      <c r="C21" s="4" t="str">
        <f t="shared" si="0"/>
        <v>FROGE</v>
      </c>
      <c r="E21" s="2" t="str">
        <f>[2]Report!T21</f>
        <v xml:space="preserve">1071875 → </v>
      </c>
      <c r="F21" s="3" t="str">
        <f>INDEX([2]Report!$B$2:$B$2208, MATCH(E21, [2]Report!$T$2:$T$2208, 0))</f>
        <v>MALGO-R2-CELD87</v>
      </c>
      <c r="G21" s="4" t="str">
        <f t="shared" si="1"/>
        <v>MALGO</v>
      </c>
      <c r="I21" s="2" t="str">
        <f>[3]Report!T22</f>
        <v>313246 → ICC(KA)-SEC, TELECOMMANDE</v>
      </c>
      <c r="J21" s="3" t="str">
        <f>INDEX([3]Report!$B$2:$B$2208, MATCH(I21, [3]Report!$T$2:$T$2208, 0))</f>
        <v>LANSL</v>
      </c>
      <c r="K21" s="4" t="str">
        <f t="shared" si="2"/>
        <v>LANSL</v>
      </c>
      <c r="M21" s="2" t="str">
        <f>[4]Report!T21</f>
        <v xml:space="preserve">34002244 → </v>
      </c>
      <c r="N21" s="3" t="str">
        <f>INDEX([4]Report!$B$2:$B$2208, MATCH(M21, [4]Report!$T$2:$T$2208, 0))</f>
        <v>G.VER-CT312-HTB</v>
      </c>
      <c r="O21" s="4" t="str">
        <f t="shared" si="3"/>
        <v>G.VER</v>
      </c>
      <c r="Q21" s="2" t="str">
        <f>[5]Report!T21</f>
        <v xml:space="preserve">326200 → </v>
      </c>
      <c r="R21" s="3" t="str">
        <f>INDEX([5]Report!$B$2:$B$230, MATCH(Q21, [5]Report!$T$2:$T$230, 0))</f>
        <v>ANNEM-AUX-BATT</v>
      </c>
      <c r="S21" s="4" t="str">
        <f t="shared" si="4"/>
        <v>ANNEM</v>
      </c>
      <c r="U21" s="2" t="str">
        <f>[6]Report!T21</f>
        <v xml:space="preserve">34051286 → </v>
      </c>
      <c r="V21" s="3" t="str">
        <f>INDEX([6]Report!$C$2:$C$230, MATCH(U21, [6]Report!$T$2:$T$230, 0))</f>
        <v>M.LAN-AUX-REDR</v>
      </c>
      <c r="W21" s="4" t="str">
        <f t="shared" si="5"/>
        <v>M.LAN</v>
      </c>
      <c r="Y21" s="2" t="str">
        <f>'[7]Liste de Emplacements'!T21</f>
        <v>AOSTE-R3B-CELA33 → Code GDO</v>
      </c>
      <c r="Z21" s="3" t="str">
        <f>INDEX('[7]Liste de Emplacements'!$A$2:$A$284, MATCH(Y21, '[7]Liste de Emplacements'!$T$2:$T$284, 0))</f>
        <v>AOSTE-R3B-CELA33</v>
      </c>
      <c r="AA21" s="4" t="str">
        <f t="shared" si="6"/>
        <v>AOSTE</v>
      </c>
      <c r="AC21" t="str">
        <f>[8]Report!T21</f>
        <v>A.BAI-R2-CELD86 → Code GDO</v>
      </c>
      <c r="AD21" t="str">
        <f>INDEX([8]Report!$A$2:$A$1495, MATCH(AC21, [8]Report!$T$2:$T$1495, 0))</f>
        <v>A.BAI-R2-CELD86</v>
      </c>
      <c r="AE21" t="str">
        <f t="shared" si="7"/>
        <v>A.BAI</v>
      </c>
      <c r="AG21" s="2" t="str">
        <f>[9]Report!T21</f>
        <v>BONN8 → PRISE-VE-32A</v>
      </c>
      <c r="AH21" s="3" t="str">
        <f>INDEX([9]Report!$A$2:$A$113, MATCH(AG21, [9]Report!$T$2:$T$113, 0))</f>
        <v>BONN8</v>
      </c>
      <c r="AI21" s="4" t="str">
        <f t="shared" si="8"/>
        <v>BONN8</v>
      </c>
      <c r="AK21" s="2" t="str">
        <f>'[10]Liste de Emplacements'!T21</f>
        <v xml:space="preserve">ARC18-CT312 → </v>
      </c>
      <c r="AL21" s="3" t="str">
        <f>INDEX('[10]Liste de Emplacements'!$A$2:$A$231,MATCH(AK21,'[10]Liste de Emplacements'!$T$2:$T$231))</f>
        <v>ARC18-CT312</v>
      </c>
      <c r="AM21" s="4" t="str">
        <f t="shared" si="9"/>
        <v>ARC18</v>
      </c>
    </row>
    <row r="22" spans="1:39" x14ac:dyDescent="0.25">
      <c r="A22" s="2" t="str">
        <f>[1]Report!T22</f>
        <v>34072369 → MONITORING</v>
      </c>
      <c r="B22" s="3" t="str">
        <f>INDEX([1]Report!$B$2:$B$230, MATCH(A22, [1]Report!$T$2:$T$230, 0))</f>
        <v>A.BAI-CT312-TR</v>
      </c>
      <c r="C22" s="4" t="str">
        <f t="shared" si="0"/>
        <v>A.BAI</v>
      </c>
      <c r="E22" s="2" t="str">
        <f>[2]Report!T22</f>
        <v xml:space="preserve">1071877 → </v>
      </c>
      <c r="F22" s="3" t="str">
        <f>INDEX([2]Report!$B$2:$B$2208, MATCH(E22, [2]Report!$T$2:$T$2208, 0))</f>
        <v>MALGO-R2-CELD93</v>
      </c>
      <c r="G22" s="4" t="str">
        <f t="shared" si="1"/>
        <v>MALGO</v>
      </c>
      <c r="I22" s="2" t="str">
        <f>[3]Report!T23</f>
        <v>313250 → ICC(KA)-SEC, TELECOMMANDE</v>
      </c>
      <c r="J22" s="3" t="str">
        <f>INDEX([3]Report!$B$2:$B$2208, MATCH(I22, [3]Report!$T$2:$T$2208, 0))</f>
        <v>LANSL</v>
      </c>
      <c r="K22" s="4" t="str">
        <f t="shared" si="2"/>
        <v>LANSL</v>
      </c>
      <c r="M22" s="2" t="str">
        <f>[4]Report!T22</f>
        <v xml:space="preserve">34002245 → </v>
      </c>
      <c r="N22" s="3" t="str">
        <f>INDEX([4]Report!$B$2:$B$2208, MATCH(M22, [4]Report!$T$2:$T$2208, 0))</f>
        <v>A.BAI-CT311-HTB</v>
      </c>
      <c r="O22" s="4" t="str">
        <f t="shared" si="3"/>
        <v>A.BAI</v>
      </c>
      <c r="Q22" s="2" t="str">
        <f>[5]Report!T22</f>
        <v xml:space="preserve">326201 → </v>
      </c>
      <c r="R22" s="3" t="str">
        <f>INDEX([5]Report!$B$2:$B$230, MATCH(Q22, [5]Report!$T$2:$T$230, 0))</f>
        <v>ANNEM-AUX-BATT</v>
      </c>
      <c r="S22" s="4" t="str">
        <f t="shared" si="4"/>
        <v>ANNEM</v>
      </c>
      <c r="U22" s="2" t="str">
        <f>[6]Report!T22</f>
        <v xml:space="preserve">34051287 → </v>
      </c>
      <c r="V22" s="3" t="str">
        <f>INDEX([6]Report!$C$2:$C$230, MATCH(U22, [6]Report!$T$2:$T$230, 0))</f>
        <v>M.LAN-AUX-REDR</v>
      </c>
      <c r="W22" s="4" t="str">
        <f t="shared" si="5"/>
        <v>M.LAN</v>
      </c>
      <c r="Y22" s="2" t="str">
        <f>'[7]Liste de Emplacements'!T22</f>
        <v xml:space="preserve">ARACH-R2-CELA29 → </v>
      </c>
      <c r="Z22" s="3" t="str">
        <f>INDEX('[7]Liste de Emplacements'!$A$2:$A$284, MATCH(Y22, '[7]Liste de Emplacements'!$T$2:$T$284, 0))</f>
        <v>ARACH-R2-CELA29</v>
      </c>
      <c r="AA22" s="4" t="str">
        <f t="shared" si="6"/>
        <v>ARACH</v>
      </c>
      <c r="AC22" t="str">
        <f>[8]Report!T22</f>
        <v xml:space="preserve">A.HUE-R1-CELD12 → </v>
      </c>
      <c r="AD22" t="str">
        <f>INDEX([8]Report!$A$2:$A$1495, MATCH(AC22, [8]Report!$T$2:$T$1495, 0))</f>
        <v>A.HUE-R1-CELD12</v>
      </c>
      <c r="AE22" t="str">
        <f t="shared" si="7"/>
        <v>A.HUE</v>
      </c>
      <c r="AG22" s="2" t="str">
        <f>[9]Report!T22</f>
        <v>BORLY → GESTION-ACCES, PRISE-VE-32A</v>
      </c>
      <c r="AH22" s="3" t="str">
        <f>INDEX([9]Report!$A$2:$A$113, MATCH(AG22, [9]Report!$T$2:$T$113, 0))</f>
        <v>BORLY</v>
      </c>
      <c r="AI22" s="4" t="str">
        <f t="shared" si="8"/>
        <v>BORLY</v>
      </c>
      <c r="AK22" s="2" t="str">
        <f>'[10]Liste de Emplacements'!T22</f>
        <v xml:space="preserve">ARLAN-CT311 → </v>
      </c>
      <c r="AL22" s="3" t="str">
        <f>INDEX('[10]Liste de Emplacements'!$A$2:$A$231,MATCH(AK22,'[10]Liste de Emplacements'!$T$2:$T$231))</f>
        <v>ARLAN-CT311</v>
      </c>
      <c r="AM22" s="4" t="str">
        <f t="shared" si="9"/>
        <v>ARLAN</v>
      </c>
    </row>
    <row r="23" spans="1:39" x14ac:dyDescent="0.25">
      <c r="A23" s="2" t="str">
        <f>[1]Report!T23</f>
        <v>34072370 → MONITORING</v>
      </c>
      <c r="B23" s="3" t="str">
        <f>INDEX([1]Report!$B$2:$B$230, MATCH(A23, [1]Report!$T$2:$T$230, 0))</f>
        <v>MOUTI-CT311-TR</v>
      </c>
      <c r="C23" s="4" t="str">
        <f t="shared" si="0"/>
        <v>MOUTI</v>
      </c>
      <c r="E23" s="2" t="str">
        <f>[2]Report!T23</f>
        <v xml:space="preserve">1075091 → </v>
      </c>
      <c r="F23" s="3" t="str">
        <f>INDEX([2]Report!$B$2:$B$2208, MATCH(E23, [2]Report!$T$2:$T$2208, 0))</f>
        <v>F.FRA-R3-CELA80</v>
      </c>
      <c r="G23" s="4" t="str">
        <f t="shared" si="1"/>
        <v>F.FRA</v>
      </c>
      <c r="I23" s="2" t="str">
        <f>[3]Report!T24</f>
        <v>34056113 → GENRE-SEC, ICC(KA)-SEC, TELECOMMANDE</v>
      </c>
      <c r="J23" s="3" t="str">
        <f>INDEX([3]Report!$B$2:$B$2208, MATCH(I23, [3]Report!$T$2:$T$2208, 0))</f>
        <v>VOREP-CT313-HTB</v>
      </c>
      <c r="K23" s="4" t="str">
        <f t="shared" si="2"/>
        <v>VOREP</v>
      </c>
      <c r="M23" s="2" t="str">
        <f>[4]Report!T23</f>
        <v xml:space="preserve">34002246 → </v>
      </c>
      <c r="N23" s="3" t="str">
        <f>INDEX([4]Report!$B$2:$B$2208, MATCH(M23, [4]Report!$T$2:$T$2208, 0))</f>
        <v>A.BAI-CT312-HTB</v>
      </c>
      <c r="O23" s="4" t="str">
        <f t="shared" si="3"/>
        <v>A.BAI</v>
      </c>
      <c r="Q23" s="2" t="str">
        <f>[5]Report!T23</f>
        <v>34005193 → CONSTITUTION-BATT</v>
      </c>
      <c r="R23" s="3" t="str">
        <f>INDEX([5]Report!$B$2:$B$230, MATCH(Q23, [5]Report!$T$2:$T$230, 0))</f>
        <v>SSLAC-AUX-BATT</v>
      </c>
      <c r="S23" s="4" t="str">
        <f t="shared" si="4"/>
        <v>SSLAC</v>
      </c>
      <c r="U23" s="2" t="str">
        <f>[6]Report!T23</f>
        <v xml:space="preserve">34051288 → </v>
      </c>
      <c r="V23" s="3" t="str">
        <f>INDEX([6]Report!$C$2:$C$230, MATCH(U23, [6]Report!$T$2:$T$230, 0))</f>
        <v>CRUSE-AUX-REDR</v>
      </c>
      <c r="W23" s="4" t="str">
        <f t="shared" si="5"/>
        <v>CRUSE</v>
      </c>
      <c r="Y23" s="2" t="str">
        <f>'[7]Liste de Emplacements'!T23</f>
        <v xml:space="preserve">ARACH-R311-CELA11 → </v>
      </c>
      <c r="Z23" s="3" t="str">
        <f>INDEX('[7]Liste de Emplacements'!$A$2:$A$284, MATCH(Y23, '[7]Liste de Emplacements'!$T$2:$T$284, 0))</f>
        <v>ARACH-R311-CELA11</v>
      </c>
      <c r="AA23" s="4" t="str">
        <f t="shared" si="6"/>
        <v>ARACH</v>
      </c>
      <c r="AC23" t="str">
        <f>[8]Report!T23</f>
        <v xml:space="preserve">A.HUE-R1-CELD13 → </v>
      </c>
      <c r="AD23" t="str">
        <f>INDEX([8]Report!$A$2:$A$1495, MATCH(AC23, [8]Report!$T$2:$T$1495, 0))</f>
        <v>A.HUE-R1-CELD13</v>
      </c>
      <c r="AE23" t="str">
        <f t="shared" si="7"/>
        <v>A.HUE</v>
      </c>
      <c r="AG23" s="2" t="str">
        <f>[9]Report!T23</f>
        <v>BOZEL → GESTION-ACCES, PRISE-VE-32A</v>
      </c>
      <c r="AH23" s="3" t="str">
        <f>INDEX([9]Report!$A$2:$A$113, MATCH(AG23, [9]Report!$T$2:$T$113, 0))</f>
        <v>BOZEL</v>
      </c>
      <c r="AI23" s="4" t="str">
        <f t="shared" si="8"/>
        <v>BOZEL</v>
      </c>
      <c r="AK23" s="2" t="str">
        <f>'[10]Liste de Emplacements'!T23</f>
        <v xml:space="preserve">ARLAN-CT312 → </v>
      </c>
      <c r="AL23" s="3" t="str">
        <f>INDEX('[10]Liste de Emplacements'!$A$2:$A$231,MATCH(AK23,'[10]Liste de Emplacements'!$T$2:$T$231))</f>
        <v>ARLAN-CT312</v>
      </c>
      <c r="AM23" s="4" t="str">
        <f t="shared" si="9"/>
        <v>ARLAN</v>
      </c>
    </row>
    <row r="24" spans="1:39" x14ac:dyDescent="0.25">
      <c r="A24" s="2" t="str">
        <f>[1]Report!T24</f>
        <v>34072371 → MONITORING</v>
      </c>
      <c r="B24" s="3" t="str">
        <f>INDEX([1]Report!$B$2:$B$230, MATCH(A24, [1]Report!$T$2:$T$230, 0))</f>
        <v>MOUTI-CT312-TR</v>
      </c>
      <c r="C24" s="4" t="str">
        <f t="shared" si="0"/>
        <v>MOUTI</v>
      </c>
      <c r="E24" s="2" t="str">
        <f>[2]Report!T24</f>
        <v xml:space="preserve">1078785 → </v>
      </c>
      <c r="F24" s="3" t="str">
        <f>INDEX([2]Report!$B$2:$B$2208, MATCH(E24, [2]Report!$T$2:$T$2208, 0))</f>
        <v>F.FRA-R3-CELD82</v>
      </c>
      <c r="G24" s="4" t="str">
        <f t="shared" si="1"/>
        <v>F.FRA</v>
      </c>
      <c r="I24" s="2" t="str">
        <f>[3]Report!T25</f>
        <v>34056114 → ICC(KA)-SEC, TELECOMMANDE</v>
      </c>
      <c r="J24" s="3" t="str">
        <f>INDEX([3]Report!$B$2:$B$2208, MATCH(I24, [3]Report!$T$2:$T$2208, 0))</f>
        <v>ABOND-CT311-HTB</v>
      </c>
      <c r="K24" s="4" t="str">
        <f t="shared" si="2"/>
        <v>ABOND</v>
      </c>
      <c r="M24" s="2" t="str">
        <f>[4]Report!T24</f>
        <v xml:space="preserve">34002247 → </v>
      </c>
      <c r="N24" s="3" t="str">
        <f>INDEX([4]Report!$B$2:$B$2208, MATCH(M24, [4]Report!$T$2:$T$2208, 0))</f>
        <v>MOUTI-CT311-HTB</v>
      </c>
      <c r="O24" s="4" t="str">
        <f t="shared" si="3"/>
        <v>MOUTI</v>
      </c>
      <c r="Q24" s="2" t="str">
        <f>[5]Report!T24</f>
        <v xml:space="preserve">34005197 → </v>
      </c>
      <c r="R24" s="3" t="str">
        <f>INDEX([5]Report!$B$2:$B$230, MATCH(Q24, [5]Report!$T$2:$T$230, 0))</f>
        <v>FROGE-AUX-BATT</v>
      </c>
      <c r="S24" s="4" t="str">
        <f t="shared" si="4"/>
        <v>FROGE</v>
      </c>
      <c r="U24" s="2" t="str">
        <f>[6]Report!T24</f>
        <v>34051289 → USAGE</v>
      </c>
      <c r="V24" s="3" t="str">
        <f>INDEX([6]Report!$C$2:$C$230, MATCH(U24, [6]Report!$T$2:$T$230, 0))</f>
        <v>VNERE-AUX-REDR</v>
      </c>
      <c r="W24" s="4" t="str">
        <f t="shared" si="5"/>
        <v>VNERE</v>
      </c>
      <c r="Y24" s="2" t="str">
        <f>'[7]Liste de Emplacements'!T24</f>
        <v>ARC-R2-CELA90 → Code GDO</v>
      </c>
      <c r="Z24" s="3" t="str">
        <f>INDEX('[7]Liste de Emplacements'!$A$2:$A$284, MATCH(Y24, '[7]Liste de Emplacements'!$T$2:$T$284, 0))</f>
        <v>ARC-R2-CELA90</v>
      </c>
      <c r="AA24" s="4" t="str">
        <f t="shared" si="6"/>
        <v>ARC-R</v>
      </c>
      <c r="AC24" t="str">
        <f>[8]Report!T24</f>
        <v xml:space="preserve">A.HUE-R1-CELD14 → </v>
      </c>
      <c r="AD24" t="str">
        <f>INDEX([8]Report!$A$2:$A$1495, MATCH(AC24, [8]Report!$T$2:$T$1495, 0))</f>
        <v>A.HUE-R1-CELD14</v>
      </c>
      <c r="AE24" t="str">
        <f t="shared" si="7"/>
        <v>A.HUE</v>
      </c>
      <c r="AG24" s="2" t="str">
        <f>[9]Report!T24</f>
        <v>BREVI → GESTION-ACCES, PRISE-VE-32A</v>
      </c>
      <c r="AH24" s="3" t="str">
        <f>INDEX([9]Report!$A$2:$A$113, MATCH(AG24, [9]Report!$T$2:$T$113, 0))</f>
        <v>BREVI</v>
      </c>
      <c r="AI24" s="4" t="str">
        <f t="shared" si="8"/>
        <v>BREVI</v>
      </c>
      <c r="AK24" s="2" t="str">
        <f>'[10]Liste de Emplacements'!T24</f>
        <v xml:space="preserve">ARLOD-CT311 → </v>
      </c>
      <c r="AL24" s="3" t="str">
        <f>INDEX('[10]Liste de Emplacements'!$A$2:$A$231,MATCH(AK24,'[10]Liste de Emplacements'!$T$2:$T$231))</f>
        <v>ARLOD-CT311</v>
      </c>
      <c r="AM24" s="4" t="str">
        <f t="shared" si="9"/>
        <v>ARLOD</v>
      </c>
    </row>
    <row r="25" spans="1:39" x14ac:dyDescent="0.25">
      <c r="A25" s="2" t="str">
        <f>[1]Report!T25</f>
        <v>34072372 → MONITORING</v>
      </c>
      <c r="B25" s="3" t="str">
        <f>INDEX([1]Report!$B$2:$B$230, MATCH(A25, [1]Report!$T$2:$T$230, 0))</f>
        <v>G.VER-CT311-TR</v>
      </c>
      <c r="C25" s="4" t="str">
        <f t="shared" si="0"/>
        <v>G.VER</v>
      </c>
      <c r="E25" s="2" t="str">
        <f>[2]Report!T25</f>
        <v xml:space="preserve">1078786 → </v>
      </c>
      <c r="F25" s="3" t="str">
        <f>INDEX([2]Report!$B$2:$B$2208, MATCH(E25, [2]Report!$T$2:$T$2208, 0))</f>
        <v>F.FRA-R3-CELD83</v>
      </c>
      <c r="G25" s="4" t="str">
        <f t="shared" si="1"/>
        <v>F.FRA</v>
      </c>
      <c r="I25" s="2" t="str">
        <f>[3]Report!T26</f>
        <v>34056115 → ICC(KA)-SEC, TELECOMMANDE</v>
      </c>
      <c r="J25" s="3" t="str">
        <f>INDEX([3]Report!$B$2:$B$2208, MATCH(I25, [3]Report!$T$2:$T$2208, 0))</f>
        <v>ABOND-CT312-HTB</v>
      </c>
      <c r="K25" s="4" t="str">
        <f t="shared" si="2"/>
        <v>ABOND</v>
      </c>
      <c r="M25" s="2" t="str">
        <f>[4]Report!T25</f>
        <v xml:space="preserve">34002248 → </v>
      </c>
      <c r="N25" s="3" t="str">
        <f>INDEX([4]Report!$B$2:$B$2208, MATCH(M25, [4]Report!$T$2:$T$2208, 0))</f>
        <v>MOUTI-CT312-HTB</v>
      </c>
      <c r="O25" s="4" t="str">
        <f t="shared" si="3"/>
        <v>MOUTI</v>
      </c>
      <c r="Q25" s="2" t="str">
        <f>[5]Report!T25</f>
        <v xml:space="preserve">34005198 → </v>
      </c>
      <c r="R25" s="3" t="str">
        <f>INDEX([5]Report!$B$2:$B$230, MATCH(Q25, [5]Report!$T$2:$T$230, 0))</f>
        <v>FROGE-AUX-BATT</v>
      </c>
      <c r="S25" s="4" t="str">
        <f t="shared" si="4"/>
        <v>FROGE</v>
      </c>
      <c r="U25" s="2" t="str">
        <f>[6]Report!T25</f>
        <v>34051291 → POLARITE-+48-TERRE, USAGE</v>
      </c>
      <c r="V25" s="3" t="str">
        <f>INDEX([6]Report!$C$2:$C$230, MATCH(U25, [6]Report!$T$2:$T$230, 0))</f>
        <v>MENUI-AUX-REDR</v>
      </c>
      <c r="W25" s="4" t="str">
        <f t="shared" si="5"/>
        <v>MENUI</v>
      </c>
      <c r="Y25" s="2" t="str">
        <f>'[7]Liste de Emplacements'!T25</f>
        <v>ARC18-R1-CELA80 ARRIVÉE T → Code GDO</v>
      </c>
      <c r="Z25" s="3" t="str">
        <f>INDEX('[7]Liste de Emplacements'!$A$2:$A$284, MATCH(Y25, '[7]Liste de Emplacements'!$T$2:$T$284, 0))</f>
        <v>ARC18-R1-CELA80 ARRIVÉE T</v>
      </c>
      <c r="AA25" s="4" t="str">
        <f t="shared" si="6"/>
        <v>ARC18</v>
      </c>
      <c r="AC25" t="str">
        <f>[8]Report!T25</f>
        <v>A.HUE-R1-CELD15 → Code GDO</v>
      </c>
      <c r="AD25" t="str">
        <f>INDEX([8]Report!$A$2:$A$1495, MATCH(AC25, [8]Report!$T$2:$T$1495, 0))</f>
        <v>A.HUE-R1-CELD15</v>
      </c>
      <c r="AE25" t="str">
        <f t="shared" si="7"/>
        <v>A.HUE</v>
      </c>
      <c r="AG25" s="2" t="str">
        <f>[9]Report!T25</f>
        <v>BURCI → GESTION-ACCES, PRISE-VE-32A</v>
      </c>
      <c r="AH25" s="3" t="str">
        <f>INDEX([9]Report!$A$2:$A$113, MATCH(AG25, [9]Report!$T$2:$T$113, 0))</f>
        <v>BURCI</v>
      </c>
      <c r="AI25" s="4" t="str">
        <f t="shared" si="8"/>
        <v>BURCI</v>
      </c>
      <c r="AK25" s="2" t="str">
        <f>'[10]Liste de Emplacements'!T25</f>
        <v xml:space="preserve">ARLOD-CT312 → </v>
      </c>
      <c r="AL25" s="3" t="str">
        <f>INDEX('[10]Liste de Emplacements'!$A$2:$A$231,MATCH(AK25,'[10]Liste de Emplacements'!$T$2:$T$231))</f>
        <v>ARLOD-CT312</v>
      </c>
      <c r="AM25" s="4" t="str">
        <f t="shared" si="9"/>
        <v>ARLOD</v>
      </c>
    </row>
    <row r="26" spans="1:39" x14ac:dyDescent="0.25">
      <c r="A26" s="2" t="str">
        <f>[1]Report!T26</f>
        <v xml:space="preserve">34072374 → </v>
      </c>
      <c r="B26" s="3" t="str">
        <f>INDEX([1]Report!$B$2:$B$230, MATCH(A26, [1]Report!$T$2:$T$230, 0))</f>
        <v>FROGE-CT312-TR</v>
      </c>
      <c r="C26" s="4" t="str">
        <f t="shared" si="0"/>
        <v>FROGE</v>
      </c>
      <c r="E26" s="2" t="str">
        <f>[2]Report!T26</f>
        <v xml:space="preserve">1078787 → </v>
      </c>
      <c r="F26" s="3" t="str">
        <f>INDEX([2]Report!$B$2:$B$2208, MATCH(E26, [2]Report!$T$2:$T$2208, 0))</f>
        <v>F.FRA-R3-CELD84</v>
      </c>
      <c r="G26" s="4" t="str">
        <f t="shared" si="1"/>
        <v>F.FRA</v>
      </c>
      <c r="I26" s="2" t="str">
        <f>[3]Report!T27</f>
        <v>34056116 → GENRE-SEC, ICC(KA)-SEC, TELECOMMANDE</v>
      </c>
      <c r="J26" s="3" t="str">
        <f>INDEX([3]Report!$B$2:$B$2208, MATCH(I26, [3]Report!$T$2:$T$2208, 0))</f>
        <v>POUGN-CT311-HTB</v>
      </c>
      <c r="K26" s="4" t="str">
        <f t="shared" si="2"/>
        <v>POUGN</v>
      </c>
      <c r="M26" s="2" t="str">
        <f>[4]Report!T26</f>
        <v xml:space="preserve">34002249 → </v>
      </c>
      <c r="N26" s="3" t="str">
        <f>INDEX([4]Report!$B$2:$B$2208, MATCH(M26, [4]Report!$T$2:$T$2208, 0))</f>
        <v>B.RON-CT311-HTB</v>
      </c>
      <c r="O26" s="4" t="str">
        <f t="shared" si="3"/>
        <v>B.RON</v>
      </c>
      <c r="Q26" s="2" t="str">
        <f>[5]Report!T26</f>
        <v>34005201 → CONSTITUTION-BATT</v>
      </c>
      <c r="R26" s="3" t="str">
        <f>INDEX([5]Report!$B$2:$B$230, MATCH(Q26, [5]Report!$T$2:$T$230, 0))</f>
        <v>G.VER-AUX-BATT</v>
      </c>
      <c r="S26" s="4" t="str">
        <f t="shared" si="4"/>
        <v>G.VER</v>
      </c>
      <c r="U26" s="2" t="str">
        <f>[6]Report!T26</f>
        <v>34051292 → POLARITE-+48-TERRE, USAGE</v>
      </c>
      <c r="V26" s="3" t="str">
        <f>INDEX([6]Report!$C$2:$C$230, MATCH(U26, [6]Report!$T$2:$T$230, 0))</f>
        <v>MENUI-AUX-REDR</v>
      </c>
      <c r="W26" s="4" t="str">
        <f t="shared" si="5"/>
        <v>MENUI</v>
      </c>
      <c r="Y26" s="2" t="str">
        <f>'[7]Liste de Emplacements'!T26</f>
        <v>ARC18-R2-CELA90 → Code GDO</v>
      </c>
      <c r="Z26" s="3" t="str">
        <f>INDEX('[7]Liste de Emplacements'!$A$2:$A$284, MATCH(Y26, '[7]Liste de Emplacements'!$T$2:$T$284, 0))</f>
        <v>ARC18-R2-CELA90</v>
      </c>
      <c r="AA26" s="4" t="str">
        <f t="shared" si="6"/>
        <v>ARC18</v>
      </c>
      <c r="AC26" t="str">
        <f>[8]Report!T26</f>
        <v>A.HUE-R2-CELD02 → Code GDO</v>
      </c>
      <c r="AD26" t="str">
        <f>INDEX([8]Report!$A$2:$A$1495, MATCH(AC26, [8]Report!$T$2:$T$1495, 0))</f>
        <v>A.HUE-R2-CELD02</v>
      </c>
      <c r="AE26" t="str">
        <f t="shared" si="7"/>
        <v>A.HUE</v>
      </c>
      <c r="AG26" s="2" t="str">
        <f>[9]Report!T26</f>
        <v>BVIL6 → GESTION-ACCES, PRISE-VE-32A</v>
      </c>
      <c r="AH26" s="3" t="str">
        <f>INDEX([9]Report!$A$2:$A$113, MATCH(AG26, [9]Report!$T$2:$T$113, 0))</f>
        <v>BVIL6</v>
      </c>
      <c r="AI26" s="4" t="str">
        <f t="shared" si="8"/>
        <v>BVIL6</v>
      </c>
      <c r="AK26" s="2" t="str">
        <f>'[10]Liste de Emplacements'!T26</f>
        <v xml:space="preserve">AUMON-CT311 → </v>
      </c>
      <c r="AL26" s="3" t="str">
        <f>INDEX('[10]Liste de Emplacements'!$A$2:$A$231,MATCH(AK26,'[10]Liste de Emplacements'!$T$2:$T$231))</f>
        <v>AUMON-CT311</v>
      </c>
      <c r="AM26" s="4" t="str">
        <f t="shared" si="9"/>
        <v>AUMON</v>
      </c>
    </row>
    <row r="27" spans="1:39" x14ac:dyDescent="0.25">
      <c r="A27" s="2" t="str">
        <f>[1]Report!T27</f>
        <v>34072375 → MONITORING</v>
      </c>
      <c r="B27" s="3" t="str">
        <f>INDEX([1]Report!$B$2:$B$230, MATCH(A27, [1]Report!$T$2:$T$230, 0))</f>
        <v>G.VER-CT313-TR</v>
      </c>
      <c r="C27" s="4" t="str">
        <f t="shared" si="0"/>
        <v>G.VER</v>
      </c>
      <c r="E27" s="2" t="str">
        <f>[2]Report!T27</f>
        <v xml:space="preserve">1078788 → </v>
      </c>
      <c r="F27" s="3" t="str">
        <f>INDEX([2]Report!$B$2:$B$2208, MATCH(E27, [2]Report!$T$2:$T$2208, 0))</f>
        <v>F.FRA-R3-CELD85</v>
      </c>
      <c r="G27" s="4" t="str">
        <f t="shared" si="1"/>
        <v>F.FRA</v>
      </c>
      <c r="I27" s="2" t="str">
        <f>[3]Report!T28</f>
        <v>34056117 → GENRE-SEC, ICC(KA)-SEC, POLE-TRINGLE, TELECOMMANDE, TYPE-SEC, U-NOMINALE(KV)</v>
      </c>
      <c r="J27" s="3" t="str">
        <f>INDEX([3]Report!$B$2:$B$2208, MATCH(I27, [3]Report!$T$2:$T$2208, 0))</f>
        <v>G.VER-CT313-HTB</v>
      </c>
      <c r="K27" s="4" t="str">
        <f t="shared" si="2"/>
        <v>G.VER</v>
      </c>
      <c r="M27" s="2" t="str">
        <f>[4]Report!T27</f>
        <v xml:space="preserve">34002250 → </v>
      </c>
      <c r="N27" s="3" t="str">
        <f>INDEX([4]Report!$B$2:$B$2208, MATCH(M27, [4]Report!$T$2:$T$2208, 0))</f>
        <v>B.RON-CT312-HTB</v>
      </c>
      <c r="O27" s="4" t="str">
        <f t="shared" si="3"/>
        <v>B.RON</v>
      </c>
      <c r="Q27" s="2" t="str">
        <f>[5]Report!T27</f>
        <v>34005202 → CONSTITUTION-BATT</v>
      </c>
      <c r="R27" s="3" t="str">
        <f>INDEX([5]Report!$B$2:$B$230, MATCH(Q27, [5]Report!$T$2:$T$230, 0))</f>
        <v>G.VER-AUX-BATT</v>
      </c>
      <c r="S27" s="4" t="str">
        <f t="shared" si="4"/>
        <v>G.VER</v>
      </c>
      <c r="U27" s="2" t="str">
        <f>[6]Report!T27</f>
        <v xml:space="preserve">34051293 → </v>
      </c>
      <c r="V27" s="3" t="str">
        <f>INDEX([6]Report!$C$2:$C$230, MATCH(U27, [6]Report!$T$2:$T$230, 0))</f>
        <v>ARLAN-AUX-REDR-1</v>
      </c>
      <c r="W27" s="4" t="str">
        <f t="shared" si="5"/>
        <v>ARLAN</v>
      </c>
      <c r="Y27" s="2" t="str">
        <f>'[7]Liste de Emplacements'!T27</f>
        <v>ARC18-R2-CELA94 → Code GDO</v>
      </c>
      <c r="Z27" s="3" t="str">
        <f>INDEX('[7]Liste de Emplacements'!$A$2:$A$284, MATCH(Y27, '[7]Liste de Emplacements'!$T$2:$T$284, 0))</f>
        <v>ARC18-R2-CELA94</v>
      </c>
      <c r="AA27" s="4" t="str">
        <f t="shared" si="6"/>
        <v>ARC18</v>
      </c>
      <c r="AC27" t="str">
        <f>[8]Report!T27</f>
        <v xml:space="preserve">A.HUE-R2-CELD03 → </v>
      </c>
      <c r="AD27" t="str">
        <f>INDEX([8]Report!$A$2:$A$1495, MATCH(AC27, [8]Report!$T$2:$T$1495, 0))</f>
        <v>A.HUE-R2-CELD03</v>
      </c>
      <c r="AE27" t="str">
        <f t="shared" si="7"/>
        <v>A.HUE</v>
      </c>
      <c r="AG27" s="2" t="str">
        <f>[9]Report!T27</f>
        <v>BXFOR → GESTION-ACCES, PRISE-VE-32A</v>
      </c>
      <c r="AH27" s="3" t="str">
        <f>INDEX([9]Report!$A$2:$A$113, MATCH(AG27, [9]Report!$T$2:$T$113, 0))</f>
        <v>BXFOR</v>
      </c>
      <c r="AI27" s="4" t="str">
        <f t="shared" si="8"/>
        <v>BXFOR</v>
      </c>
      <c r="AK27" s="2" t="str">
        <f>'[10]Liste de Emplacements'!T27</f>
        <v xml:space="preserve">AUMON-CT312 → </v>
      </c>
      <c r="AL27" s="3" t="str">
        <f>INDEX('[10]Liste de Emplacements'!$A$2:$A$231,MATCH(AK27,'[10]Liste de Emplacements'!$T$2:$T$231))</f>
        <v>AUMON-CT312</v>
      </c>
      <c r="AM27" s="4" t="str">
        <f t="shared" si="9"/>
        <v>AUMON</v>
      </c>
    </row>
    <row r="28" spans="1:39" x14ac:dyDescent="0.25">
      <c r="A28" s="2" t="str">
        <f>[1]Report!T28</f>
        <v xml:space="preserve">34072376 → </v>
      </c>
      <c r="B28" s="3" t="str">
        <f>INDEX([1]Report!$B$2:$B$230, MATCH(A28, [1]Report!$T$2:$T$230, 0))</f>
        <v>FROGE-CT313-TR</v>
      </c>
      <c r="C28" s="4" t="str">
        <f t="shared" si="0"/>
        <v>FROGE</v>
      </c>
      <c r="E28" s="2" t="str">
        <f>[2]Report!T28</f>
        <v xml:space="preserve">1108832 → </v>
      </c>
      <c r="F28" s="3" t="str">
        <f>INDEX([2]Report!$B$2:$B$2208, MATCH(E28, [2]Report!$T$2:$T$2208, 0))</f>
        <v>ARC18-R1-CELD86</v>
      </c>
      <c r="G28" s="4" t="str">
        <f t="shared" si="1"/>
        <v>ARC18</v>
      </c>
      <c r="I28" s="2" t="str">
        <f>[3]Report!T29</f>
        <v>34056121 → GENRE-SEC, ICC(KA)-SEC, POLE-TRINGLE, TELECOMMANDE, TYPE-SEC, U-NOMINALE(KV)</v>
      </c>
      <c r="J28" s="3" t="str">
        <f>INDEX([3]Report!$B$2:$B$2208, MATCH(I28, [3]Report!$T$2:$T$2208, 0))</f>
        <v>SINAR-CT611-HTB</v>
      </c>
      <c r="K28" s="4" t="str">
        <f t="shared" si="2"/>
        <v>SINAR</v>
      </c>
      <c r="M28" s="2" t="str">
        <f>[4]Report!T28</f>
        <v xml:space="preserve">34002251 → </v>
      </c>
      <c r="N28" s="3" t="str">
        <f>INDEX([4]Report!$B$2:$B$2208, MATCH(M28, [4]Report!$T$2:$T$2208, 0))</f>
        <v>B.RON-CT313-HTB</v>
      </c>
      <c r="O28" s="4" t="str">
        <f t="shared" si="3"/>
        <v>B.RON</v>
      </c>
      <c r="Q28" s="2" t="str">
        <f>[5]Report!T28</f>
        <v xml:space="preserve">34005203 → </v>
      </c>
      <c r="R28" s="3" t="str">
        <f>INDEX([5]Report!$B$2:$B$230, MATCH(Q28, [5]Report!$T$2:$T$230, 0))</f>
        <v>DOMEN-AUX-BATT</v>
      </c>
      <c r="S28" s="4" t="str">
        <f t="shared" si="4"/>
        <v>DOMEN</v>
      </c>
      <c r="U28" s="2" t="str">
        <f>[6]Report!T28</f>
        <v>34051294 → POLARITE-+48-TERRE</v>
      </c>
      <c r="V28" s="3" t="str">
        <f>INDEX([6]Report!$C$2:$C$230, MATCH(U28, [6]Report!$T$2:$T$230, 0))</f>
        <v>ARLAN-AUX-REDR-2</v>
      </c>
      <c r="W28" s="4" t="str">
        <f t="shared" si="5"/>
        <v>ARLAN</v>
      </c>
      <c r="Y28" s="2" t="str">
        <f>'[7]Liste de Emplacements'!T28</f>
        <v>ARLAN-R1-CELA72 → Code GDO</v>
      </c>
      <c r="Z28" s="3" t="str">
        <f>INDEX('[7]Liste de Emplacements'!$A$2:$A$284, MATCH(Y28, '[7]Liste de Emplacements'!$T$2:$T$284, 0))</f>
        <v>ARLAN-R1-CELA72</v>
      </c>
      <c r="AA28" s="4" t="str">
        <f t="shared" si="6"/>
        <v>ARLAN</v>
      </c>
      <c r="AC28" t="str">
        <f>[8]Report!T28</f>
        <v xml:space="preserve">A.HUE-R2-CELD04 → </v>
      </c>
      <c r="AD28" t="str">
        <f>INDEX([8]Report!$A$2:$A$1495, MATCH(AC28, [8]Report!$T$2:$T$1495, 0))</f>
        <v>A.HUE-R2-CELD04</v>
      </c>
      <c r="AE28" t="str">
        <f t="shared" si="7"/>
        <v>A.HUE</v>
      </c>
      <c r="AG28" s="2" t="str">
        <f>[9]Report!T28</f>
        <v xml:space="preserve">C.AND → </v>
      </c>
      <c r="AH28" s="3" t="str">
        <f>INDEX([9]Report!$A$2:$A$113, MATCH(AG28, [9]Report!$T$2:$T$113, 0))</f>
        <v>C.AND</v>
      </c>
      <c r="AI28" s="4" t="str">
        <f t="shared" si="8"/>
        <v>C.AND</v>
      </c>
      <c r="AK28" s="2" t="str">
        <f>'[10]Liste de Emplacements'!T28</f>
        <v xml:space="preserve">AUSSO-CT315 → </v>
      </c>
      <c r="AL28" s="3" t="str">
        <f>INDEX('[10]Liste de Emplacements'!$A$2:$A$231,MATCH(AK28,'[10]Liste de Emplacements'!$T$2:$T$231))</f>
        <v>AUSSO-CT315</v>
      </c>
      <c r="AM28" s="4" t="str">
        <f t="shared" si="9"/>
        <v>AUSSO</v>
      </c>
    </row>
    <row r="29" spans="1:39" x14ac:dyDescent="0.25">
      <c r="A29" s="2" t="str">
        <f>[1]Report!T29</f>
        <v>34072377 → PLAGE-U-PRISE(%)</v>
      </c>
      <c r="B29" s="3" t="str">
        <f>INDEX([1]Report!$B$2:$B$230, MATCH(A29, [1]Report!$T$2:$T$230, 0))</f>
        <v>DOMEN-CT312-TR</v>
      </c>
      <c r="C29" s="4" t="str">
        <f t="shared" si="0"/>
        <v>DOMEN</v>
      </c>
      <c r="E29" s="2" t="str">
        <f>[2]Report!T29</f>
        <v xml:space="preserve">1109043 → </v>
      </c>
      <c r="F29" s="3" t="str">
        <f>INDEX([2]Report!$B$2:$B$2208, MATCH(E29, [2]Report!$T$2:$T$2208, 0))</f>
        <v>ARC18-R1-CELD81</v>
      </c>
      <c r="G29" s="4" t="str">
        <f t="shared" si="1"/>
        <v>ARC18</v>
      </c>
      <c r="I29" s="2" t="str">
        <f>[3]Report!T30</f>
        <v>34056126 → TELECOMMANDE</v>
      </c>
      <c r="J29" s="3" t="str">
        <f>INDEX([3]Report!$B$2:$B$2208, MATCH(I29, [3]Report!$T$2:$T$2208, 0))</f>
        <v>PUBLI-CT311-HTB</v>
      </c>
      <c r="K29" s="4" t="str">
        <f t="shared" si="2"/>
        <v>PUBLI</v>
      </c>
      <c r="M29" s="2" t="str">
        <f>[4]Report!T29</f>
        <v xml:space="preserve">34002252 → </v>
      </c>
      <c r="N29" s="3" t="str">
        <f>INDEX([4]Report!$B$2:$B$2208, MATCH(M29, [4]Report!$T$2:$T$2208, 0))</f>
        <v>SSLAC-CT311-HTB</v>
      </c>
      <c r="O29" s="4" t="str">
        <f t="shared" si="3"/>
        <v>SSLAC</v>
      </c>
      <c r="Q29" s="2" t="str">
        <f>[5]Report!T29</f>
        <v xml:space="preserve">34005204 → </v>
      </c>
      <c r="R29" s="3" t="str">
        <f>INDEX([5]Report!$B$2:$B$230, MATCH(Q29, [5]Report!$T$2:$T$230, 0))</f>
        <v>DOMEN-AUX-BATT</v>
      </c>
      <c r="S29" s="4" t="str">
        <f t="shared" si="4"/>
        <v>DOMEN</v>
      </c>
      <c r="U29" s="2" t="str">
        <f>[6]Report!T29</f>
        <v>34051295 → USAGE</v>
      </c>
      <c r="V29" s="3" t="str">
        <f>INDEX([6]Report!$C$2:$C$230, MATCH(U29, [6]Report!$T$2:$T$230, 0))</f>
        <v>BURCI-AUX-REDR</v>
      </c>
      <c r="W29" s="4" t="str">
        <f t="shared" si="5"/>
        <v>BURCI</v>
      </c>
      <c r="Y29" s="2" t="str">
        <f>'[7]Liste de Emplacements'!T29</f>
        <v>ARLAN-R2-CELA73 → Code GDO</v>
      </c>
      <c r="Z29" s="3" t="str">
        <f>INDEX('[7]Liste de Emplacements'!$A$2:$A$284, MATCH(Y29, '[7]Liste de Emplacements'!$T$2:$T$284, 0))</f>
        <v>ARLAN-R2-CELA73</v>
      </c>
      <c r="AA29" s="4" t="str">
        <f t="shared" si="6"/>
        <v>ARLAN</v>
      </c>
      <c r="AC29" t="str">
        <f>[8]Report!T29</f>
        <v>A.HUE-R2-CELD05 → Code GDO</v>
      </c>
      <c r="AD29" t="str">
        <f>INDEX([8]Report!$A$2:$A$1495, MATCH(AC29, [8]Report!$T$2:$T$1495, 0))</f>
        <v>A.HUE-R2-CELD05</v>
      </c>
      <c r="AE29" t="str">
        <f t="shared" si="7"/>
        <v>A.HUE</v>
      </c>
      <c r="AG29" s="2" t="str">
        <f>[9]Report!T29</f>
        <v>C.BAR → GESTION-ACCES, PRISE-VE-32A</v>
      </c>
      <c r="AH29" s="3" t="str">
        <f>INDEX([9]Report!$A$2:$A$113, MATCH(AG29, [9]Report!$T$2:$T$113, 0))</f>
        <v>C.BAR</v>
      </c>
      <c r="AI29" s="4" t="str">
        <f t="shared" si="8"/>
        <v>C.BAR</v>
      </c>
      <c r="AK29" s="2" t="str">
        <f>'[10]Liste de Emplacements'!T29</f>
        <v xml:space="preserve">AUSSO-CT316 → </v>
      </c>
      <c r="AL29" s="3" t="str">
        <f>INDEX('[10]Liste de Emplacements'!$A$2:$A$231,MATCH(AK29,'[10]Liste de Emplacements'!$T$2:$T$231))</f>
        <v>AUSSO-CT316</v>
      </c>
      <c r="AM29" s="4" t="str">
        <f t="shared" si="9"/>
        <v>AUSSO</v>
      </c>
    </row>
    <row r="30" spans="1:39" x14ac:dyDescent="0.25">
      <c r="A30" s="2" t="str">
        <f>[1]Report!T30</f>
        <v>34072378 → PLAGE-U-PRISE(%)</v>
      </c>
      <c r="B30" s="3" t="str">
        <f>INDEX([1]Report!$B$2:$B$230, MATCH(A30, [1]Report!$T$2:$T$230, 0))</f>
        <v>DOMEN-CT313-TR</v>
      </c>
      <c r="C30" s="4" t="str">
        <f t="shared" si="0"/>
        <v>DOMEN</v>
      </c>
      <c r="E30" s="2" t="str">
        <f>[2]Report!T30</f>
        <v xml:space="preserve">1129755 → </v>
      </c>
      <c r="F30" s="3" t="str">
        <f>INDEX([2]Report!$B$2:$B$2208, MATCH(E30, [2]Report!$T$2:$T$2208, 0))</f>
        <v>D.INF-R1A-CELA01</v>
      </c>
      <c r="G30" s="4" t="str">
        <f t="shared" si="1"/>
        <v>D.INF</v>
      </c>
      <c r="I30" s="2" t="str">
        <f>[3]Report!T31</f>
        <v>34056127 → TELECOMMANDE</v>
      </c>
      <c r="J30" s="3" t="str">
        <f>INDEX([3]Report!$B$2:$B$2208, MATCH(I30, [3]Report!$T$2:$T$2208, 0))</f>
        <v>PUBLI-CT312-HTB</v>
      </c>
      <c r="K30" s="4" t="str">
        <f t="shared" si="2"/>
        <v>PUBLI</v>
      </c>
      <c r="M30" s="2" t="str">
        <f>[4]Report!T30</f>
        <v xml:space="preserve">34002253 → </v>
      </c>
      <c r="N30" s="3" t="str">
        <f>INDEX([4]Report!$B$2:$B$2208, MATCH(M30, [4]Report!$T$2:$T$2208, 0))</f>
        <v>SSLAC-CT312-HTB</v>
      </c>
      <c r="O30" s="4" t="str">
        <f t="shared" si="3"/>
        <v>SSLAC</v>
      </c>
      <c r="Q30" s="2" t="str">
        <f>[5]Report!T30</f>
        <v>34005205 → CONSTITUTION-BATT</v>
      </c>
      <c r="R30" s="3" t="str">
        <f>INDEX([5]Report!$B$2:$B$230, MATCH(Q30, [5]Report!$T$2:$T$230, 0))</f>
        <v>BAJAT-AUX-BATT</v>
      </c>
      <c r="S30" s="4" t="str">
        <f t="shared" si="4"/>
        <v>BAJAT</v>
      </c>
      <c r="U30" s="2" t="str">
        <f>[6]Report!T30</f>
        <v>34051296 → USAGE</v>
      </c>
      <c r="V30" s="3" t="str">
        <f>INDEX([6]Report!$C$2:$C$230, MATCH(U30, [6]Report!$T$2:$T$230, 0))</f>
        <v>BURCI-AUX-REDR</v>
      </c>
      <c r="W30" s="4" t="str">
        <f t="shared" si="5"/>
        <v>BURCI</v>
      </c>
      <c r="Y30" s="2" t="str">
        <f>'[7]Liste de Emplacements'!T30</f>
        <v xml:space="preserve">ARLOD-R1-CELA10 → </v>
      </c>
      <c r="Z30" s="3" t="str">
        <f>INDEX('[7]Liste de Emplacements'!$A$2:$A$284, MATCH(Y30, '[7]Liste de Emplacements'!$T$2:$T$284, 0))</f>
        <v>ARLOD-R1-CELA10</v>
      </c>
      <c r="AA30" s="4" t="str">
        <f t="shared" si="6"/>
        <v>ARLOD</v>
      </c>
      <c r="AC30" t="str">
        <f>[8]Report!T30</f>
        <v xml:space="preserve">A.HUE-R2-CELD06 → </v>
      </c>
      <c r="AD30" t="str">
        <f>INDEX([8]Report!$A$2:$A$1495, MATCH(AC30, [8]Report!$T$2:$T$1495, 0))</f>
        <v>A.HUE-R2-CELD06</v>
      </c>
      <c r="AE30" t="str">
        <f t="shared" si="7"/>
        <v>A.HUE</v>
      </c>
      <c r="AG30" s="2" t="str">
        <f>[9]Report!T30</f>
        <v>CHAMO → PRISE-VE-32A</v>
      </c>
      <c r="AH30" s="3" t="str">
        <f>INDEX([9]Report!$A$2:$A$113, MATCH(AG30, [9]Report!$T$2:$T$113, 0))</f>
        <v>CHAMO</v>
      </c>
      <c r="AI30" s="4" t="str">
        <f t="shared" si="8"/>
        <v>CHAMO</v>
      </c>
      <c r="AK30" s="2" t="str">
        <f>'[10]Liste de Emplacements'!T30</f>
        <v xml:space="preserve">AVORI-CT311 → </v>
      </c>
      <c r="AL30" s="3" t="str">
        <f>INDEX('[10]Liste de Emplacements'!$A$2:$A$231,MATCH(AK30,'[10]Liste de Emplacements'!$T$2:$T$231))</f>
        <v>AVORI-CT311</v>
      </c>
      <c r="AM30" s="4" t="str">
        <f t="shared" si="9"/>
        <v>AVORI</v>
      </c>
    </row>
    <row r="31" spans="1:39" x14ac:dyDescent="0.25">
      <c r="A31" s="2" t="str">
        <f>[1]Report!T31</f>
        <v>34072379 → I-PRIMAIRE(A)</v>
      </c>
      <c r="B31" s="3" t="str">
        <f>INDEX([1]Report!$B$2:$B$230, MATCH(A31, [1]Report!$T$2:$T$230, 0))</f>
        <v>BAJAT-CT311-TR</v>
      </c>
      <c r="C31" s="4" t="str">
        <f t="shared" si="0"/>
        <v>BAJAT</v>
      </c>
      <c r="E31" s="2" t="str">
        <f>[2]Report!T31</f>
        <v xml:space="preserve">1129802 → </v>
      </c>
      <c r="F31" s="3" t="str">
        <f>INDEX([2]Report!$B$2:$B$2208, MATCH(E31, [2]Report!$T$2:$T$2208, 0))</f>
        <v>D.INF-R1A-CELD02</v>
      </c>
      <c r="G31" s="4" t="str">
        <f t="shared" si="1"/>
        <v>D.INF</v>
      </c>
      <c r="I31" s="2" t="str">
        <f>[3]Report!T32</f>
        <v>34056128 → ICC(KA)-SEC, TELECOMMANDE</v>
      </c>
      <c r="J31" s="3" t="str">
        <f>INDEX([3]Report!$B$2:$B$2208, MATCH(I31, [3]Report!$T$2:$T$2208, 0))</f>
        <v>BONN8-CT311-HTB</v>
      </c>
      <c r="K31" s="4" t="str">
        <f t="shared" si="2"/>
        <v>BONN8</v>
      </c>
      <c r="M31" s="2" t="str">
        <f>[4]Report!T31</f>
        <v xml:space="preserve">34002254 → </v>
      </c>
      <c r="N31" s="3" t="str">
        <f>INDEX([4]Report!$B$2:$B$2208, MATCH(M31, [4]Report!$T$2:$T$2208, 0))</f>
        <v>SSAL5-CT311-HTB</v>
      </c>
      <c r="O31" s="4" t="str">
        <f t="shared" si="3"/>
        <v>SSAL5</v>
      </c>
      <c r="Q31" s="2" t="str">
        <f>[5]Report!T31</f>
        <v>34005206 → CONSTITUTION-BATT</v>
      </c>
      <c r="R31" s="3" t="str">
        <f>INDEX([5]Report!$B$2:$B$230, MATCH(Q31, [5]Report!$T$2:$T$230, 0))</f>
        <v>BAJAT-AUX-BATT</v>
      </c>
      <c r="S31" s="4" t="str">
        <f t="shared" si="4"/>
        <v>BAJAT</v>
      </c>
      <c r="U31" s="2" t="str">
        <f>[6]Report!T31</f>
        <v xml:space="preserve">34051297 → </v>
      </c>
      <c r="V31" s="3" t="str">
        <f>INDEX([6]Report!$C$2:$C$230, MATCH(U31, [6]Report!$T$2:$T$230, 0))</f>
        <v>G.VER-AUX-REDR</v>
      </c>
      <c r="W31" s="4" t="str">
        <f t="shared" si="5"/>
        <v>G.VER</v>
      </c>
      <c r="Y31" s="2" t="str">
        <f>'[7]Liste de Emplacements'!T31</f>
        <v xml:space="preserve">ARLOD-R2-CELA20 → </v>
      </c>
      <c r="Z31" s="3" t="str">
        <f>INDEX('[7]Liste de Emplacements'!$A$2:$A$284, MATCH(Y31, '[7]Liste de Emplacements'!$T$2:$T$284, 0))</f>
        <v>ARLOD-R2-CELA20</v>
      </c>
      <c r="AA31" s="4" t="str">
        <f t="shared" si="6"/>
        <v>ARLOD</v>
      </c>
      <c r="AC31" t="str">
        <f>[8]Report!T31</f>
        <v>A.HUE-R2-CELD07 → Code GDO</v>
      </c>
      <c r="AD31" t="str">
        <f>INDEX([8]Report!$A$2:$A$1495, MATCH(AC31, [8]Report!$T$2:$T$1495, 0))</f>
        <v>A.HUE-R2-CELD07</v>
      </c>
      <c r="AE31" t="str">
        <f t="shared" si="7"/>
        <v>A.HUE</v>
      </c>
      <c r="AG31" s="2" t="str">
        <f>[9]Report!T31</f>
        <v>CLUSE → PRISE-VE-32A</v>
      </c>
      <c r="AH31" s="3" t="str">
        <f>INDEX([9]Report!$A$2:$A$113, MATCH(AG31, [9]Report!$T$2:$T$113, 0))</f>
        <v>CLUSE</v>
      </c>
      <c r="AI31" s="4" t="str">
        <f t="shared" si="8"/>
        <v>CLUSE</v>
      </c>
      <c r="AK31" s="2" t="str">
        <f>'[10]Liste de Emplacements'!T31</f>
        <v>AVORI-CT312 → Code GDO</v>
      </c>
      <c r="AL31" s="3" t="str">
        <f>INDEX('[10]Liste de Emplacements'!$A$2:$A$231,MATCH(AK31,'[10]Liste de Emplacements'!$T$2:$T$231))</f>
        <v>AVORI-CT312</v>
      </c>
      <c r="AM31" s="4" t="str">
        <f t="shared" si="9"/>
        <v>AVORI</v>
      </c>
    </row>
    <row r="32" spans="1:39" x14ac:dyDescent="0.25">
      <c r="A32" s="2" t="str">
        <f>[1]Report!T32</f>
        <v>34072380 → I-PRIMAIRE(A), I-SECONDAIRE1(A), UCC(%)</v>
      </c>
      <c r="B32" s="3" t="str">
        <f>INDEX([1]Report!$B$2:$B$230, MATCH(A32, [1]Report!$T$2:$T$230, 0))</f>
        <v>BAJAT-CT312-TR</v>
      </c>
      <c r="C32" s="4" t="str">
        <f t="shared" si="0"/>
        <v>BAJAT</v>
      </c>
      <c r="E32" s="2" t="str">
        <f>[2]Report!T32</f>
        <v xml:space="preserve">1130048 → </v>
      </c>
      <c r="F32" s="3" t="str">
        <f>INDEX([2]Report!$B$2:$B$2208, MATCH(E32, [2]Report!$T$2:$T$2208, 0))</f>
        <v>D.INF-R1A-CELD03</v>
      </c>
      <c r="G32" s="4" t="str">
        <f t="shared" si="1"/>
        <v>D.INF</v>
      </c>
      <c r="I32" s="2" t="str">
        <f>[3]Report!T33</f>
        <v>34056129 → ICC(KA)-SEC, TELECOMMANDE</v>
      </c>
      <c r="J32" s="3" t="str">
        <f>INDEX([3]Report!$B$2:$B$2208, MATCH(I32, [3]Report!$T$2:$T$2208, 0))</f>
        <v>BONN8-CT312-HTB</v>
      </c>
      <c r="K32" s="4" t="str">
        <f t="shared" si="2"/>
        <v>BONN8</v>
      </c>
      <c r="M32" s="2" t="str">
        <f>[4]Report!T32</f>
        <v xml:space="preserve">34002255 → </v>
      </c>
      <c r="N32" s="3" t="str">
        <f>INDEX([4]Report!$B$2:$B$2208, MATCH(M32, [4]Report!$T$2:$T$2208, 0))</f>
        <v>SSAL5-CT312-HTB</v>
      </c>
      <c r="O32" s="4" t="str">
        <f t="shared" si="3"/>
        <v>SSAL5</v>
      </c>
      <c r="Q32" s="2" t="str">
        <f>[5]Report!T32</f>
        <v xml:space="preserve">34005207 → </v>
      </c>
      <c r="R32" s="3" t="str">
        <f>INDEX([5]Report!$B$2:$B$230, MATCH(Q32, [5]Report!$T$2:$T$230, 0))</f>
        <v>JALLI-AUX-BATT</v>
      </c>
      <c r="S32" s="4" t="str">
        <f t="shared" si="4"/>
        <v>JALLI</v>
      </c>
      <c r="U32" s="2" t="str">
        <f>[6]Report!T32</f>
        <v xml:space="preserve">34051298 → </v>
      </c>
      <c r="V32" s="3" t="str">
        <f>INDEX([6]Report!$C$2:$C$230, MATCH(U32, [6]Report!$T$2:$T$230, 0))</f>
        <v>G.VER-AUX-REDR</v>
      </c>
      <c r="W32" s="4" t="str">
        <f t="shared" si="5"/>
        <v>G.VER</v>
      </c>
      <c r="Y32" s="2" t="str">
        <f>'[7]Liste de Emplacements'!T32</f>
        <v xml:space="preserve">ARLOD-R3-CELA30 → </v>
      </c>
      <c r="Z32" s="3" t="str">
        <f>INDEX('[7]Liste de Emplacements'!$A$2:$A$284, MATCH(Y32, '[7]Liste de Emplacements'!$T$2:$T$284, 0))</f>
        <v>ARLOD-R3-CELA30</v>
      </c>
      <c r="AA32" s="4" t="str">
        <f t="shared" si="6"/>
        <v>ARLOD</v>
      </c>
      <c r="AC32" t="str">
        <f>[8]Report!T32</f>
        <v xml:space="preserve">A.HUE-R2-CELD08 → </v>
      </c>
      <c r="AD32" t="str">
        <f>INDEX([8]Report!$A$2:$A$1495, MATCH(AC32, [8]Report!$T$2:$T$1495, 0))</f>
        <v>A.HUE-R2-CELD08</v>
      </c>
      <c r="AE32" t="str">
        <f t="shared" si="7"/>
        <v>A.HUE</v>
      </c>
      <c r="AG32" s="2" t="str">
        <f>[9]Report!T32</f>
        <v>CONF5 → GESTION-ACCES, PRISE-VE-32A</v>
      </c>
      <c r="AH32" s="3" t="str">
        <f>INDEX([9]Report!$A$2:$A$113, MATCH(AG32, [9]Report!$T$2:$T$113, 0))</f>
        <v>CONF5</v>
      </c>
      <c r="AI32" s="4" t="str">
        <f t="shared" si="8"/>
        <v>CONF5</v>
      </c>
      <c r="AK32" s="2" t="str">
        <f>'[10]Liste de Emplacements'!T32</f>
        <v xml:space="preserve">B.RON-CT311 → </v>
      </c>
      <c r="AL32" s="3" t="str">
        <f>INDEX('[10]Liste de Emplacements'!$A$2:$A$231,MATCH(AK32,'[10]Liste de Emplacements'!$T$2:$T$231))</f>
        <v>B.RON-CT311</v>
      </c>
      <c r="AM32" s="4" t="str">
        <f t="shared" si="9"/>
        <v>B.RON</v>
      </c>
    </row>
    <row r="33" spans="1:39" x14ac:dyDescent="0.25">
      <c r="A33" s="2" t="str">
        <f>[1]Report!T33</f>
        <v xml:space="preserve">34072381 → </v>
      </c>
      <c r="B33" s="3" t="str">
        <f>INDEX([1]Report!$B$2:$B$230, MATCH(A33, [1]Report!$T$2:$T$230, 0))</f>
        <v>I.ABE-CT311-TR</v>
      </c>
      <c r="C33" s="4" t="str">
        <f t="shared" si="0"/>
        <v>I.ABE</v>
      </c>
      <c r="E33" s="2" t="str">
        <f>[2]Report!T33</f>
        <v xml:space="preserve">1130105 → </v>
      </c>
      <c r="F33" s="3" t="str">
        <f>INDEX([2]Report!$B$2:$B$2208, MATCH(E33, [2]Report!$T$2:$T$2208, 0))</f>
        <v>D.INF-R1A-CELD04</v>
      </c>
      <c r="G33" s="4" t="str">
        <f t="shared" si="1"/>
        <v>D.INF</v>
      </c>
      <c r="I33" s="2" t="str">
        <f>[3]Report!T34</f>
        <v>34056130 → TELECOMMANDE</v>
      </c>
      <c r="J33" s="3" t="str">
        <f>INDEX([3]Report!$B$2:$B$2208, MATCH(I33, [3]Report!$T$2:$T$2208, 0))</f>
        <v>FROGE-CT313-HTB</v>
      </c>
      <c r="K33" s="4" t="str">
        <f t="shared" si="2"/>
        <v>FROGE</v>
      </c>
      <c r="M33" s="2" t="str">
        <f>[4]Report!T33</f>
        <v xml:space="preserve">34002256 → </v>
      </c>
      <c r="N33" s="3" t="str">
        <f>INDEX([4]Report!$B$2:$B$2208, MATCH(M33, [4]Report!$T$2:$T$2208, 0))</f>
        <v>AIGUE-CT211-HTB</v>
      </c>
      <c r="O33" s="4" t="str">
        <f t="shared" si="3"/>
        <v>AIGUE</v>
      </c>
      <c r="Q33" s="2" t="str">
        <f>[5]Report!T33</f>
        <v>34005208 → CONSTITUTION-BATT</v>
      </c>
      <c r="R33" s="3" t="str">
        <f>INDEX([5]Report!$B$2:$B$230, MATCH(Q33, [5]Report!$T$2:$T$230, 0))</f>
        <v>I.ABE-AUX-BATT</v>
      </c>
      <c r="S33" s="4" t="str">
        <f t="shared" si="4"/>
        <v>I.ABE</v>
      </c>
      <c r="U33" s="2" t="str">
        <f>[6]Report!T33</f>
        <v>34051299 → I-NOMINAL(A)-RED, POLARITE-+48-TERRE, TYPE-RED, U-NOMINAL(V), U-UTILISATION(V), USAGE</v>
      </c>
      <c r="V33" s="3" t="str">
        <f>INDEX([6]Report!$C$2:$C$230, MATCH(U33, [6]Report!$T$2:$T$230, 0))</f>
        <v>SSBO5-AUX-REDR</v>
      </c>
      <c r="W33" s="4" t="str">
        <f t="shared" si="5"/>
        <v>SSBO5</v>
      </c>
      <c r="Y33" s="2" t="str">
        <f>'[7]Liste de Emplacements'!T33</f>
        <v xml:space="preserve">ARLOD-R3-CELA31 → </v>
      </c>
      <c r="Z33" s="3" t="str">
        <f>INDEX('[7]Liste de Emplacements'!$A$2:$A$284, MATCH(Y33, '[7]Liste de Emplacements'!$T$2:$T$284, 0))</f>
        <v>ARLOD-R3-CELA31</v>
      </c>
      <c r="AA33" s="4" t="str">
        <f t="shared" si="6"/>
        <v>ARLOD</v>
      </c>
      <c r="AC33" t="str">
        <f>[8]Report!T33</f>
        <v>A.HUE-R2-CELD09 → Code GDO</v>
      </c>
      <c r="AD33" t="str">
        <f>INDEX([8]Report!$A$2:$A$1495, MATCH(AC33, [8]Report!$T$2:$T$1495, 0))</f>
        <v>A.HUE-R2-CELD09</v>
      </c>
      <c r="AE33" t="str">
        <f t="shared" si="7"/>
        <v>A.HUE</v>
      </c>
      <c r="AG33" s="2" t="str">
        <f>[9]Report!T33</f>
        <v>CORB8 → GESTION-ACCES, PRISE-VE-32A</v>
      </c>
      <c r="AH33" s="3" t="str">
        <f>INDEX([9]Report!$A$2:$A$113, MATCH(AG33, [9]Report!$T$2:$T$113, 0))</f>
        <v>CORB8</v>
      </c>
      <c r="AI33" s="4" t="str">
        <f t="shared" si="8"/>
        <v>CORB8</v>
      </c>
      <c r="AK33" s="2" t="str">
        <f>'[10]Liste de Emplacements'!T33</f>
        <v xml:space="preserve">B.RON-CT312 → </v>
      </c>
      <c r="AL33" s="3" t="str">
        <f>INDEX('[10]Liste de Emplacements'!$A$2:$A$231,MATCH(AK33,'[10]Liste de Emplacements'!$T$2:$T$231))</f>
        <v>B.RON-CT312</v>
      </c>
      <c r="AM33" s="4" t="str">
        <f t="shared" si="9"/>
        <v>B.RON</v>
      </c>
    </row>
    <row r="34" spans="1:39" x14ac:dyDescent="0.25">
      <c r="A34" s="2" t="str">
        <f>[1]Report!T34</f>
        <v>34072382 → MONITORING</v>
      </c>
      <c r="B34" s="3" t="str">
        <f>INDEX([1]Report!$B$2:$B$230, MATCH(A34, [1]Report!$T$2:$T$230, 0))</f>
        <v>B.RON-CT311-TR</v>
      </c>
      <c r="C34" s="4" t="str">
        <f t="shared" si="0"/>
        <v>B.RON</v>
      </c>
      <c r="E34" s="2" t="str">
        <f>[2]Report!T34</f>
        <v xml:space="preserve">1130133 → </v>
      </c>
      <c r="F34" s="3" t="str">
        <f>INDEX([2]Report!$B$2:$B$2208, MATCH(E34, [2]Report!$T$2:$T$2208, 0))</f>
        <v>D.INF-R1A-CELD05</v>
      </c>
      <c r="G34" s="4" t="str">
        <f t="shared" si="1"/>
        <v>D.INF</v>
      </c>
      <c r="I34" s="2" t="str">
        <f>[3]Report!T35</f>
        <v>34056131 → TELECOMMANDE</v>
      </c>
      <c r="J34" s="3" t="str">
        <f>INDEX([3]Report!$B$2:$B$2208, MATCH(I34, [3]Report!$T$2:$T$2208, 0))</f>
        <v>FROGE-CT313-HTB</v>
      </c>
      <c r="K34" s="4" t="str">
        <f t="shared" si="2"/>
        <v>FROGE</v>
      </c>
      <c r="M34" s="2" t="str">
        <f>[4]Report!T34</f>
        <v xml:space="preserve">34002257 → </v>
      </c>
      <c r="N34" s="3" t="str">
        <f>INDEX([4]Report!$B$2:$B$2208, MATCH(M34, [4]Report!$T$2:$T$2208, 0))</f>
        <v>SSAVR-CT211-HTB</v>
      </c>
      <c r="O34" s="4" t="str">
        <f t="shared" si="3"/>
        <v>SSAVR</v>
      </c>
      <c r="Q34" s="2" t="str">
        <f>[5]Report!T34</f>
        <v>34005209 → CONSTITUTION-BATT</v>
      </c>
      <c r="R34" s="3" t="str">
        <f>INDEX([5]Report!$B$2:$B$230, MATCH(Q34, [5]Report!$T$2:$T$230, 0))</f>
        <v>I.ABE-AUX-BATT</v>
      </c>
      <c r="S34" s="4" t="str">
        <f t="shared" si="4"/>
        <v>I.ABE</v>
      </c>
      <c r="U34" s="2" t="str">
        <f>[6]Report!T34</f>
        <v>34051300 → USAGE</v>
      </c>
      <c r="V34" s="3" t="str">
        <f>INDEX([6]Report!$C$2:$C$230, MATCH(U34, [6]Report!$T$2:$T$230, 0))</f>
        <v>SSBO5-AUX-REDR</v>
      </c>
      <c r="W34" s="4" t="str">
        <f t="shared" si="5"/>
        <v>SSBO5</v>
      </c>
      <c r="Y34" s="2" t="str">
        <f>'[7]Liste de Emplacements'!T34</f>
        <v xml:space="preserve">AUMON-R1-CELA11 → </v>
      </c>
      <c r="Z34" s="3" t="str">
        <f>INDEX('[7]Liste de Emplacements'!$A$2:$A$284, MATCH(Y34, '[7]Liste de Emplacements'!$T$2:$T$284, 0))</f>
        <v>AUMON-R1-CELA11</v>
      </c>
      <c r="AA34" s="4" t="str">
        <f t="shared" si="6"/>
        <v>AUMON</v>
      </c>
      <c r="AC34" t="str">
        <f>[8]Report!T34</f>
        <v xml:space="preserve">ABOND-R1-CELD13 → </v>
      </c>
      <c r="AD34" t="str">
        <f>INDEX([8]Report!$A$2:$A$1495, MATCH(AC34, [8]Report!$T$2:$T$1495, 0))</f>
        <v>ABOND-R1-CELD13</v>
      </c>
      <c r="AE34" t="str">
        <f t="shared" si="7"/>
        <v>ABOND</v>
      </c>
      <c r="AG34" s="2" t="str">
        <f>[9]Report!T34</f>
        <v>CORNI → PRISE-VE-32A</v>
      </c>
      <c r="AH34" s="3" t="str">
        <f>INDEX([9]Report!$A$2:$A$113, MATCH(AG34, [9]Report!$T$2:$T$113, 0))</f>
        <v>CORNI</v>
      </c>
      <c r="AI34" s="4" t="str">
        <f t="shared" si="8"/>
        <v>CORNI</v>
      </c>
      <c r="AK34" s="2" t="str">
        <f>'[10]Liste de Emplacements'!T34</f>
        <v xml:space="preserve">B.RON-CT313 → </v>
      </c>
      <c r="AL34" s="3" t="str">
        <f>INDEX('[10]Liste de Emplacements'!$A$2:$A$231,MATCH(AK34,'[10]Liste de Emplacements'!$T$2:$T$231))</f>
        <v>B.RON-CT313</v>
      </c>
      <c r="AM34" s="4" t="str">
        <f t="shared" si="9"/>
        <v>B.RON</v>
      </c>
    </row>
    <row r="35" spans="1:39" x14ac:dyDescent="0.25">
      <c r="A35" s="2" t="str">
        <f>[1]Report!T35</f>
        <v xml:space="preserve">34072383 → </v>
      </c>
      <c r="B35" s="3" t="str">
        <f>INDEX([1]Report!$B$2:$B$230, MATCH(A35, [1]Report!$T$2:$T$230, 0))</f>
        <v>B.RON-CT312-TR</v>
      </c>
      <c r="C35" s="4" t="str">
        <f t="shared" si="0"/>
        <v>B.RON</v>
      </c>
      <c r="E35" s="2" t="str">
        <f>[2]Report!T35</f>
        <v xml:space="preserve">1133495 → </v>
      </c>
      <c r="F35" s="3" t="str">
        <f>INDEX([2]Report!$B$2:$B$2208, MATCH(E35, [2]Report!$T$2:$T$2208, 0))</f>
        <v>SSAVR-R2-CELD92</v>
      </c>
      <c r="G35" s="4" t="str">
        <f t="shared" si="1"/>
        <v>SSAVR</v>
      </c>
      <c r="I35" s="2" t="str">
        <f>[3]Report!T36</f>
        <v>34056133 → ICC(KA)-SEC, POLE-TRINGLE, TELECOMMANDE</v>
      </c>
      <c r="J35" s="3" t="str">
        <f>INDEX([3]Report!$B$2:$B$2208, MATCH(I35, [3]Report!$T$2:$T$2208, 0))</f>
        <v>CLUSE-CT313-HTB</v>
      </c>
      <c r="K35" s="4" t="str">
        <f t="shared" si="2"/>
        <v>CLUSE</v>
      </c>
      <c r="M35" s="2" t="str">
        <f>[4]Report!T35</f>
        <v xml:space="preserve">34002258 → </v>
      </c>
      <c r="N35" s="3" t="str">
        <f>INDEX([4]Report!$B$2:$B$2208, MATCH(M35, [4]Report!$T$2:$T$2208, 0))</f>
        <v>SSAVR-CT212-HTB</v>
      </c>
      <c r="O35" s="4" t="str">
        <f t="shared" si="3"/>
        <v>SSAVR</v>
      </c>
      <c r="Q35" s="2" t="str">
        <f>[5]Report!T35</f>
        <v xml:space="preserve">34005210 → </v>
      </c>
      <c r="R35" s="3" t="str">
        <f>INDEX([5]Report!$B$2:$B$230, MATCH(Q35, [5]Report!$T$2:$T$230, 0))</f>
        <v>B.RON-AUX-BATT</v>
      </c>
      <c r="S35" s="4" t="str">
        <f t="shared" si="4"/>
        <v>B.RON</v>
      </c>
      <c r="U35" s="2" t="str">
        <f>[6]Report!T35</f>
        <v>34051301 → USAGE</v>
      </c>
      <c r="V35" s="3" t="str">
        <f>INDEX([6]Report!$C$2:$C$230, MATCH(U35, [6]Report!$T$2:$T$230, 0))</f>
        <v>FROGE-AUX-REDR</v>
      </c>
      <c r="W35" s="4" t="str">
        <f t="shared" si="5"/>
        <v>FROGE</v>
      </c>
      <c r="Y35" s="2" t="str">
        <f>'[7]Liste de Emplacements'!T35</f>
        <v xml:space="preserve">AUMON-R2-CELA21 → </v>
      </c>
      <c r="Z35" s="3" t="str">
        <f>INDEX('[7]Liste de Emplacements'!$A$2:$A$284, MATCH(Y35, '[7]Liste de Emplacements'!$T$2:$T$284, 0))</f>
        <v>AUMON-R2-CELA21</v>
      </c>
      <c r="AA35" s="4" t="str">
        <f t="shared" si="6"/>
        <v>AUMON</v>
      </c>
      <c r="AC35" t="str">
        <f>[8]Report!T35</f>
        <v xml:space="preserve">ABOND-R1-CELD14 → </v>
      </c>
      <c r="AD35" t="str">
        <f>INDEX([8]Report!$A$2:$A$1495, MATCH(AC35, [8]Report!$T$2:$T$1495, 0))</f>
        <v>ABOND-R1-CELD14</v>
      </c>
      <c r="AE35" t="str">
        <f t="shared" si="7"/>
        <v>ABOND</v>
      </c>
      <c r="AG35" s="2" t="str">
        <f>[9]Report!T35</f>
        <v>CPNIE → GESTION-ACCES, PRISE-VE-32A</v>
      </c>
      <c r="AH35" s="3" t="str">
        <f>INDEX([9]Report!$A$2:$A$113, MATCH(AG35, [9]Report!$T$2:$T$113, 0))</f>
        <v>CPNIE</v>
      </c>
      <c r="AI35" s="4" t="str">
        <f t="shared" si="8"/>
        <v>CPNIE</v>
      </c>
      <c r="AK35" s="2" t="str">
        <f>'[10]Liste de Emplacements'!T35</f>
        <v xml:space="preserve">BAJAT-CT311 → </v>
      </c>
      <c r="AL35" s="3" t="str">
        <f>INDEX('[10]Liste de Emplacements'!$A$2:$A$231,MATCH(AK35,'[10]Liste de Emplacements'!$T$2:$T$231))</f>
        <v>BAJAT-CT311</v>
      </c>
      <c r="AM35" s="4" t="str">
        <f t="shared" si="9"/>
        <v>BAJAT</v>
      </c>
    </row>
    <row r="36" spans="1:39" x14ac:dyDescent="0.25">
      <c r="A36" s="2" t="str">
        <f>[1]Report!T36</f>
        <v xml:space="preserve">34072384 → </v>
      </c>
      <c r="B36" s="3" t="str">
        <f>INDEX([1]Report!$B$2:$B$230, MATCH(A36, [1]Report!$T$2:$T$230, 0))</f>
        <v>B.RON-CT313-TR</v>
      </c>
      <c r="C36" s="4" t="str">
        <f t="shared" si="0"/>
        <v>B.RON</v>
      </c>
      <c r="E36" s="2" t="str">
        <f>[2]Report!T36</f>
        <v xml:space="preserve">1133611 → </v>
      </c>
      <c r="F36" s="3" t="str">
        <f>INDEX([2]Report!$B$2:$B$2208, MATCH(E36, [2]Report!$T$2:$T$2208, 0))</f>
        <v>D.INF-R1A-CELD06</v>
      </c>
      <c r="G36" s="4" t="str">
        <f t="shared" si="1"/>
        <v>D.INF</v>
      </c>
      <c r="I36" s="2" t="str">
        <f>[3]Report!T37</f>
        <v>34056134 → POLE-TRINGLE, TELECOMMANDE, TYPE-SEC</v>
      </c>
      <c r="J36" s="3" t="str">
        <f>INDEX([3]Report!$B$2:$B$2208, MATCH(I36, [3]Report!$T$2:$T$2208, 0))</f>
        <v>VNERE-CT311-HTB</v>
      </c>
      <c r="K36" s="4" t="str">
        <f t="shared" si="2"/>
        <v>VNERE</v>
      </c>
      <c r="M36" s="2" t="str">
        <f>[4]Report!T36</f>
        <v xml:space="preserve">34002259 → </v>
      </c>
      <c r="N36" s="3" t="str">
        <f>INDEX([4]Report!$B$2:$B$2208, MATCH(M36, [4]Report!$T$2:$T$2208, 0))</f>
        <v>LONG6-CT311-HTB</v>
      </c>
      <c r="O36" s="4" t="str">
        <f t="shared" si="3"/>
        <v>LONG6</v>
      </c>
      <c r="Q36" s="2" t="str">
        <f>[5]Report!T36</f>
        <v xml:space="preserve">34005211 → </v>
      </c>
      <c r="R36" s="3" t="str">
        <f>INDEX([5]Report!$B$2:$B$230, MATCH(Q36, [5]Report!$T$2:$T$230, 0))</f>
        <v>B.RON-AUX-BATT</v>
      </c>
      <c r="S36" s="4" t="str">
        <f t="shared" si="4"/>
        <v>B.RON</v>
      </c>
      <c r="U36" s="2" t="str">
        <f>[6]Report!T36</f>
        <v>34051302 → POLARITE-+48-TERRE, USAGE</v>
      </c>
      <c r="V36" s="3" t="str">
        <f>INDEX([6]Report!$C$2:$C$230, MATCH(U36, [6]Report!$T$2:$T$230, 0))</f>
        <v>FROGE-AUX-REDR</v>
      </c>
      <c r="W36" s="4" t="str">
        <f t="shared" si="5"/>
        <v>FROGE</v>
      </c>
      <c r="Y36" s="2" t="str">
        <f>'[7]Liste de Emplacements'!T36</f>
        <v>AUSSO-R1-CELA80 → Code GDO</v>
      </c>
      <c r="Z36" s="3" t="str">
        <f>INDEX('[7]Liste de Emplacements'!$A$2:$A$284, MATCH(Y36, '[7]Liste de Emplacements'!$T$2:$T$284, 0))</f>
        <v>AUSSO-R1-CELA80</v>
      </c>
      <c r="AA36" s="4" t="str">
        <f t="shared" si="6"/>
        <v>AUSSO</v>
      </c>
      <c r="AC36" t="str">
        <f>[8]Report!T36</f>
        <v xml:space="preserve">ABOND-R1-CELD15 → </v>
      </c>
      <c r="AD36" t="str">
        <f>INDEX([8]Report!$A$2:$A$1495, MATCH(AC36, [8]Report!$T$2:$T$1495, 0))</f>
        <v>ABOND-R1-CELD15</v>
      </c>
      <c r="AE36" t="str">
        <f t="shared" si="7"/>
        <v>ABOND</v>
      </c>
      <c r="AG36" s="2" t="str">
        <f>[9]Report!T36</f>
        <v>CRAN_ → PRISE-VE-32A</v>
      </c>
      <c r="AH36" s="3" t="str">
        <f>INDEX([9]Report!$A$2:$A$113, MATCH(AG36, [9]Report!$T$2:$T$113, 0))</f>
        <v>CRAN_</v>
      </c>
      <c r="AI36" s="4" t="str">
        <f t="shared" si="8"/>
        <v>CRAN_</v>
      </c>
      <c r="AK36" s="2" t="str">
        <f>'[10]Liste de Emplacements'!T36</f>
        <v xml:space="preserve">BAJAT-CT312 → </v>
      </c>
      <c r="AL36" s="3" t="str">
        <f>INDEX('[10]Liste de Emplacements'!$A$2:$A$231,MATCH(AK36,'[10]Liste de Emplacements'!$T$2:$T$231))</f>
        <v>BAJAT-CT312</v>
      </c>
      <c r="AM36" s="4" t="str">
        <f t="shared" si="9"/>
        <v>BAJAT</v>
      </c>
    </row>
    <row r="37" spans="1:39" x14ac:dyDescent="0.25">
      <c r="A37" s="2" t="str">
        <f>[1]Report!T37</f>
        <v>34072385 → MONITORING</v>
      </c>
      <c r="B37" s="3" t="str">
        <f>INDEX([1]Report!$B$2:$B$230, MATCH(A37, [1]Report!$T$2:$T$230, 0))</f>
        <v>CORNI-CT311-TR</v>
      </c>
      <c r="C37" s="4" t="str">
        <f t="shared" si="0"/>
        <v>CORNI</v>
      </c>
      <c r="E37" s="2" t="str">
        <f>[2]Report!T37</f>
        <v xml:space="preserve">1133629 → </v>
      </c>
      <c r="F37" s="3" t="str">
        <f>INDEX([2]Report!$B$2:$B$2208, MATCH(E37, [2]Report!$T$2:$T$2208, 0))</f>
        <v>D.INF-R1A-CELD07</v>
      </c>
      <c r="G37" s="4" t="str">
        <f t="shared" si="1"/>
        <v>D.INF</v>
      </c>
      <c r="I37" s="2" t="str">
        <f>[3]Report!T38</f>
        <v>34056135 → TELECOMMANDE, TYPE-SEC</v>
      </c>
      <c r="J37" s="3" t="str">
        <f>INDEX([3]Report!$B$2:$B$2208, MATCH(I37, [3]Report!$T$2:$T$2208, 0))</f>
        <v>VNERE-CT312-HTB</v>
      </c>
      <c r="K37" s="4" t="str">
        <f t="shared" si="2"/>
        <v>VNERE</v>
      </c>
      <c r="M37" s="2" t="str">
        <f>[4]Report!T37</f>
        <v xml:space="preserve">34002260 → </v>
      </c>
      <c r="N37" s="3" t="str">
        <f>INDEX([4]Report!$B$2:$B$2208, MATCH(M37, [4]Report!$T$2:$T$2208, 0))</f>
        <v>LONG6-CT312-HTB</v>
      </c>
      <c r="O37" s="4" t="str">
        <f t="shared" si="3"/>
        <v>LONG6</v>
      </c>
      <c r="Q37" s="2" t="str">
        <f>[5]Report!T37</f>
        <v>34005214 → CONSTITUTION-BATT</v>
      </c>
      <c r="R37" s="3" t="str">
        <f>INDEX([5]Report!$B$2:$B$230, MATCH(Q37, [5]Report!$T$2:$T$230, 0))</f>
        <v>EYBEN-AUX-BATT</v>
      </c>
      <c r="S37" s="4" t="str">
        <f t="shared" si="4"/>
        <v>EYBEN</v>
      </c>
      <c r="U37" s="2" t="str">
        <f>[6]Report!T37</f>
        <v xml:space="preserve">34051303 → </v>
      </c>
      <c r="V37" s="3" t="str">
        <f>INDEX([6]Report!$C$2:$C$230, MATCH(U37, [6]Report!$T$2:$T$230, 0))</f>
        <v>DOMEN-AUX-REDR</v>
      </c>
      <c r="W37" s="4" t="str">
        <f t="shared" si="5"/>
        <v>DOMEN</v>
      </c>
      <c r="Y37" s="2" t="str">
        <f>'[7]Liste de Emplacements'!T37</f>
        <v>AUSSO-R2-CELA81 → Code GDO</v>
      </c>
      <c r="Z37" s="3" t="str">
        <f>INDEX('[7]Liste de Emplacements'!$A$2:$A$284, MATCH(Y37, '[7]Liste de Emplacements'!$T$2:$T$284, 0))</f>
        <v>AUSSO-R2-CELA81</v>
      </c>
      <c r="AA37" s="4" t="str">
        <f t="shared" si="6"/>
        <v>AUSSO</v>
      </c>
      <c r="AC37" t="str">
        <f>[8]Report!T37</f>
        <v>ABOND-R1-CELD16 → Code GDO</v>
      </c>
      <c r="AD37" t="str">
        <f>INDEX([8]Report!$A$2:$A$1495, MATCH(AC37, [8]Report!$T$2:$T$1495, 0))</f>
        <v>ABOND-R1-CELD16</v>
      </c>
      <c r="AE37" t="str">
        <f t="shared" si="7"/>
        <v>ABOND</v>
      </c>
      <c r="AG37" s="2" t="str">
        <f>[9]Report!T37</f>
        <v>CROLL → PRISE-VE-32A</v>
      </c>
      <c r="AH37" s="3" t="str">
        <f>INDEX([9]Report!$A$2:$A$113, MATCH(AG37, [9]Report!$T$2:$T$113, 0))</f>
        <v>CROLL</v>
      </c>
      <c r="AI37" s="4" t="str">
        <f t="shared" si="8"/>
        <v>CROLL</v>
      </c>
      <c r="AK37" s="2" t="str">
        <f>'[10]Liste de Emplacements'!T37</f>
        <v xml:space="preserve">BIOGE-CT311 → </v>
      </c>
      <c r="AL37" s="3" t="str">
        <f>INDEX('[10]Liste de Emplacements'!$A$2:$A$231,MATCH(AK37,'[10]Liste de Emplacements'!$T$2:$T$231))</f>
        <v>BIOGE-CT311</v>
      </c>
      <c r="AM37" s="4" t="str">
        <f t="shared" si="9"/>
        <v>BIOGE</v>
      </c>
    </row>
    <row r="38" spans="1:39" x14ac:dyDescent="0.25">
      <c r="A38" s="2" t="str">
        <f>[1]Report!T38</f>
        <v xml:space="preserve">34072386 → </v>
      </c>
      <c r="B38" s="3" t="str">
        <f>INDEX([1]Report!$B$2:$B$230, MATCH(A38, [1]Report!$T$2:$T$230, 0))</f>
        <v>ECHEL-CT311-TR</v>
      </c>
      <c r="C38" s="4" t="str">
        <f t="shared" si="0"/>
        <v>ECHEL</v>
      </c>
      <c r="E38" s="2" t="str">
        <f>[2]Report!T38</f>
        <v xml:space="preserve">1133643 → </v>
      </c>
      <c r="F38" s="3" t="str">
        <f>INDEX([2]Report!$B$2:$B$2208, MATCH(E38, [2]Report!$T$2:$T$2208, 0))</f>
        <v>D.INF-R1A-CELD08</v>
      </c>
      <c r="G38" s="4" t="str">
        <f t="shared" si="1"/>
        <v>D.INF</v>
      </c>
      <c r="I38" s="2" t="str">
        <f>[3]Report!T39</f>
        <v>34056136 → TELECOMMANDE, TYPE-SEC</v>
      </c>
      <c r="J38" s="3" t="str">
        <f>INDEX([3]Report!$B$2:$B$2208, MATCH(I38, [3]Report!$T$2:$T$2208, 0))</f>
        <v>VNERE-CT313-HTB</v>
      </c>
      <c r="K38" s="4" t="str">
        <f t="shared" si="2"/>
        <v>VNERE</v>
      </c>
      <c r="M38" s="2" t="str">
        <f>[4]Report!T38</f>
        <v xml:space="preserve">34002261 → </v>
      </c>
      <c r="N38" s="3" t="str">
        <f>INDEX([4]Report!$B$2:$B$2208, MATCH(M38, [4]Report!$T$2:$T$2208, 0))</f>
        <v>CORB8-CT211-HTB</v>
      </c>
      <c r="O38" s="4" t="str">
        <f t="shared" si="3"/>
        <v>CORB8</v>
      </c>
      <c r="Q38" s="2" t="str">
        <f>[5]Report!T38</f>
        <v>34005215 → CONSTITUTION-BATT</v>
      </c>
      <c r="R38" s="3" t="str">
        <f>INDEX([5]Report!$B$2:$B$230, MATCH(Q38, [5]Report!$T$2:$T$230, 0))</f>
        <v>EYBEN-AUX-BATT</v>
      </c>
      <c r="S38" s="4" t="str">
        <f t="shared" si="4"/>
        <v>EYBEN</v>
      </c>
      <c r="U38" s="2" t="str">
        <f>[6]Report!T38</f>
        <v>34051304 → USAGE</v>
      </c>
      <c r="V38" s="3" t="str">
        <f>INDEX([6]Report!$C$2:$C$230, MATCH(U38, [6]Report!$T$2:$T$230, 0))</f>
        <v>DOMEN-AUX-REDR</v>
      </c>
      <c r="W38" s="4" t="str">
        <f t="shared" si="5"/>
        <v>DOMEN</v>
      </c>
      <c r="Y38" s="2" t="str">
        <f>'[7]Liste de Emplacements'!T38</f>
        <v xml:space="preserve">AVORI-R1-CELA11 → </v>
      </c>
      <c r="Z38" s="3" t="str">
        <f>INDEX('[7]Liste de Emplacements'!$A$2:$A$284, MATCH(Y38, '[7]Liste de Emplacements'!$T$2:$T$284, 0))</f>
        <v>AVORI-R1-CELA11</v>
      </c>
      <c r="AA38" s="4" t="str">
        <f t="shared" si="6"/>
        <v>AVORI</v>
      </c>
      <c r="AC38" t="str">
        <f>[8]Report!T38</f>
        <v xml:space="preserve">ABOND-R2-CELD24 → </v>
      </c>
      <c r="AD38" t="str">
        <f>INDEX([8]Report!$A$2:$A$1495, MATCH(AC38, [8]Report!$T$2:$T$1495, 0))</f>
        <v>ABOND-R2-CELD24</v>
      </c>
      <c r="AE38" t="str">
        <f t="shared" si="7"/>
        <v>ABOND</v>
      </c>
      <c r="AG38" s="2" t="str">
        <f>[9]Report!T38</f>
        <v>CRUSE → PRISE-VE-32A</v>
      </c>
      <c r="AH38" s="3" t="str">
        <f>INDEX([9]Report!$A$2:$A$113, MATCH(AG38, [9]Report!$T$2:$T$113, 0))</f>
        <v>CRUSE</v>
      </c>
      <c r="AI38" s="4" t="str">
        <f t="shared" si="8"/>
        <v>CRUSE</v>
      </c>
      <c r="AK38" s="2" t="str">
        <f>'[10]Liste de Emplacements'!T38</f>
        <v xml:space="preserve">BIOGE-CT312 → </v>
      </c>
      <c r="AL38" s="3" t="str">
        <f>INDEX('[10]Liste de Emplacements'!$A$2:$A$231,MATCH(AK38,'[10]Liste de Emplacements'!$T$2:$T$231))</f>
        <v>BIOGE-CT312</v>
      </c>
      <c r="AM38" s="4" t="str">
        <f t="shared" si="9"/>
        <v>BIOGE</v>
      </c>
    </row>
    <row r="39" spans="1:39" x14ac:dyDescent="0.25">
      <c r="A39" s="2" t="str">
        <f>[1]Report!T39</f>
        <v>34072387 → PLAGE-U-PRISE(%)</v>
      </c>
      <c r="B39" s="3" t="str">
        <f>INDEX([1]Report!$B$2:$B$230, MATCH(A39, [1]Report!$T$2:$T$230, 0))</f>
        <v>EYBEN-CT311-TR</v>
      </c>
      <c r="C39" s="4" t="str">
        <f t="shared" si="0"/>
        <v>EYBEN</v>
      </c>
      <c r="E39" s="2" t="str">
        <f>[2]Report!T39</f>
        <v xml:space="preserve">1133657 → </v>
      </c>
      <c r="F39" s="3" t="str">
        <f>INDEX([2]Report!$B$2:$B$2208, MATCH(E39, [2]Report!$T$2:$T$2208, 0))</f>
        <v>D.INF-R1A-CELD09</v>
      </c>
      <c r="G39" s="4" t="str">
        <f t="shared" si="1"/>
        <v>D.INF</v>
      </c>
      <c r="I39" s="2" t="str">
        <f>[3]Report!T40</f>
        <v>34056137 → GENRE-SEC, ICC(KA)-SEC, POLE-TRINGLE, TELECOMMANDE, TYPE-SEC, U-NOMINALE(KV)</v>
      </c>
      <c r="J39" s="3" t="str">
        <f>INDEX([3]Report!$B$2:$B$2208, MATCH(I39, [3]Report!$T$2:$T$2208, 0))</f>
        <v>FROGE-CT311-HTB</v>
      </c>
      <c r="K39" s="4" t="str">
        <f t="shared" si="2"/>
        <v>FROGE</v>
      </c>
      <c r="M39" s="2" t="str">
        <f>[4]Report!T39</f>
        <v xml:space="preserve">34002262 → </v>
      </c>
      <c r="N39" s="3" t="str">
        <f>INDEX([4]Report!$B$2:$B$2208, MATCH(M39, [4]Report!$T$2:$T$2208, 0))</f>
        <v>CORB8-CT312-HTB</v>
      </c>
      <c r="O39" s="4" t="str">
        <f t="shared" si="3"/>
        <v>CORB8</v>
      </c>
      <c r="Q39" s="2" t="str">
        <f>[5]Report!T39</f>
        <v xml:space="preserve">34005216 → </v>
      </c>
      <c r="R39" s="3" t="str">
        <f>INDEX([5]Report!$B$2:$B$230, MATCH(Q39, [5]Report!$T$2:$T$230, 0))</f>
        <v>A.HUE-AUX-BATT</v>
      </c>
      <c r="S39" s="4" t="str">
        <f t="shared" si="4"/>
        <v>A.HUE</v>
      </c>
      <c r="U39" s="2" t="str">
        <f>[6]Report!T39</f>
        <v>34051305 → POLARITE-+48-TERRE, USAGE</v>
      </c>
      <c r="V39" s="3" t="str">
        <f>INDEX([6]Report!$C$2:$C$230, MATCH(U39, [6]Report!$T$2:$T$230, 0))</f>
        <v>BAJAT-AUX-REDR</v>
      </c>
      <c r="W39" s="4" t="str">
        <f t="shared" si="5"/>
        <v>BAJAT</v>
      </c>
      <c r="Y39" s="2" t="str">
        <f>'[7]Liste de Emplacements'!T39</f>
        <v>B.RON-R1-CELA62 → Code GDO</v>
      </c>
      <c r="Z39" s="3" t="str">
        <f>INDEX('[7]Liste de Emplacements'!$A$2:$A$284, MATCH(Y39, '[7]Liste de Emplacements'!$T$2:$T$284, 0))</f>
        <v>B.RON-R1-CELA62</v>
      </c>
      <c r="AA39" s="4" t="str">
        <f t="shared" si="6"/>
        <v>B.RON</v>
      </c>
      <c r="AC39" t="str">
        <f>[8]Report!T39</f>
        <v xml:space="preserve">ABOND-R2-CELD25 → </v>
      </c>
      <c r="AD39" t="str">
        <f>INDEX([8]Report!$A$2:$A$1495, MATCH(AC39, [8]Report!$T$2:$T$1495, 0))</f>
        <v>ABOND-R2-CELD25</v>
      </c>
      <c r="AE39" t="str">
        <f t="shared" si="7"/>
        <v>ABOND</v>
      </c>
      <c r="AG39" s="2" t="str">
        <f>[9]Report!T39</f>
        <v xml:space="preserve">D.INF → </v>
      </c>
      <c r="AH39" s="3" t="str">
        <f>INDEX([9]Report!$A$2:$A$113, MATCH(AG39, [9]Report!$T$2:$T$113, 0))</f>
        <v>D.INF</v>
      </c>
      <c r="AI39" s="4" t="str">
        <f t="shared" si="8"/>
        <v>D.INF</v>
      </c>
      <c r="AK39" s="2" t="str">
        <f>'[10]Liste de Emplacements'!T39</f>
        <v xml:space="preserve">BISSO-CT311 → </v>
      </c>
      <c r="AL39" s="3" t="str">
        <f>INDEX('[10]Liste de Emplacements'!$A$2:$A$231,MATCH(AK39,'[10]Liste de Emplacements'!$T$2:$T$231))</f>
        <v>BISSO-CT311</v>
      </c>
      <c r="AM39" s="4" t="str">
        <f t="shared" si="9"/>
        <v>BISSO</v>
      </c>
    </row>
    <row r="40" spans="1:39" x14ac:dyDescent="0.25">
      <c r="A40" s="2" t="str">
        <f>[1]Report!T40</f>
        <v>34072388 → PLAGE-U-PRISE(%)</v>
      </c>
      <c r="B40" s="3" t="str">
        <f>INDEX([1]Report!$B$2:$B$230, MATCH(A40, [1]Report!$T$2:$T$230, 0))</f>
        <v>EYBEN-CT312-TR</v>
      </c>
      <c r="C40" s="4" t="str">
        <f t="shared" si="0"/>
        <v>EYBEN</v>
      </c>
      <c r="E40" s="2" t="str">
        <f>[2]Report!T40</f>
        <v xml:space="preserve">1133774 → </v>
      </c>
      <c r="F40" s="3" t="str">
        <f>INDEX([2]Report!$B$2:$B$2208, MATCH(E40, [2]Report!$T$2:$T$2208, 0))</f>
        <v>D.INF-R1B-CELD14</v>
      </c>
      <c r="G40" s="4" t="str">
        <f t="shared" si="1"/>
        <v>D.INF</v>
      </c>
      <c r="I40" s="2" t="str">
        <f>[3]Report!T41</f>
        <v>34056138 → GENRE-SEC, ICC(KA)-SEC, POLE-TRINGLE, TELECOMMANDE, TYPE-SEC, U-NOMINALE(KV)</v>
      </c>
      <c r="J40" s="3" t="str">
        <f>INDEX([3]Report!$B$2:$B$2208, MATCH(I40, [3]Report!$T$2:$T$2208, 0))</f>
        <v>FROGE-CT311-HTB</v>
      </c>
      <c r="K40" s="4" t="str">
        <f t="shared" si="2"/>
        <v>FROGE</v>
      </c>
      <c r="M40" s="2" t="str">
        <f>[4]Report!T40</f>
        <v xml:space="preserve">34002263 → </v>
      </c>
      <c r="N40" s="3" t="str">
        <f>INDEX([4]Report!$B$2:$B$2208, MATCH(M40, [4]Report!$T$2:$T$2208, 0))</f>
        <v>BISSO-CT311-HTB</v>
      </c>
      <c r="O40" s="4" t="str">
        <f t="shared" si="3"/>
        <v>BISSO</v>
      </c>
      <c r="Q40" s="2" t="str">
        <f>[5]Report!T40</f>
        <v xml:space="preserve">34005217 → </v>
      </c>
      <c r="R40" s="3" t="str">
        <f>INDEX([5]Report!$B$2:$B$230, MATCH(Q40, [5]Report!$T$2:$T$230, 0))</f>
        <v>A.HUE-AUX-BATT</v>
      </c>
      <c r="S40" s="4" t="str">
        <f t="shared" si="4"/>
        <v>A.HUE</v>
      </c>
      <c r="U40" s="2" t="str">
        <f>[6]Report!T40</f>
        <v>34051306 → USAGE</v>
      </c>
      <c r="V40" s="3" t="str">
        <f>INDEX([6]Report!$C$2:$C$230, MATCH(U40, [6]Report!$T$2:$T$230, 0))</f>
        <v>BAJAT-AUX-REDR</v>
      </c>
      <c r="W40" s="4" t="str">
        <f t="shared" si="5"/>
        <v>BAJAT</v>
      </c>
      <c r="Y40" s="2" t="str">
        <f>'[7]Liste de Emplacements'!T40</f>
        <v>B.RON-R2-CELA72 → Code GDO</v>
      </c>
      <c r="Z40" s="3" t="str">
        <f>INDEX('[7]Liste de Emplacements'!$A$2:$A$284, MATCH(Y40, '[7]Liste de Emplacements'!$T$2:$T$284, 0))</f>
        <v>B.RON-R2-CELA72</v>
      </c>
      <c r="AA40" s="4" t="str">
        <f t="shared" si="6"/>
        <v>B.RON</v>
      </c>
      <c r="AC40" t="str">
        <f>[8]Report!T40</f>
        <v>ABOND-R2-CELD26 → Code GDO</v>
      </c>
      <c r="AD40" t="str">
        <f>INDEX([8]Report!$A$2:$A$1495, MATCH(AC40, [8]Report!$T$2:$T$1495, 0))</f>
        <v>ABOND-R2-CELD26</v>
      </c>
      <c r="AE40" t="str">
        <f t="shared" si="7"/>
        <v>ABOND</v>
      </c>
      <c r="AG40" s="2" t="str">
        <f>[9]Report!T40</f>
        <v xml:space="preserve">DOMEN → </v>
      </c>
      <c r="AH40" s="3" t="str">
        <f>INDEX([9]Report!$A$2:$A$113, MATCH(AG40, [9]Report!$T$2:$T$113, 0))</f>
        <v>DOMEN</v>
      </c>
      <c r="AI40" s="4" t="str">
        <f t="shared" si="8"/>
        <v>DOMEN</v>
      </c>
      <c r="AK40" s="2" t="str">
        <f>'[10]Liste de Emplacements'!T40</f>
        <v xml:space="preserve">BISSO-CT312 → </v>
      </c>
      <c r="AL40" s="3" t="str">
        <f>INDEX('[10]Liste de Emplacements'!$A$2:$A$231,MATCH(AK40,'[10]Liste de Emplacements'!$T$2:$T$231))</f>
        <v>BISSO-CT312</v>
      </c>
      <c r="AM40" s="4" t="str">
        <f t="shared" si="9"/>
        <v>BISSO</v>
      </c>
    </row>
    <row r="41" spans="1:39" x14ac:dyDescent="0.25">
      <c r="A41" s="2" t="str">
        <f>[1]Report!T41</f>
        <v xml:space="preserve">34072389 → </v>
      </c>
      <c r="B41" s="3" t="str">
        <f>INDEX([1]Report!$B$2:$B$230, MATCH(A41, [1]Report!$T$2:$T$230, 0))</f>
        <v>A.HUE-CT311-TR</v>
      </c>
      <c r="C41" s="4" t="str">
        <f t="shared" si="0"/>
        <v>A.HUE</v>
      </c>
      <c r="E41" s="2" t="str">
        <f>[2]Report!T41</f>
        <v xml:space="preserve">1133786 → </v>
      </c>
      <c r="F41" s="3" t="str">
        <f>INDEX([2]Report!$B$2:$B$2208, MATCH(E41, [2]Report!$T$2:$T$2208, 0))</f>
        <v>D.INF-R1B-CELD15</v>
      </c>
      <c r="G41" s="4" t="str">
        <f t="shared" si="1"/>
        <v>D.INF</v>
      </c>
      <c r="I41" s="2" t="str">
        <f>[3]Report!T42</f>
        <v>34056139 → GENRE-SEC, ICC(KA)-SEC, POLE-TRINGLE, TELECOMMANDE, U-NOMINALE(KV)</v>
      </c>
      <c r="J41" s="3" t="str">
        <f>INDEX([3]Report!$B$2:$B$2208, MATCH(I41, [3]Report!$T$2:$T$2208, 0))</f>
        <v>FROGE-CT312-HTB</v>
      </c>
      <c r="K41" s="4" t="str">
        <f t="shared" si="2"/>
        <v>FROGE</v>
      </c>
      <c r="M41" s="2" t="str">
        <f>[4]Report!T41</f>
        <v xml:space="preserve">34002265 → </v>
      </c>
      <c r="N41" s="3" t="str">
        <f>INDEX([4]Report!$B$2:$B$2208, MATCH(M41, [4]Report!$T$2:$T$2208, 0))</f>
        <v>AUSSO-CT316-HTB</v>
      </c>
      <c r="O41" s="4" t="str">
        <f t="shared" si="3"/>
        <v>AUSSO</v>
      </c>
      <c r="Q41" s="2" t="str">
        <f>[5]Report!T41</f>
        <v>34005218 → CONSTITUTION-BATT</v>
      </c>
      <c r="R41" s="3" t="str">
        <f>INDEX([5]Report!$B$2:$B$230, MATCH(Q41, [5]Report!$T$2:$T$230, 0))</f>
        <v>SSLAC-AUX-BATT</v>
      </c>
      <c r="S41" s="4" t="str">
        <f t="shared" si="4"/>
        <v>SSLAC</v>
      </c>
      <c r="U41" s="2" t="str">
        <f>[6]Report!T41</f>
        <v xml:space="preserve">34051307 → </v>
      </c>
      <c r="V41" s="3" t="str">
        <f>INDEX([6]Report!$C$2:$C$230, MATCH(U41, [6]Report!$T$2:$T$230, 0))</f>
        <v>I.ABE-AUX-REDR</v>
      </c>
      <c r="W41" s="4" t="str">
        <f t="shared" si="5"/>
        <v>I.ABE</v>
      </c>
      <c r="Y41" s="2" t="str">
        <f>'[7]Liste de Emplacements'!T41</f>
        <v>B.RON-R3-CELA82 → Code GDO</v>
      </c>
      <c r="Z41" s="3" t="str">
        <f>INDEX('[7]Liste de Emplacements'!$A$2:$A$284, MATCH(Y41, '[7]Liste de Emplacements'!$T$2:$T$284, 0))</f>
        <v>B.RON-R3-CELA82</v>
      </c>
      <c r="AA41" s="4" t="str">
        <f t="shared" si="6"/>
        <v>B.RON</v>
      </c>
      <c r="AC41" t="str">
        <f>[8]Report!T41</f>
        <v>ABOND-R2-CELD27 → Code GDO</v>
      </c>
      <c r="AD41" t="str">
        <f>INDEX([8]Report!$A$2:$A$1495, MATCH(AC41, [8]Report!$T$2:$T$1495, 0))</f>
        <v>ABOND-R2-CELD27</v>
      </c>
      <c r="AE41" t="str">
        <f t="shared" si="7"/>
        <v>ABOND</v>
      </c>
      <c r="AG41" s="2" t="str">
        <f>[9]Report!T41</f>
        <v>DOUVA → GESTION-ACCES, PRISE-VE-32A</v>
      </c>
      <c r="AH41" s="3" t="str">
        <f>INDEX([9]Report!$A$2:$A$113, MATCH(AG41, [9]Report!$T$2:$T$113, 0))</f>
        <v>DOUVA</v>
      </c>
      <c r="AI41" s="4" t="str">
        <f t="shared" si="8"/>
        <v>DOUVA</v>
      </c>
      <c r="AK41" s="2" t="str">
        <f>'[10]Liste de Emplacements'!T41</f>
        <v xml:space="preserve">BOEGE-CT311 → </v>
      </c>
      <c r="AL41" s="3" t="str">
        <f>INDEX('[10]Liste de Emplacements'!$A$2:$A$231,MATCH(AK41,'[10]Liste de Emplacements'!$T$2:$T$231))</f>
        <v>BOEGE-CT311</v>
      </c>
      <c r="AM41" s="4" t="str">
        <f t="shared" si="9"/>
        <v>BOEGE</v>
      </c>
    </row>
    <row r="42" spans="1:39" x14ac:dyDescent="0.25">
      <c r="A42" s="2" t="str">
        <f>[1]Report!T42</f>
        <v>34072390 → MONITORING</v>
      </c>
      <c r="B42" s="3" t="str">
        <f>INDEX([1]Report!$B$2:$B$230, MATCH(A42, [1]Report!$T$2:$T$230, 0))</f>
        <v>SSLAC-CT311-TR</v>
      </c>
      <c r="C42" s="4" t="str">
        <f t="shared" si="0"/>
        <v>SSLAC</v>
      </c>
      <c r="E42" s="2" t="str">
        <f>[2]Report!T42</f>
        <v xml:space="preserve">1133796 → </v>
      </c>
      <c r="F42" s="3" t="str">
        <f>INDEX([2]Report!$B$2:$B$2208, MATCH(E42, [2]Report!$T$2:$T$2208, 0))</f>
        <v>D.INF-R1B-CELD16</v>
      </c>
      <c r="G42" s="4" t="str">
        <f t="shared" si="1"/>
        <v>D.INF</v>
      </c>
      <c r="I42" s="2" t="str">
        <f>[3]Report!T43</f>
        <v>34056140 → GENRE-SEC, ICC(KA)-SEC, POLE-TRINGLE, TELECOMMANDE, U-NOMINALE(KV)</v>
      </c>
      <c r="J42" s="3" t="str">
        <f>INDEX([3]Report!$B$2:$B$2208, MATCH(I42, [3]Report!$T$2:$T$2208, 0))</f>
        <v>FROGE-CT312-HTB</v>
      </c>
      <c r="K42" s="4" t="str">
        <f t="shared" si="2"/>
        <v>FROGE</v>
      </c>
      <c r="M42" s="2" t="str">
        <f>[4]Report!T42</f>
        <v xml:space="preserve">34002266 → </v>
      </c>
      <c r="N42" s="3" t="str">
        <f>INDEX([4]Report!$B$2:$B$2208, MATCH(M42, [4]Report!$T$2:$T$2208, 0))</f>
        <v>AUSSO-CT315-HTB</v>
      </c>
      <c r="O42" s="4" t="str">
        <f t="shared" si="3"/>
        <v>AUSSO</v>
      </c>
      <c r="Q42" s="2" t="str">
        <f>[5]Report!T42</f>
        <v>34005219 → CONSTITUTION-BATT</v>
      </c>
      <c r="R42" s="3" t="str">
        <f>INDEX([5]Report!$B$2:$B$230, MATCH(Q42, [5]Report!$T$2:$T$230, 0))</f>
        <v>MORES-AUX-BATT</v>
      </c>
      <c r="S42" s="4" t="str">
        <f t="shared" si="4"/>
        <v>MORES</v>
      </c>
      <c r="U42" s="2" t="str">
        <f>[6]Report!T42</f>
        <v xml:space="preserve">34051308 → </v>
      </c>
      <c r="V42" s="3" t="str">
        <f>INDEX([6]Report!$C$2:$C$230, MATCH(U42, [6]Report!$T$2:$T$230, 0))</f>
        <v>I.ABE-AUX-REDR</v>
      </c>
      <c r="W42" s="4" t="str">
        <f t="shared" si="5"/>
        <v>I.ABE</v>
      </c>
      <c r="Y42" s="2" t="str">
        <f>'[7]Liste de Emplacements'!T42</f>
        <v>B.RON-R4-CELA92 → Code GDO</v>
      </c>
      <c r="Z42" s="3" t="str">
        <f>INDEX('[7]Liste de Emplacements'!$A$2:$A$284, MATCH(Y42, '[7]Liste de Emplacements'!$T$2:$T$284, 0))</f>
        <v>B.RON-R4-CELA92</v>
      </c>
      <c r="AA42" s="4" t="str">
        <f t="shared" si="6"/>
        <v>B.RON</v>
      </c>
      <c r="AC42" t="str">
        <f>[8]Report!T42</f>
        <v>AIGUE-R1-CELD81 → Code GDO</v>
      </c>
      <c r="AD42" t="str">
        <f>INDEX([8]Report!$A$2:$A$1495, MATCH(AC42, [8]Report!$T$2:$T$1495, 0))</f>
        <v>AIGUE-R1-CELD81</v>
      </c>
      <c r="AE42" t="str">
        <f t="shared" si="7"/>
        <v>AIGUE</v>
      </c>
      <c r="AG42" s="2" t="str">
        <f>[9]Report!T42</f>
        <v>DRUME → GESTION-ACCES, PRISE-VE-32A</v>
      </c>
      <c r="AH42" s="3" t="str">
        <f>INDEX([9]Report!$A$2:$A$113, MATCH(AG42, [9]Report!$T$2:$T$113, 0))</f>
        <v>DRUME</v>
      </c>
      <c r="AI42" s="4" t="str">
        <f t="shared" si="8"/>
        <v>DRUME</v>
      </c>
      <c r="AK42" s="2" t="str">
        <f>'[10]Liste de Emplacements'!T42</f>
        <v xml:space="preserve">BOEGE-CT312 → </v>
      </c>
      <c r="AL42" s="3" t="str">
        <f>INDEX('[10]Liste de Emplacements'!$A$2:$A$231,MATCH(AK42,'[10]Liste de Emplacements'!$T$2:$T$231))</f>
        <v>BOEGE-CT312</v>
      </c>
      <c r="AM42" s="4" t="str">
        <f t="shared" si="9"/>
        <v>BOEGE</v>
      </c>
    </row>
    <row r="43" spans="1:39" x14ac:dyDescent="0.25">
      <c r="A43" s="2" t="str">
        <f>[1]Report!T43</f>
        <v>34072391 → MONITORING</v>
      </c>
      <c r="B43" s="3" t="str">
        <f>INDEX([1]Report!$B$2:$B$230, MATCH(A43, [1]Report!$T$2:$T$230, 0))</f>
        <v>SSLAC-CT312-TR</v>
      </c>
      <c r="C43" s="4" t="str">
        <f t="shared" si="0"/>
        <v>SSLAC</v>
      </c>
      <c r="E43" s="2" t="str">
        <f>[2]Report!T43</f>
        <v xml:space="preserve">1133806 → </v>
      </c>
      <c r="F43" s="3" t="str">
        <f>INDEX([2]Report!$B$2:$B$2208, MATCH(E43, [2]Report!$T$2:$T$2208, 0))</f>
        <v>D.INF-R1B-CELD17</v>
      </c>
      <c r="G43" s="4" t="str">
        <f t="shared" si="1"/>
        <v>D.INF</v>
      </c>
      <c r="I43" s="2" t="str">
        <f>[3]Report!T44</f>
        <v>34056141 → POLE-TRINGLE, TELECOMMANDE, TYPE-SEC</v>
      </c>
      <c r="J43" s="3" t="str">
        <f>INDEX([3]Report!$B$2:$B$2208, MATCH(I43, [3]Report!$T$2:$T$2208, 0))</f>
        <v>M.LAN-CT311-HTB</v>
      </c>
      <c r="K43" s="4" t="str">
        <f t="shared" si="2"/>
        <v>M.LAN</v>
      </c>
      <c r="M43" s="2" t="str">
        <f>[4]Report!T43</f>
        <v xml:space="preserve">34002267 → </v>
      </c>
      <c r="N43" s="3" t="str">
        <f>INDEX([4]Report!$B$2:$B$2208, MATCH(M43, [4]Report!$T$2:$T$2208, 0))</f>
        <v>LANSL-CT311-HTB</v>
      </c>
      <c r="O43" s="4" t="str">
        <f t="shared" si="3"/>
        <v>LANSL</v>
      </c>
      <c r="Q43" s="2" t="str">
        <f>[5]Report!T43</f>
        <v>34005220 → CONSTITUTION-BATT</v>
      </c>
      <c r="R43" s="3" t="str">
        <f>INDEX([5]Report!$B$2:$B$230, MATCH(Q43, [5]Report!$T$2:$T$230, 0))</f>
        <v>MORES-AUX-BATT</v>
      </c>
      <c r="S43" s="4" t="str">
        <f t="shared" si="4"/>
        <v>MORES</v>
      </c>
      <c r="U43" s="2" t="str">
        <f>[6]Report!T43</f>
        <v xml:space="preserve">34051309 → </v>
      </c>
      <c r="V43" s="3" t="str">
        <f>INDEX([6]Report!$C$2:$C$230, MATCH(U43, [6]Report!$T$2:$T$230, 0))</f>
        <v>B.RON-AUX-REDR</v>
      </c>
      <c r="W43" s="4" t="str">
        <f t="shared" si="5"/>
        <v>B.RON</v>
      </c>
      <c r="Y43" s="2" t="str">
        <f>'[7]Liste de Emplacements'!T43</f>
        <v>BAJAT-R1A-CELA01 → Code GDO</v>
      </c>
      <c r="Z43" s="3" t="str">
        <f>INDEX('[7]Liste de Emplacements'!$A$2:$A$284, MATCH(Y43, '[7]Liste de Emplacements'!$T$2:$T$284, 0))</f>
        <v>BAJAT-R1A-CELA01</v>
      </c>
      <c r="AA43" s="4" t="str">
        <f t="shared" si="6"/>
        <v>BAJAT</v>
      </c>
      <c r="AC43" t="str">
        <f>[8]Report!T43</f>
        <v>AIGUE-R1-CELD82 → Code GDO</v>
      </c>
      <c r="AD43" t="str">
        <f>INDEX([8]Report!$A$2:$A$1495, MATCH(AC43, [8]Report!$T$2:$T$1495, 0))</f>
        <v>AIGUE-R1-CELD82</v>
      </c>
      <c r="AE43" t="str">
        <f t="shared" si="7"/>
        <v>AIGUE</v>
      </c>
      <c r="AG43" s="2" t="str">
        <f>[9]Report!T43</f>
        <v>ECHEL → PRISE-VE-32A</v>
      </c>
      <c r="AH43" s="3" t="str">
        <f>INDEX([9]Report!$A$2:$A$113, MATCH(AG43, [9]Report!$T$2:$T$113, 0))</f>
        <v>ECHEL</v>
      </c>
      <c r="AI43" s="4" t="str">
        <f t="shared" si="8"/>
        <v>ECHEL</v>
      </c>
      <c r="AK43" s="2" t="str">
        <f>'[10]Liste de Emplacements'!T43</f>
        <v xml:space="preserve">BONN8-CT311 → </v>
      </c>
      <c r="AL43" s="3" t="str">
        <f>INDEX('[10]Liste de Emplacements'!$A$2:$A$231,MATCH(AK43,'[10]Liste de Emplacements'!$T$2:$T$231))</f>
        <v>BONN8-CT311</v>
      </c>
      <c r="AM43" s="4" t="str">
        <f t="shared" si="9"/>
        <v>BONN8</v>
      </c>
    </row>
    <row r="44" spans="1:39" x14ac:dyDescent="0.25">
      <c r="A44" s="2" t="str">
        <f>[1]Report!T44</f>
        <v xml:space="preserve">34072392 → </v>
      </c>
      <c r="B44" s="3" t="str">
        <f>INDEX([1]Report!$B$2:$B$230, MATCH(A44, [1]Report!$T$2:$T$230, 0))</f>
        <v>A.HUE-CT312-TR</v>
      </c>
      <c r="C44" s="4" t="str">
        <f t="shared" si="0"/>
        <v>A.HUE</v>
      </c>
      <c r="E44" s="2" t="str">
        <f>[2]Report!T44</f>
        <v xml:space="preserve">1133844 → </v>
      </c>
      <c r="F44" s="3" t="str">
        <f>INDEX([2]Report!$B$2:$B$2208, MATCH(E44, [2]Report!$T$2:$T$2208, 0))</f>
        <v>D.INF-R1B-CELD18</v>
      </c>
      <c r="G44" s="4" t="str">
        <f t="shared" si="1"/>
        <v>D.INF</v>
      </c>
      <c r="I44" s="2" t="str">
        <f>[3]Report!T45</f>
        <v>34056142 → POLE-TRINGLE, TELECOMMANDE, TYPE-SEC</v>
      </c>
      <c r="J44" s="3" t="str">
        <f>INDEX([3]Report!$B$2:$B$2208, MATCH(I44, [3]Report!$T$2:$T$2208, 0))</f>
        <v>M.LAN-CT311-HTB</v>
      </c>
      <c r="K44" s="4" t="str">
        <f t="shared" si="2"/>
        <v>M.LAN</v>
      </c>
      <c r="M44" s="2" t="str">
        <f>[4]Report!T44</f>
        <v xml:space="preserve">34002268 → </v>
      </c>
      <c r="N44" s="3" t="str">
        <f>INDEX([4]Report!$B$2:$B$2208, MATCH(M44, [4]Report!$T$2:$T$2208, 0))</f>
        <v>LANSL-CT312-HTB</v>
      </c>
      <c r="O44" s="4" t="str">
        <f t="shared" si="3"/>
        <v>LANSL</v>
      </c>
      <c r="Q44" s="2" t="str">
        <f>[5]Report!T44</f>
        <v xml:space="preserve">34005223 → </v>
      </c>
      <c r="R44" s="3" t="str">
        <f>INDEX([5]Report!$B$2:$B$230, MATCH(Q44, [5]Report!$T$2:$T$230, 0))</f>
        <v>PARIS-AUX-BATT</v>
      </c>
      <c r="S44" s="4" t="str">
        <f t="shared" si="4"/>
        <v>PARIS</v>
      </c>
      <c r="U44" s="2" t="str">
        <f>[6]Report!T44</f>
        <v>34051310 → POLARITE-+48-TERRE</v>
      </c>
      <c r="V44" s="3" t="str">
        <f>INDEX([6]Report!$C$2:$C$230, MATCH(U44, [6]Report!$T$2:$T$230, 0))</f>
        <v>B.RON-AUX-REDR</v>
      </c>
      <c r="W44" s="4" t="str">
        <f t="shared" si="5"/>
        <v>B.RON</v>
      </c>
      <c r="Y44" s="2" t="str">
        <f>'[7]Liste de Emplacements'!T44</f>
        <v>BAJAT-R1B-CELA16 → Code GDO</v>
      </c>
      <c r="Z44" s="3" t="str">
        <f>INDEX('[7]Liste de Emplacements'!$A$2:$A$284, MATCH(Y44, '[7]Liste de Emplacements'!$T$2:$T$284, 0))</f>
        <v>BAJAT-R1B-CELA16</v>
      </c>
      <c r="AA44" s="4" t="str">
        <f t="shared" si="6"/>
        <v>BAJAT</v>
      </c>
      <c r="AC44" t="str">
        <f>[8]Report!T44</f>
        <v xml:space="preserve">AIGUE-R1-CELD83 → </v>
      </c>
      <c r="AD44" t="str">
        <f>INDEX([8]Report!$A$2:$A$1495, MATCH(AC44, [8]Report!$T$2:$T$1495, 0))</f>
        <v>AIGUE-R1-CELD83</v>
      </c>
      <c r="AE44" t="str">
        <f t="shared" si="7"/>
        <v>AIGUE</v>
      </c>
      <c r="AG44" s="2" t="str">
        <f>[9]Report!T44</f>
        <v>ESPAG → PRISE-VE-32A</v>
      </c>
      <c r="AH44" s="3" t="str">
        <f>INDEX([9]Report!$A$2:$A$113, MATCH(AG44, [9]Report!$T$2:$T$113, 0))</f>
        <v>ESPAG</v>
      </c>
      <c r="AI44" s="4" t="str">
        <f t="shared" si="8"/>
        <v>ESPAG</v>
      </c>
      <c r="AK44" s="2" t="str">
        <f>'[10]Liste de Emplacements'!T44</f>
        <v xml:space="preserve">BONN8-CT312 → </v>
      </c>
      <c r="AL44" s="3" t="str">
        <f>INDEX('[10]Liste de Emplacements'!$A$2:$A$231,MATCH(AK44,'[10]Liste de Emplacements'!$T$2:$T$231))</f>
        <v>BONN8-CT312</v>
      </c>
      <c r="AM44" s="4" t="str">
        <f t="shared" si="9"/>
        <v>BONN8</v>
      </c>
    </row>
    <row r="45" spans="1:39" x14ac:dyDescent="0.25">
      <c r="A45" s="2" t="str">
        <f>[1]Report!T45</f>
        <v xml:space="preserve">34072394 → </v>
      </c>
      <c r="B45" s="3" t="str">
        <f>INDEX([1]Report!$B$2:$B$230, MATCH(A45, [1]Report!$T$2:$T$230, 0))</f>
        <v>MORES-CT311-TR</v>
      </c>
      <c r="C45" s="4" t="str">
        <f t="shared" si="0"/>
        <v>MORES</v>
      </c>
      <c r="E45" s="2" t="str">
        <f>[2]Report!T45</f>
        <v xml:space="preserve">1133872 → </v>
      </c>
      <c r="F45" s="3" t="str">
        <f>INDEX([2]Report!$B$2:$B$2208, MATCH(E45, [2]Report!$T$2:$T$2208, 0))</f>
        <v>D.INF-R1B-CELD19</v>
      </c>
      <c r="G45" s="4" t="str">
        <f t="shared" si="1"/>
        <v>D.INF</v>
      </c>
      <c r="I45" s="2" t="str">
        <f>[3]Report!T46</f>
        <v>34056143 → POLE-TRINGLE, TELECOMMANDE, TYPE-SEC</v>
      </c>
      <c r="J45" s="3" t="str">
        <f>INDEX([3]Report!$B$2:$B$2208, MATCH(I45, [3]Report!$T$2:$T$2208, 0))</f>
        <v>M.LAN-CT312-HTB</v>
      </c>
      <c r="K45" s="4" t="str">
        <f t="shared" si="2"/>
        <v>M.LAN</v>
      </c>
      <c r="M45" s="2" t="str">
        <f>[4]Report!T45</f>
        <v xml:space="preserve">34002269 → </v>
      </c>
      <c r="N45" s="3" t="str">
        <f>INDEX([4]Report!$B$2:$B$2208, MATCH(M45, [4]Report!$T$2:$T$2208, 0))</f>
        <v>ARLAN-CT311-HTB</v>
      </c>
      <c r="O45" s="4" t="str">
        <f t="shared" si="3"/>
        <v>ARLAN</v>
      </c>
      <c r="Q45" s="2" t="str">
        <f>[5]Report!T45</f>
        <v xml:space="preserve">34005224 → </v>
      </c>
      <c r="R45" s="3" t="str">
        <f>INDEX([5]Report!$B$2:$B$230, MATCH(Q45, [5]Report!$T$2:$T$230, 0))</f>
        <v>PARIS-AUX-BATT</v>
      </c>
      <c r="S45" s="4" t="str">
        <f t="shared" si="4"/>
        <v>PARIS</v>
      </c>
      <c r="U45" s="2" t="str">
        <f>[6]Report!T45</f>
        <v>34051315 → USAGE</v>
      </c>
      <c r="V45" s="3" t="str">
        <f>INDEX([6]Report!$C$2:$C$230, MATCH(U45, [6]Report!$T$2:$T$230, 0))</f>
        <v>A.HUE-AUX-REDR</v>
      </c>
      <c r="W45" s="4" t="str">
        <f t="shared" si="5"/>
        <v>A.HUE</v>
      </c>
      <c r="Y45" s="2" t="str">
        <f>'[7]Liste de Emplacements'!T45</f>
        <v>BAJAT-R2A-CELA17 → Code GDO</v>
      </c>
      <c r="Z45" s="3" t="str">
        <f>INDEX('[7]Liste de Emplacements'!$A$2:$A$284, MATCH(Y45, '[7]Liste de Emplacements'!$T$2:$T$284, 0))</f>
        <v>BAJAT-R2A-CELA17</v>
      </c>
      <c r="AA45" s="4" t="str">
        <f t="shared" si="6"/>
        <v>BAJAT</v>
      </c>
      <c r="AC45" t="str">
        <f>[8]Report!T45</f>
        <v>AIGUE-R1-CELD84 → AERIEN/SOUTERRAIN</v>
      </c>
      <c r="AD45" t="str">
        <f>INDEX([8]Report!$A$2:$A$1495, MATCH(AC45, [8]Report!$T$2:$T$1495, 0))</f>
        <v>AIGUE-R1-CELD84</v>
      </c>
      <c r="AE45" t="str">
        <f t="shared" si="7"/>
        <v>AIGUE</v>
      </c>
      <c r="AG45" s="2" t="str">
        <f>[9]Report!T45</f>
        <v>EVIAN → GESTION-ACCES, PRISE-VE-32A</v>
      </c>
      <c r="AH45" s="3" t="str">
        <f>INDEX([9]Report!$A$2:$A$113, MATCH(AG45, [9]Report!$T$2:$T$113, 0))</f>
        <v>EVIAN</v>
      </c>
      <c r="AI45" s="4" t="str">
        <f t="shared" si="8"/>
        <v>EVIAN</v>
      </c>
      <c r="AK45" s="2" t="str">
        <f>'[10]Liste de Emplacements'!T45</f>
        <v xml:space="preserve">BORLY-CT311 → </v>
      </c>
      <c r="AL45" s="3" t="str">
        <f>INDEX('[10]Liste de Emplacements'!$A$2:$A$231,MATCH(AK45,'[10]Liste de Emplacements'!$T$2:$T$231))</f>
        <v>BORLY-CT311</v>
      </c>
      <c r="AM45" s="4" t="str">
        <f t="shared" si="9"/>
        <v>BORLY</v>
      </c>
    </row>
    <row r="46" spans="1:39" x14ac:dyDescent="0.25">
      <c r="A46" s="2" t="str">
        <f>[1]Report!T46</f>
        <v xml:space="preserve">34072395 → </v>
      </c>
      <c r="B46" s="3" t="str">
        <f>INDEX([1]Report!$B$2:$B$230, MATCH(A46, [1]Report!$T$2:$T$230, 0))</f>
        <v>PARIS-CT311-TR</v>
      </c>
      <c r="C46" s="4" t="str">
        <f t="shared" si="0"/>
        <v>PARIS</v>
      </c>
      <c r="E46" s="2" t="str">
        <f>[2]Report!T46</f>
        <v xml:space="preserve">1133912 → </v>
      </c>
      <c r="F46" s="3" t="str">
        <f>INDEX([2]Report!$B$2:$B$2208, MATCH(E46, [2]Report!$T$2:$T$2208, 0))</f>
        <v>D.INF-R2A-CELD22</v>
      </c>
      <c r="G46" s="4" t="str">
        <f t="shared" si="1"/>
        <v>D.INF</v>
      </c>
      <c r="I46" s="2" t="str">
        <f>[3]Report!T47</f>
        <v>34056144 → POLE-TRINGLE</v>
      </c>
      <c r="J46" s="3" t="str">
        <f>INDEX([3]Report!$B$2:$B$2208, MATCH(I46, [3]Report!$T$2:$T$2208, 0))</f>
        <v>M.LAN-CT312-HTB</v>
      </c>
      <c r="K46" s="4" t="str">
        <f t="shared" si="2"/>
        <v>M.LAN</v>
      </c>
      <c r="M46" s="2" t="str">
        <f>[4]Report!T46</f>
        <v xml:space="preserve">34002270 → </v>
      </c>
      <c r="N46" s="3" t="str">
        <f>INDEX([4]Report!$B$2:$B$2208, MATCH(M46, [4]Report!$T$2:$T$2208, 0))</f>
        <v>ARLAN-CT312-HTB</v>
      </c>
      <c r="O46" s="4" t="str">
        <f t="shared" si="3"/>
        <v>ARLAN</v>
      </c>
      <c r="Q46" s="2" t="str">
        <f>[5]Report!T46</f>
        <v>34005225 → CONSTITUTION-BATT</v>
      </c>
      <c r="R46" s="3" t="str">
        <f>INDEX([5]Report!$B$2:$B$230, MATCH(Q46, [5]Report!$T$2:$T$230, 0))</f>
        <v>MEYLA-AUX-BATT</v>
      </c>
      <c r="S46" s="4" t="str">
        <f t="shared" si="4"/>
        <v>MEYLA</v>
      </c>
      <c r="U46" s="2" t="str">
        <f>[6]Report!T46</f>
        <v>34051316 → USAGE</v>
      </c>
      <c r="V46" s="3" t="str">
        <f>INDEX([6]Report!$C$2:$C$230, MATCH(U46, [6]Report!$T$2:$T$230, 0))</f>
        <v>A.HUE-AUX-REDR</v>
      </c>
      <c r="W46" s="4" t="str">
        <f t="shared" si="5"/>
        <v>A.HUE</v>
      </c>
      <c r="Y46" s="2" t="str">
        <f>'[7]Liste de Emplacements'!T46</f>
        <v>BAJAT-R2B-CELA27 → Code GDO</v>
      </c>
      <c r="Z46" s="3" t="str">
        <f>INDEX('[7]Liste de Emplacements'!$A$2:$A$284, MATCH(Y46, '[7]Liste de Emplacements'!$T$2:$T$284, 0))</f>
        <v>BAJAT-R2B-CELA27</v>
      </c>
      <c r="AA46" s="4" t="str">
        <f t="shared" si="6"/>
        <v>BAJAT</v>
      </c>
      <c r="AC46" t="str">
        <f>[8]Report!T46</f>
        <v xml:space="preserve">AIGUE-R1-CELD85 → </v>
      </c>
      <c r="AD46" t="str">
        <f>INDEX([8]Report!$A$2:$A$1495, MATCH(AC46, [8]Report!$T$2:$T$1495, 0))</f>
        <v>AIGUE-R1-CELD85</v>
      </c>
      <c r="AE46" t="str">
        <f t="shared" si="7"/>
        <v>AIGUE</v>
      </c>
      <c r="AG46" s="2" t="str">
        <f>[9]Report!T46</f>
        <v>EYBEN → GESTION-ACCES, PRISE-VE-32A</v>
      </c>
      <c r="AH46" s="3" t="str">
        <f>INDEX([9]Report!$A$2:$A$113, MATCH(AG46, [9]Report!$T$2:$T$113, 0))</f>
        <v>EYBEN</v>
      </c>
      <c r="AI46" s="4" t="str">
        <f t="shared" si="8"/>
        <v>EYBEN</v>
      </c>
      <c r="AK46" s="2" t="str">
        <f>'[10]Liste de Emplacements'!T46</f>
        <v xml:space="preserve">BORLY-CT312 → </v>
      </c>
      <c r="AL46" s="3" t="str">
        <f>INDEX('[10]Liste de Emplacements'!$A$2:$A$231,MATCH(AK46,'[10]Liste de Emplacements'!$T$2:$T$231))</f>
        <v>BORLY-CT312</v>
      </c>
      <c r="AM46" s="4" t="str">
        <f t="shared" si="9"/>
        <v>BORLY</v>
      </c>
    </row>
    <row r="47" spans="1:39" x14ac:dyDescent="0.25">
      <c r="A47" s="2" t="str">
        <f>[1]Report!T47</f>
        <v xml:space="preserve">34072396 → </v>
      </c>
      <c r="B47" s="3" t="str">
        <f>INDEX([1]Report!$B$2:$B$230, MATCH(A47, [1]Report!$T$2:$T$230, 0))</f>
        <v>PARIS-CT312-TR</v>
      </c>
      <c r="C47" s="4" t="str">
        <f t="shared" si="0"/>
        <v>PARIS</v>
      </c>
      <c r="E47" s="2" t="str">
        <f>[2]Report!T47</f>
        <v xml:space="preserve">1133927 → </v>
      </c>
      <c r="F47" s="3" t="str">
        <f>INDEX([2]Report!$B$2:$B$2208, MATCH(E47, [2]Report!$T$2:$T$2208, 0))</f>
        <v>D.INF-R2A-CELD23</v>
      </c>
      <c r="G47" s="4" t="str">
        <f t="shared" si="1"/>
        <v>D.INF</v>
      </c>
      <c r="I47" s="2" t="str">
        <f>[3]Report!T48</f>
        <v>34056145 → GENRE-SEC, ICC(KA)-SEC, POLE-TRINGLE, TELECOMMANDE, TYPE-SEC, U-NOMINALE(KV)</v>
      </c>
      <c r="J47" s="3" t="str">
        <f>INDEX([3]Report!$B$2:$B$2208, MATCH(I47, [3]Report!$T$2:$T$2208, 0))</f>
        <v>I.ABE-CT312-HTB</v>
      </c>
      <c r="K47" s="4" t="str">
        <f t="shared" si="2"/>
        <v>I.ABE</v>
      </c>
      <c r="M47" s="2" t="str">
        <f>[4]Report!T47</f>
        <v xml:space="preserve">34002271 → </v>
      </c>
      <c r="N47" s="3" t="str">
        <f>INDEX([4]Report!$B$2:$B$2208, MATCH(M47, [4]Report!$T$2:$T$2208, 0))</f>
        <v>BXFOR-CT211-HTB</v>
      </c>
      <c r="O47" s="4" t="str">
        <f t="shared" si="3"/>
        <v>BXFOR</v>
      </c>
      <c r="Q47" s="2" t="str">
        <f>[5]Report!T47</f>
        <v>34005226 → CONSTITUTION-BATT</v>
      </c>
      <c r="R47" s="3" t="str">
        <f>INDEX([5]Report!$B$2:$B$230, MATCH(Q47, [5]Report!$T$2:$T$230, 0))</f>
        <v>MEYLA-AUX-BATT</v>
      </c>
      <c r="S47" s="4" t="str">
        <f t="shared" si="4"/>
        <v>MEYLA</v>
      </c>
      <c r="U47" s="2" t="str">
        <f>[6]Report!T47</f>
        <v xml:space="preserve">34051317 → </v>
      </c>
      <c r="V47" s="3" t="str">
        <f>INDEX([6]Report!$C$2:$C$230, MATCH(U47, [6]Report!$T$2:$T$230, 0))</f>
        <v>SSLAC-AUX-REDR</v>
      </c>
      <c r="W47" s="4" t="str">
        <f t="shared" si="5"/>
        <v>SSLAC</v>
      </c>
      <c r="Y47" s="2" t="str">
        <f>'[7]Liste de Emplacements'!T47</f>
        <v xml:space="preserve">BIOGE-R1-CELA11 → </v>
      </c>
      <c r="Z47" s="3" t="str">
        <f>INDEX('[7]Liste de Emplacements'!$A$2:$A$284, MATCH(Y47, '[7]Liste de Emplacements'!$T$2:$T$284, 0))</f>
        <v>BIOGE-R1-CELA11</v>
      </c>
      <c r="AA47" s="4" t="str">
        <f t="shared" si="6"/>
        <v>BIOGE</v>
      </c>
      <c r="AC47" t="str">
        <f>[8]Report!T47</f>
        <v>AIGUE-R2-CELD91 → AERIEN/SOUTERRAIN</v>
      </c>
      <c r="AD47" t="str">
        <f>INDEX([8]Report!$A$2:$A$1495, MATCH(AC47, [8]Report!$T$2:$T$1495, 0))</f>
        <v>AIGUE-R2-CELD91</v>
      </c>
      <c r="AE47" t="str">
        <f t="shared" si="7"/>
        <v>AIGUE</v>
      </c>
      <c r="AG47" s="2" t="str">
        <f>[9]Report!T47</f>
        <v>F.FRA → GESTION-ACCES, PRISE-VE-32A</v>
      </c>
      <c r="AH47" s="3" t="str">
        <f>INDEX([9]Report!$A$2:$A$113, MATCH(AG47, [9]Report!$T$2:$T$113, 0))</f>
        <v>F.FRA</v>
      </c>
      <c r="AI47" s="4" t="str">
        <f t="shared" si="8"/>
        <v>F.FRA</v>
      </c>
      <c r="AK47" s="2" t="str">
        <f>'[10]Liste de Emplacements'!T47</f>
        <v xml:space="preserve">BOZEL-CT311 → </v>
      </c>
      <c r="AL47" s="3" t="str">
        <f>INDEX('[10]Liste de Emplacements'!$A$2:$A$231,MATCH(AK47,'[10]Liste de Emplacements'!$T$2:$T$231))</f>
        <v>BOZEL-CT311</v>
      </c>
      <c r="AM47" s="4" t="str">
        <f t="shared" si="9"/>
        <v>BOZEL</v>
      </c>
    </row>
    <row r="48" spans="1:39" x14ac:dyDescent="0.25">
      <c r="A48" s="2" t="str">
        <f>[1]Report!T48</f>
        <v xml:space="preserve">34072397 → </v>
      </c>
      <c r="B48" s="3" t="str">
        <f>INDEX([1]Report!$B$2:$B$230, MATCH(A48, [1]Report!$T$2:$T$230, 0))</f>
        <v>MEYLA-CT311-TR</v>
      </c>
      <c r="C48" s="4" t="str">
        <f t="shared" si="0"/>
        <v>MEYLA</v>
      </c>
      <c r="E48" s="2" t="str">
        <f>[2]Report!T48</f>
        <v xml:space="preserve">1133937 → </v>
      </c>
      <c r="F48" s="3" t="str">
        <f>INDEX([2]Report!$B$2:$B$2208, MATCH(E48, [2]Report!$T$2:$T$2208, 0))</f>
        <v>D.INF-R2A-CELD24</v>
      </c>
      <c r="G48" s="4" t="str">
        <f t="shared" si="1"/>
        <v>D.INF</v>
      </c>
      <c r="I48" s="2" t="str">
        <f>[3]Report!T49</f>
        <v xml:space="preserve">34056146 → </v>
      </c>
      <c r="J48" s="3" t="str">
        <f>INDEX([3]Report!$B$2:$B$2208, MATCH(I48, [3]Report!$T$2:$T$2208, 0))</f>
        <v>CRUSE-CT611-HTB</v>
      </c>
      <c r="K48" s="4" t="str">
        <f t="shared" si="2"/>
        <v>CRUSE</v>
      </c>
      <c r="M48" s="2" t="str">
        <f>[4]Report!T48</f>
        <v xml:space="preserve">34002272 → </v>
      </c>
      <c r="N48" s="3" t="str">
        <f>INDEX([4]Report!$B$2:$B$2208, MATCH(M48, [4]Report!$T$2:$T$2208, 0))</f>
        <v>BXFOR-CT212-HTB</v>
      </c>
      <c r="O48" s="4" t="str">
        <f t="shared" si="3"/>
        <v>BXFOR</v>
      </c>
      <c r="Q48" s="2" t="str">
        <f>[5]Report!T48</f>
        <v>34005227 → CONSTITUTION-BATT</v>
      </c>
      <c r="R48" s="3" t="str">
        <f>INDEX([5]Report!$B$2:$B$230, MATCH(Q48, [5]Report!$T$2:$T$230, 0))</f>
        <v>MTALI-AUX-BATT</v>
      </c>
      <c r="S48" s="4" t="str">
        <f t="shared" si="4"/>
        <v>MTALI</v>
      </c>
      <c r="U48" s="2" t="str">
        <f>[6]Report!T48</f>
        <v xml:space="preserve">34051318 → </v>
      </c>
      <c r="V48" s="3" t="str">
        <f>INDEX([6]Report!$C$2:$C$230, MATCH(U48, [6]Report!$T$2:$T$230, 0))</f>
        <v>SSLAC-AUX-REDR</v>
      </c>
      <c r="W48" s="4" t="str">
        <f t="shared" si="5"/>
        <v>SSLAC</v>
      </c>
      <c r="Y48" s="2" t="str">
        <f>'[7]Liste de Emplacements'!T48</f>
        <v xml:space="preserve">BIOGE-R2-CELA21 → </v>
      </c>
      <c r="Z48" s="3" t="str">
        <f>INDEX('[7]Liste de Emplacements'!$A$2:$A$284, MATCH(Y48, '[7]Liste de Emplacements'!$T$2:$T$284, 0))</f>
        <v>BIOGE-R2-CELA21</v>
      </c>
      <c r="AA48" s="4" t="str">
        <f t="shared" si="6"/>
        <v>BIOGE</v>
      </c>
      <c r="AC48" t="str">
        <f>[8]Report!T48</f>
        <v>AIGUE-R2-CELD92 → AERIEN/SOUTERRAIN</v>
      </c>
      <c r="AD48" t="str">
        <f>INDEX([8]Report!$A$2:$A$1495, MATCH(AC48, [8]Report!$T$2:$T$1495, 0))</f>
        <v>AIGUE-R2-CELD92</v>
      </c>
      <c r="AE48" t="str">
        <f t="shared" si="7"/>
        <v>AIGUE</v>
      </c>
      <c r="AG48" s="2" t="str">
        <f>[9]Report!T48</f>
        <v>FAVER → PRISE-VE-32A</v>
      </c>
      <c r="AH48" s="3" t="str">
        <f>INDEX([9]Report!$A$2:$A$113, MATCH(AG48, [9]Report!$T$2:$T$113, 0))</f>
        <v>FAVER</v>
      </c>
      <c r="AI48" s="4" t="str">
        <f t="shared" si="8"/>
        <v>FAVER</v>
      </c>
      <c r="AK48" s="2" t="str">
        <f>'[10]Liste de Emplacements'!T48</f>
        <v xml:space="preserve">BOZEL-CT313 → </v>
      </c>
      <c r="AL48" s="3" t="str">
        <f>INDEX('[10]Liste de Emplacements'!$A$2:$A$231,MATCH(AK48,'[10]Liste de Emplacements'!$T$2:$T$231))</f>
        <v>BOZEL-CT313</v>
      </c>
      <c r="AM48" s="4" t="str">
        <f t="shared" si="9"/>
        <v>BOZEL</v>
      </c>
    </row>
    <row r="49" spans="1:39" x14ac:dyDescent="0.25">
      <c r="A49" s="2" t="str">
        <f>[1]Report!T49</f>
        <v>34072398 → PLAGE-U-PRISE(%)</v>
      </c>
      <c r="B49" s="3" t="str">
        <f>INDEX([1]Report!$B$2:$B$230, MATCH(A49, [1]Report!$T$2:$T$230, 0))</f>
        <v>MEYLA-CT312-TR</v>
      </c>
      <c r="C49" s="4" t="str">
        <f t="shared" si="0"/>
        <v>MEYLA</v>
      </c>
      <c r="E49" s="2" t="str">
        <f>[2]Report!T49</f>
        <v xml:space="preserve">1133947 → </v>
      </c>
      <c r="F49" s="3" t="str">
        <f>INDEX([2]Report!$B$2:$B$2208, MATCH(E49, [2]Report!$T$2:$T$2208, 0))</f>
        <v>D.INF-R2A-CELD25</v>
      </c>
      <c r="G49" s="4" t="str">
        <f t="shared" si="1"/>
        <v>D.INF</v>
      </c>
      <c r="I49" s="2" t="str">
        <f>[3]Report!T50</f>
        <v>34056147 → TELECOMMANDE</v>
      </c>
      <c r="J49" s="3" t="str">
        <f>INDEX([3]Report!$B$2:$B$2208, MATCH(I49, [3]Report!$T$2:$T$2208, 0))</f>
        <v>VNOTA-CT312-HTB</v>
      </c>
      <c r="K49" s="4" t="str">
        <f t="shared" si="2"/>
        <v>VNOTA</v>
      </c>
      <c r="M49" s="2" t="str">
        <f>[4]Report!T49</f>
        <v xml:space="preserve">34002273 → </v>
      </c>
      <c r="N49" s="3" t="str">
        <f>INDEX([4]Report!$B$2:$B$2208, MATCH(M49, [4]Report!$T$2:$T$2208, 0))</f>
        <v>BVIL6-CT215-HTB</v>
      </c>
      <c r="O49" s="4" t="str">
        <f t="shared" si="3"/>
        <v>BVIL6</v>
      </c>
      <c r="Q49" s="2" t="str">
        <f>[5]Report!T49</f>
        <v>34005228 → CONSTITUTION-BATT</v>
      </c>
      <c r="R49" s="3" t="str">
        <f>INDEX([5]Report!$B$2:$B$230, MATCH(Q49, [5]Report!$T$2:$T$230, 0))</f>
        <v>MTALI-AUX-BATT</v>
      </c>
      <c r="S49" s="4" t="str">
        <f t="shared" si="4"/>
        <v>MTALI</v>
      </c>
      <c r="U49" s="2" t="str">
        <f>[6]Report!T49</f>
        <v>34051319 → POLARITE-+48-TERRE, USAGE</v>
      </c>
      <c r="V49" s="3" t="str">
        <f>INDEX([6]Report!$C$2:$C$230, MATCH(U49, [6]Report!$T$2:$T$230, 0))</f>
        <v>MORES-AUX-REDR</v>
      </c>
      <c r="W49" s="4" t="str">
        <f t="shared" si="5"/>
        <v>MORES</v>
      </c>
      <c r="Y49" s="2" t="str">
        <f>'[7]Liste de Emplacements'!T49</f>
        <v>BISSO-R1-CELA83 → Code GDO</v>
      </c>
      <c r="Z49" s="3" t="str">
        <f>INDEX('[7]Liste de Emplacements'!$A$2:$A$284, MATCH(Y49, '[7]Liste de Emplacements'!$T$2:$T$284, 0))</f>
        <v>BISSO-R1-CELA83</v>
      </c>
      <c r="AA49" s="4" t="str">
        <f t="shared" si="6"/>
        <v>BISSO</v>
      </c>
      <c r="AC49" t="str">
        <f>[8]Report!T49</f>
        <v>AIGUE-R2-CELD93 → AERIEN/SOUTERRAIN</v>
      </c>
      <c r="AD49" t="str">
        <f>INDEX([8]Report!$A$2:$A$1495, MATCH(AC49, [8]Report!$T$2:$T$1495, 0))</f>
        <v>AIGUE-R2-CELD93</v>
      </c>
      <c r="AE49" t="str">
        <f t="shared" si="7"/>
        <v>AIGUE</v>
      </c>
      <c r="AG49" s="2" t="str">
        <f>[9]Report!T49</f>
        <v>FROGE → GESTION-ACCES, PRISE-VE-32A</v>
      </c>
      <c r="AH49" s="3" t="str">
        <f>INDEX([9]Report!$A$2:$A$113, MATCH(AG49, [9]Report!$T$2:$T$113, 0))</f>
        <v>FROGE</v>
      </c>
      <c r="AI49" s="4" t="str">
        <f t="shared" si="8"/>
        <v>FROGE</v>
      </c>
      <c r="AK49" s="2" t="str">
        <f>'[10]Liste de Emplacements'!T49</f>
        <v xml:space="preserve">BOZEL-CT314 → </v>
      </c>
      <c r="AL49" s="3" t="str">
        <f>INDEX('[10]Liste de Emplacements'!$A$2:$A$231,MATCH(AK49,'[10]Liste de Emplacements'!$T$2:$T$231))</f>
        <v>BOZEL-CT314</v>
      </c>
      <c r="AM49" s="4" t="str">
        <f t="shared" si="9"/>
        <v>BOZEL</v>
      </c>
    </row>
    <row r="50" spans="1:39" x14ac:dyDescent="0.25">
      <c r="A50" s="2" t="str">
        <f>[1]Report!T50</f>
        <v>34072400 → I-PRIMAIRE(A), I-SECONDAIRE1(A), PLAGE-U-PRISE(%), UCC(%)</v>
      </c>
      <c r="B50" s="3" t="str">
        <f>INDEX([1]Report!$B$2:$B$230, MATCH(A50, [1]Report!$T$2:$T$230, 0))</f>
        <v>MTALI-CT313-TR</v>
      </c>
      <c r="C50" s="4" t="str">
        <f t="shared" si="0"/>
        <v>MTALI</v>
      </c>
      <c r="E50" s="2" t="str">
        <f>[2]Report!T50</f>
        <v xml:space="preserve">1133960 → </v>
      </c>
      <c r="F50" s="3" t="str">
        <f>INDEX([2]Report!$B$2:$B$2208, MATCH(E50, [2]Report!$T$2:$T$2208, 0))</f>
        <v>D.INF-R2A-CELD26</v>
      </c>
      <c r="G50" s="4" t="str">
        <f t="shared" si="1"/>
        <v>D.INF</v>
      </c>
      <c r="I50" s="2" t="str">
        <f>[3]Report!T51</f>
        <v>34056148 → TELECOMMANDE</v>
      </c>
      <c r="J50" s="3" t="str">
        <f>INDEX([3]Report!$B$2:$B$2208, MATCH(I50, [3]Report!$T$2:$T$2208, 0))</f>
        <v>BURCI-CT311-HTB</v>
      </c>
      <c r="K50" s="4" t="str">
        <f t="shared" si="2"/>
        <v>BURCI</v>
      </c>
      <c r="M50" s="2" t="str">
        <f>[4]Report!T50</f>
        <v xml:space="preserve">34002274 → </v>
      </c>
      <c r="N50" s="3" t="str">
        <f>INDEX([4]Report!$B$2:$B$2208, MATCH(M50, [4]Report!$T$2:$T$2208, 0))</f>
        <v>BOZEL-CT311-HTB</v>
      </c>
      <c r="O50" s="4" t="str">
        <f t="shared" si="3"/>
        <v>BOZEL</v>
      </c>
      <c r="Q50" s="2" t="str">
        <f>[5]Report!T50</f>
        <v xml:space="preserve">34005229 → </v>
      </c>
      <c r="R50" s="3" t="str">
        <f>INDEX([5]Report!$B$2:$B$230, MATCH(Q50, [5]Report!$T$2:$T$230, 0))</f>
        <v>ABOND-AUX-BATT</v>
      </c>
      <c r="S50" s="4" t="str">
        <f t="shared" si="4"/>
        <v>ABOND</v>
      </c>
      <c r="U50" s="2" t="str">
        <f>[6]Report!T50</f>
        <v>34051320 → USAGE</v>
      </c>
      <c r="V50" s="3" t="str">
        <f>INDEX([6]Report!$C$2:$C$230, MATCH(U50, [6]Report!$T$2:$T$230, 0))</f>
        <v>MORES-AUX-REDR</v>
      </c>
      <c r="W50" s="4" t="str">
        <f t="shared" si="5"/>
        <v>MORES</v>
      </c>
      <c r="Y50" s="2" t="str">
        <f>'[7]Liste de Emplacements'!T50</f>
        <v>BISSO-R2-CELA82 → Code GDO</v>
      </c>
      <c r="Z50" s="3" t="str">
        <f>INDEX('[7]Liste de Emplacements'!$A$2:$A$284, MATCH(Y50, '[7]Liste de Emplacements'!$T$2:$T$284, 0))</f>
        <v>BISSO-R2-CELA82</v>
      </c>
      <c r="AA50" s="4" t="str">
        <f t="shared" si="6"/>
        <v>BISSO</v>
      </c>
      <c r="AC50" t="str">
        <f>[8]Report!T50</f>
        <v>AIGUE-R2-CELD94 → Code GDO, AERIEN/SOUTERRAIN</v>
      </c>
      <c r="AD50" t="str">
        <f>INDEX([8]Report!$A$2:$A$1495, MATCH(AC50, [8]Report!$T$2:$T$1495, 0))</f>
        <v>AIGUE-R2-CELD94</v>
      </c>
      <c r="AE50" t="str">
        <f t="shared" si="7"/>
        <v>AIGUE</v>
      </c>
      <c r="AG50" s="2" t="str">
        <f>[9]Report!T50</f>
        <v>G.COE → GESTION-ACCES, PRISE-VE-32A</v>
      </c>
      <c r="AH50" s="3" t="str">
        <f>INDEX([9]Report!$A$2:$A$113, MATCH(AG50, [9]Report!$T$2:$T$113, 0))</f>
        <v>G.COE</v>
      </c>
      <c r="AI50" s="4" t="str">
        <f t="shared" si="8"/>
        <v>G.COE</v>
      </c>
      <c r="AK50" s="2" t="str">
        <f>'[10]Liste de Emplacements'!T50</f>
        <v xml:space="preserve">BREVI-CT311 → </v>
      </c>
      <c r="AL50" s="3" t="str">
        <f>INDEX('[10]Liste de Emplacements'!$A$2:$A$231,MATCH(AK50,'[10]Liste de Emplacements'!$T$2:$T$231))</f>
        <v>BREVI-CT311</v>
      </c>
      <c r="AM50" s="4" t="str">
        <f t="shared" si="9"/>
        <v>BREVI</v>
      </c>
    </row>
    <row r="51" spans="1:39" x14ac:dyDescent="0.25">
      <c r="A51" s="2" t="str">
        <f>[1]Report!T51</f>
        <v xml:space="preserve">34072402 → </v>
      </c>
      <c r="B51" s="3" t="str">
        <f>INDEX([1]Report!$B$2:$B$230, MATCH(A51, [1]Report!$T$2:$T$230, 0))</f>
        <v>ABOND-CT312-TR</v>
      </c>
      <c r="C51" s="4" t="str">
        <f t="shared" si="0"/>
        <v>ABOND</v>
      </c>
      <c r="E51" s="2" t="str">
        <f>[2]Report!T51</f>
        <v xml:space="preserve">1133975 → </v>
      </c>
      <c r="F51" s="3" t="str">
        <f>INDEX([2]Report!$B$2:$B$2208, MATCH(E51, [2]Report!$T$2:$T$2208, 0))</f>
        <v>D.INF-R2B-CELD29</v>
      </c>
      <c r="G51" s="4" t="str">
        <f t="shared" si="1"/>
        <v>D.INF</v>
      </c>
      <c r="I51" s="2" t="str">
        <f>[3]Report!T52</f>
        <v>34056149 → TELECOMMANDE</v>
      </c>
      <c r="J51" s="3" t="str">
        <f>INDEX([3]Report!$B$2:$B$2208, MATCH(I51, [3]Report!$T$2:$T$2208, 0))</f>
        <v>BURCI-CT313-HTB</v>
      </c>
      <c r="K51" s="4" t="str">
        <f t="shared" si="2"/>
        <v>BURCI</v>
      </c>
      <c r="M51" s="2" t="str">
        <f>[4]Report!T51</f>
        <v xml:space="preserve">34002275 → </v>
      </c>
      <c r="N51" s="3" t="str">
        <f>INDEX([4]Report!$B$2:$B$2208, MATCH(M51, [4]Report!$T$2:$T$2208, 0))</f>
        <v>BOZEL-CT313-HTB</v>
      </c>
      <c r="O51" s="4" t="str">
        <f t="shared" si="3"/>
        <v>BOZEL</v>
      </c>
      <c r="Q51" s="2" t="str">
        <f>[5]Report!T51</f>
        <v xml:space="preserve">34005230 → </v>
      </c>
      <c r="R51" s="3" t="str">
        <f>INDEX([5]Report!$B$2:$B$230, MATCH(Q51, [5]Report!$T$2:$T$230, 0))</f>
        <v>ABOND-AUX-BATT</v>
      </c>
      <c r="S51" s="4" t="str">
        <f t="shared" si="4"/>
        <v>ABOND</v>
      </c>
      <c r="U51" s="2" t="str">
        <f>[6]Report!T51</f>
        <v>34051321 → POLARITE-+48-TERRE, USAGE</v>
      </c>
      <c r="V51" s="3" t="str">
        <f>INDEX([6]Report!$C$2:$C$230, MATCH(U51, [6]Report!$T$2:$T$230, 0))</f>
        <v>PARIS-AUX-REDR</v>
      </c>
      <c r="W51" s="4" t="str">
        <f t="shared" si="5"/>
        <v>PARIS</v>
      </c>
      <c r="Y51" s="2" t="str">
        <f>'[7]Liste de Emplacements'!T51</f>
        <v xml:space="preserve">BOEGE-R1-CELA11 → </v>
      </c>
      <c r="Z51" s="3" t="str">
        <f>INDEX('[7]Liste de Emplacements'!$A$2:$A$284, MATCH(Y51, '[7]Liste de Emplacements'!$T$2:$T$284, 0))</f>
        <v>BOEGE-R1-CELA11</v>
      </c>
      <c r="AA51" s="4" t="str">
        <f t="shared" si="6"/>
        <v>BOEGE</v>
      </c>
      <c r="AC51" t="str">
        <f>[8]Report!T51</f>
        <v>AIGUE-R2-CELD95 → Code GDO, AERIEN/SOUTERRAIN</v>
      </c>
      <c r="AD51" t="str">
        <f>INDEX([8]Report!$A$2:$A$1495, MATCH(AC51, [8]Report!$T$2:$T$1495, 0))</f>
        <v>AIGUE-R2-CELD95</v>
      </c>
      <c r="AE51" t="str">
        <f t="shared" si="7"/>
        <v>AIGUE</v>
      </c>
      <c r="AG51" s="2" t="str">
        <f>[9]Report!T51</f>
        <v>G.VER → GESTION-ACCES, PRISE-VE-32A</v>
      </c>
      <c r="AH51" s="3" t="str">
        <f>INDEX([9]Report!$A$2:$A$113, MATCH(AG51, [9]Report!$T$2:$T$113, 0))</f>
        <v>G.VER</v>
      </c>
      <c r="AI51" s="4" t="str">
        <f t="shared" si="8"/>
        <v>G.VER</v>
      </c>
      <c r="AK51" s="2" t="str">
        <f>'[10]Liste de Emplacements'!T51</f>
        <v xml:space="preserve">BREVI-CT312 → </v>
      </c>
      <c r="AL51" s="3" t="str">
        <f>INDEX('[10]Liste de Emplacements'!$A$2:$A$231,MATCH(AK51,'[10]Liste de Emplacements'!$T$2:$T$231))</f>
        <v>BREVI-CT312</v>
      </c>
      <c r="AM51" s="4" t="str">
        <f t="shared" si="9"/>
        <v>BREVI</v>
      </c>
    </row>
    <row r="52" spans="1:39" x14ac:dyDescent="0.25">
      <c r="A52" s="2" t="str">
        <f>[1]Report!T52</f>
        <v xml:space="preserve">34072403 → </v>
      </c>
      <c r="B52" s="3" t="str">
        <f>INDEX([1]Report!$B$2:$B$230, MATCH(A52, [1]Report!$T$2:$T$230, 0))</f>
        <v>BURCI-CT313-TR</v>
      </c>
      <c r="C52" s="4" t="str">
        <f t="shared" si="0"/>
        <v>BURCI</v>
      </c>
      <c r="E52" s="2" t="str">
        <f>[2]Report!T52</f>
        <v xml:space="preserve">1133988 → </v>
      </c>
      <c r="F52" s="3" t="str">
        <f>INDEX([2]Report!$B$2:$B$2208, MATCH(E52, [2]Report!$T$2:$T$2208, 0))</f>
        <v>D.INF-R2B-CELD30</v>
      </c>
      <c r="G52" s="4" t="str">
        <f t="shared" si="1"/>
        <v>D.INF</v>
      </c>
      <c r="I52" s="2" t="str">
        <f>[3]Report!T53</f>
        <v>34056150 → GENRE-SEC, ICC(KA)-SEC, POLE-TRINGLE, TELECOMMANDE, TYPE-SEC, U-NOMINALE(KV)</v>
      </c>
      <c r="J52" s="3" t="str">
        <f>INDEX([3]Report!$B$2:$B$2208, MATCH(I52, [3]Report!$T$2:$T$2208, 0))</f>
        <v>REBUTS</v>
      </c>
      <c r="K52" s="4" t="str">
        <f t="shared" si="2"/>
        <v>REBUT</v>
      </c>
      <c r="M52" s="2" t="str">
        <f>[4]Report!T52</f>
        <v xml:space="preserve">34002276 → </v>
      </c>
      <c r="N52" s="3" t="str">
        <f>INDEX([4]Report!$B$2:$B$2208, MATCH(M52, [4]Report!$T$2:$T$2208, 0))</f>
        <v>MENUI-CT311-HTB</v>
      </c>
      <c r="O52" s="4" t="str">
        <f t="shared" si="3"/>
        <v>MENUI</v>
      </c>
      <c r="Q52" s="2" t="str">
        <f>[5]Report!T52</f>
        <v>34005231 → CONSTITUTION-BATT</v>
      </c>
      <c r="R52" s="3" t="str">
        <f>INDEX([5]Report!$B$2:$B$230, MATCH(Q52, [5]Report!$T$2:$T$230, 0))</f>
        <v>GRENOBLE</v>
      </c>
      <c r="S52" s="4" t="str">
        <f t="shared" si="4"/>
        <v>GRENO</v>
      </c>
      <c r="U52" s="2" t="str">
        <f>[6]Report!T52</f>
        <v>34051322 → USAGE</v>
      </c>
      <c r="V52" s="3" t="str">
        <f>INDEX([6]Report!$C$2:$C$230, MATCH(U52, [6]Report!$T$2:$T$230, 0))</f>
        <v>PARIS-AUX-REDR</v>
      </c>
      <c r="W52" s="4" t="str">
        <f t="shared" si="5"/>
        <v>PARIS</v>
      </c>
      <c r="Y52" s="2" t="str">
        <f>'[7]Liste de Emplacements'!T52</f>
        <v xml:space="preserve">BOEGE-R312-CELA21 → </v>
      </c>
      <c r="Z52" s="3" t="str">
        <f>INDEX('[7]Liste de Emplacements'!$A$2:$A$284, MATCH(Y52, '[7]Liste de Emplacements'!$T$2:$T$284, 0))</f>
        <v>BOEGE-R312-CELA21</v>
      </c>
      <c r="AA52" s="4" t="str">
        <f t="shared" si="6"/>
        <v>BOEGE</v>
      </c>
      <c r="AC52" t="str">
        <f>[8]Report!T52</f>
        <v>AIGUE-R2-CELD96 → Code GDO, AERIEN/SOUTERRAIN</v>
      </c>
      <c r="AD52" t="str">
        <f>INDEX([8]Report!$A$2:$A$1495, MATCH(AC52, [8]Report!$T$2:$T$1495, 0))</f>
        <v>AIGUE-R2-CELD96</v>
      </c>
      <c r="AE52" t="str">
        <f t="shared" si="7"/>
        <v>AIGUE</v>
      </c>
      <c r="AG52" s="2" t="str">
        <f>[9]Report!T52</f>
        <v>GEX__ → GESTION-ACCES, PRISE-VE-32A</v>
      </c>
      <c r="AH52" s="3" t="str">
        <f>INDEX([9]Report!$A$2:$A$113, MATCH(AG52, [9]Report!$T$2:$T$113, 0))</f>
        <v>GEX__</v>
      </c>
      <c r="AI52" s="4" t="str">
        <f t="shared" si="8"/>
        <v>GEX__</v>
      </c>
      <c r="AK52" s="2" t="str">
        <f>'[10]Liste de Emplacements'!T52</f>
        <v xml:space="preserve">BURCI-CT311 → </v>
      </c>
      <c r="AL52" s="3" t="str">
        <f>INDEX('[10]Liste de Emplacements'!$A$2:$A$231,MATCH(AK52,'[10]Liste de Emplacements'!$T$2:$T$231))</f>
        <v>BURCI-CT311</v>
      </c>
      <c r="AM52" s="4" t="str">
        <f t="shared" si="9"/>
        <v>BURCI</v>
      </c>
    </row>
    <row r="53" spans="1:39" x14ac:dyDescent="0.25">
      <c r="A53" s="2" t="str">
        <f>[1]Report!T53</f>
        <v xml:space="preserve">34072404 → </v>
      </c>
      <c r="B53" s="3" t="str">
        <f>INDEX([1]Report!$B$2:$B$230, MATCH(A53, [1]Report!$T$2:$T$230, 0))</f>
        <v>BURCI-CT311-TR</v>
      </c>
      <c r="C53" s="4" t="str">
        <f t="shared" si="0"/>
        <v>BURCI</v>
      </c>
      <c r="E53" s="2" t="str">
        <f>[2]Report!T53</f>
        <v xml:space="preserve">1134000 → </v>
      </c>
      <c r="F53" s="3" t="str">
        <f>INDEX([2]Report!$B$2:$B$2208, MATCH(E53, [2]Report!$T$2:$T$2208, 0))</f>
        <v>D.INF-R2B-CELD31</v>
      </c>
      <c r="G53" s="4" t="str">
        <f t="shared" si="1"/>
        <v>D.INF</v>
      </c>
      <c r="I53" s="2" t="str">
        <f>[3]Report!T54</f>
        <v>34056151 → GENRE-SEC, ICC(KA)-SEC, POLE-TRINGLE, TELECOMMANDE, TYPE-SEC, U-NOMINALE(KV)</v>
      </c>
      <c r="J53" s="3" t="str">
        <f>INDEX([3]Report!$B$2:$B$2208, MATCH(I53, [3]Report!$T$2:$T$2208, 0))</f>
        <v>REBUTS</v>
      </c>
      <c r="K53" s="4" t="str">
        <f t="shared" si="2"/>
        <v>REBUT</v>
      </c>
      <c r="M53" s="2" t="str">
        <f>[4]Report!T53</f>
        <v xml:space="preserve">34002277 → </v>
      </c>
      <c r="N53" s="3" t="str">
        <f>INDEX([4]Report!$B$2:$B$2208, MATCH(M53, [4]Report!$T$2:$T$2208, 0))</f>
        <v>MENUI-CT312-HTB</v>
      </c>
      <c r="O53" s="4" t="str">
        <f t="shared" si="3"/>
        <v>MENUI</v>
      </c>
      <c r="Q53" s="2" t="str">
        <f>[5]Report!T53</f>
        <v>34005232 → CONSTITUTION-BATT</v>
      </c>
      <c r="R53" s="3" t="str">
        <f>INDEX([5]Report!$B$2:$B$230, MATCH(Q53, [5]Report!$T$2:$T$230, 0))</f>
        <v>GRENOBLE</v>
      </c>
      <c r="S53" s="4" t="str">
        <f t="shared" si="4"/>
        <v>GRENO</v>
      </c>
      <c r="U53" s="2" t="str">
        <f>[6]Report!T53</f>
        <v>34051323 → POLARITE-+48-TERRE, USAGE</v>
      </c>
      <c r="V53" s="3" t="str">
        <f>INDEX([6]Report!$C$2:$C$230, MATCH(U53, [6]Report!$T$2:$T$230, 0))</f>
        <v>MEYLA-AUX-REDR</v>
      </c>
      <c r="W53" s="4" t="str">
        <f t="shared" si="5"/>
        <v>MEYLA</v>
      </c>
      <c r="Y53" s="2" t="str">
        <f>'[7]Liste de Emplacements'!T53</f>
        <v xml:space="preserve">BONN8-R1-CELA11 → </v>
      </c>
      <c r="Z53" s="3" t="str">
        <f>INDEX('[7]Liste de Emplacements'!$A$2:$A$284, MATCH(Y53, '[7]Liste de Emplacements'!$T$2:$T$284, 0))</f>
        <v>BONN8-R1-CELA11</v>
      </c>
      <c r="AA53" s="4" t="str">
        <f t="shared" si="6"/>
        <v>BONN8</v>
      </c>
      <c r="AC53" t="str">
        <f>[8]Report!T53</f>
        <v xml:space="preserve">AIME_-R1-CELD85 → </v>
      </c>
      <c r="AD53" t="str">
        <f>INDEX([8]Report!$A$2:$A$1495, MATCH(AC53, [8]Report!$T$2:$T$1495, 0))</f>
        <v>AIME_-R1-CELD85</v>
      </c>
      <c r="AE53" t="str">
        <f t="shared" si="7"/>
        <v>AIME_</v>
      </c>
      <c r="AG53" s="2" t="str">
        <f>[9]Report!T53</f>
        <v>I.ABE → GESTION-ACCES, PRISE-VE-32A</v>
      </c>
      <c r="AH53" s="3" t="str">
        <f>INDEX([9]Report!$A$2:$A$113, MATCH(AG53, [9]Report!$T$2:$T$113, 0))</f>
        <v>I.ABE</v>
      </c>
      <c r="AI53" s="4" t="str">
        <f t="shared" si="8"/>
        <v>I.ABE</v>
      </c>
      <c r="AK53" s="2" t="str">
        <f>'[10]Liste de Emplacements'!T53</f>
        <v xml:space="preserve">BURCI-CT313 → </v>
      </c>
      <c r="AL53" s="3" t="str">
        <f>INDEX('[10]Liste de Emplacements'!$A$2:$A$231,MATCH(AK53,'[10]Liste de Emplacements'!$T$2:$T$231))</f>
        <v>BURCI-CT313</v>
      </c>
      <c r="AM53" s="4" t="str">
        <f t="shared" si="9"/>
        <v>BURCI</v>
      </c>
    </row>
    <row r="54" spans="1:39" x14ac:dyDescent="0.25">
      <c r="A54" s="2" t="str">
        <f>[1]Report!T54</f>
        <v xml:space="preserve">34072405 → </v>
      </c>
      <c r="B54" s="3" t="str">
        <f>INDEX([1]Report!$B$2:$B$230, MATCH(A54, [1]Report!$T$2:$T$230, 0))</f>
        <v>RIVE5-CT311-TR</v>
      </c>
      <c r="C54" s="4" t="str">
        <f t="shared" si="0"/>
        <v>RIVE5</v>
      </c>
      <c r="E54" s="2" t="str">
        <f>[2]Report!T54</f>
        <v xml:space="preserve">1134011 → </v>
      </c>
      <c r="F54" s="3" t="str">
        <f>INDEX([2]Report!$B$2:$B$2208, MATCH(E54, [2]Report!$T$2:$T$2208, 0))</f>
        <v>D.INF-R2B-CELD32</v>
      </c>
      <c r="G54" s="4" t="str">
        <f t="shared" si="1"/>
        <v>D.INF</v>
      </c>
      <c r="I54" s="2" t="str">
        <f>[3]Report!T55</f>
        <v>34056152 → TELECOMMANDE</v>
      </c>
      <c r="J54" s="3" t="str">
        <f>INDEX([3]Report!$B$2:$B$2208, MATCH(I54, [3]Report!$T$2:$T$2208, 0))</f>
        <v>SSBO5-CT313-HTB</v>
      </c>
      <c r="K54" s="4" t="str">
        <f t="shared" si="2"/>
        <v>SSBO5</v>
      </c>
      <c r="M54" s="2" t="str">
        <f>[4]Report!T54</f>
        <v xml:space="preserve">34002278 → </v>
      </c>
      <c r="N54" s="3" t="str">
        <f>INDEX([4]Report!$B$2:$B$2208, MATCH(M54, [4]Report!$T$2:$T$2208, 0))</f>
        <v>MOTTA-CT311-HTB</v>
      </c>
      <c r="O54" s="4" t="str">
        <f t="shared" si="3"/>
        <v>MOTTA</v>
      </c>
      <c r="Q54" s="2" t="str">
        <f>[5]Report!T54</f>
        <v>34005233 → CONSTITUTION-BATT</v>
      </c>
      <c r="R54" s="3" t="str">
        <f>INDEX([5]Report!$B$2:$B$230, MATCH(Q54, [5]Report!$T$2:$T$230, 0))</f>
        <v>RIVE5-AUX-BATT</v>
      </c>
      <c r="S54" s="4" t="str">
        <f t="shared" si="4"/>
        <v>RIVE5</v>
      </c>
      <c r="U54" s="2" t="str">
        <f>[6]Report!T54</f>
        <v>34051324 → USAGE</v>
      </c>
      <c r="V54" s="3" t="str">
        <f>INDEX([6]Report!$C$2:$C$230, MATCH(U54, [6]Report!$T$2:$T$230, 0))</f>
        <v>MEYLA-AUX-REDR</v>
      </c>
      <c r="W54" s="4" t="str">
        <f t="shared" si="5"/>
        <v>MEYLA</v>
      </c>
      <c r="Y54" s="2" t="str">
        <f>'[7]Liste de Emplacements'!T54</f>
        <v xml:space="preserve">BONN8-R2-CELA21 → </v>
      </c>
      <c r="Z54" s="3" t="str">
        <f>INDEX('[7]Liste de Emplacements'!$A$2:$A$284, MATCH(Y54, '[7]Liste de Emplacements'!$T$2:$T$284, 0))</f>
        <v>BONN8-R2-CELA21</v>
      </c>
      <c r="AA54" s="4" t="str">
        <f t="shared" si="6"/>
        <v>BONN8</v>
      </c>
      <c r="AC54" t="str">
        <f>[8]Report!T54</f>
        <v xml:space="preserve">AIME_-R1-CELD87 → </v>
      </c>
      <c r="AD54" t="str">
        <f>INDEX([8]Report!$A$2:$A$1495, MATCH(AC54, [8]Report!$T$2:$T$1495, 0))</f>
        <v>AIME_-R1-CELD87</v>
      </c>
      <c r="AE54" t="str">
        <f t="shared" si="7"/>
        <v>AIME_</v>
      </c>
      <c r="AG54" s="2" t="str">
        <f>[9]Report!T54</f>
        <v>I.VER → PRISE-VE-32A</v>
      </c>
      <c r="AH54" s="3" t="str">
        <f>INDEX([9]Report!$A$2:$A$113, MATCH(AG54, [9]Report!$T$2:$T$113, 0))</f>
        <v>I.VER</v>
      </c>
      <c r="AI54" s="4" t="str">
        <f t="shared" si="8"/>
        <v>I.VER</v>
      </c>
      <c r="AK54" s="2" t="str">
        <f>'[10]Liste de Emplacements'!T54</f>
        <v xml:space="preserve">BVIL6-CT215 → </v>
      </c>
      <c r="AL54" s="3" t="str">
        <f>INDEX('[10]Liste de Emplacements'!$A$2:$A$231,MATCH(AK54,'[10]Liste de Emplacements'!$T$2:$T$231))</f>
        <v>BVIL6-CT215</v>
      </c>
      <c r="AM54" s="4" t="str">
        <f t="shared" si="9"/>
        <v>BVIL6</v>
      </c>
    </row>
    <row r="55" spans="1:39" x14ac:dyDescent="0.25">
      <c r="A55" s="2" t="str">
        <f>[1]Report!T55</f>
        <v xml:space="preserve">34072406 → </v>
      </c>
      <c r="B55" s="3" t="str">
        <f>INDEX([1]Report!$B$2:$B$230, MATCH(A55, [1]Report!$T$2:$T$230, 0))</f>
        <v>RIVE5-CT312-TR</v>
      </c>
      <c r="C55" s="4" t="str">
        <f t="shared" si="0"/>
        <v>RIVE5</v>
      </c>
      <c r="E55" s="2" t="str">
        <f>[2]Report!T55</f>
        <v xml:space="preserve">1134021 → </v>
      </c>
      <c r="F55" s="3" t="str">
        <f>INDEX([2]Report!$B$2:$B$2208, MATCH(E55, [2]Report!$T$2:$T$2208, 0))</f>
        <v>D.INF-R2B-CELD33</v>
      </c>
      <c r="G55" s="4" t="str">
        <f t="shared" si="1"/>
        <v>D.INF</v>
      </c>
      <c r="I55" s="2" t="str">
        <f>[3]Report!T56</f>
        <v>34056153 → TELECOMMANDE</v>
      </c>
      <c r="J55" s="3" t="str">
        <f>INDEX([3]Report!$B$2:$B$2208, MATCH(I55, [3]Report!$T$2:$T$2208, 0))</f>
        <v>SSBO5-CT311-HTB</v>
      </c>
      <c r="K55" s="4" t="str">
        <f t="shared" si="2"/>
        <v>SSBO5</v>
      </c>
      <c r="M55" s="2" t="str">
        <f>[4]Report!T55</f>
        <v xml:space="preserve">34002279 → </v>
      </c>
      <c r="N55" s="3" t="str">
        <f>INDEX([4]Report!$B$2:$B$2208, MATCH(M55, [4]Report!$T$2:$T$2208, 0))</f>
        <v>MOTTA-CT312-HTB</v>
      </c>
      <c r="O55" s="4" t="str">
        <f t="shared" si="3"/>
        <v>MOTTA</v>
      </c>
      <c r="Q55" s="2" t="str">
        <f>[5]Report!T55</f>
        <v>34005234 → CONSTITUTION-BATT</v>
      </c>
      <c r="R55" s="3" t="str">
        <f>INDEX([5]Report!$B$2:$B$230, MATCH(Q55, [5]Report!$T$2:$T$230, 0))</f>
        <v>RIVE5-AUX-BATT</v>
      </c>
      <c r="S55" s="4" t="str">
        <f t="shared" si="4"/>
        <v>RIVE5</v>
      </c>
      <c r="U55" s="2" t="str">
        <f>[6]Report!T55</f>
        <v>34051325 → POLARITE-+48-TERRE, USAGE</v>
      </c>
      <c r="V55" s="3" t="str">
        <f>INDEX([6]Report!$C$2:$C$230, MATCH(U55, [6]Report!$T$2:$T$230, 0))</f>
        <v>MTALI-AUX-REDR</v>
      </c>
      <c r="W55" s="4" t="str">
        <f t="shared" si="5"/>
        <v>MTALI</v>
      </c>
      <c r="Y55" s="2" t="str">
        <f>'[7]Liste de Emplacements'!T55</f>
        <v xml:space="preserve">BORLY-R1-CELA11 → </v>
      </c>
      <c r="Z55" s="3" t="str">
        <f>INDEX('[7]Liste de Emplacements'!$A$2:$A$284, MATCH(Y55, '[7]Liste de Emplacements'!$T$2:$T$284, 0))</f>
        <v>BORLY-R1-CELA11</v>
      </c>
      <c r="AA55" s="4" t="str">
        <f t="shared" si="6"/>
        <v>BORLY</v>
      </c>
      <c r="AC55" t="str">
        <f>[8]Report!T55</f>
        <v xml:space="preserve">AIME_-R1-CELD89 → </v>
      </c>
      <c r="AD55" t="str">
        <f>INDEX([8]Report!$A$2:$A$1495, MATCH(AC55, [8]Report!$T$2:$T$1495, 0))</f>
        <v>AIME_-R1-CELD89</v>
      </c>
      <c r="AE55" t="str">
        <f t="shared" si="7"/>
        <v>AIME_</v>
      </c>
      <c r="AG55" s="2" t="str">
        <f>[9]Report!T55</f>
        <v xml:space="preserve">JALLI → </v>
      </c>
      <c r="AH55" s="3" t="str">
        <f>INDEX([9]Report!$A$2:$A$113, MATCH(AG55, [9]Report!$T$2:$T$113, 0))</f>
        <v>JALLI</v>
      </c>
      <c r="AI55" s="4" t="str">
        <f t="shared" si="8"/>
        <v>JALLI</v>
      </c>
      <c r="AK55" s="2" t="str">
        <f>'[10]Liste de Emplacements'!T55</f>
        <v xml:space="preserve">BXFOR-CT211 → </v>
      </c>
      <c r="AL55" s="3" t="str">
        <f>INDEX('[10]Liste de Emplacements'!$A$2:$A$231,MATCH(AK55,'[10]Liste de Emplacements'!$T$2:$T$231))</f>
        <v>BXFOR-CT211</v>
      </c>
      <c r="AM55" s="4" t="str">
        <f t="shared" si="9"/>
        <v>BXFOR</v>
      </c>
    </row>
    <row r="56" spans="1:39" x14ac:dyDescent="0.25">
      <c r="A56" s="2" t="str">
        <f>[1]Report!T56</f>
        <v xml:space="preserve">34072407 → </v>
      </c>
      <c r="B56" s="3" t="str">
        <f>INDEX([1]Report!$B$2:$B$230, MATCH(A56, [1]Report!$T$2:$T$230, 0))</f>
        <v>RIVE5-CT313-TR</v>
      </c>
      <c r="C56" s="4" t="str">
        <f t="shared" si="0"/>
        <v>RIVE5</v>
      </c>
      <c r="E56" s="2" t="str">
        <f>[2]Report!T56</f>
        <v xml:space="preserve">1134768 → </v>
      </c>
      <c r="F56" s="3" t="str">
        <f>INDEX([2]Report!$B$2:$B$2208, MATCH(E56, [2]Report!$T$2:$T$2208, 0))</f>
        <v>D.INF-R1B-CELA11</v>
      </c>
      <c r="G56" s="4" t="str">
        <f t="shared" si="1"/>
        <v>D.INF</v>
      </c>
      <c r="I56" s="2" t="str">
        <f>[3]Report!T57</f>
        <v>34056154 → ICC(KA)-SEC, TYPE-SEC</v>
      </c>
      <c r="J56" s="3" t="str">
        <f>INDEX([3]Report!$B$2:$B$2208, MATCH(I56, [3]Report!$T$2:$T$2208, 0))</f>
        <v>ARACH-CT312-HTB</v>
      </c>
      <c r="K56" s="4" t="str">
        <f t="shared" si="2"/>
        <v>ARACH</v>
      </c>
      <c r="M56" s="2" t="str">
        <f>[4]Report!T56</f>
        <v xml:space="preserve">34002280 → </v>
      </c>
      <c r="N56" s="3" t="str">
        <f>INDEX([4]Report!$B$2:$B$2208, MATCH(M56, [4]Report!$T$2:$T$2208, 0))</f>
        <v>AIME_-CT311-HTB</v>
      </c>
      <c r="O56" s="4" t="str">
        <f t="shared" si="3"/>
        <v>AIME_</v>
      </c>
      <c r="Q56" s="2" t="str">
        <f>[5]Report!T56</f>
        <v xml:space="preserve">34005235 → </v>
      </c>
      <c r="R56" s="3" t="str">
        <f>INDEX([5]Report!$B$2:$B$230, MATCH(Q56, [5]Report!$T$2:$T$230, 0))</f>
        <v>MURE5-AUX-BATT</v>
      </c>
      <c r="S56" s="4" t="str">
        <f t="shared" si="4"/>
        <v>MURE5</v>
      </c>
      <c r="U56" s="2" t="str">
        <f>[6]Report!T56</f>
        <v>34051326 → USAGE</v>
      </c>
      <c r="V56" s="3" t="str">
        <f>INDEX([6]Report!$C$2:$C$230, MATCH(U56, [6]Report!$T$2:$T$230, 0))</f>
        <v>MTALI-AUX-REDR</v>
      </c>
      <c r="W56" s="4" t="str">
        <f t="shared" si="5"/>
        <v>MTALI</v>
      </c>
      <c r="Y56" s="2" t="str">
        <f>'[7]Liste de Emplacements'!T56</f>
        <v xml:space="preserve">BORLY-R2-CELA21 → </v>
      </c>
      <c r="Z56" s="3" t="str">
        <f>INDEX('[7]Liste de Emplacements'!$A$2:$A$284, MATCH(Y56, '[7]Liste de Emplacements'!$T$2:$T$284, 0))</f>
        <v>BORLY-R2-CELA21</v>
      </c>
      <c r="AA56" s="4" t="str">
        <f t="shared" si="6"/>
        <v>BORLY</v>
      </c>
      <c r="AC56" t="str">
        <f>[8]Report!T56</f>
        <v xml:space="preserve">AIME_-R1-CELD93 → </v>
      </c>
      <c r="AD56" t="str">
        <f>INDEX([8]Report!$A$2:$A$1495, MATCH(AC56, [8]Report!$T$2:$T$1495, 0))</f>
        <v>AIME_-R1-CELD93</v>
      </c>
      <c r="AE56" t="str">
        <f t="shared" si="7"/>
        <v>AIME_</v>
      </c>
      <c r="AG56" s="2" t="str">
        <f>[9]Report!T56</f>
        <v>LANSL → GESTION-ACCES, PRISE-VE-32A</v>
      </c>
      <c r="AH56" s="3" t="str">
        <f>INDEX([9]Report!$A$2:$A$113, MATCH(AG56, [9]Report!$T$2:$T$113, 0))</f>
        <v>LANSL</v>
      </c>
      <c r="AI56" s="4" t="str">
        <f t="shared" si="8"/>
        <v>LANSL</v>
      </c>
      <c r="AK56" s="2" t="str">
        <f>'[10]Liste de Emplacements'!T56</f>
        <v xml:space="preserve">BXFOR-CT212 → </v>
      </c>
      <c r="AL56" s="3" t="str">
        <f>INDEX('[10]Liste de Emplacements'!$A$2:$A$231,MATCH(AK56,'[10]Liste de Emplacements'!$T$2:$T$231))</f>
        <v>BXFOR-CT212</v>
      </c>
      <c r="AM56" s="4" t="str">
        <f t="shared" si="9"/>
        <v>BXFOR</v>
      </c>
    </row>
    <row r="57" spans="1:39" x14ac:dyDescent="0.25">
      <c r="A57" s="2" t="str">
        <f>[1]Report!T57</f>
        <v xml:space="preserve">34072408 → </v>
      </c>
      <c r="B57" s="3" t="str">
        <f>INDEX([1]Report!$B$2:$B$230, MATCH(A57, [1]Report!$T$2:$T$230, 0))</f>
        <v>MURE5-CT311-TR</v>
      </c>
      <c r="C57" s="4" t="str">
        <f t="shared" si="0"/>
        <v>MURE5</v>
      </c>
      <c r="E57" s="2" t="str">
        <f>[2]Report!T57</f>
        <v xml:space="preserve">1135452 → </v>
      </c>
      <c r="F57" s="3" t="str">
        <f>INDEX([2]Report!$B$2:$B$2208, MATCH(E57, [2]Report!$T$2:$T$2208, 0))</f>
        <v>D.INF-R2A-CELA21</v>
      </c>
      <c r="G57" s="4" t="str">
        <f t="shared" si="1"/>
        <v>D.INF</v>
      </c>
      <c r="I57" s="2" t="str">
        <f>[3]Report!T58</f>
        <v>34056155 → GENRE-SEC, ICC(KA)-SEC, POLE-TRINGLE, TELECOMMANDE, TYPE-SEC, U-NOMINALE(KV)</v>
      </c>
      <c r="J57" s="3" t="str">
        <f>INDEX([3]Report!$B$2:$B$2208, MATCH(I57, [3]Report!$T$2:$T$2208, 0))</f>
        <v>GRENOBLE-HTB-MAG</v>
      </c>
      <c r="K57" s="4" t="str">
        <f t="shared" si="2"/>
        <v>GRENO</v>
      </c>
      <c r="M57" s="2" t="str">
        <f>[4]Report!T57</f>
        <v xml:space="preserve">34002281 → </v>
      </c>
      <c r="N57" s="3" t="str">
        <f>INDEX([4]Report!$B$2:$B$2208, MATCH(M57, [4]Report!$T$2:$T$2208, 0))</f>
        <v>AIME_-CT312-HTB</v>
      </c>
      <c r="O57" s="4" t="str">
        <f t="shared" si="3"/>
        <v>AIME_</v>
      </c>
      <c r="Q57" s="2" t="str">
        <f>[5]Report!T57</f>
        <v xml:space="preserve">34005236 → </v>
      </c>
      <c r="R57" s="3" t="str">
        <f>INDEX([5]Report!$B$2:$B$230, MATCH(Q57, [5]Report!$T$2:$T$230, 0))</f>
        <v>MURE5-AUX-BATT</v>
      </c>
      <c r="S57" s="4" t="str">
        <f t="shared" si="4"/>
        <v>MURE5</v>
      </c>
      <c r="U57" s="2" t="str">
        <f>[6]Report!T57</f>
        <v>34051327 → USAGE</v>
      </c>
      <c r="V57" s="3" t="str">
        <f>INDEX([6]Report!$C$2:$C$230, MATCH(U57, [6]Report!$T$2:$T$230, 0))</f>
        <v>ABOND-AUX-REDR</v>
      </c>
      <c r="W57" s="4" t="str">
        <f t="shared" si="5"/>
        <v>ABOND</v>
      </c>
      <c r="Y57" s="2" t="str">
        <f>'[7]Liste de Emplacements'!T57</f>
        <v>BOZEL-R1-CELA60 → Code GDO</v>
      </c>
      <c r="Z57" s="3" t="str">
        <f>INDEX('[7]Liste de Emplacements'!$A$2:$A$284, MATCH(Y57, '[7]Liste de Emplacements'!$T$2:$T$284, 0))</f>
        <v>BOZEL-R1-CELA60</v>
      </c>
      <c r="AA57" s="4" t="str">
        <f t="shared" si="6"/>
        <v>BOZEL</v>
      </c>
      <c r="AC57" t="str">
        <f>[8]Report!T57</f>
        <v xml:space="preserve">AIME_-R1-CELD95 → </v>
      </c>
      <c r="AD57" t="str">
        <f>INDEX([8]Report!$A$2:$A$1495, MATCH(AC57, [8]Report!$T$2:$T$1495, 0))</f>
        <v>AIME_-R1-CELD95</v>
      </c>
      <c r="AE57" t="str">
        <f t="shared" si="7"/>
        <v>AIME_</v>
      </c>
      <c r="AG57" s="2" t="str">
        <f>[9]Report!T57</f>
        <v>LONG6 → GESTION-ACCES, PRISE-VE-32A</v>
      </c>
      <c r="AH57" s="3" t="str">
        <f>INDEX([9]Report!$A$2:$A$113, MATCH(AG57, [9]Report!$T$2:$T$113, 0))</f>
        <v>LONG6</v>
      </c>
      <c r="AI57" s="4" t="str">
        <f t="shared" si="8"/>
        <v>LONG6</v>
      </c>
      <c r="AK57" s="2" t="str">
        <f>'[10]Liste de Emplacements'!T57</f>
        <v xml:space="preserve">C.AND-CT311 → </v>
      </c>
      <c r="AL57" s="3" t="str">
        <f>INDEX('[10]Liste de Emplacements'!$A$2:$A$231,MATCH(AK57,'[10]Liste de Emplacements'!$T$2:$T$231))</f>
        <v>C.AND-CT311</v>
      </c>
      <c r="AM57" s="4" t="str">
        <f t="shared" si="9"/>
        <v>C.AND</v>
      </c>
    </row>
    <row r="58" spans="1:39" x14ac:dyDescent="0.25">
      <c r="A58" s="2" t="str">
        <f>[1]Report!T58</f>
        <v xml:space="preserve">34072409 → </v>
      </c>
      <c r="B58" s="3" t="str">
        <f>INDEX([1]Report!$B$2:$B$230, MATCH(A58, [1]Report!$T$2:$T$230, 0))</f>
        <v>MURE5-CT312-TR</v>
      </c>
      <c r="C58" s="4" t="str">
        <f t="shared" si="0"/>
        <v>MURE5</v>
      </c>
      <c r="E58" s="2" t="str">
        <f>[2]Report!T58</f>
        <v xml:space="preserve">1135519 → </v>
      </c>
      <c r="F58" s="3" t="str">
        <f>INDEX([2]Report!$B$2:$B$2208, MATCH(E58, [2]Report!$T$2:$T$2208, 0))</f>
        <v>D.INF-R2B-CELA28</v>
      </c>
      <c r="G58" s="4" t="str">
        <f t="shared" si="1"/>
        <v>D.INF</v>
      </c>
      <c r="I58" s="2" t="str">
        <f>[3]Report!T59</f>
        <v>34056156 → GENRE-SEC, ICC(KA)-SEC, POLE-TRINGLE, TELECOMMANDE, TYPE-SEC, U-NOMINALE(KV)</v>
      </c>
      <c r="J58" s="3" t="str">
        <f>INDEX([3]Report!$B$2:$B$2208, MATCH(I58, [3]Report!$T$2:$T$2208, 0))</f>
        <v>GRENOBLE-HTB-MAG</v>
      </c>
      <c r="K58" s="4" t="str">
        <f t="shared" si="2"/>
        <v>GRENO</v>
      </c>
      <c r="M58" s="2" t="str">
        <f>[4]Report!T58</f>
        <v xml:space="preserve">34002282 → </v>
      </c>
      <c r="N58" s="3" t="str">
        <f>INDEX([4]Report!$B$2:$B$2208, MATCH(M58, [4]Report!$T$2:$T$2208, 0))</f>
        <v>VICLA-CT311-HTB</v>
      </c>
      <c r="O58" s="4" t="str">
        <f t="shared" si="3"/>
        <v>VICLA</v>
      </c>
      <c r="Q58" s="2" t="str">
        <f>[5]Report!T58</f>
        <v>34005237 → CONSTITUTION-BATT</v>
      </c>
      <c r="R58" s="3" t="str">
        <f>INDEX([5]Report!$B$2:$B$230, MATCH(Q58, [5]Report!$T$2:$T$230, 0))</f>
        <v>SSEGR-AUX-BATT</v>
      </c>
      <c r="S58" s="4" t="str">
        <f t="shared" si="4"/>
        <v>SSEGR</v>
      </c>
      <c r="U58" s="2" t="str">
        <f>[6]Report!T58</f>
        <v>34051328 → USAGE</v>
      </c>
      <c r="V58" s="3" t="str">
        <f>INDEX([6]Report!$C$2:$C$230, MATCH(U58, [6]Report!$T$2:$T$230, 0))</f>
        <v>ABOND-AUX-REDR</v>
      </c>
      <c r="W58" s="4" t="str">
        <f t="shared" si="5"/>
        <v>ABOND</v>
      </c>
      <c r="Y58" s="2" t="str">
        <f>'[7]Liste de Emplacements'!T58</f>
        <v>BOZEL-R2-CELA98 → Code GDO</v>
      </c>
      <c r="Z58" s="3" t="str">
        <f>INDEX('[7]Liste de Emplacements'!$A$2:$A$284, MATCH(Y58, '[7]Liste de Emplacements'!$T$2:$T$284, 0))</f>
        <v>BOZEL-R2-CELA98</v>
      </c>
      <c r="AA58" s="4" t="str">
        <f t="shared" si="6"/>
        <v>BOZEL</v>
      </c>
      <c r="AC58" t="str">
        <f>[8]Report!T58</f>
        <v xml:space="preserve">AIME_-R2-CELD84 → </v>
      </c>
      <c r="AD58" t="str">
        <f>INDEX([8]Report!$A$2:$A$1495, MATCH(AC58, [8]Report!$T$2:$T$1495, 0))</f>
        <v>AIME_-R2-CELD84</v>
      </c>
      <c r="AE58" t="str">
        <f t="shared" si="7"/>
        <v>AIME_</v>
      </c>
      <c r="AG58" s="2" t="str">
        <f>[9]Report!T58</f>
        <v>M.LAN → PRISE-VE-32A</v>
      </c>
      <c r="AH58" s="3" t="str">
        <f>INDEX([9]Report!$A$2:$A$113, MATCH(AG58, [9]Report!$T$2:$T$113, 0))</f>
        <v>M.LAN</v>
      </c>
      <c r="AI58" s="4" t="str">
        <f t="shared" si="8"/>
        <v>M.LAN</v>
      </c>
      <c r="AK58" s="2" t="str">
        <f>'[10]Liste de Emplacements'!T58</f>
        <v xml:space="preserve">C.AND-CT312 → </v>
      </c>
      <c r="AL58" s="3" t="str">
        <f>INDEX('[10]Liste de Emplacements'!$A$2:$A$231,MATCH(AK58,'[10]Liste de Emplacements'!$T$2:$T$231))</f>
        <v>C.AND-CT312</v>
      </c>
      <c r="AM58" s="4" t="str">
        <f t="shared" si="9"/>
        <v>C.AND</v>
      </c>
    </row>
    <row r="59" spans="1:39" x14ac:dyDescent="0.25">
      <c r="A59" s="2" t="str">
        <f>[1]Report!T59</f>
        <v xml:space="preserve">34072410 → </v>
      </c>
      <c r="B59" s="3" t="str">
        <f>INDEX([1]Report!$B$2:$B$230, MATCH(A59, [1]Report!$T$2:$T$230, 0))</f>
        <v>SSEGR-CT311-TR</v>
      </c>
      <c r="C59" s="4" t="str">
        <f t="shared" si="0"/>
        <v>SSEGR</v>
      </c>
      <c r="E59" s="2" t="str">
        <f>[2]Report!T59</f>
        <v xml:space="preserve">1135586 → </v>
      </c>
      <c r="F59" s="3" t="str">
        <f>INDEX([2]Report!$B$2:$B$2208, MATCH(E59, [2]Report!$T$2:$T$2208, 0))</f>
        <v>D.INF-R1B-CELD12</v>
      </c>
      <c r="G59" s="4" t="str">
        <f t="shared" si="1"/>
        <v>D.INF</v>
      </c>
      <c r="I59" s="2" t="str">
        <f>[3]Report!T60</f>
        <v>34056157 → GENRE-SEC, ICC(KA)-SEC, POLE-TRINGLE, TELECOMMANDE, TYPE-SEC, U-NOMINALE(KV)</v>
      </c>
      <c r="J59" s="3" t="str">
        <f>INDEX([3]Report!$B$2:$B$2208, MATCH(I59, [3]Report!$T$2:$T$2208, 0))</f>
        <v>G.VER-CT311-HTB</v>
      </c>
      <c r="K59" s="4" t="str">
        <f t="shared" si="2"/>
        <v>G.VER</v>
      </c>
      <c r="M59" s="2" t="str">
        <f>[4]Report!T59</f>
        <v xml:space="preserve">34002283 → </v>
      </c>
      <c r="N59" s="3" t="str">
        <f>INDEX([4]Report!$B$2:$B$2208, MATCH(M59, [4]Report!$T$2:$T$2208, 0))</f>
        <v>M.SER-CT311-HTB</v>
      </c>
      <c r="O59" s="4" t="str">
        <f t="shared" si="3"/>
        <v>M.SER</v>
      </c>
      <c r="Q59" s="2" t="str">
        <f>[5]Report!T59</f>
        <v>34005238 → CONSTITUTION-BATT</v>
      </c>
      <c r="R59" s="3" t="str">
        <f>INDEX([5]Report!$B$2:$B$230, MATCH(Q59, [5]Report!$T$2:$T$230, 0))</f>
        <v>SSEGR-AUX-BATT</v>
      </c>
      <c r="S59" s="4" t="str">
        <f t="shared" si="4"/>
        <v>SSEGR</v>
      </c>
      <c r="U59" s="2" t="str">
        <f>[6]Report!T59</f>
        <v>34051329 → POLARITE-+48-TERRE, USAGE</v>
      </c>
      <c r="V59" s="3" t="str">
        <f>INDEX([6]Report!$C$2:$C$230, MATCH(U59, [6]Report!$T$2:$T$230, 0))</f>
        <v>GRENOBLE</v>
      </c>
      <c r="W59" s="4" t="str">
        <f t="shared" si="5"/>
        <v>GRENO</v>
      </c>
      <c r="Y59" s="2" t="str">
        <f>'[7]Liste de Emplacements'!T59</f>
        <v>BOZEL-R3-CELA89 → Code GDO</v>
      </c>
      <c r="Z59" s="3" t="str">
        <f>INDEX('[7]Liste de Emplacements'!$A$2:$A$284, MATCH(Y59, '[7]Liste de Emplacements'!$T$2:$T$284, 0))</f>
        <v>BOZEL-R3-CELA89</v>
      </c>
      <c r="AA59" s="4" t="str">
        <f t="shared" si="6"/>
        <v>BOZEL</v>
      </c>
      <c r="AC59" t="str">
        <f>[8]Report!T59</f>
        <v xml:space="preserve">AIME_-R2-CELD86 → </v>
      </c>
      <c r="AD59" t="str">
        <f>INDEX([8]Report!$A$2:$A$1495, MATCH(AC59, [8]Report!$T$2:$T$1495, 0))</f>
        <v>AIME_-R2-CELD86</v>
      </c>
      <c r="AE59" t="str">
        <f t="shared" si="7"/>
        <v>AIME_</v>
      </c>
      <c r="AG59" s="2" t="str">
        <f>[9]Report!T59</f>
        <v>M.SER → GESTION-ACCES, PRISE-VE-32A</v>
      </c>
      <c r="AH59" s="3" t="str">
        <f>INDEX([9]Report!$A$2:$A$113, MATCH(AG59, [9]Report!$T$2:$T$113, 0))</f>
        <v>M.SER</v>
      </c>
      <c r="AI59" s="4" t="str">
        <f t="shared" si="8"/>
        <v>M.SER</v>
      </c>
      <c r="AK59" s="2" t="str">
        <f>'[10]Liste de Emplacements'!T59</f>
        <v xml:space="preserve">C.BAR-CT311 → </v>
      </c>
      <c r="AL59" s="3" t="str">
        <f>INDEX('[10]Liste de Emplacements'!$A$2:$A$231,MATCH(AK59,'[10]Liste de Emplacements'!$T$2:$T$231))</f>
        <v>C.BAR-CT311</v>
      </c>
      <c r="AM59" s="4" t="str">
        <f t="shared" si="9"/>
        <v>C.BAR</v>
      </c>
    </row>
    <row r="60" spans="1:39" x14ac:dyDescent="0.25">
      <c r="A60" s="2" t="str">
        <f>[1]Report!T60</f>
        <v>34072411 → PLAGE-U-PRISE(%)</v>
      </c>
      <c r="B60" s="3" t="str">
        <f>INDEX([1]Report!$B$2:$B$230, MATCH(A60, [1]Report!$T$2:$T$230, 0))</f>
        <v>SSEGR-CT312-TR</v>
      </c>
      <c r="C60" s="4" t="str">
        <f t="shared" si="0"/>
        <v>SSEGR</v>
      </c>
      <c r="E60" s="2" t="str">
        <f>[2]Report!T60</f>
        <v xml:space="preserve">1135728 → </v>
      </c>
      <c r="F60" s="3" t="str">
        <f>INDEX([2]Report!$B$2:$B$2208, MATCH(E60, [2]Report!$T$2:$T$2208, 0))</f>
        <v>D.INF-R1B-CELD13</v>
      </c>
      <c r="G60" s="4" t="str">
        <f t="shared" si="1"/>
        <v>D.INF</v>
      </c>
      <c r="I60" s="2" t="str">
        <f>[3]Report!T61</f>
        <v>34056158 → GENRE-SEC, ICC(KA)-SEC, POLE-TRINGLE, TELECOMMANDE, TYPE-SEC</v>
      </c>
      <c r="J60" s="3" t="str">
        <f>INDEX([3]Report!$B$2:$B$2208, MATCH(I60, [3]Report!$T$2:$T$2208, 0))</f>
        <v>DOMEN-CT312-HTB</v>
      </c>
      <c r="K60" s="4" t="str">
        <f t="shared" si="2"/>
        <v>DOMEN</v>
      </c>
      <c r="M60" s="2" t="str">
        <f>[4]Report!T60</f>
        <v xml:space="preserve">34002284 → </v>
      </c>
      <c r="N60" s="3" t="str">
        <f>INDEX([4]Report!$B$2:$B$2208, MATCH(M60, [4]Report!$T$2:$T$2208, 0))</f>
        <v>M.SER-CT312-HTB</v>
      </c>
      <c r="O60" s="4" t="str">
        <f t="shared" si="3"/>
        <v>M.SER</v>
      </c>
      <c r="Q60" s="2" t="str">
        <f>[5]Report!T60</f>
        <v>34005239 → CONSTITUTION-BATT</v>
      </c>
      <c r="R60" s="3" t="str">
        <f>INDEX([5]Report!$B$2:$B$230, MATCH(Q60, [5]Report!$T$2:$T$230, 0))</f>
        <v>ARLAN-AUX-BATT-2</v>
      </c>
      <c r="S60" s="4" t="str">
        <f t="shared" si="4"/>
        <v>ARLAN</v>
      </c>
      <c r="U60" s="2" t="str">
        <f>[6]Report!T60</f>
        <v>34051330 → USAGE</v>
      </c>
      <c r="V60" s="3" t="str">
        <f>INDEX([6]Report!$C$2:$C$230, MATCH(U60, [6]Report!$T$2:$T$230, 0))</f>
        <v>GRENOBLE</v>
      </c>
      <c r="W60" s="4" t="str">
        <f t="shared" si="5"/>
        <v>GRENO</v>
      </c>
      <c r="Y60" s="2" t="str">
        <f>'[7]Liste de Emplacements'!T60</f>
        <v>BOZEL-R4-CELA61 → Code GDO</v>
      </c>
      <c r="Z60" s="3" t="str">
        <f>INDEX('[7]Liste de Emplacements'!$A$2:$A$284, MATCH(Y60, '[7]Liste de Emplacements'!$T$2:$T$284, 0))</f>
        <v>BOZEL-R4-CELA61</v>
      </c>
      <c r="AA60" s="4" t="str">
        <f t="shared" si="6"/>
        <v>BOZEL</v>
      </c>
      <c r="AC60" t="str">
        <f>[8]Report!T60</f>
        <v xml:space="preserve">AIME_-R2-CELD88 → </v>
      </c>
      <c r="AD60" t="str">
        <f>INDEX([8]Report!$A$2:$A$1495, MATCH(AC60, [8]Report!$T$2:$T$1495, 0))</f>
        <v>AIME_-R2-CELD88</v>
      </c>
      <c r="AE60" t="str">
        <f t="shared" si="7"/>
        <v>AIME_</v>
      </c>
      <c r="AG60" s="2" t="str">
        <f>[9]Report!T60</f>
        <v>MALGO → GESTION-ACCES, PRISE-VE-32A</v>
      </c>
      <c r="AH60" s="3" t="str">
        <f>INDEX([9]Report!$A$2:$A$113, MATCH(AG60, [9]Report!$T$2:$T$113, 0))</f>
        <v>MALGO</v>
      </c>
      <c r="AI60" s="4" t="str">
        <f t="shared" si="8"/>
        <v>MALGO</v>
      </c>
      <c r="AK60" s="2" t="str">
        <f>'[10]Liste de Emplacements'!T60</f>
        <v xml:space="preserve">CHAMO-CT311 → </v>
      </c>
      <c r="AL60" s="3" t="str">
        <f>INDEX('[10]Liste de Emplacements'!$A$2:$A$231,MATCH(AK60,'[10]Liste de Emplacements'!$T$2:$T$231))</f>
        <v>CHAMO-CT311</v>
      </c>
      <c r="AM60" s="4" t="str">
        <f t="shared" si="9"/>
        <v>CHAMO</v>
      </c>
    </row>
    <row r="61" spans="1:39" x14ac:dyDescent="0.25">
      <c r="A61" s="2" t="str">
        <f>[1]Report!T61</f>
        <v xml:space="preserve">34072412 → </v>
      </c>
      <c r="B61" s="3" t="str">
        <f>INDEX([1]Report!$B$2:$B$230, MATCH(A61, [1]Report!$T$2:$T$230, 0))</f>
        <v>SSEGR-CT313-TR</v>
      </c>
      <c r="C61" s="4" t="str">
        <f t="shared" si="0"/>
        <v>SSEGR</v>
      </c>
      <c r="E61" s="2" t="str">
        <f>[2]Report!T61</f>
        <v xml:space="preserve">1135742 → </v>
      </c>
      <c r="F61" s="3" t="str">
        <f>INDEX([2]Report!$B$2:$B$2208, MATCH(E61, [2]Report!$T$2:$T$2208, 0))</f>
        <v>D.INF-R1B-CELO</v>
      </c>
      <c r="G61" s="4" t="str">
        <f t="shared" si="1"/>
        <v>D.INF</v>
      </c>
      <c r="I61" s="2" t="str">
        <f>[3]Report!T62</f>
        <v xml:space="preserve">34056159 → </v>
      </c>
      <c r="J61" s="3" t="str">
        <f>INDEX([3]Report!$B$2:$B$2208, MATCH(I61, [3]Report!$T$2:$T$2208, 0))</f>
        <v>DOMEN-CT313-HTB</v>
      </c>
      <c r="K61" s="4" t="str">
        <f t="shared" si="2"/>
        <v>DOMEN</v>
      </c>
      <c r="M61" s="2" t="str">
        <f>[4]Report!T61</f>
        <v xml:space="preserve">34036114 → </v>
      </c>
      <c r="N61" s="3" t="str">
        <f>INDEX([4]Report!$B$2:$B$2208, MATCH(M61, [4]Report!$T$2:$T$2208, 0))</f>
        <v>FROGE-CT313-HTB</v>
      </c>
      <c r="O61" s="4" t="str">
        <f t="shared" si="3"/>
        <v>FROGE</v>
      </c>
      <c r="Q61" s="2" t="str">
        <f>[5]Report!T61</f>
        <v>34005240 → CONSTITUTION-BATT</v>
      </c>
      <c r="R61" s="3" t="str">
        <f>INDEX([5]Report!$B$2:$B$230, MATCH(Q61, [5]Report!$T$2:$T$230, 0))</f>
        <v>ARLAN-AUX-BATT-1</v>
      </c>
      <c r="S61" s="4" t="str">
        <f t="shared" si="4"/>
        <v>ARLAN</v>
      </c>
      <c r="U61" s="2" t="str">
        <f>[6]Report!T61</f>
        <v>34051331 → POLARITE-+48-TERRE, USAGE</v>
      </c>
      <c r="V61" s="3" t="str">
        <f>INDEX([6]Report!$C$2:$C$230, MATCH(U61, [6]Report!$T$2:$T$230, 0))</f>
        <v>RIVE5-AUX-REDR</v>
      </c>
      <c r="W61" s="4" t="str">
        <f t="shared" si="5"/>
        <v>RIVE5</v>
      </c>
      <c r="Y61" s="2" t="str">
        <f>'[7]Liste de Emplacements'!T61</f>
        <v>BREVI-R1-CELA83 → Code GDO</v>
      </c>
      <c r="Z61" s="3" t="str">
        <f>INDEX('[7]Liste de Emplacements'!$A$2:$A$284, MATCH(Y61, '[7]Liste de Emplacements'!$T$2:$T$284, 0))</f>
        <v>BREVI-R1-CELA83</v>
      </c>
      <c r="AA61" s="4" t="str">
        <f t="shared" si="6"/>
        <v>BREVI</v>
      </c>
      <c r="AC61" t="str">
        <f>[8]Report!T61</f>
        <v xml:space="preserve">AIME_-R2-CELD90 → </v>
      </c>
      <c r="AD61" t="str">
        <f>INDEX([8]Report!$A$2:$A$1495, MATCH(AC61, [8]Report!$T$2:$T$1495, 0))</f>
        <v>AIME_-R2-CELD90</v>
      </c>
      <c r="AE61" t="str">
        <f t="shared" si="7"/>
        <v>AIME_</v>
      </c>
      <c r="AG61" s="2" t="str">
        <f>[9]Report!T61</f>
        <v>MEGEV → PRISE-VE-32A</v>
      </c>
      <c r="AH61" s="3" t="str">
        <f>INDEX([9]Report!$A$2:$A$113, MATCH(AG61, [9]Report!$T$2:$T$113, 0))</f>
        <v>MEGEV</v>
      </c>
      <c r="AI61" s="4" t="str">
        <f t="shared" si="8"/>
        <v>MEGEV</v>
      </c>
      <c r="AK61" s="2" t="str">
        <f>'[10]Liste de Emplacements'!T61</f>
        <v xml:space="preserve">CHAMO-CT312 → </v>
      </c>
      <c r="AL61" s="3" t="str">
        <f>INDEX('[10]Liste de Emplacements'!$A$2:$A$231,MATCH(AK61,'[10]Liste de Emplacements'!$T$2:$T$231))</f>
        <v>CHAMO-CT312</v>
      </c>
      <c r="AM61" s="4" t="str">
        <f t="shared" si="9"/>
        <v>CHAMO</v>
      </c>
    </row>
    <row r="62" spans="1:39" x14ac:dyDescent="0.25">
      <c r="A62" s="2" t="str">
        <f>[1]Report!T62</f>
        <v xml:space="preserve">34072413 → </v>
      </c>
      <c r="B62" s="3" t="str">
        <f>INDEX([1]Report!$B$2:$B$230, MATCH(A62, [1]Report!$T$2:$T$230, 0))</f>
        <v>VERPI-CT311-TR</v>
      </c>
      <c r="C62" s="4" t="str">
        <f t="shared" si="0"/>
        <v>VERPI</v>
      </c>
      <c r="E62" s="2" t="str">
        <f>[2]Report!T62</f>
        <v xml:space="preserve">1135749 → </v>
      </c>
      <c r="F62" s="3" t="str">
        <f>INDEX([2]Report!$B$2:$B$2208, MATCH(E62, [2]Report!$T$2:$T$2208, 0))</f>
        <v>D.INF-R2A-CELO27</v>
      </c>
      <c r="G62" s="4" t="str">
        <f t="shared" si="1"/>
        <v>D.INF</v>
      </c>
      <c r="I62" s="2" t="str">
        <f>[3]Report!T63</f>
        <v>34056160 → GENRE-SEC, ICC(KA)-SEC, POLE-TRINGLE, TELECOMMANDE, TYPE-SEC, U-NOMINALE(KV)</v>
      </c>
      <c r="J62" s="3" t="str">
        <f>INDEX([3]Report!$B$2:$B$2208, MATCH(I62, [3]Report!$T$2:$T$2208, 0))</f>
        <v>G.VER-CT312-HTB</v>
      </c>
      <c r="K62" s="4" t="str">
        <f t="shared" si="2"/>
        <v>G.VER</v>
      </c>
      <c r="M62" s="2" t="str">
        <f>[4]Report!T62</f>
        <v xml:space="preserve">34036116 → </v>
      </c>
      <c r="N62" s="3" t="str">
        <f>INDEX([4]Report!$B$2:$B$2208, MATCH(M62, [4]Report!$T$2:$T$2208, 0))</f>
        <v>CLUSE-CT313-HTB</v>
      </c>
      <c r="O62" s="4" t="str">
        <f t="shared" si="3"/>
        <v>CLUSE</v>
      </c>
      <c r="Q62" s="2" t="str">
        <f>[5]Report!T62</f>
        <v>34005241 → CONSTITUTION-BATT</v>
      </c>
      <c r="R62" s="3" t="str">
        <f>INDEX([5]Report!$B$2:$B$230, MATCH(Q62, [5]Report!$T$2:$T$230, 0))</f>
        <v>VERPI-AUX-BATT</v>
      </c>
      <c r="S62" s="4" t="str">
        <f t="shared" si="4"/>
        <v>VERPI</v>
      </c>
      <c r="U62" s="2" t="str">
        <f>[6]Report!T62</f>
        <v>34051332 → USAGE</v>
      </c>
      <c r="V62" s="3" t="str">
        <f>INDEX([6]Report!$C$2:$C$230, MATCH(U62, [6]Report!$T$2:$T$230, 0))</f>
        <v>RIVE5-AUX-REDR</v>
      </c>
      <c r="W62" s="4" t="str">
        <f t="shared" si="5"/>
        <v>RIVE5</v>
      </c>
      <c r="Y62" s="2" t="str">
        <f>'[7]Liste de Emplacements'!T62</f>
        <v>BREVI-R2-CELA82 → Code GDO</v>
      </c>
      <c r="Z62" s="3" t="str">
        <f>INDEX('[7]Liste de Emplacements'!$A$2:$A$284, MATCH(Y62, '[7]Liste de Emplacements'!$T$2:$T$284, 0))</f>
        <v>BREVI-R2-CELA82</v>
      </c>
      <c r="AA62" s="4" t="str">
        <f t="shared" si="6"/>
        <v>BREVI</v>
      </c>
      <c r="AC62" t="str">
        <f>[8]Report!T62</f>
        <v>ANNEM-R1-CELD14 → Code GDO</v>
      </c>
      <c r="AD62" t="str">
        <f>INDEX([8]Report!$A$2:$A$1495, MATCH(AC62, [8]Report!$T$2:$T$1495, 0))</f>
        <v>ANNEM-R1-CELD14</v>
      </c>
      <c r="AE62" t="str">
        <f t="shared" si="7"/>
        <v>ANNEM</v>
      </c>
      <c r="AG62" s="2" t="str">
        <f>[9]Report!T62</f>
        <v>MENUI → GESTION-ACCES, PRISE-VE-32A</v>
      </c>
      <c r="AH62" s="3" t="str">
        <f>INDEX([9]Report!$A$2:$A$113, MATCH(AG62, [9]Report!$T$2:$T$113, 0))</f>
        <v>MENUI</v>
      </c>
      <c r="AI62" s="4" t="str">
        <f t="shared" si="8"/>
        <v>MENUI</v>
      </c>
      <c r="AK62" s="2" t="str">
        <f>'[10]Liste de Emplacements'!T62</f>
        <v xml:space="preserve">CHAMO-CT313 → </v>
      </c>
      <c r="AL62" s="3" t="str">
        <f>INDEX('[10]Liste de Emplacements'!$A$2:$A$231,MATCH(AK62,'[10]Liste de Emplacements'!$T$2:$T$231))</f>
        <v>CHAMO-CT313</v>
      </c>
      <c r="AM62" s="4" t="str">
        <f t="shared" si="9"/>
        <v>CHAMO</v>
      </c>
    </row>
    <row r="63" spans="1:39" x14ac:dyDescent="0.25">
      <c r="A63" s="2" t="str">
        <f>[1]Report!T63</f>
        <v xml:space="preserve">34072415 → </v>
      </c>
      <c r="B63" s="3" t="str">
        <f>INDEX([1]Report!$B$2:$B$230, MATCH(A63, [1]Report!$T$2:$T$230, 0))</f>
        <v>SSQUE-CT311-TR</v>
      </c>
      <c r="C63" s="4" t="str">
        <f t="shared" si="0"/>
        <v>SSQUE</v>
      </c>
      <c r="E63" s="2" t="str">
        <f>[2]Report!T63</f>
        <v>1142994 → U-NOMINAL(KV)-DJHTA</v>
      </c>
      <c r="F63" s="3" t="str">
        <f>INDEX([2]Report!$B$2:$B$2208, MATCH(E63, [2]Report!$T$2:$T$2208, 0))</f>
        <v>TANIN-R1-CELD18</v>
      </c>
      <c r="G63" s="4" t="str">
        <f t="shared" si="1"/>
        <v>TANIN</v>
      </c>
      <c r="I63" s="2" t="str">
        <f>[3]Report!T64</f>
        <v>34056161 → ICC(KA)-SEC, POLE-TRINGLE, TELECOMMANDE, TYPE-SEC, U-NOMINALE(KV)</v>
      </c>
      <c r="J63" s="3" t="str">
        <f>INDEX([3]Report!$B$2:$B$2208, MATCH(I63, [3]Report!$T$2:$T$2208, 0))</f>
        <v>MOUTI-CT311-HTB</v>
      </c>
      <c r="K63" s="4" t="str">
        <f t="shared" si="2"/>
        <v>MOUTI</v>
      </c>
      <c r="M63" s="2" t="str">
        <f>[4]Report!T63</f>
        <v xml:space="preserve">34036117 → </v>
      </c>
      <c r="N63" s="3" t="str">
        <f>INDEX([4]Report!$B$2:$B$2208, MATCH(M63, [4]Report!$T$2:$T$2208, 0))</f>
        <v>FROGE-CT311-HTB</v>
      </c>
      <c r="O63" s="4" t="str">
        <f t="shared" si="3"/>
        <v>FROGE</v>
      </c>
      <c r="Q63" s="2" t="str">
        <f>[5]Report!T63</f>
        <v>34005242 → CONSTITUTION-BATT</v>
      </c>
      <c r="R63" s="3" t="str">
        <f>INDEX([5]Report!$B$2:$B$230, MATCH(Q63, [5]Report!$T$2:$T$230, 0))</f>
        <v>VERPI-AUX-BATT</v>
      </c>
      <c r="S63" s="4" t="str">
        <f t="shared" si="4"/>
        <v>VERPI</v>
      </c>
      <c r="U63" s="2" t="str">
        <f>[6]Report!T63</f>
        <v>34051335 → USAGE</v>
      </c>
      <c r="V63" s="3" t="str">
        <f>INDEX([6]Report!$C$2:$C$230, MATCH(U63, [6]Report!$T$2:$T$230, 0))</f>
        <v>SSEGR-AUX-REDR</v>
      </c>
      <c r="W63" s="4" t="str">
        <f t="shared" si="5"/>
        <v>SSEGR</v>
      </c>
      <c r="Y63" s="2" t="str">
        <f>'[7]Liste de Emplacements'!T63</f>
        <v>BURCI-R1-CELA10 → Code GDO</v>
      </c>
      <c r="Z63" s="3" t="str">
        <f>INDEX('[7]Liste de Emplacements'!$A$2:$A$284, MATCH(Y63, '[7]Liste de Emplacements'!$T$2:$T$284, 0))</f>
        <v>BURCI-R1-CELA10</v>
      </c>
      <c r="AA63" s="4" t="str">
        <f t="shared" si="6"/>
        <v>BURCI</v>
      </c>
      <c r="AC63" t="str">
        <f>[8]Report!T63</f>
        <v xml:space="preserve">ANNEM-R1-CELD15 → </v>
      </c>
      <c r="AD63" t="str">
        <f>INDEX([8]Report!$A$2:$A$1495, MATCH(AC63, [8]Report!$T$2:$T$1495, 0))</f>
        <v>ANNEM-R1-CELD15</v>
      </c>
      <c r="AE63" t="str">
        <f t="shared" si="7"/>
        <v>ANNEM</v>
      </c>
      <c r="AG63" s="2" t="str">
        <f>[9]Report!T63</f>
        <v>MEYLA → GESTION-ACCES, PRISE-VE-32A</v>
      </c>
      <c r="AH63" s="3" t="str">
        <f>INDEX([9]Report!$A$2:$A$113, MATCH(AG63, [9]Report!$T$2:$T$113, 0))</f>
        <v>MEYLA</v>
      </c>
      <c r="AI63" s="4" t="str">
        <f t="shared" si="8"/>
        <v>MEYLA</v>
      </c>
      <c r="AK63" s="2" t="str">
        <f>'[10]Liste de Emplacements'!T63</f>
        <v xml:space="preserve">CLUSE-CT311 → </v>
      </c>
      <c r="AL63" s="3" t="str">
        <f>INDEX('[10]Liste de Emplacements'!$A$2:$A$231,MATCH(AK63,'[10]Liste de Emplacements'!$T$2:$T$231))</f>
        <v>CLUSE-CT311</v>
      </c>
      <c r="AM63" s="4" t="str">
        <f t="shared" si="9"/>
        <v>CLUSE</v>
      </c>
    </row>
    <row r="64" spans="1:39" x14ac:dyDescent="0.25">
      <c r="A64" s="2" t="str">
        <f>[1]Report!T64</f>
        <v xml:space="preserve">34072416 → </v>
      </c>
      <c r="B64" s="3" t="str">
        <f>INDEX([1]Report!$B$2:$B$230, MATCH(A64, [1]Report!$T$2:$T$230, 0))</f>
        <v>SSQUE-CT312-TR</v>
      </c>
      <c r="C64" s="4" t="str">
        <f t="shared" si="0"/>
        <v>SSQUE</v>
      </c>
      <c r="E64" s="2" t="str">
        <f>[2]Report!T64</f>
        <v xml:space="preserve">1144670 → </v>
      </c>
      <c r="F64" s="3" t="str">
        <f>INDEX([2]Report!$B$2:$B$2208, MATCH(E64, [2]Report!$T$2:$T$2208, 0))</f>
        <v>BOEGE-R1-CELD17</v>
      </c>
      <c r="G64" s="4" t="str">
        <f t="shared" si="1"/>
        <v>BOEGE</v>
      </c>
      <c r="I64" s="2" t="str">
        <f>[3]Report!T65</f>
        <v>34056162 → ICC(KA)-SEC, TELECOMMANDE, TYPE-SEC</v>
      </c>
      <c r="J64" s="3" t="str">
        <f>INDEX([3]Report!$B$2:$B$2208, MATCH(I64, [3]Report!$T$2:$T$2208, 0))</f>
        <v>MOUTI-CT312-HTB</v>
      </c>
      <c r="K64" s="4" t="str">
        <f t="shared" si="2"/>
        <v>MOUTI</v>
      </c>
      <c r="M64" s="2" t="str">
        <f>[4]Report!T64</f>
        <v xml:space="preserve">34036118 → </v>
      </c>
      <c r="N64" s="3" t="str">
        <f>INDEX([4]Report!$B$2:$B$2208, MATCH(M64, [4]Report!$T$2:$T$2208, 0))</f>
        <v>FROGE-CT312-HTB</v>
      </c>
      <c r="O64" s="4" t="str">
        <f t="shared" si="3"/>
        <v>FROGE</v>
      </c>
      <c r="Q64" s="2" t="str">
        <f>[5]Report!T64</f>
        <v>34005243 → CONSTITUTION-BATT</v>
      </c>
      <c r="R64" s="3" t="str">
        <f>INDEX([5]Report!$B$2:$B$230, MATCH(Q64, [5]Report!$T$2:$T$230, 0))</f>
        <v>SSQUE-AUX-BATT</v>
      </c>
      <c r="S64" s="4" t="str">
        <f t="shared" si="4"/>
        <v>SSQUE</v>
      </c>
      <c r="U64" s="2" t="str">
        <f>[6]Report!T64</f>
        <v>34051336 → USAGE</v>
      </c>
      <c r="V64" s="3" t="str">
        <f>INDEX([6]Report!$C$2:$C$230, MATCH(U64, [6]Report!$T$2:$T$230, 0))</f>
        <v>SSEGR-AUX-REDR</v>
      </c>
      <c r="W64" s="4" t="str">
        <f t="shared" si="5"/>
        <v>SSEGR</v>
      </c>
      <c r="Y64" s="2" t="str">
        <f>'[7]Liste de Emplacements'!T64</f>
        <v>BURCI-R3-CELA30 → Code GDO</v>
      </c>
      <c r="Z64" s="3" t="str">
        <f>INDEX('[7]Liste de Emplacements'!$A$2:$A$284, MATCH(Y64, '[7]Liste de Emplacements'!$T$2:$T$284, 0))</f>
        <v>BURCI-R3-CELA30</v>
      </c>
      <c r="AA64" s="4" t="str">
        <f t="shared" si="6"/>
        <v>BURCI</v>
      </c>
      <c r="AC64" t="str">
        <f>[8]Report!T64</f>
        <v xml:space="preserve">ANNEM-R1-CELD16 → </v>
      </c>
      <c r="AD64" t="str">
        <f>INDEX([8]Report!$A$2:$A$1495, MATCH(AC64, [8]Report!$T$2:$T$1495, 0))</f>
        <v>ANNEM-R1-CELD16</v>
      </c>
      <c r="AE64" t="str">
        <f t="shared" si="7"/>
        <v>ANNEM</v>
      </c>
      <c r="AG64" s="2" t="str">
        <f>[9]Report!T64</f>
        <v>MOIRA → PRISE-VE-32A</v>
      </c>
      <c r="AH64" s="3" t="str">
        <f>INDEX([9]Report!$A$2:$A$113, MATCH(AG64, [9]Report!$T$2:$T$113, 0))</f>
        <v>MOIRA</v>
      </c>
      <c r="AI64" s="4" t="str">
        <f t="shared" si="8"/>
        <v>MOIRA</v>
      </c>
      <c r="AK64" s="2" t="str">
        <f>'[10]Liste de Emplacements'!T64</f>
        <v xml:space="preserve">CLUSE-CT312 → </v>
      </c>
      <c r="AL64" s="3" t="str">
        <f>INDEX('[10]Liste de Emplacements'!$A$2:$A$231,MATCH(AK64,'[10]Liste de Emplacements'!$T$2:$T$231))</f>
        <v>CLUSE-CT312</v>
      </c>
      <c r="AM64" s="4" t="str">
        <f t="shared" si="9"/>
        <v>CLUSE</v>
      </c>
    </row>
    <row r="65" spans="1:39" x14ac:dyDescent="0.25">
      <c r="A65" s="2" t="str">
        <f>[1]Report!T65</f>
        <v xml:space="preserve">34072417 → </v>
      </c>
      <c r="B65" s="3" t="str">
        <f>INDEX([1]Report!$B$2:$B$230, MATCH(A65, [1]Report!$T$2:$T$230, 0))</f>
        <v>ANNEM-CT313-TR</v>
      </c>
      <c r="C65" s="4" t="str">
        <f t="shared" si="0"/>
        <v>ANNEM</v>
      </c>
      <c r="E65" s="2" t="str">
        <f>[2]Report!T65</f>
        <v>1150803 → DATE-AMPOULE</v>
      </c>
      <c r="F65" s="3" t="str">
        <f>INDEX([2]Report!$B$2:$B$2208, MATCH(E65, [2]Report!$T$2:$T$2208, 0))</f>
        <v>MORES-R2-CELD21</v>
      </c>
      <c r="G65" s="4" t="str">
        <f t="shared" si="1"/>
        <v>MORES</v>
      </c>
      <c r="I65" s="2" t="str">
        <f>[3]Report!T66</f>
        <v>34056163 → TELECOMMANDE, TYPE-SEC, U-NOMINALE(KV)</v>
      </c>
      <c r="J65" s="3" t="str">
        <f>INDEX([3]Report!$B$2:$B$2208, MATCH(I65, [3]Report!$T$2:$T$2208, 0))</f>
        <v>BAJAT-CT311-HTB</v>
      </c>
      <c r="K65" s="4" t="str">
        <f t="shared" si="2"/>
        <v>BAJAT</v>
      </c>
      <c r="M65" s="2" t="str">
        <f>[4]Report!T65</f>
        <v xml:space="preserve">34036119 → </v>
      </c>
      <c r="N65" s="3" t="str">
        <f>INDEX([4]Report!$B$2:$B$2208, MATCH(M65, [4]Report!$T$2:$T$2208, 0))</f>
        <v>AVORI-CT312-HTB</v>
      </c>
      <c r="O65" s="4" t="str">
        <f t="shared" si="3"/>
        <v>AVORI</v>
      </c>
      <c r="Q65" s="2" t="str">
        <f>[5]Report!T65</f>
        <v>34005244 → CONSTITUTION-BATT</v>
      </c>
      <c r="R65" s="3" t="str">
        <f>INDEX([5]Report!$B$2:$B$230, MATCH(Q65, [5]Report!$T$2:$T$230, 0))</f>
        <v>SSQUE-AUX-BATT</v>
      </c>
      <c r="S65" s="4" t="str">
        <f t="shared" si="4"/>
        <v>SSQUE</v>
      </c>
      <c r="U65" s="2" t="str">
        <f>[6]Report!T65</f>
        <v>34051337 → POLARITE-+48-TERRE</v>
      </c>
      <c r="V65" s="3" t="str">
        <f>INDEX([6]Report!$C$2:$C$230, MATCH(U65, [6]Report!$T$2:$T$230, 0))</f>
        <v>VERPI-AUX-REDR</v>
      </c>
      <c r="W65" s="4" t="str">
        <f t="shared" si="5"/>
        <v>VERPI</v>
      </c>
      <c r="Y65" s="2" t="str">
        <f>'[7]Liste de Emplacements'!T65</f>
        <v>BVIL6-R1-CELA60 → Code GDO</v>
      </c>
      <c r="Z65" s="3" t="str">
        <f>INDEX('[7]Liste de Emplacements'!$A$2:$A$284, MATCH(Y65, '[7]Liste de Emplacements'!$T$2:$T$284, 0))</f>
        <v>BVIL6-R1-CELA60</v>
      </c>
      <c r="AA65" s="4" t="str">
        <f t="shared" si="6"/>
        <v>BVIL6</v>
      </c>
      <c r="AC65" t="str">
        <f>[8]Report!T65</f>
        <v xml:space="preserve">ANNEM-R1-CELD17 → </v>
      </c>
      <c r="AD65" t="str">
        <f>INDEX([8]Report!$A$2:$A$1495, MATCH(AC65, [8]Report!$T$2:$T$1495, 0))</f>
        <v>ANNEM-R1-CELD17</v>
      </c>
      <c r="AE65" t="str">
        <f t="shared" si="7"/>
        <v>ANNEM</v>
      </c>
      <c r="AG65" s="2" t="str">
        <f>[9]Report!T65</f>
        <v>MORES → PRISE-VE-32A</v>
      </c>
      <c r="AH65" s="3" t="str">
        <f>INDEX([9]Report!$A$2:$A$113, MATCH(AG65, [9]Report!$T$2:$T$113, 0))</f>
        <v>MORES</v>
      </c>
      <c r="AI65" s="4" t="str">
        <f t="shared" si="8"/>
        <v>MORES</v>
      </c>
      <c r="AK65" s="2" t="str">
        <f>'[10]Liste de Emplacements'!T65</f>
        <v xml:space="preserve">CLUSE-CT313 → </v>
      </c>
      <c r="AL65" s="3" t="str">
        <f>INDEX('[10]Liste de Emplacements'!$A$2:$A$231,MATCH(AK65,'[10]Liste de Emplacements'!$T$2:$T$231))</f>
        <v>CLUSE-CT313</v>
      </c>
      <c r="AM65" s="4" t="str">
        <f t="shared" si="9"/>
        <v>CLUSE</v>
      </c>
    </row>
    <row r="66" spans="1:39" x14ac:dyDescent="0.25">
      <c r="A66" s="2" t="str">
        <f>[1]Report!T66</f>
        <v>34072418 → PLAGE-U-PRISE(%)</v>
      </c>
      <c r="B66" s="3" t="str">
        <f>INDEX([1]Report!$B$2:$B$230, MATCH(A66, [1]Report!$T$2:$T$230, 0))</f>
        <v>ANNEM-CT311-TR</v>
      </c>
      <c r="C66" s="4" t="str">
        <f t="shared" si="0"/>
        <v>ANNEM</v>
      </c>
      <c r="E66" s="2" t="str">
        <f>[2]Report!T66</f>
        <v>1184229 → I-NOMINAL(A)-DJHTA, ICC(KA)-DJHTA, TYPE-DIELECTRIQUE, TYPE-DJHTA, U-NOMINAL(KV)-DJHTA, DATE-AMPOULE, U-ALIMENTATION-CDE-DJHTA</v>
      </c>
      <c r="F66" s="3" t="str">
        <f>INDEX([2]Report!$B$2:$B$2208, MATCH(E66, [2]Report!$T$2:$T$2208, 0))</f>
        <v>VOIRO-R1-CELD03</v>
      </c>
      <c r="G66" s="4" t="str">
        <f t="shared" si="1"/>
        <v>VOIRO</v>
      </c>
      <c r="I66" s="2" t="str">
        <f>[3]Report!T67</f>
        <v>34056164 → TELECOMMANDE, TYPE-SEC, U-NOMINALE(KV)</v>
      </c>
      <c r="J66" s="3" t="str">
        <f>INDEX([3]Report!$B$2:$B$2208, MATCH(I66, [3]Report!$T$2:$T$2208, 0))</f>
        <v>BAJAT-CT312-HTB</v>
      </c>
      <c r="K66" s="4" t="str">
        <f t="shared" si="2"/>
        <v>BAJAT</v>
      </c>
      <c r="M66" s="2" t="str">
        <f>[4]Report!T66</f>
        <v xml:space="preserve">34036120 → </v>
      </c>
      <c r="N66" s="3" t="str">
        <f>INDEX([4]Report!$B$2:$B$2208, MATCH(M66, [4]Report!$T$2:$T$2208, 0))</f>
        <v>M.LAN-CT311-HTB</v>
      </c>
      <c r="O66" s="4" t="str">
        <f t="shared" si="3"/>
        <v>M.LAN</v>
      </c>
      <c r="Q66" s="2" t="str">
        <f>[5]Report!T66</f>
        <v>34005245 → CONSTITUTION-BATT</v>
      </c>
      <c r="R66" s="3" t="str">
        <f>INDEX([5]Report!$B$2:$B$230, MATCH(Q66, [5]Report!$T$2:$T$230, 0))</f>
        <v>ABOND-AUX-BATT</v>
      </c>
      <c r="S66" s="4" t="str">
        <f t="shared" si="4"/>
        <v>ABOND</v>
      </c>
      <c r="U66" s="2" t="str">
        <f>[6]Report!T66</f>
        <v xml:space="preserve">34051338 → </v>
      </c>
      <c r="V66" s="3" t="str">
        <f>INDEX([6]Report!$C$2:$C$230, MATCH(U66, [6]Report!$T$2:$T$230, 0))</f>
        <v>VERPI-AUX-REDR</v>
      </c>
      <c r="W66" s="4" t="str">
        <f t="shared" si="5"/>
        <v>VERPI</v>
      </c>
      <c r="Y66" s="2" t="str">
        <f>'[7]Liste de Emplacements'!T66</f>
        <v>BXFOR-R1-CELA53 → Code GDO</v>
      </c>
      <c r="Z66" s="3" t="str">
        <f>INDEX('[7]Liste de Emplacements'!$A$2:$A$284, MATCH(Y66, '[7]Liste de Emplacements'!$T$2:$T$284, 0))</f>
        <v>BXFOR-R1-CELA53</v>
      </c>
      <c r="AA66" s="4" t="str">
        <f t="shared" si="6"/>
        <v>BXFOR</v>
      </c>
      <c r="AC66" t="str">
        <f>[8]Report!T66</f>
        <v xml:space="preserve">ANNEM-R1-CELD18 → </v>
      </c>
      <c r="AD66" t="str">
        <f>INDEX([8]Report!$A$2:$A$1495, MATCH(AC66, [8]Report!$T$2:$T$1495, 0))</f>
        <v>ANNEM-R1-CELD18</v>
      </c>
      <c r="AE66" t="str">
        <f t="shared" si="7"/>
        <v>ANNEM</v>
      </c>
      <c r="AG66" s="2" t="str">
        <f>[9]Report!T66</f>
        <v>MORZI → GESTION-ACCES, PRISE-VE-32A</v>
      </c>
      <c r="AH66" s="3" t="str">
        <f>INDEX([9]Report!$A$2:$A$113, MATCH(AG66, [9]Report!$T$2:$T$113, 0))</f>
        <v>MORZI</v>
      </c>
      <c r="AI66" s="4" t="str">
        <f t="shared" si="8"/>
        <v>MORZI</v>
      </c>
      <c r="AK66" s="2" t="str">
        <f>'[10]Liste de Emplacements'!T66</f>
        <v xml:space="preserve">CONF5-CT611 → </v>
      </c>
      <c r="AL66" s="3" t="str">
        <f>INDEX('[10]Liste de Emplacements'!$A$2:$A$231,MATCH(AK66,'[10]Liste de Emplacements'!$T$2:$T$231))</f>
        <v>CONF5-CT611</v>
      </c>
      <c r="AM66" s="4" t="str">
        <f t="shared" si="9"/>
        <v>CONF5</v>
      </c>
    </row>
    <row r="67" spans="1:39" x14ac:dyDescent="0.25">
      <c r="A67" s="2" t="str">
        <f>[1]Report!T67</f>
        <v xml:space="preserve">34072419 → </v>
      </c>
      <c r="B67" s="3" t="str">
        <f>INDEX([1]Report!$B$2:$B$230, MATCH(A67, [1]Report!$T$2:$T$230, 0))</f>
        <v>SSMC5-CT311-TR</v>
      </c>
      <c r="C67" s="4" t="str">
        <f t="shared" ref="C67:C130" si="10">LEFT(B67,5)</f>
        <v>SSMC5</v>
      </c>
      <c r="E67" s="2" t="str">
        <f>[2]Report!T67</f>
        <v xml:space="preserve">1186918 → </v>
      </c>
      <c r="F67" s="3" t="str">
        <f>INDEX([2]Report!$B$2:$B$2208, MATCH(E67, [2]Report!$T$2:$T$2208, 0))</f>
        <v>AVORI-R-MAG</v>
      </c>
      <c r="G67" s="4" t="str">
        <f t="shared" ref="G67:G130" si="11">LEFT(F67,5)</f>
        <v>AVORI</v>
      </c>
      <c r="I67" s="2" t="str">
        <f>[3]Report!T68</f>
        <v>34056165 → GENRE-SEC, TELECOMMANDE</v>
      </c>
      <c r="J67" s="3" t="str">
        <f>INDEX([3]Report!$B$2:$B$2208, MATCH(I67, [3]Report!$T$2:$T$2208, 0))</f>
        <v>I.ABE-CT311-HTB</v>
      </c>
      <c r="K67" s="4" t="str">
        <f t="shared" ref="K67:K130" si="12">LEFT(J67,5)</f>
        <v>I.ABE</v>
      </c>
      <c r="M67" s="2" t="str">
        <f>[4]Report!T67</f>
        <v xml:space="preserve">34036121 → </v>
      </c>
      <c r="N67" s="3" t="str">
        <f>INDEX([4]Report!$B$2:$B$2208, MATCH(M67, [4]Report!$T$2:$T$2208, 0))</f>
        <v>M.LAN-CT312-HTB</v>
      </c>
      <c r="O67" s="4" t="str">
        <f t="shared" ref="O67:O130" si="13">LEFT(N67,5)</f>
        <v>M.LAN</v>
      </c>
      <c r="Q67" s="2" t="str">
        <f>[5]Report!T67</f>
        <v>34005246 → CONSTITUTION-BATT</v>
      </c>
      <c r="R67" s="3" t="str">
        <f>INDEX([5]Report!$B$2:$B$230, MATCH(Q67, [5]Report!$T$2:$T$230, 0))</f>
        <v>REBUTS</v>
      </c>
      <c r="S67" s="4" t="str">
        <f t="shared" ref="S67:S130" si="14">LEFT(R67,5)</f>
        <v>REBUT</v>
      </c>
      <c r="U67" s="2" t="str">
        <f>[6]Report!T67</f>
        <v>34051339 → POLARITE-+48-TERRE</v>
      </c>
      <c r="V67" s="3" t="str">
        <f>INDEX([6]Report!$C$2:$C$230, MATCH(U67, [6]Report!$T$2:$T$230, 0))</f>
        <v>SSQUE-AUX-REDR</v>
      </c>
      <c r="W67" s="4" t="str">
        <f t="shared" ref="W67:W130" si="15">LEFT(V67,5)</f>
        <v>SSQUE</v>
      </c>
      <c r="Y67" s="2" t="str">
        <f>'[7]Liste de Emplacements'!T67</f>
        <v>BXFOR-R2-CELA52 → Code GDO</v>
      </c>
      <c r="Z67" s="3" t="str">
        <f>INDEX('[7]Liste de Emplacements'!$A$2:$A$284, MATCH(Y67, '[7]Liste de Emplacements'!$T$2:$T$284, 0))</f>
        <v>BXFOR-R2-CELA52</v>
      </c>
      <c r="AA67" s="4" t="str">
        <f t="shared" ref="AA67:AA130" si="16">LEFT(Z67,5)</f>
        <v>BXFOR</v>
      </c>
      <c r="AC67" t="str">
        <f>[8]Report!T67</f>
        <v xml:space="preserve">ANNEM-R1-CELD19 → </v>
      </c>
      <c r="AD67" t="str">
        <f>INDEX([8]Report!$A$2:$A$1495, MATCH(AC67, [8]Report!$T$2:$T$1495, 0))</f>
        <v>ANNEM-R1-CELD19</v>
      </c>
      <c r="AE67" t="str">
        <f t="shared" ref="AE67:AE130" si="17">LEFT(AD67,5)</f>
        <v>ANNEM</v>
      </c>
      <c r="AG67" s="2" t="str">
        <f>[9]Report!T67</f>
        <v>MOTTA → GESTION-ACCES, PRISE-VE-32A</v>
      </c>
      <c r="AH67" s="3" t="str">
        <f>INDEX([9]Report!$A$2:$A$113, MATCH(AG67, [9]Report!$T$2:$T$113, 0))</f>
        <v>MOTTA</v>
      </c>
      <c r="AI67" s="4" t="str">
        <f t="shared" ref="AI67:AI113" si="18">LEFT(AH67,5)</f>
        <v>MOTTA</v>
      </c>
      <c r="AK67" s="2" t="str">
        <f>'[10]Liste de Emplacements'!T67</f>
        <v xml:space="preserve">CONF5-CT612 → </v>
      </c>
      <c r="AL67" s="3" t="str">
        <f>INDEX('[10]Liste de Emplacements'!$A$2:$A$231,MATCH(AK67,'[10]Liste de Emplacements'!$T$2:$T$231))</f>
        <v>CONF5-CT612</v>
      </c>
      <c r="AM67" s="4" t="str">
        <f t="shared" ref="AM67:AM130" si="19">LEFT(AL67,5)</f>
        <v>CONF5</v>
      </c>
    </row>
    <row r="68" spans="1:39" x14ac:dyDescent="0.25">
      <c r="A68" s="2" t="str">
        <f>[1]Report!T68</f>
        <v xml:space="preserve">34072420 → </v>
      </c>
      <c r="B68" s="3" t="str">
        <f>INDEX([1]Report!$B$2:$B$230, MATCH(A68, [1]Report!$T$2:$T$230, 0))</f>
        <v>SSMC5-CT312-TR</v>
      </c>
      <c r="C68" s="4" t="str">
        <f t="shared" si="10"/>
        <v>SSMC5</v>
      </c>
      <c r="E68" s="2" t="str">
        <f>[2]Report!T68</f>
        <v xml:space="preserve">1186930 → </v>
      </c>
      <c r="F68" s="3" t="str">
        <f>INDEX([2]Report!$B$2:$B$2208, MATCH(E68, [2]Report!$T$2:$T$2208, 0))</f>
        <v>GEX__-R3-CELD33</v>
      </c>
      <c r="G68" s="4" t="str">
        <f t="shared" si="11"/>
        <v>GEX__</v>
      </c>
      <c r="I68" s="2" t="str">
        <f>[3]Report!T69</f>
        <v>34056168 → GENRE-SEC, ICC(KA)-SEC, POLE-TRINGLE, TELECOMMANDE, TYPE-SEC, U-NOMINALE(KV)</v>
      </c>
      <c r="J68" s="3" t="str">
        <f>INDEX([3]Report!$B$2:$B$2208, MATCH(I68, [3]Report!$T$2:$T$2208, 0))</f>
        <v>EYBEN-CT311-HTB</v>
      </c>
      <c r="K68" s="4" t="str">
        <f t="shared" si="12"/>
        <v>EYBEN</v>
      </c>
      <c r="M68" s="2" t="str">
        <f>[4]Report!T68</f>
        <v xml:space="preserve">34036122 → </v>
      </c>
      <c r="N68" s="3" t="str">
        <f>INDEX([4]Report!$B$2:$B$2208, MATCH(M68, [4]Report!$T$2:$T$2208, 0))</f>
        <v>I.ABE-CT312-HTB</v>
      </c>
      <c r="O68" s="4" t="str">
        <f t="shared" si="13"/>
        <v>I.ABE</v>
      </c>
      <c r="Q68" s="2" t="str">
        <f>[5]Report!T68</f>
        <v>34005247 → CONSTITUTION-BATT</v>
      </c>
      <c r="R68" s="3" t="str">
        <f>INDEX([5]Report!$B$2:$B$230, MATCH(Q68, [5]Report!$T$2:$T$230, 0))</f>
        <v>REBUTS</v>
      </c>
      <c r="S68" s="4" t="str">
        <f t="shared" si="14"/>
        <v>REBUT</v>
      </c>
      <c r="U68" s="2" t="str">
        <f>[6]Report!T68</f>
        <v xml:space="preserve">34051340 → </v>
      </c>
      <c r="V68" s="3" t="str">
        <f>INDEX([6]Report!$C$2:$C$230, MATCH(U68, [6]Report!$T$2:$T$230, 0))</f>
        <v>SSQUE-AUX-REDR</v>
      </c>
      <c r="W68" s="4" t="str">
        <f t="shared" si="15"/>
        <v>SSQUE</v>
      </c>
      <c r="Y68" s="2" t="str">
        <f>'[7]Liste de Emplacements'!T68</f>
        <v>C.AND-R1-CELA01 → Code GDO</v>
      </c>
      <c r="Z68" s="3" t="str">
        <f>INDEX('[7]Liste de Emplacements'!$A$2:$A$284, MATCH(Y68, '[7]Liste de Emplacements'!$T$2:$T$284, 0))</f>
        <v>C.AND-R1-CELA01</v>
      </c>
      <c r="AA68" s="4" t="str">
        <f t="shared" si="16"/>
        <v>C.AND</v>
      </c>
      <c r="AC68" t="str">
        <f>[8]Report!T68</f>
        <v xml:space="preserve">ANNEM-R1-CELD20 → </v>
      </c>
      <c r="AD68" t="str">
        <f>INDEX([8]Report!$A$2:$A$1495, MATCH(AC68, [8]Report!$T$2:$T$1495, 0))</f>
        <v>ANNEM-R1-CELD20</v>
      </c>
      <c r="AE68" t="str">
        <f t="shared" si="17"/>
        <v>ANNEM</v>
      </c>
      <c r="AG68" s="2" t="str">
        <f>[9]Report!T68</f>
        <v>MOTZ_ → PRISE-VE-32A</v>
      </c>
      <c r="AH68" s="3" t="str">
        <f>INDEX([9]Report!$A$2:$A$113, MATCH(AG68, [9]Report!$T$2:$T$113, 0))</f>
        <v>MOTZ_</v>
      </c>
      <c r="AI68" s="4" t="str">
        <f t="shared" si="18"/>
        <v>MOTZ_</v>
      </c>
      <c r="AK68" s="2" t="str">
        <f>'[10]Liste de Emplacements'!T68</f>
        <v xml:space="preserve">CORB8-CT211 → </v>
      </c>
      <c r="AL68" s="3" t="str">
        <f>INDEX('[10]Liste de Emplacements'!$A$2:$A$231,MATCH(AK68,'[10]Liste de Emplacements'!$T$2:$T$231))</f>
        <v>CORB8-CT211</v>
      </c>
      <c r="AM68" s="4" t="str">
        <f t="shared" si="19"/>
        <v>CORB8</v>
      </c>
    </row>
    <row r="69" spans="1:39" x14ac:dyDescent="0.25">
      <c r="A69" s="2" t="str">
        <f>[1]Report!T69</f>
        <v>34072421 → MONITORING</v>
      </c>
      <c r="B69" s="3" t="str">
        <f>INDEX([1]Report!$B$2:$B$230, MATCH(A69, [1]Report!$T$2:$T$230, 0))</f>
        <v>SSGUI-CT311-TR</v>
      </c>
      <c r="C69" s="4" t="str">
        <f t="shared" si="10"/>
        <v>SSGUI</v>
      </c>
      <c r="E69" s="2" t="str">
        <f>[2]Report!T69</f>
        <v xml:space="preserve">1186932 → </v>
      </c>
      <c r="F69" s="3" t="str">
        <f>INDEX([2]Report!$B$2:$B$2208, MATCH(E69, [2]Report!$T$2:$T$2208, 0))</f>
        <v>CRAN_-R1-CELD18</v>
      </c>
      <c r="G69" s="4" t="str">
        <f t="shared" si="11"/>
        <v>CRAN_</v>
      </c>
      <c r="I69" s="2" t="str">
        <f>[3]Report!T70</f>
        <v>34056169 → TELECOMMANDE</v>
      </c>
      <c r="J69" s="3" t="str">
        <f>INDEX([3]Report!$B$2:$B$2208, MATCH(I69, [3]Report!$T$2:$T$2208, 0))</f>
        <v>EYBEN-CT312-HTB</v>
      </c>
      <c r="K69" s="4" t="str">
        <f t="shared" si="12"/>
        <v>EYBEN</v>
      </c>
      <c r="M69" s="2" t="str">
        <f>[4]Report!T69</f>
        <v xml:space="preserve">34036123 → </v>
      </c>
      <c r="N69" s="3" t="str">
        <f>INDEX([4]Report!$B$2:$B$2208, MATCH(M69, [4]Report!$T$2:$T$2208, 0))</f>
        <v>CRUSE-CT611-HTB</v>
      </c>
      <c r="O69" s="4" t="str">
        <f t="shared" si="13"/>
        <v>CRUSE</v>
      </c>
      <c r="Q69" s="2" t="str">
        <f>[5]Report!T69</f>
        <v xml:space="preserve">34005248 → </v>
      </c>
      <c r="R69" s="3" t="str">
        <f>INDEX([5]Report!$B$2:$B$230, MATCH(Q69, [5]Report!$T$2:$T$230, 0))</f>
        <v>YENNE-AUX-BATT</v>
      </c>
      <c r="S69" s="4" t="str">
        <f t="shared" si="14"/>
        <v>YENNE</v>
      </c>
      <c r="U69" s="2" t="str">
        <f>[6]Report!T69</f>
        <v>34051341 → USAGE</v>
      </c>
      <c r="V69" s="3" t="str">
        <f>INDEX([6]Report!$C$2:$C$230, MATCH(U69, [6]Report!$T$2:$T$230, 0))</f>
        <v>ABOND-AUX-REDR</v>
      </c>
      <c r="W69" s="4" t="str">
        <f t="shared" si="15"/>
        <v>ABOND</v>
      </c>
      <c r="Y69" s="2" t="str">
        <f>'[7]Liste de Emplacements'!T69</f>
        <v>C.AND-R2-CELA20 → Code GDO</v>
      </c>
      <c r="Z69" s="3" t="str">
        <f>INDEX('[7]Liste de Emplacements'!$A$2:$A$284, MATCH(Y69, '[7]Liste de Emplacements'!$T$2:$T$284, 0))</f>
        <v>C.AND-R2-CELA20</v>
      </c>
      <c r="AA69" s="4" t="str">
        <f t="shared" si="16"/>
        <v>C.AND</v>
      </c>
      <c r="AC69" t="str">
        <f>[8]Report!T69</f>
        <v xml:space="preserve">ANNEM-R2-CELD22 → </v>
      </c>
      <c r="AD69" t="str">
        <f>INDEX([8]Report!$A$2:$A$1495, MATCH(AC69, [8]Report!$T$2:$T$1495, 0))</f>
        <v>ANNEM-R2-CELD22</v>
      </c>
      <c r="AE69" t="str">
        <f t="shared" si="17"/>
        <v>ANNEM</v>
      </c>
      <c r="AG69" s="2" t="str">
        <f>[9]Report!T69</f>
        <v>MOUTI → GESTION-ACCES, PRISE-VE-32A</v>
      </c>
      <c r="AH69" s="3" t="str">
        <f>INDEX([9]Report!$A$2:$A$113, MATCH(AG69, [9]Report!$T$2:$T$113, 0))</f>
        <v>MOUTI</v>
      </c>
      <c r="AI69" s="4" t="str">
        <f t="shared" si="18"/>
        <v>MOUTI</v>
      </c>
      <c r="AK69" s="2" t="str">
        <f>'[10]Liste de Emplacements'!T69</f>
        <v xml:space="preserve">CORB8-CT312 → </v>
      </c>
      <c r="AL69" s="3" t="str">
        <f>INDEX('[10]Liste de Emplacements'!$A$2:$A$231,MATCH(AK69,'[10]Liste de Emplacements'!$T$2:$T$231))</f>
        <v>CORB8-CT312</v>
      </c>
      <c r="AM69" s="4" t="str">
        <f t="shared" si="19"/>
        <v>CORB8</v>
      </c>
    </row>
    <row r="70" spans="1:39" x14ac:dyDescent="0.25">
      <c r="A70" s="2" t="str">
        <f>[1]Report!T70</f>
        <v>34072422 → MONITORING</v>
      </c>
      <c r="B70" s="3" t="str">
        <f>INDEX([1]Report!$B$2:$B$230, MATCH(A70, [1]Report!$T$2:$T$230, 0))</f>
        <v>SSGUI-CT312-TR</v>
      </c>
      <c r="C70" s="4" t="str">
        <f t="shared" si="10"/>
        <v>SSGUI</v>
      </c>
      <c r="E70" s="2" t="str">
        <f>[2]Report!T70</f>
        <v>1187268 → DATE-AMPOULE</v>
      </c>
      <c r="F70" s="3" t="str">
        <f>INDEX([2]Report!$B$2:$B$2208, MATCH(E70, [2]Report!$T$2:$T$2208, 0))</f>
        <v>VOIRO-R1-CELD09</v>
      </c>
      <c r="G70" s="4" t="str">
        <f t="shared" si="11"/>
        <v>VOIRO</v>
      </c>
      <c r="I70" s="2" t="str">
        <f>[3]Report!T71</f>
        <v>34056170 → GENRE-SEC, ICC(KA)-SEC, POLE-TRINGLE, TELECOMMANDE, TYPE-SEC, U-NOMINALE(KV)</v>
      </c>
      <c r="J70" s="3" t="str">
        <f>INDEX([3]Report!$B$2:$B$2208, MATCH(I70, [3]Report!$T$2:$T$2208, 0))</f>
        <v>EYBEN-CT311-HTB</v>
      </c>
      <c r="K70" s="4" t="str">
        <f t="shared" si="12"/>
        <v>EYBEN</v>
      </c>
      <c r="M70" s="2" t="str">
        <f>[4]Report!T70</f>
        <v xml:space="preserve">34036124 → </v>
      </c>
      <c r="N70" s="3" t="str">
        <f>INDEX([4]Report!$B$2:$B$2208, MATCH(M70, [4]Report!$T$2:$T$2208, 0))</f>
        <v>VNOTA-CT312-HTB</v>
      </c>
      <c r="O70" s="4" t="str">
        <f t="shared" si="13"/>
        <v>VNOTA</v>
      </c>
      <c r="Q70" s="2" t="str">
        <f>[5]Report!T70</f>
        <v>34005249 → CAPACITE-ELEMENT(AH), CONSTITUTION, CONSTITUTION-BATT, ETANCHE, NOMBRE-ELEMENT, TYPE-BATT, U-PAR-ELEMENT(V)</v>
      </c>
      <c r="R70" s="3" t="str">
        <f>INDEX([5]Report!$B$2:$B$230, MATCH(Q70, [5]Report!$T$2:$T$230, 0))</f>
        <v>SSGUI-AUX-BATT</v>
      </c>
      <c r="S70" s="4" t="str">
        <f t="shared" si="14"/>
        <v>SSGUI</v>
      </c>
      <c r="U70" s="2" t="str">
        <f>[6]Report!T70</f>
        <v>34051342 → USAGE</v>
      </c>
      <c r="V70" s="3" t="str">
        <f>INDEX([6]Report!$C$2:$C$230, MATCH(U70, [6]Report!$T$2:$T$230, 0))</f>
        <v>REBUTS</v>
      </c>
      <c r="W70" s="4" t="str">
        <f t="shared" si="15"/>
        <v>REBUT</v>
      </c>
      <c r="Y70" s="2" t="str">
        <f>'[7]Liste de Emplacements'!T70</f>
        <v>C.BAR-R1-CELA82 → Code GDO</v>
      </c>
      <c r="Z70" s="3" t="str">
        <f>INDEX('[7]Liste de Emplacements'!$A$2:$A$284, MATCH(Y70, '[7]Liste de Emplacements'!$T$2:$T$284, 0))</f>
        <v>C.BAR-R1-CELA82</v>
      </c>
      <c r="AA70" s="4" t="str">
        <f t="shared" si="16"/>
        <v>C.BAR</v>
      </c>
      <c r="AC70" t="str">
        <f>[8]Report!T70</f>
        <v xml:space="preserve">ANNEM-R2-CELD23 → </v>
      </c>
      <c r="AD70" t="str">
        <f>INDEX([8]Report!$A$2:$A$1495, MATCH(AC70, [8]Report!$T$2:$T$1495, 0))</f>
        <v>ANNEM-R2-CELD23</v>
      </c>
      <c r="AE70" t="str">
        <f t="shared" si="17"/>
        <v>ANNEM</v>
      </c>
      <c r="AG70" s="2" t="str">
        <f>[9]Report!T70</f>
        <v>MTALI → GESTION-ACCES, PRISE-VE-32A</v>
      </c>
      <c r="AH70" s="3" t="str">
        <f>INDEX([9]Report!$A$2:$A$113, MATCH(AG70, [9]Report!$T$2:$T$113, 0))</f>
        <v>MTALI</v>
      </c>
      <c r="AI70" s="4" t="str">
        <f t="shared" si="18"/>
        <v>MTALI</v>
      </c>
      <c r="AK70" s="2" t="str">
        <f>'[10]Liste de Emplacements'!T70</f>
        <v xml:space="preserve">CORNI-CT311 → </v>
      </c>
      <c r="AL70" s="3" t="str">
        <f>INDEX('[10]Liste de Emplacements'!$A$2:$A$231,MATCH(AK70,'[10]Liste de Emplacements'!$T$2:$T$231))</f>
        <v>CORNI-CT311</v>
      </c>
      <c r="AM70" s="4" t="str">
        <f t="shared" si="19"/>
        <v>CORNI</v>
      </c>
    </row>
    <row r="71" spans="1:39" x14ac:dyDescent="0.25">
      <c r="A71" s="2" t="str">
        <f>[1]Report!T71</f>
        <v xml:space="preserve">34072424 → </v>
      </c>
      <c r="B71" s="3" t="str">
        <f>INDEX([1]Report!$B$2:$B$230, MATCH(A71, [1]Report!$T$2:$T$230, 0))</f>
        <v>ARACH-CT311-TR</v>
      </c>
      <c r="C71" s="4" t="str">
        <f t="shared" si="10"/>
        <v>ARACH</v>
      </c>
      <c r="E71" s="2" t="str">
        <f>[2]Report!T71</f>
        <v>1197634 → I-NOMINAL(A)-DJHTA, ICC(KA)-DJHTA, TYPE-DIELECTRIQUE, U-NOMINAL(KV)-DJHTA, DATE-AMPOULE, U-ALIMENTATION-CDE-DJHTA</v>
      </c>
      <c r="F71" s="3" t="str">
        <f>INDEX([2]Report!$B$2:$B$2208, MATCH(E71, [2]Report!$T$2:$T$2208, 0))</f>
        <v>SSGE7-R2-CELD25</v>
      </c>
      <c r="G71" s="4" t="str">
        <f t="shared" si="11"/>
        <v>SSGE7</v>
      </c>
      <c r="I71" s="2" t="str">
        <f>[3]Report!T72</f>
        <v>34056171 → GENRE-SEC, POLE-TRINGLE, TELECOMMANDE</v>
      </c>
      <c r="J71" s="3" t="str">
        <f>INDEX([3]Report!$B$2:$B$2208, MATCH(I71, [3]Report!$T$2:$T$2208, 0))</f>
        <v>EYBEN-CT312-HTB</v>
      </c>
      <c r="K71" s="4" t="str">
        <f t="shared" si="12"/>
        <v>EYBEN</v>
      </c>
      <c r="M71" s="2" t="str">
        <f>[4]Report!T71</f>
        <v>34036125 → TYPE-DJHTB</v>
      </c>
      <c r="N71" s="3" t="str">
        <f>INDEX([4]Report!$B$2:$B$2208, MATCH(M71, [4]Report!$T$2:$T$2208, 0))</f>
        <v>REBUTS</v>
      </c>
      <c r="O71" s="4" t="str">
        <f t="shared" si="13"/>
        <v>REBUT</v>
      </c>
      <c r="Q71" s="2" t="str">
        <f>[5]Report!T71</f>
        <v>34005250 → CAPACITE-ELEMENT(AH), CONSTITUTION, CONSTITUTION-BATT, ETANCHE, NOMBRE-ELEMENT, TYPE-BATT, U-PAR-ELEMENT(V)</v>
      </c>
      <c r="R71" s="3" t="str">
        <f>INDEX([5]Report!$B$2:$B$230, MATCH(Q71, [5]Report!$T$2:$T$230, 0))</f>
        <v>SSGUI-AUX-BATT</v>
      </c>
      <c r="S71" s="4" t="str">
        <f t="shared" si="14"/>
        <v>SSGUI</v>
      </c>
      <c r="U71" s="2" t="str">
        <f>[6]Report!T71</f>
        <v>34051343 → USAGE</v>
      </c>
      <c r="V71" s="3" t="str">
        <f>INDEX([6]Report!$C$2:$C$230, MATCH(U71, [6]Report!$T$2:$T$230, 0))</f>
        <v>REBUTS</v>
      </c>
      <c r="W71" s="4" t="str">
        <f t="shared" si="15"/>
        <v>REBUT</v>
      </c>
      <c r="Y71" s="2" t="str">
        <f>'[7]Liste de Emplacements'!T71</f>
        <v xml:space="preserve">CHAMO-R1-CELA11 → </v>
      </c>
      <c r="Z71" s="3" t="str">
        <f>INDEX('[7]Liste de Emplacements'!$A$2:$A$284, MATCH(Y71, '[7]Liste de Emplacements'!$T$2:$T$284, 0))</f>
        <v>CHAMO-R1-CELA11</v>
      </c>
      <c r="AA71" s="4" t="str">
        <f t="shared" si="16"/>
        <v>CHAMO</v>
      </c>
      <c r="AC71" t="str">
        <f>[8]Report!T71</f>
        <v xml:space="preserve">ANNEM-R2-CELD24 → </v>
      </c>
      <c r="AD71" t="str">
        <f>INDEX([8]Report!$A$2:$A$1495, MATCH(AC71, [8]Report!$T$2:$T$1495, 0))</f>
        <v>ANNEM-R2-CELD24</v>
      </c>
      <c r="AE71" t="str">
        <f t="shared" si="17"/>
        <v>ANNEM</v>
      </c>
      <c r="AG71" s="2" t="str">
        <f>[9]Report!T71</f>
        <v>MURE5 → GESTION-ACCES, PRISE-VE-32A</v>
      </c>
      <c r="AH71" s="3" t="str">
        <f>INDEX([9]Report!$A$2:$A$113, MATCH(AG71, [9]Report!$T$2:$T$113, 0))</f>
        <v>MURE5</v>
      </c>
      <c r="AI71" s="4" t="str">
        <f t="shared" si="18"/>
        <v>MURE5</v>
      </c>
      <c r="AK71" s="2" t="str">
        <f>'[10]Liste de Emplacements'!T71</f>
        <v xml:space="preserve">CORNI-CT312 → </v>
      </c>
      <c r="AL71" s="3" t="str">
        <f>INDEX('[10]Liste de Emplacements'!$A$2:$A$231,MATCH(AK71,'[10]Liste de Emplacements'!$T$2:$T$231))</f>
        <v>CORNI-CT312</v>
      </c>
      <c r="AM71" s="4" t="str">
        <f t="shared" si="19"/>
        <v>CORNI</v>
      </c>
    </row>
    <row r="72" spans="1:39" x14ac:dyDescent="0.25">
      <c r="A72" s="2" t="str">
        <f>[1]Report!T72</f>
        <v>34072425 → MONITORING</v>
      </c>
      <c r="B72" s="3" t="str">
        <f>INDEX([1]Report!$B$2:$B$230, MATCH(A72, [1]Report!$T$2:$T$230, 0))</f>
        <v>VINAY-CT311-TR</v>
      </c>
      <c r="C72" s="4" t="str">
        <f t="shared" si="10"/>
        <v>VINAY</v>
      </c>
      <c r="E72" s="2" t="str">
        <f>[2]Report!T72</f>
        <v xml:space="preserve">1211474 → </v>
      </c>
      <c r="F72" s="3" t="str">
        <f>INDEX([2]Report!$B$2:$B$2208, MATCH(E72, [2]Report!$T$2:$T$2208, 0))</f>
        <v>SSAVR-R1-CELD85</v>
      </c>
      <c r="G72" s="4" t="str">
        <f t="shared" si="11"/>
        <v>SSAVR</v>
      </c>
      <c r="I72" s="2" t="str">
        <f>[3]Report!T73</f>
        <v>34056172 → GENRE-SEC, ICC(KA)-SEC, POLE-TRINGLE, TELECOMMANDE</v>
      </c>
      <c r="J72" s="3" t="str">
        <f>INDEX([3]Report!$B$2:$B$2208, MATCH(I72, [3]Report!$T$2:$T$2208, 0))</f>
        <v>A.HUE-CT311-HTB</v>
      </c>
      <c r="K72" s="4" t="str">
        <f t="shared" si="12"/>
        <v>A.HUE</v>
      </c>
      <c r="M72" s="2" t="str">
        <f>[4]Report!T72</f>
        <v>34036126 → TYPE-DJHTB</v>
      </c>
      <c r="N72" s="3" t="str">
        <f>INDEX([4]Report!$B$2:$B$2208, MATCH(M72, [4]Report!$T$2:$T$2208, 0))</f>
        <v>REBUTS</v>
      </c>
      <c r="O72" s="4" t="str">
        <f t="shared" si="13"/>
        <v>REBUT</v>
      </c>
      <c r="Q72" s="2" t="str">
        <f>[5]Report!T72</f>
        <v>34005253 → CONSTITUTION-BATT</v>
      </c>
      <c r="R72" s="3" t="str">
        <f>INDEX([5]Report!$B$2:$B$230, MATCH(Q72, [5]Report!$T$2:$T$230, 0))</f>
        <v>BURCI-AUX-BATT</v>
      </c>
      <c r="S72" s="4" t="str">
        <f t="shared" si="14"/>
        <v>BURCI</v>
      </c>
      <c r="U72" s="2" t="str">
        <f>[6]Report!T72</f>
        <v>34051344 → I-NOMINAL(A)-RED, POLARITE-+48-TERRE, TYPE-RED, U-NOMINAL(V), U-UTILISATION(V), USAGE</v>
      </c>
      <c r="V72" s="3" t="str">
        <f>INDEX([6]Report!$C$2:$C$230, MATCH(U72, [6]Report!$T$2:$T$230, 0))</f>
        <v>SSGUI-AUX-REDR</v>
      </c>
      <c r="W72" s="4" t="str">
        <f t="shared" si="15"/>
        <v>SSGUI</v>
      </c>
      <c r="Y72" s="2" t="str">
        <f>'[7]Liste de Emplacements'!T72</f>
        <v xml:space="preserve">CHAMO-R2-CELA21 → </v>
      </c>
      <c r="Z72" s="3" t="str">
        <f>INDEX('[7]Liste de Emplacements'!$A$2:$A$284, MATCH(Y72, '[7]Liste de Emplacements'!$T$2:$T$284, 0))</f>
        <v>CHAMO-R2-CELA21</v>
      </c>
      <c r="AA72" s="4" t="str">
        <f t="shared" si="16"/>
        <v>CHAMO</v>
      </c>
      <c r="AC72" t="str">
        <f>[8]Report!T72</f>
        <v xml:space="preserve">ANNEM-R2-CELD25 → </v>
      </c>
      <c r="AD72" t="str">
        <f>INDEX([8]Report!$A$2:$A$1495, MATCH(AC72, [8]Report!$T$2:$T$1495, 0))</f>
        <v>ANNEM-R2-CELD25</v>
      </c>
      <c r="AE72" t="str">
        <f t="shared" si="17"/>
        <v>ANNEM</v>
      </c>
      <c r="AG72" s="2" t="str">
        <f>[9]Report!T72</f>
        <v>P.MOE → GESTION-ACCES, PRISE-VE-32A</v>
      </c>
      <c r="AH72" s="3" t="str">
        <f>INDEX([9]Report!$A$2:$A$113, MATCH(AG72, [9]Report!$T$2:$T$113, 0))</f>
        <v>P.MOE</v>
      </c>
      <c r="AI72" s="4" t="str">
        <f t="shared" si="18"/>
        <v>P.MOE</v>
      </c>
      <c r="AK72" s="2" t="str">
        <f>'[10]Liste de Emplacements'!T72</f>
        <v xml:space="preserve">CPNIE-CT311 → </v>
      </c>
      <c r="AL72" s="3" t="str">
        <f>INDEX('[10]Liste de Emplacements'!$A$2:$A$231,MATCH(AK72,'[10]Liste de Emplacements'!$T$2:$T$231))</f>
        <v>CPNIE-CT311</v>
      </c>
      <c r="AM72" s="4" t="str">
        <f t="shared" si="19"/>
        <v>CPNIE</v>
      </c>
    </row>
    <row r="73" spans="1:39" x14ac:dyDescent="0.25">
      <c r="A73" s="2" t="str">
        <f>[1]Report!T73</f>
        <v xml:space="preserve">34072426 → </v>
      </c>
      <c r="B73" s="3" t="str">
        <f>INDEX([1]Report!$B$2:$B$230, MATCH(A73, [1]Report!$T$2:$T$230, 0))</f>
        <v>ARLOD-CT311-TR</v>
      </c>
      <c r="C73" s="4" t="str">
        <f t="shared" si="10"/>
        <v>ARLOD</v>
      </c>
      <c r="E73" s="2" t="str">
        <f>[2]Report!T73</f>
        <v>1231346 → DATE-AMPOULE</v>
      </c>
      <c r="F73" s="3" t="str">
        <f>INDEX([2]Report!$B$2:$B$2208, MATCH(E73, [2]Report!$T$2:$T$2208, 0))</f>
        <v>SSGUI-R2-CELD06</v>
      </c>
      <c r="G73" s="4" t="str">
        <f t="shared" si="11"/>
        <v>SSGUI</v>
      </c>
      <c r="I73" s="2" t="str">
        <f>[3]Report!T74</f>
        <v>34056173 → TELECOMMANDE</v>
      </c>
      <c r="J73" s="3" t="str">
        <f>INDEX([3]Report!$B$2:$B$2208, MATCH(I73, [3]Report!$T$2:$T$2208, 0))</f>
        <v>SSLAC-CT311-HTB</v>
      </c>
      <c r="K73" s="4" t="str">
        <f t="shared" si="12"/>
        <v>SSLAC</v>
      </c>
      <c r="M73" s="2" t="str">
        <f>[4]Report!T73</f>
        <v>34036127 → PDC(KA)</v>
      </c>
      <c r="N73" s="3" t="str">
        <f>INDEX([4]Report!$B$2:$B$2208, MATCH(M73, [4]Report!$T$2:$T$2208, 0))</f>
        <v>SSBO5-CT313-HTB</v>
      </c>
      <c r="O73" s="4" t="str">
        <f t="shared" si="13"/>
        <v>SSBO5</v>
      </c>
      <c r="Q73" s="2" t="str">
        <f>[5]Report!T73</f>
        <v>34005254 → CONSTITUTION-BATT</v>
      </c>
      <c r="R73" s="3" t="str">
        <f>INDEX([5]Report!$B$2:$B$230, MATCH(Q73, [5]Report!$T$2:$T$230, 0))</f>
        <v>BURCI-AUX-BATT</v>
      </c>
      <c r="S73" s="4" t="str">
        <f t="shared" si="14"/>
        <v>BURCI</v>
      </c>
      <c r="U73" s="2" t="str">
        <f>[6]Report!T73</f>
        <v>34051345 → I-NOMINAL(A)-RED, POLARITE-+48-TERRE, TYPE-RED, U-NOMINAL(V), U-UTILISATION(V), USAGE</v>
      </c>
      <c r="V73" s="3" t="str">
        <f>INDEX([6]Report!$C$2:$C$230, MATCH(U73, [6]Report!$T$2:$T$230, 0))</f>
        <v>SSGUI-AUX-REDR</v>
      </c>
      <c r="W73" s="4" t="str">
        <f t="shared" si="15"/>
        <v>SSGUI</v>
      </c>
      <c r="Y73" s="2" t="str">
        <f>'[7]Liste de Emplacements'!T73</f>
        <v xml:space="preserve">CHAMO-R3-CELA30 → </v>
      </c>
      <c r="Z73" s="3" t="str">
        <f>INDEX('[7]Liste de Emplacements'!$A$2:$A$284, MATCH(Y73, '[7]Liste de Emplacements'!$T$2:$T$284, 0))</f>
        <v>CHAMO-R3-CELA30</v>
      </c>
      <c r="AA73" s="4" t="str">
        <f t="shared" si="16"/>
        <v>CHAMO</v>
      </c>
      <c r="AC73" t="str">
        <f>[8]Report!T73</f>
        <v xml:space="preserve">ANNEM-R2-CELD26 → </v>
      </c>
      <c r="AD73" t="str">
        <f>INDEX([8]Report!$A$2:$A$1495, MATCH(AC73, [8]Report!$T$2:$T$1495, 0))</f>
        <v>ANNEM-R2-CELD26</v>
      </c>
      <c r="AE73" t="str">
        <f t="shared" si="17"/>
        <v>ANNEM</v>
      </c>
      <c r="AG73" s="2" t="str">
        <f>[9]Report!T73</f>
        <v>PARIS → GESTION-ACCES, PRISE-VE-32A</v>
      </c>
      <c r="AH73" s="3" t="str">
        <f>INDEX([9]Report!$A$2:$A$113, MATCH(AG73, [9]Report!$T$2:$T$113, 0))</f>
        <v>PARIS</v>
      </c>
      <c r="AI73" s="4" t="str">
        <f t="shared" si="18"/>
        <v>PARIS</v>
      </c>
      <c r="AK73" s="2" t="str">
        <f>'[10]Liste de Emplacements'!T73</f>
        <v xml:space="preserve">CPNIE-CT312 → </v>
      </c>
      <c r="AL73" s="3" t="str">
        <f>INDEX('[10]Liste de Emplacements'!$A$2:$A$231,MATCH(AK73,'[10]Liste de Emplacements'!$T$2:$T$231))</f>
        <v>CPNIE-CT312</v>
      </c>
      <c r="AM73" s="4" t="str">
        <f t="shared" si="19"/>
        <v>CPNIE</v>
      </c>
    </row>
    <row r="74" spans="1:39" x14ac:dyDescent="0.25">
      <c r="A74" s="2" t="str">
        <f>[1]Report!T74</f>
        <v xml:space="preserve">34072427 → </v>
      </c>
      <c r="B74" s="3" t="str">
        <f>INDEX([1]Report!$B$2:$B$230, MATCH(A74, [1]Report!$T$2:$T$230, 0))</f>
        <v>ARLOD-CT312-TR</v>
      </c>
      <c r="C74" s="4" t="str">
        <f t="shared" si="10"/>
        <v>ARLOD</v>
      </c>
      <c r="E74" s="2" t="str">
        <f>[2]Report!T74</f>
        <v>1235318 → ICC(KA)-DJHTA, TYPE-DJHTA</v>
      </c>
      <c r="F74" s="3" t="str">
        <f>INDEX([2]Report!$B$2:$B$2208, MATCH(E74, [2]Report!$T$2:$T$2208, 0))</f>
        <v>GEX__-R1-CELO10</v>
      </c>
      <c r="G74" s="4" t="str">
        <f t="shared" si="11"/>
        <v>GEX__</v>
      </c>
      <c r="I74" s="2" t="str">
        <f>[3]Report!T75</f>
        <v>34056174 → ICC(KA)-SEC, TELECOMMANDE</v>
      </c>
      <c r="J74" s="3" t="str">
        <f>INDEX([3]Report!$B$2:$B$2208, MATCH(I74, [3]Report!$T$2:$T$2208, 0))</f>
        <v>SSLAC-CT312-HTB</v>
      </c>
      <c r="K74" s="4" t="str">
        <f t="shared" si="12"/>
        <v>SSLAC</v>
      </c>
      <c r="M74" s="2" t="str">
        <f>[4]Report!T74</f>
        <v>34036128 → PDC(KA), TYPE-DJHTB</v>
      </c>
      <c r="N74" s="3" t="str">
        <f>INDEX([4]Report!$B$2:$B$2208, MATCH(M74, [4]Report!$T$2:$T$2208, 0))</f>
        <v>SSBO5-CT311-HTB</v>
      </c>
      <c r="O74" s="4" t="str">
        <f t="shared" si="13"/>
        <v>SSBO5</v>
      </c>
      <c r="Q74" s="2" t="str">
        <f>[5]Report!T74</f>
        <v>34005255 → CONSTITUTION-BATT</v>
      </c>
      <c r="R74" s="3" t="str">
        <f>INDEX([5]Report!$B$2:$B$230, MATCH(Q74, [5]Report!$T$2:$T$230, 0))</f>
        <v>VINAY-AUX-BATT</v>
      </c>
      <c r="S74" s="4" t="str">
        <f t="shared" si="14"/>
        <v>VINAY</v>
      </c>
      <c r="U74" s="2" t="str">
        <f>[6]Report!T74</f>
        <v>34051348 → POLARITE-+48-TERRE, USAGE</v>
      </c>
      <c r="V74" s="3" t="str">
        <f>INDEX([6]Report!$C$2:$C$230, MATCH(U74, [6]Report!$T$2:$T$230, 0))</f>
        <v>VINAY-AUX-REDR</v>
      </c>
      <c r="W74" s="4" t="str">
        <f t="shared" si="15"/>
        <v>VINAY</v>
      </c>
      <c r="Y74" s="2" t="str">
        <f>'[7]Liste de Emplacements'!T74</f>
        <v xml:space="preserve">CHAMO-R4-CELA40 → </v>
      </c>
      <c r="Z74" s="3" t="str">
        <f>INDEX('[7]Liste de Emplacements'!$A$2:$A$284, MATCH(Y74, '[7]Liste de Emplacements'!$T$2:$T$284, 0))</f>
        <v>CHAMO-R4-CELA40</v>
      </c>
      <c r="AA74" s="4" t="str">
        <f t="shared" si="16"/>
        <v>CHAMO</v>
      </c>
      <c r="AC74" t="str">
        <f>[8]Report!T74</f>
        <v>ANNEM-R2-CELD27 → Code GDO</v>
      </c>
      <c r="AD74" t="str">
        <f>INDEX([8]Report!$A$2:$A$1495, MATCH(AC74, [8]Report!$T$2:$T$1495, 0))</f>
        <v>ANNEM-R2-CELD27</v>
      </c>
      <c r="AE74" t="str">
        <f t="shared" si="17"/>
        <v>ANNEM</v>
      </c>
      <c r="AG74" s="2" t="str">
        <f>[9]Report!T74</f>
        <v>PASSY → PRISE-VE-32A</v>
      </c>
      <c r="AH74" s="3" t="str">
        <f>INDEX([9]Report!$A$2:$A$113, MATCH(AG74, [9]Report!$T$2:$T$113, 0))</f>
        <v>PASSY</v>
      </c>
      <c r="AI74" s="4" t="str">
        <f t="shared" si="18"/>
        <v>PASSY</v>
      </c>
      <c r="AK74" s="2" t="str">
        <f>'[10]Liste de Emplacements'!T74</f>
        <v xml:space="preserve">CRAN_-CT311 → </v>
      </c>
      <c r="AL74" s="3" t="str">
        <f>INDEX('[10]Liste de Emplacements'!$A$2:$A$231,MATCH(AK74,'[10]Liste de Emplacements'!$T$2:$T$231))</f>
        <v>CRAN_-CT311</v>
      </c>
      <c r="AM74" s="4" t="str">
        <f t="shared" si="19"/>
        <v>CRAN_</v>
      </c>
    </row>
    <row r="75" spans="1:39" x14ac:dyDescent="0.25">
      <c r="A75" s="2" t="str">
        <f>[1]Report!T75</f>
        <v xml:space="preserve">34072428 → </v>
      </c>
      <c r="B75" s="3" t="str">
        <f>INDEX([1]Report!$B$2:$B$230, MATCH(A75, [1]Report!$T$2:$T$230, 0))</f>
        <v>AUMON-CT311-TR</v>
      </c>
      <c r="C75" s="4" t="str">
        <f t="shared" si="10"/>
        <v>AUMON</v>
      </c>
      <c r="E75" s="2" t="str">
        <f>[2]Report!T75</f>
        <v xml:space="preserve">1236116 → </v>
      </c>
      <c r="F75" s="3" t="str">
        <f>INDEX([2]Report!$B$2:$B$2208, MATCH(E75, [2]Report!$T$2:$T$2208, 0))</f>
        <v>GEX__-R4-CELD46</v>
      </c>
      <c r="G75" s="4" t="str">
        <f t="shared" si="11"/>
        <v>GEX__</v>
      </c>
      <c r="I75" s="2" t="str">
        <f>[3]Report!T76</f>
        <v>34056175 → ICC(KA)-SEC, TELECOMMANDE, TYPE-SEC, U-NOMINALE(KV)</v>
      </c>
      <c r="J75" s="3" t="str">
        <f>INDEX([3]Report!$B$2:$B$2208, MATCH(I75, [3]Report!$T$2:$T$2208, 0))</f>
        <v>A.HUE-CT312-HTB</v>
      </c>
      <c r="K75" s="4" t="str">
        <f t="shared" si="12"/>
        <v>A.HUE</v>
      </c>
      <c r="M75" s="2" t="str">
        <f>[4]Report!T75</f>
        <v xml:space="preserve">34036129 → </v>
      </c>
      <c r="N75" s="3" t="str">
        <f>INDEX([4]Report!$B$2:$B$2208, MATCH(M75, [4]Report!$T$2:$T$2208, 0))</f>
        <v>ARACH-CT312-HTB</v>
      </c>
      <c r="O75" s="4" t="str">
        <f t="shared" si="13"/>
        <v>ARACH</v>
      </c>
      <c r="Q75" s="2" t="str">
        <f>[5]Report!T75</f>
        <v>34005256 → CONSTITUTION-BATT</v>
      </c>
      <c r="R75" s="3" t="str">
        <f>INDEX([5]Report!$B$2:$B$230, MATCH(Q75, [5]Report!$T$2:$T$230, 0))</f>
        <v>VINAY-AUX-BATT</v>
      </c>
      <c r="S75" s="4" t="str">
        <f t="shared" si="14"/>
        <v>VINAY</v>
      </c>
      <c r="U75" s="2" t="str">
        <f>[6]Report!T75</f>
        <v>34051349 → USAGE</v>
      </c>
      <c r="V75" s="3" t="str">
        <f>INDEX([6]Report!$C$2:$C$230, MATCH(U75, [6]Report!$T$2:$T$230, 0))</f>
        <v>VINAY-AUX-REDR</v>
      </c>
      <c r="W75" s="4" t="str">
        <f t="shared" si="15"/>
        <v>VINAY</v>
      </c>
      <c r="Y75" s="2" t="str">
        <f>'[7]Liste de Emplacements'!T75</f>
        <v xml:space="preserve">CLUSE-R1-CELA11 → </v>
      </c>
      <c r="Z75" s="3" t="str">
        <f>INDEX('[7]Liste de Emplacements'!$A$2:$A$284, MATCH(Y75, '[7]Liste de Emplacements'!$T$2:$T$284, 0))</f>
        <v>CLUSE-R1-CELA11</v>
      </c>
      <c r="AA75" s="4" t="str">
        <f t="shared" si="16"/>
        <v>CLUSE</v>
      </c>
      <c r="AC75" t="str">
        <f>[8]Report!T75</f>
        <v>ANNEM-R2-CELD28 → Code GDO</v>
      </c>
      <c r="AD75" t="str">
        <f>INDEX([8]Report!$A$2:$A$1495, MATCH(AC75, [8]Report!$T$2:$T$1495, 0))</f>
        <v>ANNEM-R2-CELD28</v>
      </c>
      <c r="AE75" t="str">
        <f t="shared" si="17"/>
        <v>ANNEM</v>
      </c>
      <c r="AG75" s="2" t="str">
        <f>[9]Report!T75</f>
        <v>PLAGN → GESTION-ACCES, PRISE-VE-32A</v>
      </c>
      <c r="AH75" s="3" t="str">
        <f>INDEX([9]Report!$A$2:$A$113, MATCH(AG75, [9]Report!$T$2:$T$113, 0))</f>
        <v>PLAGN</v>
      </c>
      <c r="AI75" s="4" t="str">
        <f t="shared" si="18"/>
        <v>PLAGN</v>
      </c>
      <c r="AK75" s="2" t="str">
        <f>'[10]Liste de Emplacements'!T75</f>
        <v xml:space="preserve">CRAN_-CT312 → </v>
      </c>
      <c r="AL75" s="3" t="str">
        <f>INDEX('[10]Liste de Emplacements'!$A$2:$A$231,MATCH(AK75,'[10]Liste de Emplacements'!$T$2:$T$231))</f>
        <v>CRAN_-CT312</v>
      </c>
      <c r="AM75" s="4" t="str">
        <f t="shared" si="19"/>
        <v>CRAN_</v>
      </c>
    </row>
    <row r="76" spans="1:39" x14ac:dyDescent="0.25">
      <c r="A76" s="2" t="str">
        <f>[1]Report!T76</f>
        <v xml:space="preserve">34072429 → </v>
      </c>
      <c r="B76" s="3" t="str">
        <f>INDEX([1]Report!$B$2:$B$230, MATCH(A76, [1]Report!$T$2:$T$230, 0))</f>
        <v>AUMON-CT312-TR</v>
      </c>
      <c r="C76" s="4" t="str">
        <f t="shared" si="10"/>
        <v>AUMON</v>
      </c>
      <c r="E76" s="2" t="str">
        <f>[2]Report!T76</f>
        <v xml:space="preserve">1236137 → </v>
      </c>
      <c r="F76" s="3" t="str">
        <f>INDEX([2]Report!$B$2:$B$2208, MATCH(E76, [2]Report!$T$2:$T$2208, 0))</f>
        <v>BONN8-R1-CELD18</v>
      </c>
      <c r="G76" s="4" t="str">
        <f t="shared" si="11"/>
        <v>BONN8</v>
      </c>
      <c r="I76" s="2" t="str">
        <f>[3]Report!T77</f>
        <v>34056176 → ICC(KA)-SEC, TELECOMMANDE</v>
      </c>
      <c r="J76" s="3" t="str">
        <f>INDEX([3]Report!$B$2:$B$2208, MATCH(I76, [3]Report!$T$2:$T$2208, 0))</f>
        <v>MORES-CT311-HTB</v>
      </c>
      <c r="K76" s="4" t="str">
        <f t="shared" si="12"/>
        <v>MORES</v>
      </c>
      <c r="M76" s="2" t="str">
        <f>[4]Report!T76</f>
        <v>34036130 → ICC(KA)-DJHTB, PDC(KA)</v>
      </c>
      <c r="N76" s="3" t="str">
        <f>INDEX([4]Report!$B$2:$B$2208, MATCH(M76, [4]Report!$T$2:$T$2208, 0))</f>
        <v>GRENOBLE-HTB-MAG</v>
      </c>
      <c r="O76" s="4" t="str">
        <f t="shared" si="13"/>
        <v>GRENO</v>
      </c>
      <c r="Q76" s="2" t="str">
        <f>[5]Report!T76</f>
        <v>34005257 → CONSTITUTION-BATT</v>
      </c>
      <c r="R76" s="3" t="str">
        <f>INDEX([5]Report!$B$2:$B$230, MATCH(Q76, [5]Report!$T$2:$T$230, 0))</f>
        <v>GRENOBLE</v>
      </c>
      <c r="S76" s="4" t="str">
        <f t="shared" si="14"/>
        <v>GRENO</v>
      </c>
      <c r="U76" s="2" t="str">
        <f>[6]Report!T76</f>
        <v>34051352 → USAGE</v>
      </c>
      <c r="V76" s="3" t="str">
        <f>INDEX([6]Report!$C$2:$C$230, MATCH(U76, [6]Report!$T$2:$T$230, 0))</f>
        <v>AUMON-AUX-REDR</v>
      </c>
      <c r="W76" s="4" t="str">
        <f t="shared" si="15"/>
        <v>AUMON</v>
      </c>
      <c r="Y76" s="2" t="str">
        <f>'[7]Liste de Emplacements'!T76</f>
        <v xml:space="preserve">CLUSE-R2-CELA21 → </v>
      </c>
      <c r="Z76" s="3" t="str">
        <f>INDEX('[7]Liste de Emplacements'!$A$2:$A$284, MATCH(Y76, '[7]Liste de Emplacements'!$T$2:$T$284, 0))</f>
        <v>CLUSE-R2-CELA21</v>
      </c>
      <c r="AA76" s="4" t="str">
        <f t="shared" si="16"/>
        <v>CLUSE</v>
      </c>
      <c r="AC76" t="str">
        <f>[8]Report!T76</f>
        <v>ANNEM-R3-CELD33 → Code GDO</v>
      </c>
      <c r="AD76" t="str">
        <f>INDEX([8]Report!$A$2:$A$1495, MATCH(AC76, [8]Report!$T$2:$T$1495, 0))</f>
        <v>ANNEM-R3-CELD33</v>
      </c>
      <c r="AE76" t="str">
        <f t="shared" si="17"/>
        <v>ANNEM</v>
      </c>
      <c r="AG76" s="2" t="str">
        <f>[9]Report!T76</f>
        <v>POISY → PRISE-VE-32A</v>
      </c>
      <c r="AH76" s="3" t="str">
        <f>INDEX([9]Report!$A$2:$A$113, MATCH(AG76, [9]Report!$T$2:$T$113, 0))</f>
        <v>POISY</v>
      </c>
      <c r="AI76" s="4" t="str">
        <f t="shared" si="18"/>
        <v>POISY</v>
      </c>
      <c r="AK76" s="2" t="str">
        <f>'[10]Liste de Emplacements'!T76</f>
        <v xml:space="preserve">CRAN_-CT313 → </v>
      </c>
      <c r="AL76" s="3" t="str">
        <f>INDEX('[10]Liste de Emplacements'!$A$2:$A$231,MATCH(AK76,'[10]Liste de Emplacements'!$T$2:$T$231))</f>
        <v>CRAN_-CT313</v>
      </c>
      <c r="AM76" s="4" t="str">
        <f t="shared" si="19"/>
        <v>CRAN_</v>
      </c>
    </row>
    <row r="77" spans="1:39" x14ac:dyDescent="0.25">
      <c r="A77" s="2" t="str">
        <f>[1]Report!T77</f>
        <v>34072430 → MONITORING</v>
      </c>
      <c r="B77" s="3" t="str">
        <f>INDEX([1]Report!$B$2:$B$230, MATCH(A77, [1]Report!$T$2:$T$230, 0))</f>
        <v>VOREP-CT311-TR</v>
      </c>
      <c r="C77" s="4" t="str">
        <f t="shared" si="10"/>
        <v>VOREP</v>
      </c>
      <c r="E77" s="2" t="str">
        <f>[2]Report!T77</f>
        <v>1248654 → DATE-AMPOULE</v>
      </c>
      <c r="F77" s="3" t="str">
        <f>INDEX([2]Report!$B$2:$B$2208, MATCH(E77, [2]Report!$T$2:$T$2208, 0))</f>
        <v>AUMON-R1-CELD15</v>
      </c>
      <c r="G77" s="4" t="str">
        <f t="shared" si="11"/>
        <v>AUMON</v>
      </c>
      <c r="I77" s="2" t="str">
        <f>[3]Report!T78</f>
        <v>34056177 → GENRE-SEC, ICC(KA)-SEC, TELECOMMANDE, TYPE-SEC, U-NOMINALE(KV)</v>
      </c>
      <c r="J77" s="3" t="str">
        <f>INDEX([3]Report!$B$2:$B$2208, MATCH(I77, [3]Report!$T$2:$T$2208, 0))</f>
        <v>MORES-CT312-HTB</v>
      </c>
      <c r="K77" s="4" t="str">
        <f t="shared" si="12"/>
        <v>MORES</v>
      </c>
      <c r="M77" s="2" t="str">
        <f>[4]Report!T77</f>
        <v>34036131 → ICC(KA)-DJHTB, PDC(KA)</v>
      </c>
      <c r="N77" s="3" t="str">
        <f>INDEX([4]Report!$B$2:$B$2208, MATCH(M77, [4]Report!$T$2:$T$2208, 0))</f>
        <v>DOMEN-CT312-HTB</v>
      </c>
      <c r="O77" s="4" t="str">
        <f t="shared" si="13"/>
        <v>DOMEN</v>
      </c>
      <c r="Q77" s="2" t="str">
        <f>[5]Report!T77</f>
        <v xml:space="preserve">34005259 → </v>
      </c>
      <c r="R77" s="3" t="str">
        <f>INDEX([5]Report!$B$2:$B$230, MATCH(Q77, [5]Report!$T$2:$T$230, 0))</f>
        <v>JALLI-AUX-BATT</v>
      </c>
      <c r="S77" s="4" t="str">
        <f t="shared" si="14"/>
        <v>JALLI</v>
      </c>
      <c r="U77" s="2" t="str">
        <f>[6]Report!T77</f>
        <v>34051353 → USAGE</v>
      </c>
      <c r="V77" s="3" t="str">
        <f>INDEX([6]Report!$C$2:$C$230, MATCH(U77, [6]Report!$T$2:$T$230, 0))</f>
        <v>AUMON-AUX-REDR</v>
      </c>
      <c r="W77" s="4" t="str">
        <f t="shared" si="15"/>
        <v>AUMON</v>
      </c>
      <c r="Y77" s="2" t="str">
        <f>'[7]Liste de Emplacements'!T77</f>
        <v xml:space="preserve">CLUSE-R4-CELA40 → </v>
      </c>
      <c r="Z77" s="3" t="str">
        <f>INDEX('[7]Liste de Emplacements'!$A$2:$A$284, MATCH(Y77, '[7]Liste de Emplacements'!$T$2:$T$284, 0))</f>
        <v>CLUSE-R4-CELA40</v>
      </c>
      <c r="AA77" s="4" t="str">
        <f t="shared" si="16"/>
        <v>CLUSE</v>
      </c>
      <c r="AC77" t="str">
        <f>[8]Report!T77</f>
        <v xml:space="preserve">ANNEM-R3-CELD34 → </v>
      </c>
      <c r="AD77" t="str">
        <f>INDEX([8]Report!$A$2:$A$1495, MATCH(AC77, [8]Report!$T$2:$T$1495, 0))</f>
        <v>ANNEM-R3-CELD34</v>
      </c>
      <c r="AE77" t="str">
        <f t="shared" si="17"/>
        <v>ANNEM</v>
      </c>
      <c r="AG77" s="2" t="str">
        <f>[9]Report!T77</f>
        <v>POUGN → GESTION-ACCES, PRISE-VE-32A</v>
      </c>
      <c r="AH77" s="3" t="str">
        <f>INDEX([9]Report!$A$2:$A$113, MATCH(AG77, [9]Report!$T$2:$T$113, 0))</f>
        <v>POUGN</v>
      </c>
      <c r="AI77" s="4" t="str">
        <f t="shared" si="18"/>
        <v>POUGN</v>
      </c>
      <c r="AK77" s="2" t="str">
        <f>'[10]Liste de Emplacements'!T77</f>
        <v>CROLL-CT312 → Code GDO</v>
      </c>
      <c r="AL77" s="3" t="str">
        <f>INDEX('[10]Liste de Emplacements'!$A$2:$A$231,MATCH(AK77,'[10]Liste de Emplacements'!$T$2:$T$231))</f>
        <v>CROLL-CT312</v>
      </c>
      <c r="AM77" s="4" t="str">
        <f t="shared" si="19"/>
        <v>CROLL</v>
      </c>
    </row>
    <row r="78" spans="1:39" x14ac:dyDescent="0.25">
      <c r="A78" s="2" t="str">
        <f>[1]Report!T78</f>
        <v xml:space="preserve">34072432 → </v>
      </c>
      <c r="B78" s="3" t="str">
        <f>INDEX([1]Report!$B$2:$B$230, MATCH(A78, [1]Report!$T$2:$T$230, 0))</f>
        <v>AVORI-CT311-TR</v>
      </c>
      <c r="C78" s="4" t="str">
        <f t="shared" si="10"/>
        <v>AVORI</v>
      </c>
      <c r="E78" s="2" t="str">
        <f>[2]Report!T78</f>
        <v>1248827 → DATE-AMPOULE</v>
      </c>
      <c r="F78" s="3" t="str">
        <f>INDEX([2]Report!$B$2:$B$2208, MATCH(E78, [2]Report!$T$2:$T$2208, 0))</f>
        <v>AUMON-R1-CELD17</v>
      </c>
      <c r="G78" s="4" t="str">
        <f t="shared" si="11"/>
        <v>AUMON</v>
      </c>
      <c r="I78" s="2" t="str">
        <f>[3]Report!T79</f>
        <v>34056178 → ICC(KA)-SEC</v>
      </c>
      <c r="J78" s="3" t="str">
        <f>INDEX([3]Report!$B$2:$B$2208, MATCH(I78, [3]Report!$T$2:$T$2208, 0))</f>
        <v>PARIS-CT311-HTB</v>
      </c>
      <c r="K78" s="4" t="str">
        <f t="shared" si="12"/>
        <v>PARIS</v>
      </c>
      <c r="M78" s="2" t="str">
        <f>[4]Report!T78</f>
        <v>34036132 → PDC(KA)</v>
      </c>
      <c r="N78" s="3" t="str">
        <f>INDEX([4]Report!$B$2:$B$2208, MATCH(M78, [4]Report!$T$2:$T$2208, 0))</f>
        <v>DOMEN-CT313-HTB</v>
      </c>
      <c r="O78" s="4" t="str">
        <f t="shared" si="13"/>
        <v>DOMEN</v>
      </c>
      <c r="Q78" s="2" t="str">
        <f>[5]Report!T78</f>
        <v xml:space="preserve">34005261 → </v>
      </c>
      <c r="R78" s="3" t="str">
        <f>INDEX([5]Report!$B$2:$B$230, MATCH(Q78, [5]Report!$T$2:$T$230, 0))</f>
        <v>AUMON-AUX-BATT</v>
      </c>
      <c r="S78" s="4" t="str">
        <f t="shared" si="14"/>
        <v>AUMON</v>
      </c>
      <c r="U78" s="2" t="str">
        <f>[6]Report!T78</f>
        <v>34051354 → USAGE</v>
      </c>
      <c r="V78" s="3" t="str">
        <f>INDEX([6]Report!$C$2:$C$230, MATCH(U78, [6]Report!$T$2:$T$230, 0))</f>
        <v>VOREP-AUX-REDR</v>
      </c>
      <c r="W78" s="4" t="str">
        <f t="shared" si="15"/>
        <v>VOREP</v>
      </c>
      <c r="Y78" s="2" t="str">
        <f>'[7]Liste de Emplacements'!T78</f>
        <v xml:space="preserve">CLUSE-R4-CELA41 → </v>
      </c>
      <c r="Z78" s="3" t="str">
        <f>INDEX('[7]Liste de Emplacements'!$A$2:$A$284, MATCH(Y78, '[7]Liste de Emplacements'!$T$2:$T$284, 0))</f>
        <v>CLUSE-R4-CELA41</v>
      </c>
      <c r="AA78" s="4" t="str">
        <f t="shared" si="16"/>
        <v>CLUSE</v>
      </c>
      <c r="AC78" t="str">
        <f>[8]Report!T78</f>
        <v xml:space="preserve">ANNEM-R3-CELD35 → </v>
      </c>
      <c r="AD78" t="str">
        <f>INDEX([8]Report!$A$2:$A$1495, MATCH(AC78, [8]Report!$T$2:$T$1495, 0))</f>
        <v>ANNEM-R3-CELD35</v>
      </c>
      <c r="AE78" t="str">
        <f t="shared" si="17"/>
        <v>ANNEM</v>
      </c>
      <c r="AG78" s="2" t="str">
        <f>[9]Report!T78</f>
        <v>PUBLI → GESTION-ACCES, PRISE-VE-32A</v>
      </c>
      <c r="AH78" s="3" t="str">
        <f>INDEX([9]Report!$A$2:$A$113, MATCH(AG78, [9]Report!$T$2:$T$113, 0))</f>
        <v>PUBLI</v>
      </c>
      <c r="AI78" s="4" t="str">
        <f t="shared" si="18"/>
        <v>PUBLI</v>
      </c>
      <c r="AK78" s="2" t="str">
        <f>'[10]Liste de Emplacements'!T78</f>
        <v xml:space="preserve">CROLL-CT611 → </v>
      </c>
      <c r="AL78" s="3" t="str">
        <f>INDEX('[10]Liste de Emplacements'!$A$2:$A$231,MATCH(AK78,'[10]Liste de Emplacements'!$T$2:$T$231))</f>
        <v>CROLL-CT611</v>
      </c>
      <c r="AM78" s="4" t="str">
        <f t="shared" si="19"/>
        <v>CROLL</v>
      </c>
    </row>
    <row r="79" spans="1:39" x14ac:dyDescent="0.25">
      <c r="A79" s="2" t="str">
        <f>[1]Report!T79</f>
        <v xml:space="preserve">34072433 → </v>
      </c>
      <c r="B79" s="3" t="str">
        <f>INDEX([1]Report!$B$2:$B$230, MATCH(A79, [1]Report!$T$2:$T$230, 0))</f>
        <v>BIOGE-CT311-TR</v>
      </c>
      <c r="C79" s="4" t="str">
        <f t="shared" si="10"/>
        <v>BIOGE</v>
      </c>
      <c r="E79" s="2" t="str">
        <f>[2]Report!T79</f>
        <v>1249904 → DATE-AMPOULE</v>
      </c>
      <c r="F79" s="3" t="str">
        <f>INDEX([2]Report!$B$2:$B$2208, MATCH(E79, [2]Report!$T$2:$T$2208, 0))</f>
        <v>AUMON-R1-CELD14</v>
      </c>
      <c r="G79" s="4" t="str">
        <f t="shared" si="11"/>
        <v>AUMON</v>
      </c>
      <c r="I79" s="2" t="str">
        <f>[3]Report!T80</f>
        <v>34056179 → ICC(KA)-SEC</v>
      </c>
      <c r="J79" s="3" t="str">
        <f>INDEX([3]Report!$B$2:$B$2208, MATCH(I79, [3]Report!$T$2:$T$2208, 0))</f>
        <v>PARIS-CT311-HTB</v>
      </c>
      <c r="K79" s="4" t="str">
        <f t="shared" si="12"/>
        <v>PARIS</v>
      </c>
      <c r="M79" s="2" t="str">
        <f>[4]Report!T79</f>
        <v xml:space="preserve">34036133 → </v>
      </c>
      <c r="N79" s="3" t="str">
        <f>INDEX([4]Report!$B$2:$B$2208, MATCH(M79, [4]Report!$T$2:$T$2208, 0))</f>
        <v>BAJAT-CT311-HTB</v>
      </c>
      <c r="O79" s="4" t="str">
        <f t="shared" si="13"/>
        <v>BAJAT</v>
      </c>
      <c r="Q79" s="2" t="str">
        <f>[5]Report!T79</f>
        <v xml:space="preserve">34005262 → </v>
      </c>
      <c r="R79" s="3" t="str">
        <f>INDEX([5]Report!$B$2:$B$230, MATCH(Q79, [5]Report!$T$2:$T$230, 0))</f>
        <v>SSBO5-AUX-BATT</v>
      </c>
      <c r="S79" s="4" t="str">
        <f t="shared" si="14"/>
        <v>SSBO5</v>
      </c>
      <c r="U79" s="2" t="str">
        <f>[6]Report!T79</f>
        <v>34051355 → USAGE</v>
      </c>
      <c r="V79" s="3" t="str">
        <f>INDEX([6]Report!$C$2:$C$230, MATCH(U79, [6]Report!$T$2:$T$230, 0))</f>
        <v>VOREP-AUX-REDR</v>
      </c>
      <c r="W79" s="4" t="str">
        <f t="shared" si="15"/>
        <v>VOREP</v>
      </c>
      <c r="Y79" s="2" t="str">
        <f>'[7]Liste de Emplacements'!T79</f>
        <v>CONF5-RB-CELA19 → Code GDO</v>
      </c>
      <c r="Z79" s="3" t="str">
        <f>INDEX('[7]Liste de Emplacements'!$A$2:$A$284, MATCH(Y79, '[7]Liste de Emplacements'!$T$2:$T$284, 0))</f>
        <v>CONF5-RB-CELA19</v>
      </c>
      <c r="AA79" s="4" t="str">
        <f t="shared" si="16"/>
        <v>CONF5</v>
      </c>
      <c r="AC79" t="str">
        <f>[8]Report!T79</f>
        <v xml:space="preserve">ANNEM-R3-CELD36 → </v>
      </c>
      <c r="AD79" t="str">
        <f>INDEX([8]Report!$A$2:$A$1495, MATCH(AC79, [8]Report!$T$2:$T$1495, 0))</f>
        <v>ANNEM-R3-CELD36</v>
      </c>
      <c r="AE79" t="str">
        <f t="shared" si="17"/>
        <v>ANNEM</v>
      </c>
      <c r="AG79" s="2" t="str">
        <f>[9]Report!T79</f>
        <v>RIVAL → GESTION-ACCES, PRISE-VE-32A</v>
      </c>
      <c r="AH79" s="3" t="str">
        <f>INDEX([9]Report!$A$2:$A$113, MATCH(AG79, [9]Report!$T$2:$T$113, 0))</f>
        <v>RIVAL</v>
      </c>
      <c r="AI79" s="4" t="str">
        <f t="shared" si="18"/>
        <v>RIVAL</v>
      </c>
      <c r="AK79" s="2" t="str">
        <f>'[10]Liste de Emplacements'!T79</f>
        <v xml:space="preserve">CRUSE-CT611 → </v>
      </c>
      <c r="AL79" s="3" t="str">
        <f>INDEX('[10]Liste de Emplacements'!$A$2:$A$231,MATCH(AK79,'[10]Liste de Emplacements'!$T$2:$T$231))</f>
        <v>CRUSE-CT611</v>
      </c>
      <c r="AM79" s="4" t="str">
        <f t="shared" si="19"/>
        <v>CRUSE</v>
      </c>
    </row>
    <row r="80" spans="1:39" x14ac:dyDescent="0.25">
      <c r="A80" s="2" t="str">
        <f>[1]Report!T80</f>
        <v>34072435 → MONITORING</v>
      </c>
      <c r="B80" s="3" t="str">
        <f>INDEX([1]Report!$B$2:$B$230, MATCH(A80, [1]Report!$T$2:$T$230, 0))</f>
        <v>SSAL5-CT311-TR</v>
      </c>
      <c r="C80" s="4" t="str">
        <f t="shared" si="10"/>
        <v>SSAL5</v>
      </c>
      <c r="E80" s="2" t="str">
        <f>[2]Report!T80</f>
        <v xml:space="preserve">1269848 → </v>
      </c>
      <c r="F80" s="3" t="str">
        <f>INDEX([2]Report!$B$2:$B$2208, MATCH(E80, [2]Report!$T$2:$T$2208, 0))</f>
        <v>SSQUE-R1A-CELA10</v>
      </c>
      <c r="G80" s="4" t="str">
        <f t="shared" si="11"/>
        <v>SSQUE</v>
      </c>
      <c r="I80" s="2" t="str">
        <f>[3]Report!T81</f>
        <v>34056180 → ICC(KA)-SEC</v>
      </c>
      <c r="J80" s="3" t="str">
        <f>INDEX([3]Report!$B$2:$B$2208, MATCH(I80, [3]Report!$T$2:$T$2208, 0))</f>
        <v>PARIS-CT312-HTB</v>
      </c>
      <c r="K80" s="4" t="str">
        <f t="shared" si="12"/>
        <v>PARIS</v>
      </c>
      <c r="M80" s="2" t="str">
        <f>[4]Report!T80</f>
        <v xml:space="preserve">34036134 → </v>
      </c>
      <c r="N80" s="3" t="str">
        <f>INDEX([4]Report!$B$2:$B$2208, MATCH(M80, [4]Report!$T$2:$T$2208, 0))</f>
        <v>BAJAT-CT312-HTB</v>
      </c>
      <c r="O80" s="4" t="str">
        <f t="shared" si="13"/>
        <v>BAJAT</v>
      </c>
      <c r="Q80" s="2" t="str">
        <f>[5]Report!T80</f>
        <v xml:space="preserve">34005263 → </v>
      </c>
      <c r="R80" s="3" t="str">
        <f>INDEX([5]Report!$B$2:$B$230, MATCH(Q80, [5]Report!$T$2:$T$230, 0))</f>
        <v>SSBO5-AUX-BATT</v>
      </c>
      <c r="S80" s="4" t="str">
        <f t="shared" si="14"/>
        <v>SSBO5</v>
      </c>
      <c r="U80" s="2" t="str">
        <f>[6]Report!T80</f>
        <v>34051356 → USAGE</v>
      </c>
      <c r="V80" s="3" t="str">
        <f>INDEX([6]Report!$C$2:$C$230, MATCH(U80, [6]Report!$T$2:$T$230, 0))</f>
        <v>AVORI-AUX-REDR</v>
      </c>
      <c r="W80" s="4" t="str">
        <f t="shared" si="15"/>
        <v>AVORI</v>
      </c>
      <c r="Y80" s="2" t="str">
        <f>'[7]Liste de Emplacements'!T80</f>
        <v>CONF5-RB-CELA30 → Code GDO</v>
      </c>
      <c r="Z80" s="3" t="str">
        <f>INDEX('[7]Liste de Emplacements'!$A$2:$A$284, MATCH(Y80, '[7]Liste de Emplacements'!$T$2:$T$284, 0))</f>
        <v>CONF5-RB-CELA30</v>
      </c>
      <c r="AA80" s="4" t="str">
        <f t="shared" si="16"/>
        <v>CONF5</v>
      </c>
      <c r="AC80" t="str">
        <f>[8]Report!T80</f>
        <v>ANNEM-R3-CELD37 → Code GDO</v>
      </c>
      <c r="AD80" t="str">
        <f>INDEX([8]Report!$A$2:$A$1495, MATCH(AC80, [8]Report!$T$2:$T$1495, 0))</f>
        <v>ANNEM-R3-CELD37</v>
      </c>
      <c r="AE80" t="str">
        <f t="shared" si="17"/>
        <v>ANNEM</v>
      </c>
      <c r="AG80" s="2" t="str">
        <f>[9]Report!T80</f>
        <v>RIVE5 → GESTION-ACCES, PRISE-VE-32A</v>
      </c>
      <c r="AH80" s="3" t="str">
        <f>INDEX([9]Report!$A$2:$A$113, MATCH(AG80, [9]Report!$T$2:$T$113, 0))</f>
        <v>RIVE5</v>
      </c>
      <c r="AI80" s="4" t="str">
        <f t="shared" si="18"/>
        <v>RIVE5</v>
      </c>
      <c r="AK80" s="2" t="str">
        <f>'[10]Liste de Emplacements'!T80</f>
        <v xml:space="preserve">D.INF-CT313 → </v>
      </c>
      <c r="AL80" s="3" t="str">
        <f>INDEX('[10]Liste de Emplacements'!$A$2:$A$231,MATCH(AK80,'[10]Liste de Emplacements'!$T$2:$T$231))</f>
        <v>D.INF-CT313</v>
      </c>
      <c r="AM80" s="4" t="str">
        <f t="shared" si="19"/>
        <v>D.INF</v>
      </c>
    </row>
    <row r="81" spans="1:39" x14ac:dyDescent="0.25">
      <c r="A81" s="2" t="str">
        <f>[1]Report!T81</f>
        <v>34072436 → MONITORING</v>
      </c>
      <c r="B81" s="3" t="str">
        <f>INDEX([1]Report!$B$2:$B$230, MATCH(A81, [1]Report!$T$2:$T$230, 0))</f>
        <v>SSAL5-CT312-TR</v>
      </c>
      <c r="C81" s="4" t="str">
        <f t="shared" si="10"/>
        <v>SSAL5</v>
      </c>
      <c r="E81" s="2" t="str">
        <f>[2]Report!T81</f>
        <v xml:space="preserve">1269850 → </v>
      </c>
      <c r="F81" s="3" t="str">
        <f>INDEX([2]Report!$B$2:$B$2208, MATCH(E81, [2]Report!$T$2:$T$2208, 0))</f>
        <v>SSQUE-R1B-CELA20</v>
      </c>
      <c r="G81" s="4" t="str">
        <f t="shared" si="11"/>
        <v>SSQUE</v>
      </c>
      <c r="I81" s="2" t="str">
        <f>[3]Report!T82</f>
        <v>34056181 → ICC(KA)-SEC</v>
      </c>
      <c r="J81" s="3" t="str">
        <f>INDEX([3]Report!$B$2:$B$2208, MATCH(I81, [3]Report!$T$2:$T$2208, 0))</f>
        <v>PARIS-CT312-HTB</v>
      </c>
      <c r="K81" s="4" t="str">
        <f t="shared" si="12"/>
        <v>PARIS</v>
      </c>
      <c r="M81" s="2" t="str">
        <f>[4]Report!T81</f>
        <v xml:space="preserve">34036135 → </v>
      </c>
      <c r="N81" s="3" t="str">
        <f>INDEX([4]Report!$B$2:$B$2208, MATCH(M81, [4]Report!$T$2:$T$2208, 0))</f>
        <v>I.ABE-CT311-HTB</v>
      </c>
      <c r="O81" s="4" t="str">
        <f t="shared" si="13"/>
        <v>I.ABE</v>
      </c>
      <c r="Q81" s="2" t="str">
        <f>[5]Report!T81</f>
        <v>34005264 → CONSTITUTION-BATT</v>
      </c>
      <c r="R81" s="3" t="str">
        <f>INDEX([5]Report!$B$2:$B$230, MATCH(Q81, [5]Report!$T$2:$T$230, 0))</f>
        <v>AUMON-AUX-BATT</v>
      </c>
      <c r="S81" s="4" t="str">
        <f t="shared" si="14"/>
        <v>AUMON</v>
      </c>
      <c r="U81" s="2" t="str">
        <f>[6]Report!T81</f>
        <v>34051357 → USAGE</v>
      </c>
      <c r="V81" s="3" t="str">
        <f>INDEX([6]Report!$C$2:$C$230, MATCH(U81, [6]Report!$T$2:$T$230, 0))</f>
        <v>AVORI-AUX-REDR</v>
      </c>
      <c r="W81" s="4" t="str">
        <f t="shared" si="15"/>
        <v>AVORI</v>
      </c>
      <c r="Y81" s="2" t="str">
        <f>'[7]Liste de Emplacements'!T81</f>
        <v>CORB8-R1-CELA82 → Code GDO</v>
      </c>
      <c r="Z81" s="3" t="str">
        <f>INDEX('[7]Liste de Emplacements'!$A$2:$A$284, MATCH(Y81, '[7]Liste de Emplacements'!$T$2:$T$284, 0))</f>
        <v>CORB8-R1-CELA82</v>
      </c>
      <c r="AA81" s="4" t="str">
        <f t="shared" si="16"/>
        <v>CORB8</v>
      </c>
      <c r="AC81" t="str">
        <f>[8]Report!T81</f>
        <v>ANNEM-R3-CELD39 → Code GDO</v>
      </c>
      <c r="AD81" t="str">
        <f>INDEX([8]Report!$A$2:$A$1495, MATCH(AC81, [8]Report!$T$2:$T$1495, 0))</f>
        <v>ANNEM-R3-CELD39</v>
      </c>
      <c r="AE81" t="str">
        <f t="shared" si="17"/>
        <v>ANNEM</v>
      </c>
      <c r="AG81" s="2" t="str">
        <f>[9]Report!T81</f>
        <v>RIVI5 → GESTION-ACCES, PRISE-VE-32A</v>
      </c>
      <c r="AH81" s="3" t="str">
        <f>INDEX([9]Report!$A$2:$A$113, MATCH(AG81, [9]Report!$T$2:$T$113, 0))</f>
        <v>RIVI5</v>
      </c>
      <c r="AI81" s="4" t="str">
        <f t="shared" si="18"/>
        <v>RIVI5</v>
      </c>
      <c r="AK81" s="2" t="str">
        <f>'[10]Liste de Emplacements'!T81</f>
        <v>D.INF-CT314 → Code GDO</v>
      </c>
      <c r="AL81" s="3" t="str">
        <f>INDEX('[10]Liste de Emplacements'!$A$2:$A$231,MATCH(AK81,'[10]Liste de Emplacements'!$T$2:$T$231))</f>
        <v>D.INF-CT314</v>
      </c>
      <c r="AM81" s="4" t="str">
        <f t="shared" si="19"/>
        <v>D.INF</v>
      </c>
    </row>
    <row r="82" spans="1:39" x14ac:dyDescent="0.25">
      <c r="A82" s="2" t="str">
        <f>[1]Report!T82</f>
        <v>34072439 → MONITORING</v>
      </c>
      <c r="B82" s="3" t="str">
        <f>INDEX([1]Report!$B$2:$B$230, MATCH(A82, [1]Report!$T$2:$T$230, 0))</f>
        <v>V.LAN-CT312-TR</v>
      </c>
      <c r="C82" s="4" t="str">
        <f t="shared" si="10"/>
        <v>V.LAN</v>
      </c>
      <c r="E82" s="2" t="str">
        <f>[2]Report!T82</f>
        <v xml:space="preserve">1269852 → </v>
      </c>
      <c r="F82" s="3" t="str">
        <f>INDEX([2]Report!$B$2:$B$2208, MATCH(E82, [2]Report!$T$2:$T$2208, 0))</f>
        <v>SSQUE-R2A-CELA30</v>
      </c>
      <c r="G82" s="4" t="str">
        <f t="shared" si="11"/>
        <v>SSQUE</v>
      </c>
      <c r="I82" s="2" t="str">
        <f>[3]Report!T83</f>
        <v>34056182 → GENRE-SEC, ICC(KA)-SEC, POLE-TRINGLE, TELECOMMANDE, TYPE-SEC, U-NOMINALE(KV)</v>
      </c>
      <c r="J82" s="3" t="str">
        <f>INDEX([3]Report!$B$2:$B$2208, MATCH(I82, [3]Report!$T$2:$T$2208, 0))</f>
        <v>MTALI-CT311-HTB</v>
      </c>
      <c r="K82" s="4" t="str">
        <f t="shared" si="12"/>
        <v>MTALI</v>
      </c>
      <c r="M82" s="2" t="str">
        <f>[4]Report!T82</f>
        <v xml:space="preserve">34036136 → </v>
      </c>
      <c r="N82" s="3" t="str">
        <f>INDEX([4]Report!$B$2:$B$2208, MATCH(M82, [4]Report!$T$2:$T$2208, 0))</f>
        <v>EYBEN-CT311-HTB</v>
      </c>
      <c r="O82" s="4" t="str">
        <f t="shared" si="13"/>
        <v>EYBEN</v>
      </c>
      <c r="Q82" s="2" t="str">
        <f>[5]Report!T82</f>
        <v>34005267 → CONSTITUTION-BATT</v>
      </c>
      <c r="R82" s="3" t="str">
        <f>INDEX([5]Report!$B$2:$B$230, MATCH(Q82, [5]Report!$T$2:$T$230, 0))</f>
        <v>CRUSE-AUX-BATT</v>
      </c>
      <c r="S82" s="4" t="str">
        <f t="shared" si="14"/>
        <v>CRUSE</v>
      </c>
      <c r="U82" s="2" t="str">
        <f>[6]Report!T82</f>
        <v>34051358 → POLARITE-+48-TERRE, USAGE</v>
      </c>
      <c r="V82" s="3" t="str">
        <f>INDEX([6]Report!$C$2:$C$230, MATCH(U82, [6]Report!$T$2:$T$230, 0))</f>
        <v>VOIRO-AUX-REDR</v>
      </c>
      <c r="W82" s="4" t="str">
        <f t="shared" si="15"/>
        <v>VOIRO</v>
      </c>
      <c r="Y82" s="2" t="str">
        <f>'[7]Liste de Emplacements'!T82</f>
        <v>CORB8-R2-CELA83 → Code GDO</v>
      </c>
      <c r="Z82" s="3" t="str">
        <f>INDEX('[7]Liste de Emplacements'!$A$2:$A$284, MATCH(Y82, '[7]Liste de Emplacements'!$T$2:$T$284, 0))</f>
        <v>CORB8-R2-CELA83</v>
      </c>
      <c r="AA82" s="4" t="str">
        <f t="shared" si="16"/>
        <v>CORB8</v>
      </c>
      <c r="AC82" t="str">
        <f>[8]Report!T82</f>
        <v>ANNEM-R3-CELD40 → Code GDO</v>
      </c>
      <c r="AD82" t="str">
        <f>INDEX([8]Report!$A$2:$A$1495, MATCH(AC82, [8]Report!$T$2:$T$1495, 0))</f>
        <v>ANNEM-R3-CELD40</v>
      </c>
      <c r="AE82" t="str">
        <f t="shared" si="17"/>
        <v>ANNEM</v>
      </c>
      <c r="AG82" s="2" t="str">
        <f>[9]Report!T82</f>
        <v>SAISI → GESTION-ACCES, PRISE-VE-32A</v>
      </c>
      <c r="AH82" s="3" t="str">
        <f>INDEX([9]Report!$A$2:$A$113, MATCH(AG82, [9]Report!$T$2:$T$113, 0))</f>
        <v>SAISI</v>
      </c>
      <c r="AI82" s="4" t="str">
        <f t="shared" si="18"/>
        <v>SAISI</v>
      </c>
      <c r="AK82" s="2" t="str">
        <f>'[10]Liste de Emplacements'!T82</f>
        <v xml:space="preserve">DOMEN-CT312 → </v>
      </c>
      <c r="AL82" s="3" t="str">
        <f>INDEX('[10]Liste de Emplacements'!$A$2:$A$231,MATCH(AK82,'[10]Liste de Emplacements'!$T$2:$T$231))</f>
        <v>DOMEN-CT312</v>
      </c>
      <c r="AM82" s="4" t="str">
        <f t="shared" si="19"/>
        <v>DOMEN</v>
      </c>
    </row>
    <row r="83" spans="1:39" x14ac:dyDescent="0.25">
      <c r="A83" s="2" t="str">
        <f>[1]Report!T83</f>
        <v>34072440 → MONITORING</v>
      </c>
      <c r="B83" s="3" t="str">
        <f>INDEX([1]Report!$B$2:$B$230, MATCH(A83, [1]Report!$T$2:$T$230, 0))</f>
        <v>V.LAN-CT311-TR</v>
      </c>
      <c r="C83" s="4" t="str">
        <f t="shared" si="10"/>
        <v>V.LAN</v>
      </c>
      <c r="E83" s="2" t="str">
        <f>[2]Report!T83</f>
        <v xml:space="preserve">1269853 → </v>
      </c>
      <c r="F83" s="3" t="str">
        <f>INDEX([2]Report!$B$2:$B$2208, MATCH(E83, [2]Report!$T$2:$T$2208, 0))</f>
        <v>SSQUE-R2B-CELA40</v>
      </c>
      <c r="G83" s="4" t="str">
        <f t="shared" si="11"/>
        <v>SSQUE</v>
      </c>
      <c r="I83" s="2" t="str">
        <f>[3]Report!T84</f>
        <v>34056183 → GENRE-SEC, ICC(KA)-SEC, POLE-TRINGLE, TELECOMMANDE, TYPE-SEC, U-NOMINALE(KV)</v>
      </c>
      <c r="J83" s="3" t="str">
        <f>INDEX([3]Report!$B$2:$B$2208, MATCH(I83, [3]Report!$T$2:$T$2208, 0))</f>
        <v>MTALI-CT313-HTB</v>
      </c>
      <c r="K83" s="4" t="str">
        <f t="shared" si="12"/>
        <v>MTALI</v>
      </c>
      <c r="M83" s="2" t="str">
        <f>[4]Report!T83</f>
        <v xml:space="preserve">34036137 → </v>
      </c>
      <c r="N83" s="3" t="str">
        <f>INDEX([4]Report!$B$2:$B$2208, MATCH(M83, [4]Report!$T$2:$T$2208, 0))</f>
        <v>EYBEN-CT312-HTB</v>
      </c>
      <c r="O83" s="4" t="str">
        <f t="shared" si="13"/>
        <v>EYBEN</v>
      </c>
      <c r="Q83" s="2" t="str">
        <f>[5]Report!T83</f>
        <v>34005289 → CONSTITUTION-BATT</v>
      </c>
      <c r="R83" s="3" t="str">
        <f>INDEX([5]Report!$B$2:$B$230, MATCH(Q83, [5]Report!$T$2:$T$230, 0))</f>
        <v>VOREP-AUX-BATT</v>
      </c>
      <c r="S83" s="4" t="str">
        <f t="shared" si="14"/>
        <v>VOREP</v>
      </c>
      <c r="U83" s="2" t="str">
        <f>[6]Report!T83</f>
        <v>34051359 → USAGE</v>
      </c>
      <c r="V83" s="3" t="str">
        <f>INDEX([6]Report!$C$2:$C$230, MATCH(U83, [6]Report!$T$2:$T$230, 0))</f>
        <v>VOIRO-AUX-REDR</v>
      </c>
      <c r="W83" s="4" t="str">
        <f t="shared" si="15"/>
        <v>VOIRO</v>
      </c>
      <c r="Y83" s="2" t="str">
        <f>'[7]Liste de Emplacements'!T83</f>
        <v xml:space="preserve">CORNI-R1-CELA11 → </v>
      </c>
      <c r="Z83" s="3" t="str">
        <f>INDEX('[7]Liste de Emplacements'!$A$2:$A$284, MATCH(Y83, '[7]Liste de Emplacements'!$T$2:$T$284, 0))</f>
        <v>CORNI-R1-CELA11</v>
      </c>
      <c r="AA83" s="4" t="str">
        <f t="shared" si="16"/>
        <v>CORNI</v>
      </c>
      <c r="AC83" t="str">
        <f>[8]Report!T83</f>
        <v xml:space="preserve">ANNEM-R4-CELD41 → </v>
      </c>
      <c r="AD83" t="str">
        <f>INDEX([8]Report!$A$2:$A$1495, MATCH(AC83, [8]Report!$T$2:$T$1495, 0))</f>
        <v>ANNEM-R4-CELD41</v>
      </c>
      <c r="AE83" t="str">
        <f t="shared" si="17"/>
        <v>ANNEM</v>
      </c>
      <c r="AG83" s="2" t="str">
        <f>[9]Report!T83</f>
        <v>SALLA → GESTION-ACCES, PRISE-VE-32A</v>
      </c>
      <c r="AH83" s="3" t="str">
        <f>INDEX([9]Report!$A$2:$A$113, MATCH(AG83, [9]Report!$T$2:$T$113, 0))</f>
        <v>SALLA</v>
      </c>
      <c r="AI83" s="4" t="str">
        <f t="shared" si="18"/>
        <v>SALLA</v>
      </c>
      <c r="AK83" s="2" t="str">
        <f>'[10]Liste de Emplacements'!T83</f>
        <v xml:space="preserve">DOMEN-CT313 → </v>
      </c>
      <c r="AL83" s="3" t="str">
        <f>INDEX('[10]Liste de Emplacements'!$A$2:$A$231,MATCH(AK83,'[10]Liste de Emplacements'!$T$2:$T$231))</f>
        <v>DOMEN-CT313</v>
      </c>
      <c r="AM83" s="4" t="str">
        <f t="shared" si="19"/>
        <v>DOMEN</v>
      </c>
    </row>
    <row r="84" spans="1:39" x14ac:dyDescent="0.25">
      <c r="A84" s="2" t="str">
        <f>[1]Report!T84</f>
        <v>34072441 → I-PRIMAIRE(A), I-SECONDAIRE1(A), PLAGE-U-PRISE(%), MONITORING</v>
      </c>
      <c r="B84" s="3" t="str">
        <f>INDEX([1]Report!$B$2:$B$230, MATCH(A84, [1]Report!$T$2:$T$230, 0))</f>
        <v>SSAVR-MAG</v>
      </c>
      <c r="C84" s="4" t="str">
        <f t="shared" si="10"/>
        <v>SSAVR</v>
      </c>
      <c r="E84" s="2" t="str">
        <f>[2]Report!T84</f>
        <v xml:space="preserve">1270692 → </v>
      </c>
      <c r="F84" s="3" t="str">
        <f>INDEX([2]Report!$B$2:$B$2208, MATCH(E84, [2]Report!$T$2:$T$2208, 0))</f>
        <v>SSPOU-R2-CELD28</v>
      </c>
      <c r="G84" s="4" t="str">
        <f t="shared" si="11"/>
        <v>SSPOU</v>
      </c>
      <c r="I84" s="2" t="str">
        <f>[3]Report!T85</f>
        <v>34056184 → GENRE-SEC, POLE-TRINGLE, TELECOMMANDE</v>
      </c>
      <c r="J84" s="3" t="str">
        <f>INDEX([3]Report!$B$2:$B$2208, MATCH(I84, [3]Report!$T$2:$T$2208, 0))</f>
        <v>MURE5-CT312-HTB</v>
      </c>
      <c r="K84" s="4" t="str">
        <f t="shared" si="12"/>
        <v>MURE5</v>
      </c>
      <c r="M84" s="2" t="str">
        <f>[4]Report!T84</f>
        <v xml:space="preserve">34036138 → </v>
      </c>
      <c r="N84" s="3" t="str">
        <f>INDEX([4]Report!$B$2:$B$2208, MATCH(M84, [4]Report!$T$2:$T$2208, 0))</f>
        <v>A.HUE-CT311-HTB</v>
      </c>
      <c r="O84" s="4" t="str">
        <f t="shared" si="13"/>
        <v>A.HUE</v>
      </c>
      <c r="Q84" s="2" t="str">
        <f>[5]Report!T84</f>
        <v>34005290 → CONSTITUTION-BATT</v>
      </c>
      <c r="R84" s="3" t="str">
        <f>INDEX([5]Report!$B$2:$B$230, MATCH(Q84, [5]Report!$T$2:$T$230, 0))</f>
        <v>VOREP-AUX-BATT</v>
      </c>
      <c r="S84" s="4" t="str">
        <f t="shared" si="14"/>
        <v>VOREP</v>
      </c>
      <c r="U84" s="2" t="str">
        <f>[6]Report!T84</f>
        <v>34051360 → POLARITE-+48-TERRE</v>
      </c>
      <c r="V84" s="3" t="str">
        <f>INDEX([6]Report!$C$2:$C$230, MATCH(U84, [6]Report!$T$2:$T$230, 0))</f>
        <v>V.LAN-AUX-REDR</v>
      </c>
      <c r="W84" s="4" t="str">
        <f t="shared" si="15"/>
        <v>V.LAN</v>
      </c>
      <c r="Y84" s="2" t="str">
        <f>'[7]Liste de Emplacements'!T84</f>
        <v xml:space="preserve">CORNI-R2-CELA21 → </v>
      </c>
      <c r="Z84" s="3" t="str">
        <f>INDEX('[7]Liste de Emplacements'!$A$2:$A$284, MATCH(Y84, '[7]Liste de Emplacements'!$T$2:$T$284, 0))</f>
        <v>CORNI-R2-CELA21</v>
      </c>
      <c r="AA84" s="4" t="str">
        <f t="shared" si="16"/>
        <v>CORNI</v>
      </c>
      <c r="AC84" t="str">
        <f>[8]Report!T84</f>
        <v xml:space="preserve">ANNEM-R4-CELD42 → </v>
      </c>
      <c r="AD84" t="str">
        <f>INDEX([8]Report!$A$2:$A$1495, MATCH(AC84, [8]Report!$T$2:$T$1495, 0))</f>
        <v>ANNEM-R4-CELD42</v>
      </c>
      <c r="AE84" t="str">
        <f t="shared" si="17"/>
        <v>ANNEM</v>
      </c>
      <c r="AG84" s="2" t="str">
        <f>[9]Report!T84</f>
        <v>SAUS2 → GESTION-ACCES, PRISE-VE-32A</v>
      </c>
      <c r="AH84" s="3" t="str">
        <f>INDEX([9]Report!$A$2:$A$113, MATCH(AG84, [9]Report!$T$2:$T$113, 0))</f>
        <v>SAUS2</v>
      </c>
      <c r="AI84" s="4" t="str">
        <f t="shared" si="18"/>
        <v>SAUS2</v>
      </c>
      <c r="AK84" s="2" t="str">
        <f>'[10]Liste de Emplacements'!T84</f>
        <v xml:space="preserve">DOUVA-CT311 → </v>
      </c>
      <c r="AL84" s="3" t="str">
        <f>INDEX('[10]Liste de Emplacements'!$A$2:$A$231,MATCH(AK84,'[10]Liste de Emplacements'!$T$2:$T$231))</f>
        <v>DOUVA-CT311</v>
      </c>
      <c r="AM84" s="4" t="str">
        <f t="shared" si="19"/>
        <v>DOUVA</v>
      </c>
    </row>
    <row r="85" spans="1:39" x14ac:dyDescent="0.25">
      <c r="A85" s="2" t="str">
        <f>[1]Report!T85</f>
        <v xml:space="preserve">34072442 → </v>
      </c>
      <c r="B85" s="3" t="str">
        <f>INDEX([1]Report!$B$2:$B$230, MATCH(A85, [1]Report!$T$2:$T$230, 0))</f>
        <v>BOEGE-CT311-TR</v>
      </c>
      <c r="C85" s="4" t="str">
        <f t="shared" si="10"/>
        <v>BOEGE</v>
      </c>
      <c r="E85" s="2" t="str">
        <f>[2]Report!T85</f>
        <v xml:space="preserve">1270693 → </v>
      </c>
      <c r="F85" s="3" t="str">
        <f>INDEX([2]Report!$B$2:$B$2208, MATCH(E85, [2]Report!$T$2:$T$2208, 0))</f>
        <v>SSPOU-R2-CELD27</v>
      </c>
      <c r="G85" s="4" t="str">
        <f t="shared" si="11"/>
        <v>SSPOU</v>
      </c>
      <c r="I85" s="2" t="str">
        <f>[3]Report!T86</f>
        <v>34056185 → GENRE-SEC, ICC(KA)-SEC, POLE-TRINGLE, TELECOMMANDE, TYPE-SEC, U-NOMINALE(KV)</v>
      </c>
      <c r="J85" s="3" t="str">
        <f>INDEX([3]Report!$B$2:$B$2208, MATCH(I85, [3]Report!$T$2:$T$2208, 0))</f>
        <v>VERPI-CT312-HTB</v>
      </c>
      <c r="K85" s="4" t="str">
        <f t="shared" si="12"/>
        <v>VERPI</v>
      </c>
      <c r="M85" s="2" t="str">
        <f>[4]Report!T85</f>
        <v xml:space="preserve">34036139 → </v>
      </c>
      <c r="N85" s="3" t="str">
        <f>INDEX([4]Report!$B$2:$B$2208, MATCH(M85, [4]Report!$T$2:$T$2208, 0))</f>
        <v>A.HUE-CT312-HTB</v>
      </c>
      <c r="O85" s="4" t="str">
        <f t="shared" si="13"/>
        <v>A.HUE</v>
      </c>
      <c r="Q85" s="2" t="str">
        <f>[5]Report!T85</f>
        <v xml:space="preserve">34005291 → </v>
      </c>
      <c r="R85" s="3" t="str">
        <f>INDEX([5]Report!$B$2:$B$230, MATCH(Q85, [5]Report!$T$2:$T$230, 0))</f>
        <v>AVORI-AUX-BATT</v>
      </c>
      <c r="S85" s="4" t="str">
        <f t="shared" si="14"/>
        <v>AVORI</v>
      </c>
      <c r="U85" s="2" t="str">
        <f>[6]Report!T85</f>
        <v>34051361 → I-NOMINAL(A)-RED</v>
      </c>
      <c r="V85" s="3" t="str">
        <f>INDEX([6]Report!$C$2:$C$230, MATCH(U85, [6]Report!$T$2:$T$230, 0))</f>
        <v>V.LAN-AUX-REDR</v>
      </c>
      <c r="W85" s="4" t="str">
        <f t="shared" si="15"/>
        <v>V.LAN</v>
      </c>
      <c r="Y85" s="2" t="str">
        <f>'[7]Liste de Emplacements'!T85</f>
        <v>CPNIE-R1-CELA01 → Code GDO</v>
      </c>
      <c r="Z85" s="3" t="str">
        <f>INDEX('[7]Liste de Emplacements'!$A$2:$A$284, MATCH(Y85, '[7]Liste de Emplacements'!$T$2:$T$284, 0))</f>
        <v>CPNIE-R1-CELA01</v>
      </c>
      <c r="AA85" s="4" t="str">
        <f t="shared" si="16"/>
        <v>CPNIE</v>
      </c>
      <c r="AC85" t="str">
        <f>[8]Report!T85</f>
        <v xml:space="preserve">ANNEM-R4-CELD43 → </v>
      </c>
      <c r="AD85" t="str">
        <f>INDEX([8]Report!$A$2:$A$1495, MATCH(AC85, [8]Report!$T$2:$T$1495, 0))</f>
        <v>ANNEM-R4-CELD43</v>
      </c>
      <c r="AE85" t="str">
        <f t="shared" si="17"/>
        <v>ANNEM</v>
      </c>
      <c r="AG85" s="2" t="str">
        <f>[9]Report!T85</f>
        <v>SAUTE → GESTION-ACCES, PRISE-VE-32A</v>
      </c>
      <c r="AH85" s="3" t="str">
        <f>INDEX([9]Report!$A$2:$A$113, MATCH(AG85, [9]Report!$T$2:$T$113, 0))</f>
        <v>SAUTE</v>
      </c>
      <c r="AI85" s="4" t="str">
        <f t="shared" si="18"/>
        <v>SAUTE</v>
      </c>
      <c r="AK85" s="2" t="str">
        <f>'[10]Liste de Emplacements'!T85</f>
        <v xml:space="preserve">DOUVA-CT312 → </v>
      </c>
      <c r="AL85" s="3" t="str">
        <f>INDEX('[10]Liste de Emplacements'!$A$2:$A$231,MATCH(AK85,'[10]Liste de Emplacements'!$T$2:$T$231))</f>
        <v>DOUVA-CT312</v>
      </c>
      <c r="AM85" s="4" t="str">
        <f t="shared" si="19"/>
        <v>DOUVA</v>
      </c>
    </row>
    <row r="86" spans="1:39" x14ac:dyDescent="0.25">
      <c r="A86" s="2" t="str">
        <f>[1]Report!T86</f>
        <v xml:space="preserve">34072443 → </v>
      </c>
      <c r="B86" s="3" t="str">
        <f>INDEX([1]Report!$B$2:$B$230, MATCH(A86, [1]Report!$T$2:$T$230, 0))</f>
        <v>BOEGE-CT312-TR</v>
      </c>
      <c r="C86" s="4" t="str">
        <f t="shared" si="10"/>
        <v>BOEGE</v>
      </c>
      <c r="E86" s="2" t="str">
        <f>[2]Report!T86</f>
        <v xml:space="preserve">1270694 → </v>
      </c>
      <c r="F86" s="3" t="str">
        <f>INDEX([2]Report!$B$2:$B$2208, MATCH(E86, [2]Report!$T$2:$T$2208, 0))</f>
        <v>SSPOU-R2-CELD26</v>
      </c>
      <c r="G86" s="4" t="str">
        <f t="shared" si="11"/>
        <v>SSPOU</v>
      </c>
      <c r="I86" s="2" t="str">
        <f>[3]Report!T87</f>
        <v>34056186 → GENRE-SEC, ICC(KA)-SEC, POLE-TRINGLE, TELECOMMANDE, TYPE-SEC, U-NOMINALE(KV)</v>
      </c>
      <c r="J86" s="3" t="str">
        <f>INDEX([3]Report!$B$2:$B$2208, MATCH(I86, [3]Report!$T$2:$T$2208, 0))</f>
        <v>SSEGR-CT311-HTB</v>
      </c>
      <c r="K86" s="4" t="str">
        <f t="shared" si="12"/>
        <v>SSEGR</v>
      </c>
      <c r="M86" s="2" t="str">
        <f>[4]Report!T86</f>
        <v xml:space="preserve">34036140 → </v>
      </c>
      <c r="N86" s="3" t="str">
        <f>INDEX([4]Report!$B$2:$B$2208, MATCH(M86, [4]Report!$T$2:$T$2208, 0))</f>
        <v>MORES-CT311-HTB</v>
      </c>
      <c r="O86" s="4" t="str">
        <f t="shared" si="13"/>
        <v>MORES</v>
      </c>
      <c r="Q86" s="2" t="str">
        <f>[5]Report!T86</f>
        <v xml:space="preserve">34005292 → </v>
      </c>
      <c r="R86" s="3" t="str">
        <f>INDEX([5]Report!$B$2:$B$230, MATCH(Q86, [5]Report!$T$2:$T$230, 0))</f>
        <v>AVORI-AUX-BATT</v>
      </c>
      <c r="S86" s="4" t="str">
        <f t="shared" si="14"/>
        <v>AVORI</v>
      </c>
      <c r="U86" s="2" t="str">
        <f>[6]Report!T86</f>
        <v>34051362 → POLARITE-+48-TERRE, USAGE</v>
      </c>
      <c r="V86" s="3" t="str">
        <f>INDEX([6]Report!$C$2:$C$230, MATCH(U86, [6]Report!$T$2:$T$230, 0))</f>
        <v>SINAR</v>
      </c>
      <c r="W86" s="4" t="str">
        <f t="shared" si="15"/>
        <v>SINAR</v>
      </c>
      <c r="Y86" s="2" t="str">
        <f>'[7]Liste de Emplacements'!T86</f>
        <v xml:space="preserve">CPNIE-R2-CELA20 → </v>
      </c>
      <c r="Z86" s="3" t="str">
        <f>INDEX('[7]Liste de Emplacements'!$A$2:$A$284, MATCH(Y86, '[7]Liste de Emplacements'!$T$2:$T$284, 0))</f>
        <v>CPNIE-R2-CELA20</v>
      </c>
      <c r="AA86" s="4" t="str">
        <f t="shared" si="16"/>
        <v>CPNIE</v>
      </c>
      <c r="AC86" t="str">
        <f>[8]Report!T86</f>
        <v xml:space="preserve">ANNEM-R4-CELD44 → </v>
      </c>
      <c r="AD86" t="str">
        <f>INDEX([8]Report!$A$2:$A$1495, MATCH(AC86, [8]Report!$T$2:$T$1495, 0))</f>
        <v>ANNEM-R4-CELD44</v>
      </c>
      <c r="AE86" t="str">
        <f t="shared" si="17"/>
        <v>ANNEM</v>
      </c>
      <c r="AG86" s="2" t="str">
        <f>[9]Report!T86</f>
        <v>SINAR → GESTION-ACCES, PRISE-VE-32A</v>
      </c>
      <c r="AH86" s="3" t="str">
        <f>INDEX([9]Report!$A$2:$A$113, MATCH(AG86, [9]Report!$T$2:$T$113, 0))</f>
        <v>SINAR</v>
      </c>
      <c r="AI86" s="4" t="str">
        <f t="shared" si="18"/>
        <v>SINAR</v>
      </c>
      <c r="AK86" s="2" t="str">
        <f>'[10]Liste de Emplacements'!T86</f>
        <v xml:space="preserve">DRUME-CT311 → </v>
      </c>
      <c r="AL86" s="3" t="str">
        <f>INDEX('[10]Liste de Emplacements'!$A$2:$A$231,MATCH(AK86,'[10]Liste de Emplacements'!$T$2:$T$231))</f>
        <v>DRUME-CT311</v>
      </c>
      <c r="AM86" s="4" t="str">
        <f t="shared" si="19"/>
        <v>DRUME</v>
      </c>
    </row>
    <row r="87" spans="1:39" x14ac:dyDescent="0.25">
      <c r="A87" s="2" t="str">
        <f>[1]Report!T87</f>
        <v>34072444 → MONITORING</v>
      </c>
      <c r="B87" s="3" t="str">
        <f>INDEX([1]Report!$B$2:$B$230, MATCH(A87, [1]Report!$T$2:$T$230, 0))</f>
        <v>T.PIN-CT312-TR</v>
      </c>
      <c r="C87" s="4" t="str">
        <f t="shared" si="10"/>
        <v>T.PIN</v>
      </c>
      <c r="E87" s="2" t="str">
        <f>[2]Report!T87</f>
        <v xml:space="preserve">1270699 → </v>
      </c>
      <c r="F87" s="3" t="str">
        <f>INDEX([2]Report!$B$2:$B$2208, MATCH(E87, [2]Report!$T$2:$T$2208, 0))</f>
        <v>SSPOU-R2-CELD25</v>
      </c>
      <c r="G87" s="4" t="str">
        <f t="shared" si="11"/>
        <v>SSPOU</v>
      </c>
      <c r="I87" s="2" t="str">
        <f>[3]Report!T88</f>
        <v>34056187 → GENRE-SEC, ICC(KA)-SEC, POLE-TRINGLE, TELECOMMANDE, TYPE-SEC, U-NOMINALE(KV)</v>
      </c>
      <c r="J87" s="3" t="str">
        <f>INDEX([3]Report!$B$2:$B$2208, MATCH(I87, [3]Report!$T$2:$T$2208, 0))</f>
        <v>SSEGR-CT312-HTB</v>
      </c>
      <c r="K87" s="4" t="str">
        <f t="shared" si="12"/>
        <v>SSEGR</v>
      </c>
      <c r="M87" s="2" t="str">
        <f>[4]Report!T87</f>
        <v>34036141 → ICC(KA)-DJHTB, PDC(KA)</v>
      </c>
      <c r="N87" s="3" t="str">
        <f>INDEX([4]Report!$B$2:$B$2208, MATCH(M87, [4]Report!$T$2:$T$2208, 0))</f>
        <v>MORES-CT312-HTB</v>
      </c>
      <c r="O87" s="4" t="str">
        <f t="shared" si="13"/>
        <v>MORES</v>
      </c>
      <c r="Q87" s="2" t="str">
        <f>[5]Report!T87</f>
        <v>34005293 → CONSTITUTION-BATT</v>
      </c>
      <c r="R87" s="3" t="str">
        <f>INDEX([5]Report!$B$2:$B$230, MATCH(Q87, [5]Report!$T$2:$T$230, 0))</f>
        <v>VOIRO-AUX-BATT</v>
      </c>
      <c r="S87" s="4" t="str">
        <f t="shared" si="14"/>
        <v>VOIRO</v>
      </c>
      <c r="U87" s="2" t="str">
        <f>[6]Report!T87</f>
        <v>34051363 → I-NOMINAL(A)-RED, POLARITE-+48-TERRE, TYPE-RED, U-NOMINAL(V), U-UTILISATION(V), USAGE</v>
      </c>
      <c r="V87" s="3" t="str">
        <f>INDEX([6]Report!$C$2:$C$230, MATCH(U87, [6]Report!$T$2:$T$230, 0))</f>
        <v>SINAR-AUX-REDR</v>
      </c>
      <c r="W87" s="4" t="str">
        <f t="shared" si="15"/>
        <v>SINAR</v>
      </c>
      <c r="Y87" s="2" t="str">
        <f>'[7]Liste de Emplacements'!T87</f>
        <v>CPNIE-R2-CELA22 → Code GDO</v>
      </c>
      <c r="Z87" s="3" t="str">
        <f>INDEX('[7]Liste de Emplacements'!$A$2:$A$284, MATCH(Y87, '[7]Liste de Emplacements'!$T$2:$T$284, 0))</f>
        <v>CPNIE-R2-CELA22</v>
      </c>
      <c r="AA87" s="4" t="str">
        <f t="shared" si="16"/>
        <v>CPNIE</v>
      </c>
      <c r="AC87" t="str">
        <f>[8]Report!T87</f>
        <v>ANNEM-R4-CELD45 → Code GDO</v>
      </c>
      <c r="AD87" t="str">
        <f>INDEX([8]Report!$A$2:$A$1495, MATCH(AC87, [8]Report!$T$2:$T$1495, 0))</f>
        <v>ANNEM-R4-CELD45</v>
      </c>
      <c r="AE87" t="str">
        <f t="shared" si="17"/>
        <v>ANNEM</v>
      </c>
      <c r="AG87" s="2" t="str">
        <f>[9]Report!T87</f>
        <v>SSAL5 → GESTION-ACCES, PRISE-VE-32A</v>
      </c>
      <c r="AH87" s="3" t="str">
        <f>INDEX([9]Report!$A$2:$A$113, MATCH(AG87, [9]Report!$T$2:$T$113, 0))</f>
        <v>SSAL5</v>
      </c>
      <c r="AI87" s="4" t="str">
        <f t="shared" si="18"/>
        <v>SSAL5</v>
      </c>
      <c r="AK87" s="2" t="str">
        <f>'[10]Liste de Emplacements'!T87</f>
        <v xml:space="preserve">DRUME-CT312 → </v>
      </c>
      <c r="AL87" s="3" t="str">
        <f>INDEX('[10]Liste de Emplacements'!$A$2:$A$231,MATCH(AK87,'[10]Liste de Emplacements'!$T$2:$T$231))</f>
        <v>DRUME-CT312</v>
      </c>
      <c r="AM87" s="4" t="str">
        <f t="shared" si="19"/>
        <v>DRUME</v>
      </c>
    </row>
    <row r="88" spans="1:39" x14ac:dyDescent="0.25">
      <c r="A88" s="2" t="str">
        <f>[1]Report!T88</f>
        <v>34072445 → MONITORING</v>
      </c>
      <c r="B88" s="3" t="str">
        <f>INDEX([1]Report!$B$2:$B$230, MATCH(A88, [1]Report!$T$2:$T$230, 0))</f>
        <v>T.PIN-CT313-TR</v>
      </c>
      <c r="C88" s="4" t="str">
        <f t="shared" si="10"/>
        <v>T.PIN</v>
      </c>
      <c r="E88" s="2" t="str">
        <f>[2]Report!T88</f>
        <v xml:space="preserve">1270700 → </v>
      </c>
      <c r="F88" s="3" t="str">
        <f>INDEX([2]Report!$B$2:$B$2208, MATCH(E88, [2]Report!$T$2:$T$2208, 0))</f>
        <v>SSPOU-R2-CELD24</v>
      </c>
      <c r="G88" s="4" t="str">
        <f t="shared" si="11"/>
        <v>SSPOU</v>
      </c>
      <c r="I88" s="2" t="str">
        <f>[3]Report!T89</f>
        <v>34056188 → TELECOMMANDE, TYPE-SEC</v>
      </c>
      <c r="J88" s="3" t="str">
        <f>INDEX([3]Report!$B$2:$B$2208, MATCH(I88, [3]Report!$T$2:$T$2208, 0))</f>
        <v>SSEGR-CT313-HTB</v>
      </c>
      <c r="K88" s="4" t="str">
        <f t="shared" si="12"/>
        <v>SSEGR</v>
      </c>
      <c r="M88" s="2" t="str">
        <f>[4]Report!T88</f>
        <v xml:space="preserve">34036142 → </v>
      </c>
      <c r="N88" s="3" t="str">
        <f>INDEX([4]Report!$B$2:$B$2208, MATCH(M88, [4]Report!$T$2:$T$2208, 0))</f>
        <v>PARIS-CT311-HTB</v>
      </c>
      <c r="O88" s="4" t="str">
        <f t="shared" si="13"/>
        <v>PARIS</v>
      </c>
      <c r="Q88" s="2" t="str">
        <f>[5]Report!T88</f>
        <v>34005294 → CONSTITUTION-BATT</v>
      </c>
      <c r="R88" s="3" t="str">
        <f>INDEX([5]Report!$B$2:$B$230, MATCH(Q88, [5]Report!$T$2:$T$230, 0))</f>
        <v>VOIRO-AUX-BATT</v>
      </c>
      <c r="S88" s="4" t="str">
        <f t="shared" si="14"/>
        <v>VOIRO</v>
      </c>
      <c r="U88" s="2" t="str">
        <f>[6]Report!T88</f>
        <v xml:space="preserve">34051366 → </v>
      </c>
      <c r="V88" s="3" t="str">
        <f>INDEX([6]Report!$C$2:$C$230, MATCH(U88, [6]Report!$T$2:$T$230, 0))</f>
        <v>BOEGE-AUX-REDR</v>
      </c>
      <c r="W88" s="4" t="str">
        <f t="shared" si="15"/>
        <v>BOEGE</v>
      </c>
      <c r="Y88" s="2" t="str">
        <f>'[7]Liste de Emplacements'!T88</f>
        <v xml:space="preserve">CRAN_-R1-CELA11 → </v>
      </c>
      <c r="Z88" s="3" t="str">
        <f>INDEX('[7]Liste de Emplacements'!$A$2:$A$284, MATCH(Y88, '[7]Liste de Emplacements'!$T$2:$T$284, 0))</f>
        <v>CRAN_-R1-CELA11</v>
      </c>
      <c r="AA88" s="4" t="str">
        <f t="shared" si="16"/>
        <v>CRAN_</v>
      </c>
      <c r="AC88" t="str">
        <f>[8]Report!T88</f>
        <v>ANNEM-R4-CELD46 → Code GDO</v>
      </c>
      <c r="AD88" t="str">
        <f>INDEX([8]Report!$A$2:$A$1495, MATCH(AC88, [8]Report!$T$2:$T$1495, 0))</f>
        <v>ANNEM-R4-CELD46</v>
      </c>
      <c r="AE88" t="str">
        <f t="shared" si="17"/>
        <v>ANNEM</v>
      </c>
      <c r="AG88" s="2" t="str">
        <f>[9]Report!T88</f>
        <v>SSAVR → GESTION-ACCES, PRISE-VE-32A</v>
      </c>
      <c r="AH88" s="3" t="str">
        <f>INDEX([9]Report!$A$2:$A$113, MATCH(AG88, [9]Report!$T$2:$T$113, 0))</f>
        <v>SSAVR</v>
      </c>
      <c r="AI88" s="4" t="str">
        <f t="shared" si="18"/>
        <v>SSAVR</v>
      </c>
      <c r="AK88" s="2" t="str">
        <f>'[10]Liste de Emplacements'!T88</f>
        <v xml:space="preserve">ECHEL-CT311 → </v>
      </c>
      <c r="AL88" s="3" t="str">
        <f>INDEX('[10]Liste de Emplacements'!$A$2:$A$231,MATCH(AK88,'[10]Liste de Emplacements'!$T$2:$T$231))</f>
        <v>ECHEL-CT311</v>
      </c>
      <c r="AM88" s="4" t="str">
        <f t="shared" si="19"/>
        <v>ECHEL</v>
      </c>
    </row>
    <row r="89" spans="1:39" x14ac:dyDescent="0.25">
      <c r="A89" s="2" t="str">
        <f>[1]Report!T89</f>
        <v>34072446 → MONITORING</v>
      </c>
      <c r="B89" s="3" t="str">
        <f>INDEX([1]Report!$B$2:$B$230, MATCH(A89, [1]Report!$T$2:$T$230, 0))</f>
        <v>VIZIL-CT311-TR</v>
      </c>
      <c r="C89" s="4" t="str">
        <f t="shared" si="10"/>
        <v>VIZIL</v>
      </c>
      <c r="E89" s="2" t="str">
        <f>[2]Report!T89</f>
        <v xml:space="preserve">1270703 → </v>
      </c>
      <c r="F89" s="3" t="str">
        <f>INDEX([2]Report!$B$2:$B$2208, MATCH(E89, [2]Report!$T$2:$T$2208, 0))</f>
        <v>SSPOU-R2-CELD23</v>
      </c>
      <c r="G89" s="4" t="str">
        <f t="shared" si="11"/>
        <v>SSPOU</v>
      </c>
      <c r="I89" s="2" t="str">
        <f>[3]Report!T90</f>
        <v>34056191 → ICC(KA)-SEC, TELECOMMANDE</v>
      </c>
      <c r="J89" s="3" t="str">
        <f>INDEX([3]Report!$B$2:$B$2208, MATCH(I89, [3]Report!$T$2:$T$2208, 0))</f>
        <v>VERPI-CT311-HTB</v>
      </c>
      <c r="K89" s="4" t="str">
        <f t="shared" si="12"/>
        <v>VERPI</v>
      </c>
      <c r="M89" s="2" t="str">
        <f>[4]Report!T89</f>
        <v xml:space="preserve">34036143 → </v>
      </c>
      <c r="N89" s="3" t="str">
        <f>INDEX([4]Report!$B$2:$B$2208, MATCH(M89, [4]Report!$T$2:$T$2208, 0))</f>
        <v>PARIS-CT312-HTB</v>
      </c>
      <c r="O89" s="4" t="str">
        <f t="shared" si="13"/>
        <v>PARIS</v>
      </c>
      <c r="Q89" s="2" t="str">
        <f>[5]Report!T89</f>
        <v>34005295 → CONSTITUTION-BATT</v>
      </c>
      <c r="R89" s="3" t="str">
        <f>INDEX([5]Report!$B$2:$B$230, MATCH(Q89, [5]Report!$T$2:$T$230, 0))</f>
        <v>V.LAN-AUX-BATT</v>
      </c>
      <c r="S89" s="4" t="str">
        <f t="shared" si="14"/>
        <v>V.LAN</v>
      </c>
      <c r="U89" s="2" t="str">
        <f>[6]Report!T89</f>
        <v xml:space="preserve">34051367 → </v>
      </c>
      <c r="V89" s="3" t="str">
        <f>INDEX([6]Report!$C$2:$C$230, MATCH(U89, [6]Report!$T$2:$T$230, 0))</f>
        <v>BOEGE-AUX-REDR</v>
      </c>
      <c r="W89" s="4" t="str">
        <f t="shared" si="15"/>
        <v>BOEGE</v>
      </c>
      <c r="Y89" s="2" t="str">
        <f>'[7]Liste de Emplacements'!T89</f>
        <v xml:space="preserve">CRAN_-R2-CELA21 → </v>
      </c>
      <c r="Z89" s="3" t="str">
        <f>INDEX('[7]Liste de Emplacements'!$A$2:$A$284, MATCH(Y89, '[7]Liste de Emplacements'!$T$2:$T$284, 0))</f>
        <v>CRAN_-R2-CELA21</v>
      </c>
      <c r="AA89" s="4" t="str">
        <f t="shared" si="16"/>
        <v>CRAN_</v>
      </c>
      <c r="AC89" t="str">
        <f>[8]Report!T89</f>
        <v>ANNEM-R4-CELD47 → Code GDO</v>
      </c>
      <c r="AD89" t="str">
        <f>INDEX([8]Report!$A$2:$A$1495, MATCH(AC89, [8]Report!$T$2:$T$1495, 0))</f>
        <v>ANNEM-R4-CELD47</v>
      </c>
      <c r="AE89" t="str">
        <f t="shared" si="17"/>
        <v>ANNEM</v>
      </c>
      <c r="AG89" s="2" t="str">
        <f>[9]Report!T89</f>
        <v>SSBO5 → GESTION-ACCES, PRISE-VE-32A</v>
      </c>
      <c r="AH89" s="3" t="str">
        <f>INDEX([9]Report!$A$2:$A$113, MATCH(AG89, [9]Report!$T$2:$T$113, 0))</f>
        <v>SSBO5</v>
      </c>
      <c r="AI89" s="4" t="str">
        <f t="shared" si="18"/>
        <v>SSBO5</v>
      </c>
      <c r="AK89" s="2" t="str">
        <f>'[10]Liste de Emplacements'!T89</f>
        <v xml:space="preserve">ECHEL-CT312 → </v>
      </c>
      <c r="AL89" s="3" t="str">
        <f>INDEX('[10]Liste de Emplacements'!$A$2:$A$231,MATCH(AK89,'[10]Liste de Emplacements'!$T$2:$T$231))</f>
        <v>ECHEL-CT312</v>
      </c>
      <c r="AM89" s="4" t="str">
        <f t="shared" si="19"/>
        <v>ECHEL</v>
      </c>
    </row>
    <row r="90" spans="1:39" x14ac:dyDescent="0.25">
      <c r="A90" s="2" t="str">
        <f>[1]Report!T90</f>
        <v>34072447 → MONITORING</v>
      </c>
      <c r="B90" s="3" t="str">
        <f>INDEX([1]Report!$B$2:$B$230, MATCH(A90, [1]Report!$T$2:$T$230, 0))</f>
        <v>VIZIL-CT312-TR</v>
      </c>
      <c r="C90" s="4" t="str">
        <f t="shared" si="10"/>
        <v>VIZIL</v>
      </c>
      <c r="E90" s="2" t="str">
        <f>[2]Report!T90</f>
        <v>1270705 → U-NOMINAL(KV)-DJHTA, U-ALIMENTATION-CDE-DJHTA</v>
      </c>
      <c r="F90" s="3" t="str">
        <f>INDEX([2]Report!$B$2:$B$2208, MATCH(E90, [2]Report!$T$2:$T$2208, 0))</f>
        <v>SSPOU-R2-CELA21</v>
      </c>
      <c r="G90" s="4" t="str">
        <f t="shared" si="11"/>
        <v>SSPOU</v>
      </c>
      <c r="I90" s="2" t="str">
        <f>[3]Report!T91</f>
        <v>34056194 → ICC(KA)-SEC, TELECOMMANDE</v>
      </c>
      <c r="J90" s="3" t="str">
        <f>INDEX([3]Report!$B$2:$B$2208, MATCH(I90, [3]Report!$T$2:$T$2208, 0))</f>
        <v>SSGUI-CT311-HTB</v>
      </c>
      <c r="K90" s="4" t="str">
        <f t="shared" si="12"/>
        <v>SSGUI</v>
      </c>
      <c r="M90" s="2" t="str">
        <f>[4]Report!T90</f>
        <v>34036144 → ICC(KA)-DJHTB, PDC(KA)</v>
      </c>
      <c r="N90" s="3" t="str">
        <f>INDEX([4]Report!$B$2:$B$2208, MATCH(M90, [4]Report!$T$2:$T$2208, 0))</f>
        <v>MEYLA-CT311-HTB</v>
      </c>
      <c r="O90" s="4" t="str">
        <f t="shared" si="13"/>
        <v>MEYLA</v>
      </c>
      <c r="Q90" s="2" t="str">
        <f>[5]Report!T90</f>
        <v>34005296 → CONSTITUTION-BATT</v>
      </c>
      <c r="R90" s="3" t="str">
        <f>INDEX([5]Report!$B$2:$B$230, MATCH(Q90, [5]Report!$T$2:$T$230, 0))</f>
        <v>V.LAN-AUX-BATT</v>
      </c>
      <c r="S90" s="4" t="str">
        <f t="shared" si="14"/>
        <v>V.LAN</v>
      </c>
      <c r="U90" s="2" t="str">
        <f>[6]Report!T90</f>
        <v>34051368 → POLARITE-+48-TERRE, USAGE</v>
      </c>
      <c r="V90" s="3" t="str">
        <f>INDEX([6]Report!$C$2:$C$230, MATCH(U90, [6]Report!$T$2:$T$230, 0))</f>
        <v>T.PIN-AUX-REDR</v>
      </c>
      <c r="W90" s="4" t="str">
        <f t="shared" si="15"/>
        <v>T.PIN</v>
      </c>
      <c r="Y90" s="2" t="str">
        <f>'[7]Liste de Emplacements'!T90</f>
        <v xml:space="preserve">CRAN_-R3-CELA31 → </v>
      </c>
      <c r="Z90" s="3" t="str">
        <f>INDEX('[7]Liste de Emplacements'!$A$2:$A$284, MATCH(Y90, '[7]Liste de Emplacements'!$T$2:$T$284, 0))</f>
        <v>CRAN_-R3-CELA31</v>
      </c>
      <c r="AA90" s="4" t="str">
        <f t="shared" si="16"/>
        <v>CRAN_</v>
      </c>
      <c r="AC90" t="str">
        <f>[8]Report!T90</f>
        <v xml:space="preserve">AOSTE-R1A-CELD03 → </v>
      </c>
      <c r="AD90" t="str">
        <f>INDEX([8]Report!$A$2:$A$1495, MATCH(AC90, [8]Report!$T$2:$T$1495, 0))</f>
        <v>AOSTE-R1A-CELD03</v>
      </c>
      <c r="AE90" t="str">
        <f t="shared" si="17"/>
        <v>AOSTE</v>
      </c>
      <c r="AG90" s="2" t="str">
        <f>[9]Report!T90</f>
        <v>SSEGR → GESTION-ACCES, PRISE-VE-32A</v>
      </c>
      <c r="AH90" s="3" t="str">
        <f>INDEX([9]Report!$A$2:$A$113, MATCH(AG90, [9]Report!$T$2:$T$113, 0))</f>
        <v>SSEGR</v>
      </c>
      <c r="AI90" s="4" t="str">
        <f t="shared" si="18"/>
        <v>SSEGR</v>
      </c>
      <c r="AK90" s="2" t="str">
        <f>'[10]Liste de Emplacements'!T90</f>
        <v xml:space="preserve">ESPAG-CT311 → </v>
      </c>
      <c r="AL90" s="3" t="str">
        <f>INDEX('[10]Liste de Emplacements'!$A$2:$A$231,MATCH(AK90,'[10]Liste de Emplacements'!$T$2:$T$231))</f>
        <v>ESPAG-CT311</v>
      </c>
      <c r="AM90" s="4" t="str">
        <f t="shared" si="19"/>
        <v>ESPAG</v>
      </c>
    </row>
    <row r="91" spans="1:39" x14ac:dyDescent="0.25">
      <c r="A91" s="2" t="str">
        <f>[1]Report!T91</f>
        <v>34072448 → PLAGE-U-PRISE(%)</v>
      </c>
      <c r="B91" s="3" t="str">
        <f>INDEX([1]Report!$B$2:$B$230, MATCH(A91, [1]Report!$T$2:$T$230, 0))</f>
        <v>SSAVR-CT211-TR</v>
      </c>
      <c r="C91" s="4" t="str">
        <f t="shared" si="10"/>
        <v>SSAVR</v>
      </c>
      <c r="E91" s="2" t="str">
        <f>[2]Report!T91</f>
        <v>1270707 → U-NOMINAL(KV)-DJHTA, U-ALIMENTATION-CDE-DJHTA</v>
      </c>
      <c r="F91" s="3" t="str">
        <f>INDEX([2]Report!$B$2:$B$2208, MATCH(E91, [2]Report!$T$2:$T$2208, 0))</f>
        <v>SSPOU-R1-CELO10</v>
      </c>
      <c r="G91" s="4" t="str">
        <f t="shared" si="11"/>
        <v>SSPOU</v>
      </c>
      <c r="I91" s="2" t="str">
        <f>[3]Report!T92</f>
        <v>34056195 → ICC(KA)-SEC, TELECOMMANDE</v>
      </c>
      <c r="J91" s="3" t="str">
        <f>INDEX([3]Report!$B$2:$B$2208, MATCH(I91, [3]Report!$T$2:$T$2208, 0))</f>
        <v>SSGUI-CT312-HTB</v>
      </c>
      <c r="K91" s="4" t="str">
        <f t="shared" si="12"/>
        <v>SSGUI</v>
      </c>
      <c r="M91" s="2" t="str">
        <f>[4]Report!T91</f>
        <v>34036145 → ICC(KA)-DJHTB</v>
      </c>
      <c r="N91" s="3" t="str">
        <f>INDEX([4]Report!$B$2:$B$2208, MATCH(M91, [4]Report!$T$2:$T$2208, 0))</f>
        <v>MEYLA-CT312-HTB</v>
      </c>
      <c r="O91" s="4" t="str">
        <f t="shared" si="13"/>
        <v>MEYLA</v>
      </c>
      <c r="Q91" s="2" t="str">
        <f>[5]Report!T91</f>
        <v>34005297 → CAPACITE-ELEMENT(AH), CONSTITUTION, CONSTITUTION-BATT, ETANCHE, NOMBRE-ELEMENT, TYPE-BATT, U-PAR-ELEMENT(V)</v>
      </c>
      <c r="R91" s="3" t="str">
        <f>INDEX([5]Report!$B$2:$B$230, MATCH(Q91, [5]Report!$T$2:$T$230, 0))</f>
        <v>SINAR-AUX-BATT</v>
      </c>
      <c r="S91" s="4" t="str">
        <f t="shared" si="14"/>
        <v>SINAR</v>
      </c>
      <c r="U91" s="2" t="str">
        <f>[6]Report!T91</f>
        <v>34051369 → USAGE</v>
      </c>
      <c r="V91" s="3" t="str">
        <f>INDEX([6]Report!$C$2:$C$230, MATCH(U91, [6]Report!$T$2:$T$230, 0))</f>
        <v>T.PIN-AUX-REDR</v>
      </c>
      <c r="W91" s="4" t="str">
        <f t="shared" si="15"/>
        <v>T.PIN</v>
      </c>
      <c r="Y91" s="2" t="str">
        <f>'[7]Liste de Emplacements'!T91</f>
        <v xml:space="preserve">CRAN_-R4-CELA41 → </v>
      </c>
      <c r="Z91" s="3" t="str">
        <f>INDEX('[7]Liste de Emplacements'!$A$2:$A$284, MATCH(Y91, '[7]Liste de Emplacements'!$T$2:$T$284, 0))</f>
        <v>CRAN_-R4-CELA41</v>
      </c>
      <c r="AA91" s="4" t="str">
        <f t="shared" si="16"/>
        <v>CRAN_</v>
      </c>
      <c r="AC91" t="str">
        <f>[8]Report!T91</f>
        <v xml:space="preserve">AOSTE-R1A-CELD04 → </v>
      </c>
      <c r="AD91" t="str">
        <f>INDEX([8]Report!$A$2:$A$1495, MATCH(AC91, [8]Report!$T$2:$T$1495, 0))</f>
        <v>AOSTE-R1A-CELD04</v>
      </c>
      <c r="AE91" t="str">
        <f t="shared" si="17"/>
        <v>AOSTE</v>
      </c>
      <c r="AG91" s="2" t="str">
        <f>[9]Report!T91</f>
        <v>SSGE7 → GESTION-ACCES, PRISE-VE-32A</v>
      </c>
      <c r="AH91" s="3" t="str">
        <f>INDEX([9]Report!$A$2:$A$113, MATCH(AG91, [9]Report!$T$2:$T$113, 0))</f>
        <v>SSGE7</v>
      </c>
      <c r="AI91" s="4" t="str">
        <f t="shared" si="18"/>
        <v>SSGE7</v>
      </c>
      <c r="AK91" s="2" t="str">
        <f>'[10]Liste de Emplacements'!T91</f>
        <v xml:space="preserve">ESPAG-CT312 → </v>
      </c>
      <c r="AL91" s="3" t="str">
        <f>INDEX('[10]Liste de Emplacements'!$A$2:$A$231,MATCH(AK91,'[10]Liste de Emplacements'!$T$2:$T$231))</f>
        <v>ESPAG-CT312</v>
      </c>
      <c r="AM91" s="4" t="str">
        <f t="shared" si="19"/>
        <v>ESPAG</v>
      </c>
    </row>
    <row r="92" spans="1:39" x14ac:dyDescent="0.25">
      <c r="A92" s="2" t="str">
        <f>[1]Report!T92</f>
        <v>34072450 → MONITORING</v>
      </c>
      <c r="B92" s="3" t="str">
        <f>INDEX([1]Report!$B$2:$B$230, MATCH(A92, [1]Report!$T$2:$T$230, 0))</f>
        <v>VIZIL-CT313-TR</v>
      </c>
      <c r="C92" s="4" t="str">
        <f t="shared" si="10"/>
        <v>VIZIL</v>
      </c>
      <c r="E92" s="2" t="str">
        <f>[2]Report!T92</f>
        <v>1270710 → I-NOMINAL(A)-DJHTA, ICC(KA)-DJHTA, U-NOMINAL(KV)-DJHTA, U-ALIMENTATION-CDE-DJHTA</v>
      </c>
      <c r="F92" s="3" t="str">
        <f>INDEX([2]Report!$B$2:$B$2208, MATCH(E92, [2]Report!$T$2:$T$2208, 0))</f>
        <v>SSPOU-R2-CELPB20</v>
      </c>
      <c r="G92" s="4" t="str">
        <f t="shared" si="11"/>
        <v>SSPOU</v>
      </c>
      <c r="I92" s="2" t="str">
        <f>[3]Report!T93</f>
        <v>34056197 → GENRE-SEC, TELECOMMANDE</v>
      </c>
      <c r="J92" s="3" t="str">
        <f>INDEX([3]Report!$B$2:$B$2208, MATCH(I92, [3]Report!$T$2:$T$2208, 0))</f>
        <v>SSGUI-CT311-HTB</v>
      </c>
      <c r="K92" s="4" t="str">
        <f t="shared" si="12"/>
        <v>SSGUI</v>
      </c>
      <c r="M92" s="2" t="str">
        <f>[4]Report!T92</f>
        <v xml:space="preserve">34036147 → </v>
      </c>
      <c r="N92" s="3" t="str">
        <f>INDEX([4]Report!$B$2:$B$2208, MATCH(M92, [4]Report!$T$2:$T$2208, 0))</f>
        <v>MTALI-CT313-HTB</v>
      </c>
      <c r="O92" s="4" t="str">
        <f t="shared" si="13"/>
        <v>MTALI</v>
      </c>
      <c r="Q92" s="2" t="str">
        <f>[5]Report!T92</f>
        <v xml:space="preserve">34005298 → </v>
      </c>
      <c r="R92" s="3" t="str">
        <f>INDEX([5]Report!$B$2:$B$230, MATCH(Q92, [5]Report!$T$2:$T$230, 0))</f>
        <v>SINAR-AUX-BATT</v>
      </c>
      <c r="S92" s="4" t="str">
        <f t="shared" si="14"/>
        <v>SINAR</v>
      </c>
      <c r="U92" s="2" t="str">
        <f>[6]Report!T92</f>
        <v>34051370 → POLARITE-+48-TERRE, USAGE</v>
      </c>
      <c r="V92" s="3" t="str">
        <f>INDEX([6]Report!$C$2:$C$230, MATCH(U92, [6]Report!$T$2:$T$230, 0))</f>
        <v>VIZIL-AUX-REDR</v>
      </c>
      <c r="W92" s="4" t="str">
        <f t="shared" si="15"/>
        <v>VIZIL</v>
      </c>
      <c r="Y92" s="2" t="str">
        <f>'[7]Liste de Emplacements'!T92</f>
        <v xml:space="preserve">CRAN_-R4-CELA42 → </v>
      </c>
      <c r="Z92" s="3" t="str">
        <f>INDEX('[7]Liste de Emplacements'!$A$2:$A$284, MATCH(Y92, '[7]Liste de Emplacements'!$T$2:$T$284, 0))</f>
        <v>CRAN_-R4-CELA42</v>
      </c>
      <c r="AA92" s="4" t="str">
        <f t="shared" si="16"/>
        <v>CRAN_</v>
      </c>
      <c r="AC92" t="str">
        <f>[8]Report!T92</f>
        <v xml:space="preserve">AOSTE-R1A-CELD05 → </v>
      </c>
      <c r="AD92" t="str">
        <f>INDEX([8]Report!$A$2:$A$1495, MATCH(AC92, [8]Report!$T$2:$T$1495, 0))</f>
        <v>AOSTE-R1A-CELD05</v>
      </c>
      <c r="AE92" t="str">
        <f t="shared" si="17"/>
        <v>AOSTE</v>
      </c>
      <c r="AG92" s="2" t="str">
        <f>[9]Report!T92</f>
        <v>SSGUI → GESTION-ACCES, PRISE-VE-32A</v>
      </c>
      <c r="AH92" s="3" t="str">
        <f>INDEX([9]Report!$A$2:$A$113, MATCH(AG92, [9]Report!$T$2:$T$113, 0))</f>
        <v>SSGUI</v>
      </c>
      <c r="AI92" s="4" t="str">
        <f t="shared" si="18"/>
        <v>SSGUI</v>
      </c>
      <c r="AK92" s="2" t="str">
        <f>'[10]Liste de Emplacements'!T92</f>
        <v xml:space="preserve">EVIAN-CT311 → </v>
      </c>
      <c r="AL92" s="3" t="str">
        <f>INDEX('[10]Liste de Emplacements'!$A$2:$A$231,MATCH(AK92,'[10]Liste de Emplacements'!$T$2:$T$231))</f>
        <v>EVIAN-CT311</v>
      </c>
      <c r="AM92" s="4" t="str">
        <f t="shared" si="19"/>
        <v>EVIAN</v>
      </c>
    </row>
    <row r="93" spans="1:39" x14ac:dyDescent="0.25">
      <c r="A93" s="2" t="str">
        <f>[1]Report!T93</f>
        <v>34072451 → MONITORING</v>
      </c>
      <c r="B93" s="3" t="str">
        <f>INDEX([1]Report!$B$2:$B$230, MATCH(A93, [1]Report!$T$2:$T$230, 0))</f>
        <v>VERN7-CT313-TR</v>
      </c>
      <c r="C93" s="4" t="str">
        <f t="shared" si="10"/>
        <v>VERN7</v>
      </c>
      <c r="E93" s="2" t="str">
        <f>[2]Report!T93</f>
        <v>1271042 → TYPE-DJHTA, DATE-AMPOULE</v>
      </c>
      <c r="F93" s="3" t="str">
        <f>INDEX([2]Report!$B$2:$B$2208, MATCH(E93, [2]Report!$T$2:$T$2208, 0))</f>
        <v>SSQUE-R1A-CELD11</v>
      </c>
      <c r="G93" s="4" t="str">
        <f t="shared" si="11"/>
        <v>SSQUE</v>
      </c>
      <c r="I93" s="2" t="str">
        <f>[3]Report!T94</f>
        <v>34056198 → POLE-TRINGLE, TELECOMMANDE</v>
      </c>
      <c r="J93" s="3" t="str">
        <f>INDEX([3]Report!$B$2:$B$2208, MATCH(I93, [3]Report!$T$2:$T$2208, 0))</f>
        <v>SSGUI-CT312-HTB</v>
      </c>
      <c r="K93" s="4" t="str">
        <f t="shared" si="12"/>
        <v>SSGUI</v>
      </c>
      <c r="M93" s="2" t="str">
        <f>[4]Report!T93</f>
        <v>34036148 → PDC(KA), TYPE-DJHTB</v>
      </c>
      <c r="N93" s="3" t="str">
        <f>INDEX([4]Report!$B$2:$B$2208, MATCH(M93, [4]Report!$T$2:$T$2208, 0))</f>
        <v>BURCI-CT313-HTB</v>
      </c>
      <c r="O93" s="4" t="str">
        <f t="shared" si="13"/>
        <v>BURCI</v>
      </c>
      <c r="Q93" s="2" t="str">
        <f>[5]Report!T93</f>
        <v>34005301 → CONSTITUTION-BATT</v>
      </c>
      <c r="R93" s="3" t="str">
        <f>INDEX([5]Report!$B$2:$B$230, MATCH(Q93, [5]Report!$T$2:$T$230, 0))</f>
        <v>T.PIN-AUX-BATT</v>
      </c>
      <c r="S93" s="4" t="str">
        <f t="shared" si="14"/>
        <v>T.PIN</v>
      </c>
      <c r="U93" s="2" t="str">
        <f>[6]Report!T93</f>
        <v>34051371 → I-NOMINAL(A)-RED, USAGE</v>
      </c>
      <c r="V93" s="3" t="str">
        <f>INDEX([6]Report!$C$2:$C$230, MATCH(U93, [6]Report!$T$2:$T$230, 0))</f>
        <v>VIZIL-AUX-REDR</v>
      </c>
      <c r="W93" s="4" t="str">
        <f t="shared" si="15"/>
        <v>VIZIL</v>
      </c>
      <c r="Y93" s="2" t="str">
        <f>'[7]Liste de Emplacements'!T93</f>
        <v>CROLL-R1.A-CELA01 → Code GDO</v>
      </c>
      <c r="Z93" s="3" t="str">
        <f>INDEX('[7]Liste de Emplacements'!$A$2:$A$284, MATCH(Y93, '[7]Liste de Emplacements'!$T$2:$T$284, 0))</f>
        <v>CROLL-R1.A-CELA01</v>
      </c>
      <c r="AA93" s="4" t="str">
        <f t="shared" si="16"/>
        <v>CROLL</v>
      </c>
      <c r="AC93" t="str">
        <f>[8]Report!T93</f>
        <v xml:space="preserve">AOSTE-R1A-CELD06 → </v>
      </c>
      <c r="AD93" t="str">
        <f>INDEX([8]Report!$A$2:$A$1495, MATCH(AC93, [8]Report!$T$2:$T$1495, 0))</f>
        <v>AOSTE-R1A-CELD06</v>
      </c>
      <c r="AE93" t="str">
        <f t="shared" si="17"/>
        <v>AOSTE</v>
      </c>
      <c r="AG93" s="2" t="str">
        <f>[9]Report!T93</f>
        <v>SSLAC → GESTION-ACCES, PRISE-VE-32A</v>
      </c>
      <c r="AH93" s="3" t="str">
        <f>INDEX([9]Report!$A$2:$A$113, MATCH(AG93, [9]Report!$T$2:$T$113, 0))</f>
        <v>SSLAC</v>
      </c>
      <c r="AI93" s="4" t="str">
        <f t="shared" si="18"/>
        <v>SSLAC</v>
      </c>
      <c r="AK93" s="2" t="str">
        <f>'[10]Liste de Emplacements'!T93</f>
        <v xml:space="preserve">EVIAN-CT312 → </v>
      </c>
      <c r="AL93" s="3" t="str">
        <f>INDEX('[10]Liste de Emplacements'!$A$2:$A$231,MATCH(AK93,'[10]Liste de Emplacements'!$T$2:$T$231))</f>
        <v>EVIAN-CT312</v>
      </c>
      <c r="AM93" s="4" t="str">
        <f t="shared" si="19"/>
        <v>EVIAN</v>
      </c>
    </row>
    <row r="94" spans="1:39" x14ac:dyDescent="0.25">
      <c r="A94" s="2" t="str">
        <f>[1]Report!T94</f>
        <v>34072452 → MONITORING</v>
      </c>
      <c r="B94" s="3" t="str">
        <f>INDEX([1]Report!$B$2:$B$230, MATCH(A94, [1]Report!$T$2:$T$230, 0))</f>
        <v>VERN7-CT314-TR</v>
      </c>
      <c r="C94" s="4" t="str">
        <f t="shared" si="10"/>
        <v>VERN7</v>
      </c>
      <c r="E94" s="2" t="str">
        <f>[2]Report!T94</f>
        <v>1271046 → DATE-AMPOULE</v>
      </c>
      <c r="F94" s="3" t="str">
        <f>INDEX([2]Report!$B$2:$B$2208, MATCH(E94, [2]Report!$T$2:$T$2208, 0))</f>
        <v>SSQUE-R1A-CELD12</v>
      </c>
      <c r="G94" s="4" t="str">
        <f t="shared" si="11"/>
        <v>SSQUE</v>
      </c>
      <c r="I94" s="2" t="str">
        <f>[3]Report!T95</f>
        <v>34056199 → GENRE-SEC, POLE-TRINGLE, TELECOMMANDE</v>
      </c>
      <c r="J94" s="3" t="str">
        <f>INDEX([3]Report!$B$2:$B$2208, MATCH(I94, [3]Report!$T$2:$T$2208, 0))</f>
        <v>VINAY-CT311-HTB</v>
      </c>
      <c r="K94" s="4" t="str">
        <f t="shared" si="12"/>
        <v>VINAY</v>
      </c>
      <c r="M94" s="2" t="str">
        <f>[4]Report!T94</f>
        <v>34036149 → PDC(KA), TYPE-DJHTB</v>
      </c>
      <c r="N94" s="3" t="str">
        <f>INDEX([4]Report!$B$2:$B$2208, MATCH(M94, [4]Report!$T$2:$T$2208, 0))</f>
        <v>BURCI-CT311-HTB</v>
      </c>
      <c r="O94" s="4" t="str">
        <f t="shared" si="13"/>
        <v>BURCI</v>
      </c>
      <c r="Q94" s="2" t="str">
        <f>[5]Report!T94</f>
        <v>34005302 → CONSTITUTION-BATT</v>
      </c>
      <c r="R94" s="3" t="str">
        <f>INDEX([5]Report!$B$2:$B$230, MATCH(Q94, [5]Report!$T$2:$T$230, 0))</f>
        <v>T.PIN-AUX-BATT</v>
      </c>
      <c r="S94" s="4" t="str">
        <f t="shared" si="14"/>
        <v>T.PIN</v>
      </c>
      <c r="U94" s="2" t="str">
        <f>[6]Report!T94</f>
        <v>34051372 → POLARITE-+48-TERRE</v>
      </c>
      <c r="V94" s="3" t="str">
        <f>INDEX([6]Report!$C$2:$C$230, MATCH(U94, [6]Report!$T$2:$T$230, 0))</f>
        <v>VERN7-AUX-REDR</v>
      </c>
      <c r="W94" s="4" t="str">
        <f t="shared" si="15"/>
        <v>VERN7</v>
      </c>
      <c r="Y94" s="2" t="str">
        <f>'[7]Liste de Emplacements'!T94</f>
        <v>CROLL-R1.B-CELA11 → Code GDO</v>
      </c>
      <c r="Z94" s="3" t="str">
        <f>INDEX('[7]Liste de Emplacements'!$A$2:$A$284, MATCH(Y94, '[7]Liste de Emplacements'!$T$2:$T$284, 0))</f>
        <v>CROLL-R1.B-CELA11</v>
      </c>
      <c r="AA94" s="4" t="str">
        <f t="shared" si="16"/>
        <v>CROLL</v>
      </c>
      <c r="AC94" t="str">
        <f>[8]Report!T94</f>
        <v xml:space="preserve">AOSTE-R1B-CELD11 → </v>
      </c>
      <c r="AD94" t="str">
        <f>INDEX([8]Report!$A$2:$A$1495, MATCH(AC94, [8]Report!$T$2:$T$1495, 0))</f>
        <v>AOSTE-R1B-CELD11</v>
      </c>
      <c r="AE94" t="str">
        <f t="shared" si="17"/>
        <v>AOSTE</v>
      </c>
      <c r="AG94" s="2" t="str">
        <f>[9]Report!T94</f>
        <v>SSMC5 → GESTION-ACCES, PRISE-VE-32A</v>
      </c>
      <c r="AH94" s="3" t="str">
        <f>INDEX([9]Report!$A$2:$A$113, MATCH(AG94, [9]Report!$T$2:$T$113, 0))</f>
        <v>SSMC5</v>
      </c>
      <c r="AI94" s="4" t="str">
        <f t="shared" si="18"/>
        <v>SSMC5</v>
      </c>
      <c r="AK94" s="2" t="str">
        <f>'[10]Liste de Emplacements'!T94</f>
        <v xml:space="preserve">EYBEN-CT311 → </v>
      </c>
      <c r="AL94" s="3" t="str">
        <f>INDEX('[10]Liste de Emplacements'!$A$2:$A$231,MATCH(AK94,'[10]Liste de Emplacements'!$T$2:$T$231))</f>
        <v>EYBEN-CT311</v>
      </c>
      <c r="AM94" s="4" t="str">
        <f t="shared" si="19"/>
        <v>EYBEN</v>
      </c>
    </row>
    <row r="95" spans="1:39" x14ac:dyDescent="0.25">
      <c r="A95" s="2" t="str">
        <f>[1]Report!T95</f>
        <v xml:space="preserve">34072453 → </v>
      </c>
      <c r="B95" s="3" t="str">
        <f>INDEX([1]Report!$B$2:$B$230, MATCH(A95, [1]Report!$T$2:$T$230, 0))</f>
        <v>MOIRA-CT312-TR</v>
      </c>
      <c r="C95" s="4" t="str">
        <f t="shared" si="10"/>
        <v>MOIRA</v>
      </c>
      <c r="E95" s="2" t="str">
        <f>[2]Report!T95</f>
        <v>1271047 → DATE-AMPOULE</v>
      </c>
      <c r="F95" s="3" t="str">
        <f>INDEX([2]Report!$B$2:$B$2208, MATCH(E95, [2]Report!$T$2:$T$2208, 0))</f>
        <v>SSQUE-R1A-CELD13</v>
      </c>
      <c r="G95" s="4" t="str">
        <f t="shared" si="11"/>
        <v>SSQUE</v>
      </c>
      <c r="I95" s="2" t="str">
        <f>[3]Report!T96</f>
        <v>34056200 → TELECOMMANDE</v>
      </c>
      <c r="J95" s="3" t="str">
        <f>INDEX([3]Report!$B$2:$B$2208, MATCH(I95, [3]Report!$T$2:$T$2208, 0))</f>
        <v>ARLOD-CT311-HTB</v>
      </c>
      <c r="K95" s="4" t="str">
        <f t="shared" si="12"/>
        <v>ARLOD</v>
      </c>
      <c r="M95" s="2" t="str">
        <f>[4]Report!T95</f>
        <v xml:space="preserve">34036150 → </v>
      </c>
      <c r="N95" s="3" t="str">
        <f>INDEX([4]Report!$B$2:$B$2208, MATCH(M95, [4]Report!$T$2:$T$2208, 0))</f>
        <v>RIVE5-CT311-HTB</v>
      </c>
      <c r="O95" s="4" t="str">
        <f t="shared" si="13"/>
        <v>RIVE5</v>
      </c>
      <c r="Q95" s="2" t="str">
        <f>[5]Report!T95</f>
        <v>34005303 → CONSTITUTION-BATT</v>
      </c>
      <c r="R95" s="3" t="str">
        <f>INDEX([5]Report!$B$2:$B$230, MATCH(Q95, [5]Report!$T$2:$T$230, 0))</f>
        <v>VIZIL-AUX-BATT</v>
      </c>
      <c r="S95" s="4" t="str">
        <f t="shared" si="14"/>
        <v>VIZIL</v>
      </c>
      <c r="U95" s="2" t="str">
        <f>[6]Report!T95</f>
        <v xml:space="preserve">34051373 → </v>
      </c>
      <c r="V95" s="3" t="str">
        <f>INDEX([6]Report!$C$2:$C$230, MATCH(U95, [6]Report!$T$2:$T$230, 0))</f>
        <v>VERN7-AUX-REDR</v>
      </c>
      <c r="W95" s="4" t="str">
        <f t="shared" si="15"/>
        <v>VERN7</v>
      </c>
      <c r="Y95" s="2" t="str">
        <f>'[7]Liste de Emplacements'!T95</f>
        <v xml:space="preserve">CROLL-R2.A-CELA24 → </v>
      </c>
      <c r="Z95" s="3" t="str">
        <f>INDEX('[7]Liste de Emplacements'!$A$2:$A$284, MATCH(Y95, '[7]Liste de Emplacements'!$T$2:$T$284, 0))</f>
        <v>CROLL-R2.A-CELA24</v>
      </c>
      <c r="AA95" s="4" t="str">
        <f t="shared" si="16"/>
        <v>CROLL</v>
      </c>
      <c r="AC95" t="str">
        <f>[8]Report!T95</f>
        <v xml:space="preserve">AOSTE-R1B-CELD12 → </v>
      </c>
      <c r="AD95" t="str">
        <f>INDEX([8]Report!$A$2:$A$1495, MATCH(AC95, [8]Report!$T$2:$T$1495, 0))</f>
        <v>AOSTE-R1B-CELD12</v>
      </c>
      <c r="AE95" t="str">
        <f t="shared" si="17"/>
        <v>AOSTE</v>
      </c>
      <c r="AG95" s="2" t="str">
        <f>[9]Report!T95</f>
        <v>SSPOU → GESTION-ACCES, PRISE-VE-32A</v>
      </c>
      <c r="AH95" s="3" t="str">
        <f>INDEX([9]Report!$A$2:$A$113, MATCH(AG95, [9]Report!$T$2:$T$113, 0))</f>
        <v>SSPOU</v>
      </c>
      <c r="AI95" s="4" t="str">
        <f t="shared" si="18"/>
        <v>SSPOU</v>
      </c>
      <c r="AK95" s="2" t="str">
        <f>'[10]Liste de Emplacements'!T95</f>
        <v xml:space="preserve">EYBEN-CT312 → </v>
      </c>
      <c r="AL95" s="3" t="str">
        <f>INDEX('[10]Liste de Emplacements'!$A$2:$A$231,MATCH(AK95,'[10]Liste de Emplacements'!$T$2:$T$231))</f>
        <v>EYBEN-CT312</v>
      </c>
      <c r="AM95" s="4" t="str">
        <f t="shared" si="19"/>
        <v>EYBEN</v>
      </c>
    </row>
    <row r="96" spans="1:39" x14ac:dyDescent="0.25">
      <c r="A96" s="2" t="str">
        <f>[1]Report!T96</f>
        <v xml:space="preserve">34072454 → </v>
      </c>
      <c r="B96" s="3" t="str">
        <f>INDEX([1]Report!$B$2:$B$230, MATCH(A96, [1]Report!$T$2:$T$230, 0))</f>
        <v>MOIRA-CT313-TR</v>
      </c>
      <c r="C96" s="4" t="str">
        <f t="shared" si="10"/>
        <v>MOIRA</v>
      </c>
      <c r="E96" s="2" t="str">
        <f>[2]Report!T96</f>
        <v>1271048 → DATE-AMPOULE</v>
      </c>
      <c r="F96" s="3" t="str">
        <f>INDEX([2]Report!$B$2:$B$2208, MATCH(E96, [2]Report!$T$2:$T$2208, 0))</f>
        <v>SSQUE-R1A-CELD15</v>
      </c>
      <c r="G96" s="4" t="str">
        <f t="shared" si="11"/>
        <v>SSQUE</v>
      </c>
      <c r="I96" s="2" t="str">
        <f>[3]Report!T97</f>
        <v xml:space="preserve">34056201 → </v>
      </c>
      <c r="J96" s="3" t="str">
        <f>INDEX([3]Report!$B$2:$B$2208, MATCH(I96, [3]Report!$T$2:$T$2208, 0))</f>
        <v>ARLOD-CT312-HTB</v>
      </c>
      <c r="K96" s="4" t="str">
        <f t="shared" si="12"/>
        <v>ARLOD</v>
      </c>
      <c r="M96" s="2" t="str">
        <f>[4]Report!T96</f>
        <v xml:space="preserve">34036151 → </v>
      </c>
      <c r="N96" s="3" t="str">
        <f>INDEX([4]Report!$B$2:$B$2208, MATCH(M96, [4]Report!$T$2:$T$2208, 0))</f>
        <v>RIVE5-CT312-HTB</v>
      </c>
      <c r="O96" s="4" t="str">
        <f t="shared" si="13"/>
        <v>RIVE5</v>
      </c>
      <c r="Q96" s="2" t="str">
        <f>[5]Report!T96</f>
        <v>34005304 → CONSTITUTION-BATT</v>
      </c>
      <c r="R96" s="3" t="str">
        <f>INDEX([5]Report!$B$2:$B$230, MATCH(Q96, [5]Report!$T$2:$T$230, 0))</f>
        <v>VIZIL-AUX-BATT</v>
      </c>
      <c r="S96" s="4" t="str">
        <f t="shared" si="14"/>
        <v>VIZIL</v>
      </c>
      <c r="U96" s="2" t="str">
        <f>[6]Report!T96</f>
        <v>34051374 → POLARITE-+48-TERRE, USAGE</v>
      </c>
      <c r="V96" s="3" t="str">
        <f>INDEX([6]Report!$C$2:$C$230, MATCH(U96, [6]Report!$T$2:$T$230, 0))</f>
        <v>MOIRA-AUX-REDR</v>
      </c>
      <c r="W96" s="4" t="str">
        <f t="shared" si="15"/>
        <v>MOIRA</v>
      </c>
      <c r="Y96" s="2" t="str">
        <f>'[7]Liste de Emplacements'!T96</f>
        <v xml:space="preserve">CROLL-R2.B-CELA35 → </v>
      </c>
      <c r="Z96" s="3" t="str">
        <f>INDEX('[7]Liste de Emplacements'!$A$2:$A$284, MATCH(Y96, '[7]Liste de Emplacements'!$T$2:$T$284, 0))</f>
        <v>CROLL-R2.B-CELA35</v>
      </c>
      <c r="AA96" s="4" t="str">
        <f t="shared" si="16"/>
        <v>CROLL</v>
      </c>
      <c r="AC96" t="str">
        <f>[8]Report!T96</f>
        <v xml:space="preserve">AOSTE-R1B-CELD13 → </v>
      </c>
      <c r="AD96" t="str">
        <f>INDEX([8]Report!$A$2:$A$1495, MATCH(AC96, [8]Report!$T$2:$T$1495, 0))</f>
        <v>AOSTE-R1B-CELD13</v>
      </c>
      <c r="AE96" t="str">
        <f t="shared" si="17"/>
        <v>AOSTE</v>
      </c>
      <c r="AG96" s="2" t="str">
        <f>[9]Report!T96</f>
        <v>SSQUE → GESTION-ACCES</v>
      </c>
      <c r="AH96" s="3" t="str">
        <f>INDEX([9]Report!$A$2:$A$113, MATCH(AG96, [9]Report!$T$2:$T$113, 0))</f>
        <v>SSQUE</v>
      </c>
      <c r="AI96" s="4" t="str">
        <f t="shared" si="18"/>
        <v>SSQUE</v>
      </c>
      <c r="AK96" s="2" t="str">
        <f>'[10]Liste de Emplacements'!T96</f>
        <v xml:space="preserve">F.FRA-CT313 → </v>
      </c>
      <c r="AL96" s="3" t="str">
        <f>INDEX('[10]Liste de Emplacements'!$A$2:$A$231,MATCH(AK96,'[10]Liste de Emplacements'!$T$2:$T$231))</f>
        <v>F.FRA-CT313</v>
      </c>
      <c r="AM96" s="4" t="str">
        <f t="shared" si="19"/>
        <v>F.FRA</v>
      </c>
    </row>
    <row r="97" spans="1:39" x14ac:dyDescent="0.25">
      <c r="A97" s="2" t="str">
        <f>[1]Report!T97</f>
        <v xml:space="preserve">34072455 → </v>
      </c>
      <c r="B97" s="3" t="str">
        <f>INDEX([1]Report!$B$2:$B$230, MATCH(A97, [1]Report!$T$2:$T$230, 0))</f>
        <v>MOIRA-CT314-TR</v>
      </c>
      <c r="C97" s="4" t="str">
        <f t="shared" si="10"/>
        <v>MOIRA</v>
      </c>
      <c r="E97" s="2" t="str">
        <f>[2]Report!T97</f>
        <v>1271049 → DATE-AMPOULE</v>
      </c>
      <c r="F97" s="3" t="str">
        <f>INDEX([2]Report!$B$2:$B$2208, MATCH(E97, [2]Report!$T$2:$T$2208, 0))</f>
        <v>SSQUE-R1B-CELD21</v>
      </c>
      <c r="G97" s="4" t="str">
        <f t="shared" si="11"/>
        <v>SSQUE</v>
      </c>
      <c r="I97" s="2" t="str">
        <f>[3]Report!T98</f>
        <v>34056202 → ICC(KA)-SEC, TELECOMMANDE</v>
      </c>
      <c r="J97" s="3" t="str">
        <f>INDEX([3]Report!$B$2:$B$2208, MATCH(I97, [3]Report!$T$2:$T$2208, 0))</f>
        <v>AUMON-CT311-HTB</v>
      </c>
      <c r="K97" s="4" t="str">
        <f t="shared" si="12"/>
        <v>AUMON</v>
      </c>
      <c r="M97" s="2" t="str">
        <f>[4]Report!T97</f>
        <v>34036152 → ICC(KA)-DJHTB, PDC(KA)</v>
      </c>
      <c r="N97" s="3" t="str">
        <f>INDEX([4]Report!$B$2:$B$2208, MATCH(M97, [4]Report!$T$2:$T$2208, 0))</f>
        <v>RIVE5-CT313-HTB</v>
      </c>
      <c r="O97" s="4" t="str">
        <f t="shared" si="13"/>
        <v>RIVE5</v>
      </c>
      <c r="Q97" s="2" t="str">
        <f>[5]Report!T97</f>
        <v>34005305 → CONSTITUTION-BATT</v>
      </c>
      <c r="R97" s="3" t="str">
        <f>INDEX([5]Report!$B$2:$B$230, MATCH(Q97, [5]Report!$T$2:$T$230, 0))</f>
        <v>VERN7-AUX-BATT</v>
      </c>
      <c r="S97" s="4" t="str">
        <f t="shared" si="14"/>
        <v>VERN7</v>
      </c>
      <c r="U97" s="2" t="str">
        <f>[6]Report!T97</f>
        <v>34051375 → POLARITE-+48-TERRE, USAGE</v>
      </c>
      <c r="V97" s="3" t="str">
        <f>INDEX([6]Report!$C$2:$C$230, MATCH(U97, [6]Report!$T$2:$T$230, 0))</f>
        <v>MOIRA-AUX-REDR</v>
      </c>
      <c r="W97" s="4" t="str">
        <f t="shared" si="15"/>
        <v>MOIRA</v>
      </c>
      <c r="Y97" s="2" t="str">
        <f>'[7]Liste de Emplacements'!T97</f>
        <v>CROLL-R3-CELA41 → Code GDO</v>
      </c>
      <c r="Z97" s="3" t="str">
        <f>INDEX('[7]Liste de Emplacements'!$A$2:$A$284, MATCH(Y97, '[7]Liste de Emplacements'!$T$2:$T$284, 0))</f>
        <v>CROLL-R3-CELA41</v>
      </c>
      <c r="AA97" s="4" t="str">
        <f t="shared" si="16"/>
        <v>CROLL</v>
      </c>
      <c r="AC97" t="str">
        <f>[8]Report!T97</f>
        <v xml:space="preserve">AOSTE-R1B-CELD14 → </v>
      </c>
      <c r="AD97" t="str">
        <f>INDEX([8]Report!$A$2:$A$1495, MATCH(AC97, [8]Report!$T$2:$T$1495, 0))</f>
        <v>AOSTE-R1B-CELD14</v>
      </c>
      <c r="AE97" t="str">
        <f t="shared" si="17"/>
        <v>AOSTE</v>
      </c>
      <c r="AG97" s="2" t="str">
        <f>[9]Report!T97</f>
        <v>T.PIN → GESTION-ACCES, PRISE-VE-32A</v>
      </c>
      <c r="AH97" s="3" t="str">
        <f>INDEX([9]Report!$A$2:$A$113, MATCH(AG97, [9]Report!$T$2:$T$113, 0))</f>
        <v>T.PIN</v>
      </c>
      <c r="AI97" s="4" t="str">
        <f t="shared" si="18"/>
        <v>T.PIN</v>
      </c>
      <c r="AK97" s="2" t="str">
        <f>'[10]Liste de Emplacements'!T97</f>
        <v xml:space="preserve">FAVER-CT311 → </v>
      </c>
      <c r="AL97" s="3" t="str">
        <f>INDEX('[10]Liste de Emplacements'!$A$2:$A$231,MATCH(AK97,'[10]Liste de Emplacements'!$T$2:$T$231))</f>
        <v>FAVER-CT311</v>
      </c>
      <c r="AM97" s="4" t="str">
        <f t="shared" si="19"/>
        <v>FAVER</v>
      </c>
    </row>
    <row r="98" spans="1:39" x14ac:dyDescent="0.25">
      <c r="A98" s="2" t="str">
        <f>[1]Report!T98</f>
        <v xml:space="preserve">34072456 → </v>
      </c>
      <c r="B98" s="3" t="str">
        <f>INDEX([1]Report!$B$2:$B$230, MATCH(A98, [1]Report!$T$2:$T$230, 0))</f>
        <v>CPNIE-CT311-TR</v>
      </c>
      <c r="C98" s="4" t="str">
        <f t="shared" si="10"/>
        <v>CPNIE</v>
      </c>
      <c r="E98" s="2" t="str">
        <f>[2]Report!T98</f>
        <v>1271062 → DATE-AMPOULE</v>
      </c>
      <c r="F98" s="3" t="str">
        <f>INDEX([2]Report!$B$2:$B$2208, MATCH(E98, [2]Report!$T$2:$T$2208, 0))</f>
        <v>SSQUE-R1B-CELD22</v>
      </c>
      <c r="G98" s="4" t="str">
        <f t="shared" si="11"/>
        <v>SSQUE</v>
      </c>
      <c r="I98" s="2" t="str">
        <f>[3]Report!T99</f>
        <v>34056203 → ICC(KA)-SEC</v>
      </c>
      <c r="J98" s="3" t="str">
        <f>INDEX([3]Report!$B$2:$B$2208, MATCH(I98, [3]Report!$T$2:$T$2208, 0))</f>
        <v>AUMON-CT312-HTB</v>
      </c>
      <c r="K98" s="4" t="str">
        <f t="shared" si="12"/>
        <v>AUMON</v>
      </c>
      <c r="M98" s="2" t="str">
        <f>[4]Report!T98</f>
        <v xml:space="preserve">34036153 → </v>
      </c>
      <c r="N98" s="3" t="str">
        <f>INDEX([4]Report!$B$2:$B$2208, MATCH(M98, [4]Report!$T$2:$T$2208, 0))</f>
        <v>MURE5-CT311-HTB</v>
      </c>
      <c r="O98" s="4" t="str">
        <f t="shared" si="13"/>
        <v>MURE5</v>
      </c>
      <c r="Q98" s="2" t="str">
        <f>[5]Report!T98</f>
        <v>34005306 → CONSTITUTION-BATT</v>
      </c>
      <c r="R98" s="3" t="str">
        <f>INDEX([5]Report!$B$2:$B$230, MATCH(Q98, [5]Report!$T$2:$T$230, 0))</f>
        <v>VERN7-AUX-BATT</v>
      </c>
      <c r="S98" s="4" t="str">
        <f t="shared" si="14"/>
        <v>VERN7</v>
      </c>
      <c r="U98" s="2" t="str">
        <f>[6]Report!T98</f>
        <v xml:space="preserve">34051377 → </v>
      </c>
      <c r="V98" s="3" t="str">
        <f>INDEX([6]Report!$C$2:$C$230, MATCH(U98, [6]Report!$T$2:$T$230, 0))</f>
        <v>CPNIE-AUX-REDR</v>
      </c>
      <c r="W98" s="4" t="str">
        <f t="shared" si="15"/>
        <v>CPNIE</v>
      </c>
      <c r="Y98" s="2" t="str">
        <f>'[7]Liste de Emplacements'!T98</f>
        <v xml:space="preserve">CRUSE-R1-CELA11 → </v>
      </c>
      <c r="Z98" s="3" t="str">
        <f>INDEX('[7]Liste de Emplacements'!$A$2:$A$284, MATCH(Y98, '[7]Liste de Emplacements'!$T$2:$T$284, 0))</f>
        <v>CRUSE-R1-CELA11</v>
      </c>
      <c r="AA98" s="4" t="str">
        <f t="shared" si="16"/>
        <v>CRUSE</v>
      </c>
      <c r="AC98" t="str">
        <f>[8]Report!T98</f>
        <v>AOSTE-R2A-CELD28 → Code GDO</v>
      </c>
      <c r="AD98" t="str">
        <f>INDEX([8]Report!$A$2:$A$1495, MATCH(AC98, [8]Report!$T$2:$T$1495, 0))</f>
        <v>AOSTE-R2A-CELD28</v>
      </c>
      <c r="AE98" t="str">
        <f t="shared" si="17"/>
        <v>AOSTE</v>
      </c>
      <c r="AG98" s="2" t="str">
        <f>[9]Report!T98</f>
        <v>TANIN → GESTION-ACCES, PRISE-VE-32A</v>
      </c>
      <c r="AH98" s="3" t="str">
        <f>INDEX([9]Report!$A$2:$A$113, MATCH(AG98, [9]Report!$T$2:$T$113, 0))</f>
        <v>TANIN</v>
      </c>
      <c r="AI98" s="4" t="str">
        <f t="shared" si="18"/>
        <v>TANIN</v>
      </c>
      <c r="AK98" s="2" t="str">
        <f>'[10]Liste de Emplacements'!T98</f>
        <v xml:space="preserve">FAVER-CT312 → </v>
      </c>
      <c r="AL98" s="3" t="str">
        <f>INDEX('[10]Liste de Emplacements'!$A$2:$A$231,MATCH(AK98,'[10]Liste de Emplacements'!$T$2:$T$231))</f>
        <v>FAVER-CT312</v>
      </c>
      <c r="AM98" s="4" t="str">
        <f t="shared" si="19"/>
        <v>FAVER</v>
      </c>
    </row>
    <row r="99" spans="1:39" x14ac:dyDescent="0.25">
      <c r="A99" s="2" t="str">
        <f>[1]Report!T99</f>
        <v xml:space="preserve">34072457 → </v>
      </c>
      <c r="B99" s="3" t="str">
        <f>INDEX([1]Report!$B$2:$B$230, MATCH(A99, [1]Report!$T$2:$T$230, 0))</f>
        <v>CPNIE-CT312-TR</v>
      </c>
      <c r="C99" s="4" t="str">
        <f t="shared" si="10"/>
        <v>CPNIE</v>
      </c>
      <c r="E99" s="2" t="str">
        <f>[2]Report!T99</f>
        <v>1271064 → DATE-AMPOULE</v>
      </c>
      <c r="F99" s="3" t="str">
        <f>INDEX([2]Report!$B$2:$B$2208, MATCH(E99, [2]Report!$T$2:$T$2208, 0))</f>
        <v>SSQUE-R1B-CELD23</v>
      </c>
      <c r="G99" s="4" t="str">
        <f t="shared" si="11"/>
        <v>SSQUE</v>
      </c>
      <c r="I99" s="2" t="str">
        <f>[3]Report!T100</f>
        <v xml:space="preserve">34056204 → </v>
      </c>
      <c r="J99" s="3" t="str">
        <f>INDEX([3]Report!$B$2:$B$2208, MATCH(I99, [3]Report!$T$2:$T$2208, 0))</f>
        <v>ARLOD-CT312-HTB</v>
      </c>
      <c r="K99" s="4" t="str">
        <f t="shared" si="12"/>
        <v>ARLOD</v>
      </c>
      <c r="M99" s="2" t="str">
        <f>[4]Report!T99</f>
        <v xml:space="preserve">34036154 → </v>
      </c>
      <c r="N99" s="3" t="str">
        <f>INDEX([4]Report!$B$2:$B$2208, MATCH(M99, [4]Report!$T$2:$T$2208, 0))</f>
        <v>MURE5-CT312-HTB</v>
      </c>
      <c r="O99" s="4" t="str">
        <f t="shared" si="13"/>
        <v>MURE5</v>
      </c>
      <c r="Q99" s="2" t="str">
        <f>[5]Report!T99</f>
        <v>34005307 → CONSTITUTION-BATT</v>
      </c>
      <c r="R99" s="3" t="str">
        <f>INDEX([5]Report!$B$2:$B$230, MATCH(Q99, [5]Report!$T$2:$T$230, 0))</f>
        <v>MOIRA-AUX-BATT</v>
      </c>
      <c r="S99" s="4" t="str">
        <f t="shared" si="14"/>
        <v>MOIRA</v>
      </c>
      <c r="U99" s="2" t="str">
        <f>[6]Report!T99</f>
        <v>34051378 → POLARITE-+48-TERRE, USAGE</v>
      </c>
      <c r="V99" s="3" t="str">
        <f>INDEX([6]Report!$C$2:$C$230, MATCH(U99, [6]Report!$T$2:$T$230, 0))</f>
        <v>AOSTE-AUX-REDR</v>
      </c>
      <c r="W99" s="4" t="str">
        <f t="shared" si="15"/>
        <v>AOSTE</v>
      </c>
      <c r="Y99" s="2" t="str">
        <f>'[7]Liste de Emplacements'!T99</f>
        <v xml:space="preserve">D.INF-R1A-CELA01 → </v>
      </c>
      <c r="Z99" s="3" t="str">
        <f>INDEX('[7]Liste de Emplacements'!$A$2:$A$284, MATCH(Y99, '[7]Liste de Emplacements'!$T$2:$T$284, 0))</f>
        <v>D.INF-R1A-CELA01</v>
      </c>
      <c r="AA99" s="4" t="str">
        <f t="shared" si="16"/>
        <v>D.INF</v>
      </c>
      <c r="AC99" t="str">
        <f>[8]Report!T99</f>
        <v xml:space="preserve">AOSTE-R2A-CELD29 → </v>
      </c>
      <c r="AD99" t="str">
        <f>INDEX([8]Report!$A$2:$A$1495, MATCH(AC99, [8]Report!$T$2:$T$1495, 0))</f>
        <v>AOSTE-R2A-CELD29</v>
      </c>
      <c r="AE99" t="str">
        <f t="shared" si="17"/>
        <v>AOSTE</v>
      </c>
      <c r="AG99" s="2" t="str">
        <f>[9]Report!T99</f>
        <v>THONO → GESTION-ACCES, PRISE-VE-32A</v>
      </c>
      <c r="AH99" s="3" t="str">
        <f>INDEX([9]Report!$A$2:$A$113, MATCH(AG99, [9]Report!$T$2:$T$113, 0))</f>
        <v>THONO</v>
      </c>
      <c r="AI99" s="4" t="str">
        <f t="shared" si="18"/>
        <v>THONO</v>
      </c>
      <c r="AK99" s="2" t="str">
        <f>'[10]Liste de Emplacements'!T99</f>
        <v xml:space="preserve">FROGE-CT311 → </v>
      </c>
      <c r="AL99" s="3" t="str">
        <f>INDEX('[10]Liste de Emplacements'!$A$2:$A$231,MATCH(AK99,'[10]Liste de Emplacements'!$T$2:$T$231))</f>
        <v>FROGE-CT311</v>
      </c>
      <c r="AM99" s="4" t="str">
        <f t="shared" si="19"/>
        <v>FROGE</v>
      </c>
    </row>
    <row r="100" spans="1:39" x14ac:dyDescent="0.25">
      <c r="A100" s="2" t="str">
        <f>[1]Report!T100</f>
        <v xml:space="preserve">34072458 → </v>
      </c>
      <c r="B100" s="3" t="str">
        <f>INDEX([1]Report!$B$2:$B$230, MATCH(A100, [1]Report!$T$2:$T$230, 0))</f>
        <v>AOSTE-CT312-TR</v>
      </c>
      <c r="C100" s="4" t="str">
        <f t="shared" si="10"/>
        <v>AOSTE</v>
      </c>
      <c r="E100" s="2" t="str">
        <f>[2]Report!T100</f>
        <v>1271065 → DATE-AMPOULE</v>
      </c>
      <c r="F100" s="3" t="str">
        <f>INDEX([2]Report!$B$2:$B$2208, MATCH(E100, [2]Report!$T$2:$T$2208, 0))</f>
        <v>SSQUE-R1B-CELD24</v>
      </c>
      <c r="G100" s="4" t="str">
        <f t="shared" si="11"/>
        <v>SSQUE</v>
      </c>
      <c r="I100" s="2" t="str">
        <f>[3]Report!T101</f>
        <v>34056205 → TELECOMMANDE</v>
      </c>
      <c r="J100" s="3" t="str">
        <f>INDEX([3]Report!$B$2:$B$2208, MATCH(I100, [3]Report!$T$2:$T$2208, 0))</f>
        <v>ARLOD-CT311-HTB</v>
      </c>
      <c r="K100" s="4" t="str">
        <f t="shared" si="12"/>
        <v>ARLOD</v>
      </c>
      <c r="M100" s="2" t="str">
        <f>[4]Report!T100</f>
        <v xml:space="preserve">34036155 → </v>
      </c>
      <c r="N100" s="3" t="str">
        <f>INDEX([4]Report!$B$2:$B$2208, MATCH(M100, [4]Report!$T$2:$T$2208, 0))</f>
        <v>SSEGR-CT311-HTB</v>
      </c>
      <c r="O100" s="4" t="str">
        <f t="shared" si="13"/>
        <v>SSEGR</v>
      </c>
      <c r="Q100" s="2" t="str">
        <f>[5]Report!T100</f>
        <v>34005308 → CONSTITUTION-BATT</v>
      </c>
      <c r="R100" s="3" t="str">
        <f>INDEX([5]Report!$B$2:$B$230, MATCH(Q100, [5]Report!$T$2:$T$230, 0))</f>
        <v>MOIRA-AUX-BATT</v>
      </c>
      <c r="S100" s="4" t="str">
        <f t="shared" si="14"/>
        <v>MOIRA</v>
      </c>
      <c r="U100" s="2" t="str">
        <f>[6]Report!T100</f>
        <v>34051379 → USAGE</v>
      </c>
      <c r="V100" s="3" t="str">
        <f>INDEX([6]Report!$C$2:$C$230, MATCH(U100, [6]Report!$T$2:$T$230, 0))</f>
        <v>AOSTE-AUX-REDR</v>
      </c>
      <c r="W100" s="4" t="str">
        <f t="shared" si="15"/>
        <v>AOSTE</v>
      </c>
      <c r="Y100" s="2" t="str">
        <f>'[7]Liste de Emplacements'!T100</f>
        <v>D.INF-R1B-CELA11 → Code GDO</v>
      </c>
      <c r="Z100" s="3" t="str">
        <f>INDEX('[7]Liste de Emplacements'!$A$2:$A$284, MATCH(Y100, '[7]Liste de Emplacements'!$T$2:$T$284, 0))</f>
        <v>D.INF-R1B-CELA11</v>
      </c>
      <c r="AA100" s="4" t="str">
        <f t="shared" si="16"/>
        <v>D.INF</v>
      </c>
      <c r="AC100" t="str">
        <f>[8]Report!T100</f>
        <v xml:space="preserve">AOSTE-R2A-CELD30 → </v>
      </c>
      <c r="AD100" t="str">
        <f>INDEX([8]Report!$A$2:$A$1495, MATCH(AC100, [8]Report!$T$2:$T$1495, 0))</f>
        <v>AOSTE-R2A-CELD30</v>
      </c>
      <c r="AE100" t="str">
        <f t="shared" si="17"/>
        <v>AOSTE</v>
      </c>
      <c r="AG100" s="2" t="str">
        <f>[9]Report!T100</f>
        <v>V.ISE → GESTION-ACCES, PRISE-VE-32A</v>
      </c>
      <c r="AH100" s="3" t="str">
        <f>INDEX([9]Report!$A$2:$A$113, MATCH(AG100, [9]Report!$T$2:$T$113, 0))</f>
        <v>V.ISE</v>
      </c>
      <c r="AI100" s="4" t="str">
        <f t="shared" si="18"/>
        <v>V.ISE</v>
      </c>
      <c r="AK100" s="2" t="str">
        <f>'[10]Liste de Emplacements'!T100</f>
        <v xml:space="preserve">FROGE-CT312 → </v>
      </c>
      <c r="AL100" s="3" t="str">
        <f>INDEX('[10]Liste de Emplacements'!$A$2:$A$231,MATCH(AK100,'[10]Liste de Emplacements'!$T$2:$T$231))</f>
        <v>FROGE-CT312</v>
      </c>
      <c r="AM100" s="4" t="str">
        <f t="shared" si="19"/>
        <v>FROGE</v>
      </c>
    </row>
    <row r="101" spans="1:39" x14ac:dyDescent="0.25">
      <c r="A101" s="2" t="str">
        <f>[1]Report!T101</f>
        <v xml:space="preserve">34072459 → </v>
      </c>
      <c r="B101" s="3" t="str">
        <f>INDEX([1]Report!$B$2:$B$230, MATCH(A101, [1]Report!$T$2:$T$230, 0))</f>
        <v>AOSTE-CT311-TR</v>
      </c>
      <c r="C101" s="4" t="str">
        <f t="shared" si="10"/>
        <v>AOSTE</v>
      </c>
      <c r="E101" s="2" t="str">
        <f>[2]Report!T101</f>
        <v>1271114 → DATE-AMPOULE</v>
      </c>
      <c r="F101" s="3" t="str">
        <f>INDEX([2]Report!$B$2:$B$2208, MATCH(E101, [2]Report!$T$2:$T$2208, 0))</f>
        <v>SSQUE-R1B-CELD25</v>
      </c>
      <c r="G101" s="4" t="str">
        <f t="shared" si="11"/>
        <v>SSQUE</v>
      </c>
      <c r="I101" s="2" t="str">
        <f>[3]Report!T102</f>
        <v xml:space="preserve">34056206 → </v>
      </c>
      <c r="J101" s="3" t="str">
        <f>INDEX([3]Report!$B$2:$B$2208, MATCH(I101, [3]Report!$T$2:$T$2208, 0))</f>
        <v>ARACH-CT311-HTB</v>
      </c>
      <c r="K101" s="4" t="str">
        <f t="shared" si="12"/>
        <v>ARACH</v>
      </c>
      <c r="M101" s="2" t="str">
        <f>[4]Report!T101</f>
        <v xml:space="preserve">34036156 → </v>
      </c>
      <c r="N101" s="3" t="str">
        <f>INDEX([4]Report!$B$2:$B$2208, MATCH(M101, [4]Report!$T$2:$T$2208, 0))</f>
        <v>SSEGR-CT312-HTB</v>
      </c>
      <c r="O101" s="4" t="str">
        <f t="shared" si="13"/>
        <v>SSEGR</v>
      </c>
      <c r="Q101" s="2" t="str">
        <f>[5]Report!T101</f>
        <v>34005309 → CONSTITUTION-BATT</v>
      </c>
      <c r="R101" s="3" t="str">
        <f>INDEX([5]Report!$B$2:$B$230, MATCH(Q101, [5]Report!$T$2:$T$230, 0))</f>
        <v>CPNIE-AUX-BATT</v>
      </c>
      <c r="S101" s="4" t="str">
        <f t="shared" si="14"/>
        <v>CPNIE</v>
      </c>
      <c r="U101" s="2" t="str">
        <f>[6]Report!T101</f>
        <v>34051380 → USAGE</v>
      </c>
      <c r="V101" s="3" t="str">
        <f>INDEX([6]Report!$C$2:$C$230, MATCH(U101, [6]Report!$T$2:$T$230, 0))</f>
        <v>LONG6-AUX-REDR</v>
      </c>
      <c r="W101" s="4" t="str">
        <f t="shared" si="15"/>
        <v>LONG6</v>
      </c>
      <c r="Y101" s="2" t="str">
        <f>'[7]Liste de Emplacements'!T101</f>
        <v>D.INF-R2A-CELA21 → Code GDO</v>
      </c>
      <c r="Z101" s="3" t="str">
        <f>INDEX('[7]Liste de Emplacements'!$A$2:$A$284, MATCH(Y101, '[7]Liste de Emplacements'!$T$2:$T$284, 0))</f>
        <v>D.INF-R2A-CELA21</v>
      </c>
      <c r="AA101" s="4" t="str">
        <f t="shared" si="16"/>
        <v>D.INF</v>
      </c>
      <c r="AC101" t="str">
        <f>[8]Report!T101</f>
        <v xml:space="preserve">AOSTE-R2A-CELD31 → </v>
      </c>
      <c r="AD101" t="str">
        <f>INDEX([8]Report!$A$2:$A$1495, MATCH(AC101, [8]Report!$T$2:$T$1495, 0))</f>
        <v>AOSTE-R2A-CELD31</v>
      </c>
      <c r="AE101" t="str">
        <f t="shared" si="17"/>
        <v>AOSTE</v>
      </c>
      <c r="AG101" s="2" t="str">
        <f>[9]Report!T101</f>
        <v>V.LAN → GESTION-ACCES, PRISE-VE-32A</v>
      </c>
      <c r="AH101" s="3" t="str">
        <f>INDEX([9]Report!$A$2:$A$113, MATCH(AG101, [9]Report!$T$2:$T$113, 0))</f>
        <v>V.LAN</v>
      </c>
      <c r="AI101" s="4" t="str">
        <f t="shared" si="18"/>
        <v>V.LAN</v>
      </c>
      <c r="AK101" s="2" t="str">
        <f>'[10]Liste de Emplacements'!T101</f>
        <v xml:space="preserve">FROGE-CT313 → </v>
      </c>
      <c r="AL101" s="3" t="str">
        <f>INDEX('[10]Liste de Emplacements'!$A$2:$A$231,MATCH(AK101,'[10]Liste de Emplacements'!$T$2:$T$231))</f>
        <v>FROGE-CT313</v>
      </c>
      <c r="AM101" s="4" t="str">
        <f t="shared" si="19"/>
        <v>FROGE</v>
      </c>
    </row>
    <row r="102" spans="1:39" x14ac:dyDescent="0.25">
      <c r="A102" s="2" t="str">
        <f>[1]Report!T102</f>
        <v>34072460 → PLAGE-U-PRISE(%), MONITORING</v>
      </c>
      <c r="B102" s="3" t="str">
        <f>INDEX([1]Report!$B$2:$B$230, MATCH(A102, [1]Report!$T$2:$T$230, 0))</f>
        <v>LONG6-CT311-TR</v>
      </c>
      <c r="C102" s="4" t="str">
        <f t="shared" si="10"/>
        <v>LONG6</v>
      </c>
      <c r="E102" s="2" t="str">
        <f>[2]Report!T102</f>
        <v>1271118 → DATE-AMPOULE</v>
      </c>
      <c r="F102" s="3" t="str">
        <f>INDEX([2]Report!$B$2:$B$2208, MATCH(E102, [2]Report!$T$2:$T$2208, 0))</f>
        <v>SSQUE-R1B-CELD26</v>
      </c>
      <c r="G102" s="4" t="str">
        <f t="shared" si="11"/>
        <v>SSQUE</v>
      </c>
      <c r="I102" s="2" t="str">
        <f>[3]Report!T103</f>
        <v>34056207 → TELECOMMANDE</v>
      </c>
      <c r="J102" s="3" t="str">
        <f>INDEX([3]Report!$B$2:$B$2208, MATCH(I102, [3]Report!$T$2:$T$2208, 0))</f>
        <v>VOREP-CT311-HTB</v>
      </c>
      <c r="K102" s="4" t="str">
        <f t="shared" si="12"/>
        <v>VOREP</v>
      </c>
      <c r="M102" s="2" t="str">
        <f>[4]Report!T102</f>
        <v xml:space="preserve">34036157 → </v>
      </c>
      <c r="N102" s="3" t="str">
        <f>INDEX([4]Report!$B$2:$B$2208, MATCH(M102, [4]Report!$T$2:$T$2208, 0))</f>
        <v>SSEGR-CT313-HTB</v>
      </c>
      <c r="O102" s="4" t="str">
        <f t="shared" si="13"/>
        <v>SSEGR</v>
      </c>
      <c r="Q102" s="2" t="str">
        <f>[5]Report!T102</f>
        <v>34005311 → CONSTITUTION-BATT</v>
      </c>
      <c r="R102" s="3" t="str">
        <f>INDEX([5]Report!$B$2:$B$230, MATCH(Q102, [5]Report!$T$2:$T$230, 0))</f>
        <v>AOSTE-AUX-BATT</v>
      </c>
      <c r="S102" s="4" t="str">
        <f t="shared" si="14"/>
        <v>AOSTE</v>
      </c>
      <c r="U102" s="2" t="str">
        <f>[6]Report!T102</f>
        <v>34051381 → USAGE</v>
      </c>
      <c r="V102" s="3" t="str">
        <f>INDEX([6]Report!$C$2:$C$230, MATCH(U102, [6]Report!$T$2:$T$230, 0))</f>
        <v>LONG6-AUX-REDR</v>
      </c>
      <c r="W102" s="4" t="str">
        <f t="shared" si="15"/>
        <v>LONG6</v>
      </c>
      <c r="Y102" s="2" t="str">
        <f>'[7]Liste de Emplacements'!T102</f>
        <v>D.INF-R2B-CELA28 → Code GDO</v>
      </c>
      <c r="Z102" s="3" t="str">
        <f>INDEX('[7]Liste de Emplacements'!$A$2:$A$284, MATCH(Y102, '[7]Liste de Emplacements'!$T$2:$T$284, 0))</f>
        <v>D.INF-R2B-CELA28</v>
      </c>
      <c r="AA102" s="4" t="str">
        <f t="shared" si="16"/>
        <v>D.INF</v>
      </c>
      <c r="AC102" t="str">
        <f>[8]Report!T102</f>
        <v xml:space="preserve">AOSTE-R2B-CELD18 → </v>
      </c>
      <c r="AD102" t="str">
        <f>INDEX([8]Report!$A$2:$A$1495, MATCH(AC102, [8]Report!$T$2:$T$1495, 0))</f>
        <v>AOSTE-R2B-CELD18</v>
      </c>
      <c r="AE102" t="str">
        <f t="shared" si="17"/>
        <v>AOSTE</v>
      </c>
      <c r="AG102" s="2" t="str">
        <f>[9]Report!T102</f>
        <v>V.THO → GESTION-ACCES, PRISE-VE-32A</v>
      </c>
      <c r="AH102" s="3" t="str">
        <f>INDEX([9]Report!$A$2:$A$113, MATCH(AG102, [9]Report!$T$2:$T$113, 0))</f>
        <v>V.THO</v>
      </c>
      <c r="AI102" s="4" t="str">
        <f t="shared" si="18"/>
        <v>V.THO</v>
      </c>
      <c r="AK102" s="2" t="str">
        <f>'[10]Liste de Emplacements'!T102</f>
        <v xml:space="preserve">G.COE-CT311 → </v>
      </c>
      <c r="AL102" s="3" t="str">
        <f>INDEX('[10]Liste de Emplacements'!$A$2:$A$231,MATCH(AK102,'[10]Liste de Emplacements'!$T$2:$T$231))</f>
        <v>G.COE-CT311</v>
      </c>
      <c r="AM102" s="4" t="str">
        <f t="shared" si="19"/>
        <v>G.COE</v>
      </c>
    </row>
    <row r="103" spans="1:39" x14ac:dyDescent="0.25">
      <c r="A103" s="2" t="str">
        <f>[1]Report!T103</f>
        <v>34072461 → PLAGE-U-PRISE(%), MONITORING</v>
      </c>
      <c r="B103" s="3" t="str">
        <f>INDEX([1]Report!$B$2:$B$230, MATCH(A103, [1]Report!$T$2:$T$230, 0))</f>
        <v>LONG6-CT312-TR</v>
      </c>
      <c r="C103" s="4" t="str">
        <f t="shared" si="10"/>
        <v>LONG6</v>
      </c>
      <c r="E103" s="2" t="str">
        <f>[2]Report!T103</f>
        <v>1271127 → DATE-AMPOULE</v>
      </c>
      <c r="F103" s="3" t="str">
        <f>INDEX([2]Report!$B$2:$B$2208, MATCH(E103, [2]Report!$T$2:$T$2208, 0))</f>
        <v>SSQUE-R2A-CELD31</v>
      </c>
      <c r="G103" s="4" t="str">
        <f t="shared" si="11"/>
        <v>SSQUE</v>
      </c>
      <c r="I103" s="2" t="str">
        <f>[3]Report!T104</f>
        <v>34056208 → GENRE-SEC, ICC(KA)-SEC, POLE-TRINGLE, TELECOMMANDE, TYPE-SEC, U-NOMINALE(KV)</v>
      </c>
      <c r="J103" s="3" t="str">
        <f>INDEX([3]Report!$B$2:$B$2208, MATCH(I103, [3]Report!$T$2:$T$2208, 0))</f>
        <v>VOREP-CT312-HTB</v>
      </c>
      <c r="K103" s="4" t="str">
        <f t="shared" si="12"/>
        <v>VOREP</v>
      </c>
      <c r="M103" s="2" t="str">
        <f>[4]Report!T103</f>
        <v xml:space="preserve">34036158 → </v>
      </c>
      <c r="N103" s="3" t="str">
        <f>INDEX([4]Report!$B$2:$B$2208, MATCH(M103, [4]Report!$T$2:$T$2208, 0))</f>
        <v>VERPI-CT311-HTB</v>
      </c>
      <c r="O103" s="4" t="str">
        <f t="shared" si="13"/>
        <v>VERPI</v>
      </c>
      <c r="Q103" s="2" t="str">
        <f>[5]Report!T103</f>
        <v>34005312 → CONSTITUTION-BATT</v>
      </c>
      <c r="R103" s="3" t="str">
        <f>INDEX([5]Report!$B$2:$B$230, MATCH(Q103, [5]Report!$T$2:$T$230, 0))</f>
        <v>AOSTE-AUX-BATT</v>
      </c>
      <c r="S103" s="4" t="str">
        <f t="shared" si="14"/>
        <v>AOSTE</v>
      </c>
      <c r="U103" s="2" t="str">
        <f>[6]Report!T103</f>
        <v>34051382 → USAGE</v>
      </c>
      <c r="V103" s="3" t="str">
        <f>INDEX([6]Report!$C$2:$C$230, MATCH(U103, [6]Report!$T$2:$T$230, 0))</f>
        <v>CORB8-AUX-REDR</v>
      </c>
      <c r="W103" s="4" t="str">
        <f t="shared" si="15"/>
        <v>CORB8</v>
      </c>
      <c r="Y103" s="2" t="str">
        <f>'[7]Liste de Emplacements'!T103</f>
        <v xml:space="preserve">DOMEN-RA-CELA14 → </v>
      </c>
      <c r="Z103" s="3" t="str">
        <f>INDEX('[7]Liste de Emplacements'!$A$2:$A$284, MATCH(Y103, '[7]Liste de Emplacements'!$T$2:$T$284, 0))</f>
        <v>DOMEN-RA-CELA14</v>
      </c>
      <c r="AA103" s="4" t="str">
        <f t="shared" si="16"/>
        <v>DOMEN</v>
      </c>
      <c r="AC103" t="str">
        <f>[8]Report!T103</f>
        <v xml:space="preserve">AOSTE-R2B-CELD19 → </v>
      </c>
      <c r="AD103" t="str">
        <f>INDEX([8]Report!$A$2:$A$1495, MATCH(AC103, [8]Report!$T$2:$T$1495, 0))</f>
        <v>AOSTE-R2B-CELD19</v>
      </c>
      <c r="AE103" t="str">
        <f t="shared" si="17"/>
        <v>AOSTE</v>
      </c>
      <c r="AG103" s="2" t="str">
        <f>[9]Report!T103</f>
        <v>VERN7 → GESTION-ACCES, PRISE-VE-32A</v>
      </c>
      <c r="AH103" s="3" t="str">
        <f>INDEX([9]Report!$A$2:$A$113, MATCH(AG103, [9]Report!$T$2:$T$113, 0))</f>
        <v>VERN7</v>
      </c>
      <c r="AI103" s="4" t="str">
        <f t="shared" si="18"/>
        <v>VERN7</v>
      </c>
      <c r="AK103" s="2" t="str">
        <f>'[10]Liste de Emplacements'!T103</f>
        <v xml:space="preserve">G.COE-CT312 → </v>
      </c>
      <c r="AL103" s="3" t="str">
        <f>INDEX('[10]Liste de Emplacements'!$A$2:$A$231,MATCH(AK103,'[10]Liste de Emplacements'!$T$2:$T$231))</f>
        <v>G.COE-CT312</v>
      </c>
      <c r="AM103" s="4" t="str">
        <f t="shared" si="19"/>
        <v>G.COE</v>
      </c>
    </row>
    <row r="104" spans="1:39" x14ac:dyDescent="0.25">
      <c r="A104" s="2" t="str">
        <f>[1]Report!T104</f>
        <v>34072462 → MONITORING</v>
      </c>
      <c r="B104" s="3" t="str">
        <f>INDEX([1]Report!$B$2:$B$230, MATCH(A104, [1]Report!$T$2:$T$230, 0))</f>
        <v>CORB8-CT211-TR</v>
      </c>
      <c r="C104" s="4" t="str">
        <f t="shared" si="10"/>
        <v>CORB8</v>
      </c>
      <c r="E104" s="2" t="str">
        <f>[2]Report!T104</f>
        <v>1271129 → DATE-AMPOULE</v>
      </c>
      <c r="F104" s="3" t="str">
        <f>INDEX([2]Report!$B$2:$B$2208, MATCH(E104, [2]Report!$T$2:$T$2208, 0))</f>
        <v>SSQUE-R2A-CELD32</v>
      </c>
      <c r="G104" s="4" t="str">
        <f t="shared" si="11"/>
        <v>SSQUE</v>
      </c>
      <c r="I104" s="2" t="str">
        <f>[3]Report!T105</f>
        <v>34056209 → ICC(KA)-SEC, TELECOMMANDE</v>
      </c>
      <c r="J104" s="3" t="str">
        <f>INDEX([3]Report!$B$2:$B$2208, MATCH(I104, [3]Report!$T$2:$T$2208, 0))</f>
        <v>VOIRO-CT312-HTB</v>
      </c>
      <c r="K104" s="4" t="str">
        <f t="shared" si="12"/>
        <v>VOIRO</v>
      </c>
      <c r="M104" s="2" t="str">
        <f>[4]Report!T104</f>
        <v>34036159 → ICC(KA)-DJHTB, PDC(KA)</v>
      </c>
      <c r="N104" s="3" t="str">
        <f>INDEX([4]Report!$B$2:$B$2208, MATCH(M104, [4]Report!$T$2:$T$2208, 0))</f>
        <v>VERPI-CT312-HTB</v>
      </c>
      <c r="O104" s="4" t="str">
        <f t="shared" si="13"/>
        <v>VERPI</v>
      </c>
      <c r="Q104" s="2" t="str">
        <f>[5]Report!T104</f>
        <v>34005313 → CONSTITUTION-BATT</v>
      </c>
      <c r="R104" s="3" t="str">
        <f>INDEX([5]Report!$B$2:$B$230, MATCH(Q104, [5]Report!$T$2:$T$230, 0))</f>
        <v>LONG6-AUX-BATT</v>
      </c>
      <c r="S104" s="4" t="str">
        <f t="shared" si="14"/>
        <v>LONG6</v>
      </c>
      <c r="U104" s="2" t="str">
        <f>[6]Report!T104</f>
        <v>34051383 → USAGE</v>
      </c>
      <c r="V104" s="3" t="str">
        <f>INDEX([6]Report!$C$2:$C$230, MATCH(U104, [6]Report!$T$2:$T$230, 0))</f>
        <v>CORB8-AUX-REDR</v>
      </c>
      <c r="W104" s="4" t="str">
        <f t="shared" si="15"/>
        <v>CORB8</v>
      </c>
      <c r="Y104" s="2" t="str">
        <f>'[7]Liste de Emplacements'!T104</f>
        <v>DOMEN-RB-CELA02 → Code GDO</v>
      </c>
      <c r="Z104" s="3" t="str">
        <f>INDEX('[7]Liste de Emplacements'!$A$2:$A$284, MATCH(Y104, '[7]Liste de Emplacements'!$T$2:$T$284, 0))</f>
        <v>DOMEN-RB-CELA02</v>
      </c>
      <c r="AA104" s="4" t="str">
        <f t="shared" si="16"/>
        <v>DOMEN</v>
      </c>
      <c r="AC104" t="str">
        <f>[8]Report!T104</f>
        <v xml:space="preserve">AOSTE-R2B-CELD20 → </v>
      </c>
      <c r="AD104" t="str">
        <f>INDEX([8]Report!$A$2:$A$1495, MATCH(AC104, [8]Report!$T$2:$T$1495, 0))</f>
        <v>AOSTE-R2B-CELD20</v>
      </c>
      <c r="AE104" t="str">
        <f t="shared" si="17"/>
        <v>AOSTE</v>
      </c>
      <c r="AG104" s="2" t="str">
        <f>[9]Report!T104</f>
        <v>VERPI → GESTION-ACCES</v>
      </c>
      <c r="AH104" s="3" t="str">
        <f>INDEX([9]Report!$A$2:$A$113, MATCH(AG104, [9]Report!$T$2:$T$113, 0))</f>
        <v>VERPI</v>
      </c>
      <c r="AI104" s="4" t="str">
        <f t="shared" si="18"/>
        <v>VERPI</v>
      </c>
      <c r="AK104" s="2" t="str">
        <f>'[10]Liste de Emplacements'!T104</f>
        <v xml:space="preserve">G.VER-CT311 → </v>
      </c>
      <c r="AL104" s="3" t="str">
        <f>INDEX('[10]Liste de Emplacements'!$A$2:$A$231,MATCH(AK104,'[10]Liste de Emplacements'!$T$2:$T$231))</f>
        <v>G.VER-CT311</v>
      </c>
      <c r="AM104" s="4" t="str">
        <f t="shared" si="19"/>
        <v>G.VER</v>
      </c>
    </row>
    <row r="105" spans="1:39" x14ac:dyDescent="0.25">
      <c r="A105" s="2" t="str">
        <f>[1]Report!T105</f>
        <v xml:space="preserve">34072464 → </v>
      </c>
      <c r="B105" s="3" t="str">
        <f>INDEX([1]Report!$B$2:$B$230, MATCH(A105, [1]Report!$T$2:$T$230, 0))</f>
        <v>JALLI-CT313-TR</v>
      </c>
      <c r="C105" s="4" t="str">
        <f t="shared" si="10"/>
        <v>JALLI</v>
      </c>
      <c r="E105" s="2" t="str">
        <f>[2]Report!T105</f>
        <v>1271130 → DATE-AMPOULE</v>
      </c>
      <c r="F105" s="3" t="str">
        <f>INDEX([2]Report!$B$2:$B$2208, MATCH(E105, [2]Report!$T$2:$T$2208, 0))</f>
        <v>SSQUE-R2A-CELD33</v>
      </c>
      <c r="G105" s="4" t="str">
        <f t="shared" si="11"/>
        <v>SSQUE</v>
      </c>
      <c r="I105" s="2" t="str">
        <f>[3]Report!T106</f>
        <v>34056210 → GENRE-SEC, ICC(KA)-SEC, TELECOMMANDE</v>
      </c>
      <c r="J105" s="3" t="str">
        <f>INDEX([3]Report!$B$2:$B$2208, MATCH(I105, [3]Report!$T$2:$T$2208, 0))</f>
        <v>VOIRO-CT311-HTB</v>
      </c>
      <c r="K105" s="4" t="str">
        <f t="shared" si="12"/>
        <v>VOIRO</v>
      </c>
      <c r="M105" s="2" t="str">
        <f>[4]Report!T105</f>
        <v xml:space="preserve">34036161 → </v>
      </c>
      <c r="N105" s="3" t="str">
        <f>INDEX([4]Report!$B$2:$B$2208, MATCH(M105, [4]Report!$T$2:$T$2208, 0))</f>
        <v>SSQUE-CT312-HTB</v>
      </c>
      <c r="O105" s="4" t="str">
        <f t="shared" si="13"/>
        <v>SSQUE</v>
      </c>
      <c r="Q105" s="2" t="str">
        <f>[5]Report!T105</f>
        <v>34005314 → CONSTITUTION-BATT</v>
      </c>
      <c r="R105" s="3" t="str">
        <f>INDEX([5]Report!$B$2:$B$230, MATCH(Q105, [5]Report!$T$2:$T$230, 0))</f>
        <v>LONG6-AUX-BATT</v>
      </c>
      <c r="S105" s="4" t="str">
        <f t="shared" si="14"/>
        <v>LONG6</v>
      </c>
      <c r="U105" s="2" t="str">
        <f>[6]Report!T105</f>
        <v>34051386 → USAGE</v>
      </c>
      <c r="V105" s="3" t="str">
        <f>INDEX([6]Report!$C$2:$C$230, MATCH(U105, [6]Report!$T$2:$T$230, 0))</f>
        <v>ANNECY-MAG</v>
      </c>
      <c r="W105" s="4" t="str">
        <f t="shared" si="15"/>
        <v>ANNEC</v>
      </c>
      <c r="Y105" s="2" t="str">
        <f>'[7]Liste de Emplacements'!T105</f>
        <v xml:space="preserve">DOUVA-R1-CELA11 → </v>
      </c>
      <c r="Z105" s="3" t="str">
        <f>INDEX('[7]Liste de Emplacements'!$A$2:$A$284, MATCH(Y105, '[7]Liste de Emplacements'!$T$2:$T$284, 0))</f>
        <v>DOUVA-R1-CELA11</v>
      </c>
      <c r="AA105" s="4" t="str">
        <f t="shared" si="16"/>
        <v>DOUVA</v>
      </c>
      <c r="AC105" t="str">
        <f>[8]Report!T105</f>
        <v>AOSTE-R2B-CELD21 → Code GDO</v>
      </c>
      <c r="AD105" t="str">
        <f>INDEX([8]Report!$A$2:$A$1495, MATCH(AC105, [8]Report!$T$2:$T$1495, 0))</f>
        <v>AOSTE-R2B-CELD21</v>
      </c>
      <c r="AE105" t="str">
        <f t="shared" si="17"/>
        <v>AOSTE</v>
      </c>
      <c r="AG105" s="2" t="str">
        <f>[9]Report!T105</f>
        <v>VICLA → GESTION-ACCES, PRISE-VE-32A</v>
      </c>
      <c r="AH105" s="3" t="str">
        <f>INDEX([9]Report!$A$2:$A$113, MATCH(AG105, [9]Report!$T$2:$T$113, 0))</f>
        <v>VICLA</v>
      </c>
      <c r="AI105" s="4" t="str">
        <f t="shared" si="18"/>
        <v>VICLA</v>
      </c>
      <c r="AK105" s="2" t="str">
        <f>'[10]Liste de Emplacements'!T105</f>
        <v xml:space="preserve">G.VER-CT312 → </v>
      </c>
      <c r="AL105" s="3" t="str">
        <f>INDEX('[10]Liste de Emplacements'!$A$2:$A$231,MATCH(AK105,'[10]Liste de Emplacements'!$T$2:$T$231))</f>
        <v>G.VER-CT312</v>
      </c>
      <c r="AM105" s="4" t="str">
        <f t="shared" si="19"/>
        <v>G.VER</v>
      </c>
    </row>
    <row r="106" spans="1:39" x14ac:dyDescent="0.25">
      <c r="A106" s="2" t="str">
        <f>[1]Report!T106</f>
        <v xml:space="preserve">34072465 → </v>
      </c>
      <c r="B106" s="3" t="str">
        <f>INDEX([1]Report!$B$2:$B$230, MATCH(A106, [1]Report!$T$2:$T$230, 0))</f>
        <v>JALLI-CT311-TR</v>
      </c>
      <c r="C106" s="4" t="str">
        <f t="shared" si="10"/>
        <v>JALLI</v>
      </c>
      <c r="E106" s="2" t="str">
        <f>[2]Report!T106</f>
        <v>1271131 → DATE-AMPOULE</v>
      </c>
      <c r="F106" s="3" t="str">
        <f>INDEX([2]Report!$B$2:$B$2208, MATCH(E106, [2]Report!$T$2:$T$2208, 0))</f>
        <v>SSQUE-R2A-CELD34</v>
      </c>
      <c r="G106" s="4" t="str">
        <f t="shared" si="11"/>
        <v>SSQUE</v>
      </c>
      <c r="I106" s="2" t="str">
        <f>[3]Report!T107</f>
        <v>34056211 → GENRE-SEC, ICC(KA)-SEC, TELECOMMANDE, TYPE-SEC, U-NOMINALE(KV)</v>
      </c>
      <c r="J106" s="3" t="str">
        <f>INDEX([3]Report!$B$2:$B$2208, MATCH(I106, [3]Report!$T$2:$T$2208, 0))</f>
        <v>V.LAN-CT312-HTB</v>
      </c>
      <c r="K106" s="4" t="str">
        <f t="shared" si="12"/>
        <v>V.LAN</v>
      </c>
      <c r="M106" s="2" t="str">
        <f>[4]Report!T106</f>
        <v xml:space="preserve">34036162 → </v>
      </c>
      <c r="N106" s="3" t="str">
        <f>INDEX([4]Report!$B$2:$B$2208, MATCH(M106, [4]Report!$T$2:$T$2208, 0))</f>
        <v>SSGUI-CT311-HTB</v>
      </c>
      <c r="O106" s="4" t="str">
        <f t="shared" si="13"/>
        <v>SSGUI</v>
      </c>
      <c r="Q106" s="2" t="str">
        <f>[5]Report!T106</f>
        <v>34005315 → CONSTITUTION-BATT</v>
      </c>
      <c r="R106" s="3" t="str">
        <f>INDEX([5]Report!$B$2:$B$230, MATCH(Q106, [5]Report!$T$2:$T$230, 0))</f>
        <v>CORB8-AUX-BATT</v>
      </c>
      <c r="S106" s="4" t="str">
        <f t="shared" si="14"/>
        <v>CORB8</v>
      </c>
      <c r="U106" s="2" t="str">
        <f>[6]Report!T106</f>
        <v>34051387 → USAGE</v>
      </c>
      <c r="V106" s="3" t="str">
        <f>INDEX([6]Report!$C$2:$C$230, MATCH(U106, [6]Report!$T$2:$T$230, 0))</f>
        <v>CHAMO-AUX-REDR</v>
      </c>
      <c r="W106" s="4" t="str">
        <f t="shared" si="15"/>
        <v>CHAMO</v>
      </c>
      <c r="Y106" s="2" t="str">
        <f>'[7]Liste de Emplacements'!T106</f>
        <v xml:space="preserve">DOUVA-R2-CELA21 → </v>
      </c>
      <c r="Z106" s="3" t="str">
        <f>INDEX('[7]Liste de Emplacements'!$A$2:$A$284, MATCH(Y106, '[7]Liste de Emplacements'!$T$2:$T$284, 0))</f>
        <v>DOUVA-R2-CELA21</v>
      </c>
      <c r="AA106" s="4" t="str">
        <f t="shared" si="16"/>
        <v>DOUVA</v>
      </c>
      <c r="AC106" t="str">
        <f>[8]Report!T106</f>
        <v xml:space="preserve">AOSTE-R3A-CELD43 → </v>
      </c>
      <c r="AD106" t="str">
        <f>INDEX([8]Report!$A$2:$A$1495, MATCH(AC106, [8]Report!$T$2:$T$1495, 0))</f>
        <v>AOSTE-R3A-CELD43</v>
      </c>
      <c r="AE106" t="str">
        <f t="shared" si="17"/>
        <v>AOSTE</v>
      </c>
      <c r="AG106" s="2" t="str">
        <f>[9]Report!T106</f>
        <v>VINAY → PRISE-VE-32A</v>
      </c>
      <c r="AH106" s="3" t="str">
        <f>INDEX([9]Report!$A$2:$A$113, MATCH(AG106, [9]Report!$T$2:$T$113, 0))</f>
        <v>VINAY</v>
      </c>
      <c r="AI106" s="4" t="str">
        <f t="shared" si="18"/>
        <v>VINAY</v>
      </c>
      <c r="AK106" s="2" t="str">
        <f>'[10]Liste de Emplacements'!T106</f>
        <v xml:space="preserve">G.VER-CT313 → </v>
      </c>
      <c r="AL106" s="3" t="str">
        <f>INDEX('[10]Liste de Emplacements'!$A$2:$A$231,MATCH(AK106,'[10]Liste de Emplacements'!$T$2:$T$231))</f>
        <v>G.VER-CT313</v>
      </c>
      <c r="AM106" s="4" t="str">
        <f t="shared" si="19"/>
        <v>G.VER</v>
      </c>
    </row>
    <row r="107" spans="1:39" x14ac:dyDescent="0.25">
      <c r="A107" s="2" t="str">
        <f>[1]Report!T107</f>
        <v xml:space="preserve">34072467 → </v>
      </c>
      <c r="B107" s="3" t="str">
        <f>INDEX([1]Report!$B$2:$B$230, MATCH(A107, [1]Report!$T$2:$T$230, 0))</f>
        <v>BONN8-CT312-TR</v>
      </c>
      <c r="C107" s="4" t="str">
        <f t="shared" si="10"/>
        <v>BONN8</v>
      </c>
      <c r="E107" s="2" t="str">
        <f>[2]Report!T107</f>
        <v>1271132 → DATE-AMPOULE</v>
      </c>
      <c r="F107" s="3" t="str">
        <f>INDEX([2]Report!$B$2:$B$2208, MATCH(E107, [2]Report!$T$2:$T$2208, 0))</f>
        <v>SSQUE-R2A-CELD35</v>
      </c>
      <c r="G107" s="4" t="str">
        <f t="shared" si="11"/>
        <v>SSQUE</v>
      </c>
      <c r="I107" s="2" t="str">
        <f>[3]Report!T108</f>
        <v>34056212 → GENRE-SEC, ICC(KA)-SEC, POLE-TRINGLE, TELECOMMANDE, TYPE-SEC, U-NOMINALE(KV)</v>
      </c>
      <c r="J107" s="3" t="str">
        <f>INDEX([3]Report!$B$2:$B$2208, MATCH(I107, [3]Report!$T$2:$T$2208, 0))</f>
        <v>V.LAN-CT311-HTB</v>
      </c>
      <c r="K107" s="4" t="str">
        <f t="shared" si="12"/>
        <v>V.LAN</v>
      </c>
      <c r="M107" s="2" t="str">
        <f>[4]Report!T107</f>
        <v xml:space="preserve">34036163 → </v>
      </c>
      <c r="N107" s="3" t="str">
        <f>INDEX([4]Report!$B$2:$B$2208, MATCH(M107, [4]Report!$T$2:$T$2208, 0))</f>
        <v>SSGUI-CT312-HTB</v>
      </c>
      <c r="O107" s="4" t="str">
        <f t="shared" si="13"/>
        <v>SSGUI</v>
      </c>
      <c r="Q107" s="2" t="str">
        <f>[5]Report!T107</f>
        <v>34005316 → CONSTITUTION-BATT</v>
      </c>
      <c r="R107" s="3" t="str">
        <f>INDEX([5]Report!$B$2:$B$230, MATCH(Q107, [5]Report!$T$2:$T$230, 0))</f>
        <v>CORB8-AUX-BATT</v>
      </c>
      <c r="S107" s="4" t="str">
        <f t="shared" si="14"/>
        <v>CORB8</v>
      </c>
      <c r="U107" s="2" t="str">
        <f>[6]Report!T107</f>
        <v>34051388 → POLARITE-+48-TERRE, USAGE</v>
      </c>
      <c r="V107" s="3" t="str">
        <f>INDEX([6]Report!$C$2:$C$230, MATCH(U107, [6]Report!$T$2:$T$230, 0))</f>
        <v>CORB8-AUX-REDR</v>
      </c>
      <c r="W107" s="4" t="str">
        <f t="shared" si="15"/>
        <v>CORB8</v>
      </c>
      <c r="Y107" s="2" t="str">
        <f>'[7]Liste de Emplacements'!T107</f>
        <v>DRUME-R1-CELA82 → Code GDO</v>
      </c>
      <c r="Z107" s="3" t="str">
        <f>INDEX('[7]Liste de Emplacements'!$A$2:$A$284, MATCH(Y107, '[7]Liste de Emplacements'!$T$2:$T$284, 0))</f>
        <v>DRUME-R1-CELA82</v>
      </c>
      <c r="AA107" s="4" t="str">
        <f t="shared" si="16"/>
        <v>DRUME</v>
      </c>
      <c r="AC107" t="str">
        <f>[8]Report!T107</f>
        <v xml:space="preserve">AOSTE-R3A-CELD44 → </v>
      </c>
      <c r="AD107" t="str">
        <f>INDEX([8]Report!$A$2:$A$1495, MATCH(AC107, [8]Report!$T$2:$T$1495, 0))</f>
        <v>AOSTE-R3A-CELD44</v>
      </c>
      <c r="AE107" t="str">
        <f t="shared" si="17"/>
        <v>AOSTE</v>
      </c>
      <c r="AG107" s="2" t="str">
        <f>[9]Report!T107</f>
        <v>VIZIL → PRISE-VE-32A</v>
      </c>
      <c r="AH107" s="3" t="str">
        <f>INDEX([9]Report!$A$2:$A$113, MATCH(AG107, [9]Report!$T$2:$T$113, 0))</f>
        <v>VIZIL</v>
      </c>
      <c r="AI107" s="4" t="str">
        <f t="shared" si="18"/>
        <v>VIZIL</v>
      </c>
      <c r="AK107" s="2" t="str">
        <f>'[10]Liste de Emplacements'!T107</f>
        <v xml:space="preserve">GEX__-CT311 → </v>
      </c>
      <c r="AL107" s="3" t="str">
        <f>INDEX('[10]Liste de Emplacements'!$A$2:$A$231,MATCH(AK107,'[10]Liste de Emplacements'!$T$2:$T$231))</f>
        <v>GEX__-CT311</v>
      </c>
      <c r="AM107" s="4" t="str">
        <f t="shared" si="19"/>
        <v>GEX__</v>
      </c>
    </row>
    <row r="108" spans="1:39" x14ac:dyDescent="0.25">
      <c r="A108" s="2" t="str">
        <f>[1]Report!T108</f>
        <v xml:space="preserve">34072468 → </v>
      </c>
      <c r="B108" s="3" t="str">
        <f>INDEX([1]Report!$B$2:$B$230, MATCH(A108, [1]Report!$T$2:$T$230, 0))</f>
        <v>AOSTE-CT313-TR</v>
      </c>
      <c r="C108" s="4" t="str">
        <f t="shared" si="10"/>
        <v>AOSTE</v>
      </c>
      <c r="E108" s="2" t="str">
        <f>[2]Report!T108</f>
        <v>1271133 → DATE-AMPOULE</v>
      </c>
      <c r="F108" s="3" t="str">
        <f>INDEX([2]Report!$B$2:$B$2208, MATCH(E108, [2]Report!$T$2:$T$2208, 0))</f>
        <v>SSQUE-R2A-CELD36</v>
      </c>
      <c r="G108" s="4" t="str">
        <f t="shared" si="11"/>
        <v>SSQUE</v>
      </c>
      <c r="I108" s="2" t="str">
        <f>[3]Report!T109</f>
        <v>34056213 → POLE-TRINGLE, TELECOMMANDE</v>
      </c>
      <c r="J108" s="3" t="str">
        <f>INDEX([3]Report!$B$2:$B$2208, MATCH(I108, [3]Report!$T$2:$T$2208, 0))</f>
        <v>T.PIN-CT313-HTB</v>
      </c>
      <c r="K108" s="4" t="str">
        <f t="shared" si="12"/>
        <v>T.PIN</v>
      </c>
      <c r="M108" s="2" t="str">
        <f>[4]Report!T108</f>
        <v xml:space="preserve">34036165 → </v>
      </c>
      <c r="N108" s="3" t="str">
        <f>INDEX([4]Report!$B$2:$B$2208, MATCH(M108, [4]Report!$T$2:$T$2208, 0))</f>
        <v>ARACH-CT311-HTB</v>
      </c>
      <c r="O108" s="4" t="str">
        <f t="shared" si="13"/>
        <v>ARACH</v>
      </c>
      <c r="Q108" s="2" t="str">
        <f>[5]Report!T108</f>
        <v>34005317 → CONSTITUTION-BATT</v>
      </c>
      <c r="R108" s="3" t="str">
        <f>INDEX([5]Report!$B$2:$B$230, MATCH(Q108, [5]Report!$T$2:$T$230, 0))</f>
        <v>POUGN-AUX-48-1</v>
      </c>
      <c r="S108" s="4" t="str">
        <f t="shared" si="14"/>
        <v>POUGN</v>
      </c>
      <c r="U108" s="2" t="str">
        <f>[6]Report!T108</f>
        <v xml:space="preserve">34051390 → </v>
      </c>
      <c r="V108" s="3" t="str">
        <f>INDEX([6]Report!$C$2:$C$230, MATCH(U108, [6]Report!$T$2:$T$230, 0))</f>
        <v>CORNI-AUX-REDR</v>
      </c>
      <c r="W108" s="4" t="str">
        <f t="shared" si="15"/>
        <v>CORNI</v>
      </c>
      <c r="Y108" s="2" t="str">
        <f>'[7]Liste de Emplacements'!T108</f>
        <v>DRUME-R2-CELA83 → Code GDO</v>
      </c>
      <c r="Z108" s="3" t="str">
        <f>INDEX('[7]Liste de Emplacements'!$A$2:$A$284, MATCH(Y108, '[7]Liste de Emplacements'!$T$2:$T$284, 0))</f>
        <v>DRUME-R2-CELA83</v>
      </c>
      <c r="AA108" s="4" t="str">
        <f t="shared" si="16"/>
        <v>DRUME</v>
      </c>
      <c r="AC108" t="str">
        <f>[8]Report!T108</f>
        <v xml:space="preserve">AOSTE-R3A-CELD45 → </v>
      </c>
      <c r="AD108" t="str">
        <f>INDEX([8]Report!$A$2:$A$1495, MATCH(AC108, [8]Report!$T$2:$T$1495, 0))</f>
        <v>AOSTE-R3A-CELD45</v>
      </c>
      <c r="AE108" t="str">
        <f t="shared" si="17"/>
        <v>AOSTE</v>
      </c>
      <c r="AG108" s="2" t="str">
        <f>[9]Report!T108</f>
        <v>VNERE → PRISE-VE-32A</v>
      </c>
      <c r="AH108" s="3" t="str">
        <f>INDEX([9]Report!$A$2:$A$113, MATCH(AG108, [9]Report!$T$2:$T$113, 0))</f>
        <v>VNERE</v>
      </c>
      <c r="AI108" s="4" t="str">
        <f t="shared" si="18"/>
        <v>VNERE</v>
      </c>
      <c r="AK108" s="2" t="str">
        <f>'[10]Liste de Emplacements'!T108</f>
        <v xml:space="preserve">GEX__-CT312 → </v>
      </c>
      <c r="AL108" s="3" t="str">
        <f>INDEX('[10]Liste de Emplacements'!$A$2:$A$231,MATCH(AK108,'[10]Liste de Emplacements'!$T$2:$T$231))</f>
        <v>GEX__-CT312</v>
      </c>
      <c r="AM108" s="4" t="str">
        <f t="shared" si="19"/>
        <v>GEX__</v>
      </c>
    </row>
    <row r="109" spans="1:39" x14ac:dyDescent="0.25">
      <c r="A109" s="2" t="str">
        <f>[1]Report!T109</f>
        <v xml:space="preserve">34072470 → </v>
      </c>
      <c r="B109" s="3" t="str">
        <f>INDEX([1]Report!$B$2:$B$230, MATCH(A109, [1]Report!$T$2:$T$230, 0))</f>
        <v>I.VER-CT312-TR</v>
      </c>
      <c r="C109" s="4" t="str">
        <f t="shared" si="10"/>
        <v>I.VER</v>
      </c>
      <c r="E109" s="2" t="str">
        <f>[2]Report!T109</f>
        <v>1271135 → DATE-AMPOULE</v>
      </c>
      <c r="F109" s="3" t="str">
        <f>INDEX([2]Report!$B$2:$B$2208, MATCH(E109, [2]Report!$T$2:$T$2208, 0))</f>
        <v>SSQUE-R2A-CELD37</v>
      </c>
      <c r="G109" s="4" t="str">
        <f t="shared" si="11"/>
        <v>SSQUE</v>
      </c>
      <c r="I109" s="2" t="str">
        <f>[3]Report!T110</f>
        <v>34056214 → GENRE-SEC, ICC(KA)-SEC, POLE-TRINGLE, TELECOMMANDE, TYPE-SEC, U-NOMINALE(KV)</v>
      </c>
      <c r="J109" s="3" t="str">
        <f>INDEX([3]Report!$B$2:$B$2208, MATCH(I109, [3]Report!$T$2:$T$2208, 0))</f>
        <v>VIZIL-CT312-HTB</v>
      </c>
      <c r="K109" s="4" t="str">
        <f t="shared" si="12"/>
        <v>VIZIL</v>
      </c>
      <c r="M109" s="2" t="str">
        <f>[4]Report!T109</f>
        <v xml:space="preserve">34036166 → </v>
      </c>
      <c r="N109" s="3" t="str">
        <f>INDEX([4]Report!$B$2:$B$2208, MATCH(M109, [4]Report!$T$2:$T$2208, 0))</f>
        <v>VINAY-CT311-HTB</v>
      </c>
      <c r="O109" s="4" t="str">
        <f t="shared" si="13"/>
        <v>VINAY</v>
      </c>
      <c r="Q109" s="2" t="str">
        <f>[5]Report!T109</f>
        <v xml:space="preserve">34005318 → </v>
      </c>
      <c r="R109" s="3" t="str">
        <f>INDEX([5]Report!$B$2:$B$230, MATCH(Q109, [5]Report!$T$2:$T$230, 0))</f>
        <v>CHAMO-AUX-BATT</v>
      </c>
      <c r="S109" s="4" t="str">
        <f t="shared" si="14"/>
        <v>CHAMO</v>
      </c>
      <c r="U109" s="2" t="str">
        <f>[6]Report!T109</f>
        <v>34051391 → POLARITE-+48-TERRE, USAGE</v>
      </c>
      <c r="V109" s="3" t="str">
        <f>INDEX([6]Report!$C$2:$C$230, MATCH(U109, [6]Report!$T$2:$T$230, 0))</f>
        <v>BISSO-AUX-REDR</v>
      </c>
      <c r="W109" s="4" t="str">
        <f t="shared" si="15"/>
        <v>BISSO</v>
      </c>
      <c r="Y109" s="2" t="str">
        <f>'[7]Liste de Emplacements'!T109</f>
        <v>ECHEL-R1-CELA18 → Code GDO</v>
      </c>
      <c r="Z109" s="3" t="str">
        <f>INDEX('[7]Liste de Emplacements'!$A$2:$A$284, MATCH(Y109, '[7]Liste de Emplacements'!$T$2:$T$284, 0))</f>
        <v>ECHEL-R1-CELA18</v>
      </c>
      <c r="AA109" s="4" t="str">
        <f t="shared" si="16"/>
        <v>ECHEL</v>
      </c>
      <c r="AC109" t="str">
        <f>[8]Report!T109</f>
        <v xml:space="preserve">AOSTE-R3A-CELD46 → </v>
      </c>
      <c r="AD109" t="str">
        <f>INDEX([8]Report!$A$2:$A$1495, MATCH(AC109, [8]Report!$T$2:$T$1495, 0))</f>
        <v>AOSTE-R3A-CELD46</v>
      </c>
      <c r="AE109" t="str">
        <f t="shared" si="17"/>
        <v>AOSTE</v>
      </c>
      <c r="AG109" s="2" t="str">
        <f>[9]Report!T109</f>
        <v>VNOTA → GESTION-ACCES, PRISE-VE-32A</v>
      </c>
      <c r="AH109" s="3" t="str">
        <f>INDEX([9]Report!$A$2:$A$113, MATCH(AG109, [9]Report!$T$2:$T$113, 0))</f>
        <v>VNOTA</v>
      </c>
      <c r="AI109" s="4" t="str">
        <f t="shared" si="18"/>
        <v>VNOTA</v>
      </c>
      <c r="AK109" s="2" t="str">
        <f>'[10]Liste de Emplacements'!T109</f>
        <v xml:space="preserve">GEX__-CT313 → </v>
      </c>
      <c r="AL109" s="3" t="str">
        <f>INDEX('[10]Liste de Emplacements'!$A$2:$A$231,MATCH(AK109,'[10]Liste de Emplacements'!$T$2:$T$231))</f>
        <v>GEX__-CT313</v>
      </c>
      <c r="AM109" s="4" t="str">
        <f t="shared" si="19"/>
        <v>GEX__</v>
      </c>
    </row>
    <row r="110" spans="1:39" x14ac:dyDescent="0.25">
      <c r="A110" s="2" t="str">
        <f>[1]Report!T110</f>
        <v xml:space="preserve">34072471 → </v>
      </c>
      <c r="B110" s="3" t="str">
        <f>INDEX([1]Report!$B$2:$B$230, MATCH(A110, [1]Report!$T$2:$T$230, 0))</f>
        <v>ESPAG-CT312-TR</v>
      </c>
      <c r="C110" s="4" t="str">
        <f t="shared" si="10"/>
        <v>ESPAG</v>
      </c>
      <c r="E110" s="2" t="str">
        <f>[2]Report!T110</f>
        <v>1271136 → DATE-AMPOULE</v>
      </c>
      <c r="F110" s="3" t="str">
        <f>INDEX([2]Report!$B$2:$B$2208, MATCH(E110, [2]Report!$T$2:$T$2208, 0))</f>
        <v>SSQUE-R2A-CELD38</v>
      </c>
      <c r="G110" s="4" t="str">
        <f t="shared" si="11"/>
        <v>SSQUE</v>
      </c>
      <c r="I110" s="2" t="str">
        <f>[3]Report!T111</f>
        <v>34056215 → TELECOMMANDE</v>
      </c>
      <c r="J110" s="3" t="str">
        <f>INDEX([3]Report!$B$2:$B$2208, MATCH(I110, [3]Report!$T$2:$T$2208, 0))</f>
        <v>T.PIN-CT312-HTB</v>
      </c>
      <c r="K110" s="4" t="str">
        <f t="shared" si="12"/>
        <v>T.PIN</v>
      </c>
      <c r="M110" s="2" t="str">
        <f>[4]Report!T110</f>
        <v xml:space="preserve">34036167 → </v>
      </c>
      <c r="N110" s="3" t="str">
        <f>INDEX([4]Report!$B$2:$B$2208, MATCH(M110, [4]Report!$T$2:$T$2208, 0))</f>
        <v>ARLOD-CT311-HTB</v>
      </c>
      <c r="O110" s="4" t="str">
        <f t="shared" si="13"/>
        <v>ARLOD</v>
      </c>
      <c r="Q110" s="2" t="str">
        <f>[5]Report!T110</f>
        <v>34005319 → CONSTITUTION-BATT</v>
      </c>
      <c r="R110" s="3" t="str">
        <f>INDEX([5]Report!$B$2:$B$230, MATCH(Q110, [5]Report!$T$2:$T$230, 0))</f>
        <v>CORB8-AUX-BATT</v>
      </c>
      <c r="S110" s="4" t="str">
        <f t="shared" si="14"/>
        <v>CORB8</v>
      </c>
      <c r="U110" s="2" t="str">
        <f>[6]Report!T110</f>
        <v>34051392 → USAGE</v>
      </c>
      <c r="V110" s="3" t="str">
        <f>INDEX([6]Report!$C$2:$C$230, MATCH(U110, [6]Report!$T$2:$T$230, 0))</f>
        <v>BISSO-AUX-REDR</v>
      </c>
      <c r="W110" s="4" t="str">
        <f t="shared" si="15"/>
        <v>BISSO</v>
      </c>
      <c r="Y110" s="2" t="str">
        <f>'[7]Liste de Emplacements'!T110</f>
        <v>ECHEL-R2-CELA01 → Code GDO</v>
      </c>
      <c r="Z110" s="3" t="str">
        <f>INDEX('[7]Liste de Emplacements'!$A$2:$A$284, MATCH(Y110, '[7]Liste de Emplacements'!$T$2:$T$284, 0))</f>
        <v>ECHEL-R2-CELA01</v>
      </c>
      <c r="AA110" s="4" t="str">
        <f t="shared" si="16"/>
        <v>ECHEL</v>
      </c>
      <c r="AC110" t="str">
        <f>[8]Report!T110</f>
        <v xml:space="preserve">AOSTE-R3B-CELD35 → </v>
      </c>
      <c r="AD110" t="str">
        <f>INDEX([8]Report!$A$2:$A$1495, MATCH(AC110, [8]Report!$T$2:$T$1495, 0))</f>
        <v>AOSTE-R3B-CELD35</v>
      </c>
      <c r="AE110" t="str">
        <f t="shared" si="17"/>
        <v>AOSTE</v>
      </c>
      <c r="AG110" s="2" t="str">
        <f>[9]Report!T110</f>
        <v>VOIRO → PRISE-VE-32A</v>
      </c>
      <c r="AH110" s="3" t="str">
        <f>INDEX([9]Report!$A$2:$A$113, MATCH(AG110, [9]Report!$T$2:$T$113, 0))</f>
        <v>VOIRO</v>
      </c>
      <c r="AI110" s="4" t="str">
        <f t="shared" si="18"/>
        <v>VOIRO</v>
      </c>
      <c r="AK110" s="2" t="str">
        <f>'[10]Liste de Emplacements'!T110</f>
        <v xml:space="preserve">I.ABE-CT311 → </v>
      </c>
      <c r="AL110" s="3" t="str">
        <f>INDEX('[10]Liste de Emplacements'!$A$2:$A$231,MATCH(AK110,'[10]Liste de Emplacements'!$T$2:$T$231))</f>
        <v>I.ABE-CT311</v>
      </c>
      <c r="AM110" s="4" t="str">
        <f t="shared" si="19"/>
        <v>I.ABE</v>
      </c>
    </row>
    <row r="111" spans="1:39" x14ac:dyDescent="0.25">
      <c r="A111" s="2" t="str">
        <f>[1]Report!T111</f>
        <v xml:space="preserve">34072472 → </v>
      </c>
      <c r="B111" s="3" t="str">
        <f>INDEX([1]Report!$B$2:$B$230, MATCH(A111, [1]Report!$T$2:$T$230, 0))</f>
        <v>G.VER-CT312-TR</v>
      </c>
      <c r="C111" s="4" t="str">
        <f t="shared" si="10"/>
        <v>G.VER</v>
      </c>
      <c r="E111" s="2" t="str">
        <f>[2]Report!T111</f>
        <v>1271137 → DATE-AMPOULE</v>
      </c>
      <c r="F111" s="3" t="str">
        <f>INDEX([2]Report!$B$2:$B$2208, MATCH(E111, [2]Report!$T$2:$T$2208, 0))</f>
        <v>SSQUE-R2B-CELD47</v>
      </c>
      <c r="G111" s="4" t="str">
        <f t="shared" si="11"/>
        <v>SSQUE</v>
      </c>
      <c r="I111" s="2" t="str">
        <f>[3]Report!T112</f>
        <v>34056216 → TELECOMMANDE</v>
      </c>
      <c r="J111" s="3" t="str">
        <f>INDEX([3]Report!$B$2:$B$2208, MATCH(I111, [3]Report!$T$2:$T$2208, 0))</f>
        <v>SSAVR-CT211-HTB</v>
      </c>
      <c r="K111" s="4" t="str">
        <f t="shared" si="12"/>
        <v>SSAVR</v>
      </c>
      <c r="M111" s="2" t="str">
        <f>[4]Report!T111</f>
        <v xml:space="preserve">34036168 → </v>
      </c>
      <c r="N111" s="3" t="str">
        <f>INDEX([4]Report!$B$2:$B$2208, MATCH(M111, [4]Report!$T$2:$T$2208, 0))</f>
        <v>ARLOD-CT312-HTB</v>
      </c>
      <c r="O111" s="4" t="str">
        <f t="shared" si="13"/>
        <v>ARLOD</v>
      </c>
      <c r="Q111" s="2" t="str">
        <f>[5]Report!T111</f>
        <v>34005320 → CONSTITUTION-BATT</v>
      </c>
      <c r="R111" s="3" t="str">
        <f>INDEX([5]Report!$B$2:$B$230, MATCH(Q111, [5]Report!$T$2:$T$230, 0))</f>
        <v>CORNI-AUX-BATT</v>
      </c>
      <c r="S111" s="4" t="str">
        <f t="shared" si="14"/>
        <v>CORNI</v>
      </c>
      <c r="U111" s="2" t="str">
        <f>[6]Report!T111</f>
        <v>34051393 → USAGE</v>
      </c>
      <c r="V111" s="3" t="str">
        <f>INDEX([6]Report!$C$2:$C$230, MATCH(U111, [6]Report!$T$2:$T$230, 0))</f>
        <v>CRAN_-AUX-REDR</v>
      </c>
      <c r="W111" s="4" t="str">
        <f t="shared" si="15"/>
        <v>CRAN_</v>
      </c>
      <c r="Y111" s="2" t="str">
        <f>'[7]Liste de Emplacements'!T111</f>
        <v xml:space="preserve">ESPAG-R1-CELA11 → </v>
      </c>
      <c r="Z111" s="3" t="str">
        <f>INDEX('[7]Liste de Emplacements'!$A$2:$A$284, MATCH(Y111, '[7]Liste de Emplacements'!$T$2:$T$284, 0))</f>
        <v>ESPAG-R1-CELA11</v>
      </c>
      <c r="AA111" s="4" t="str">
        <f t="shared" si="16"/>
        <v>ESPAG</v>
      </c>
      <c r="AC111" t="str">
        <f>[8]Report!T111</f>
        <v xml:space="preserve">AOSTE-R3B-CELD36 → </v>
      </c>
      <c r="AD111" t="str">
        <f>INDEX([8]Report!$A$2:$A$1495, MATCH(AC111, [8]Report!$T$2:$T$1495, 0))</f>
        <v>AOSTE-R3B-CELD36</v>
      </c>
      <c r="AE111" t="str">
        <f t="shared" si="17"/>
        <v>AOSTE</v>
      </c>
      <c r="AG111" s="2" t="str">
        <f>[9]Report!T111</f>
        <v>VOREP → PRISE-VE-32A</v>
      </c>
      <c r="AH111" s="3" t="str">
        <f>INDEX([9]Report!$A$2:$A$113, MATCH(AG111, [9]Report!$T$2:$T$113, 0))</f>
        <v>VOREP</v>
      </c>
      <c r="AI111" s="4" t="str">
        <f t="shared" si="18"/>
        <v>VOREP</v>
      </c>
      <c r="AK111" s="2" t="str">
        <f>'[10]Liste de Emplacements'!T111</f>
        <v xml:space="preserve">I.ABE-CT312 → </v>
      </c>
      <c r="AL111" s="3" t="str">
        <f>INDEX('[10]Liste de Emplacements'!$A$2:$A$231,MATCH(AK111,'[10]Liste de Emplacements'!$T$2:$T$231))</f>
        <v>I.ABE-CT312</v>
      </c>
      <c r="AM111" s="4" t="str">
        <f t="shared" si="19"/>
        <v>I.ABE</v>
      </c>
    </row>
    <row r="112" spans="1:39" x14ac:dyDescent="0.25">
      <c r="A112" s="2" t="str">
        <f>[1]Report!T112</f>
        <v xml:space="preserve">34072474 → </v>
      </c>
      <c r="B112" s="3" t="str">
        <f>INDEX([1]Report!$B$2:$B$230, MATCH(A112, [1]Report!$T$2:$T$230, 0))</f>
        <v>CLUSE-CT311-TR</v>
      </c>
      <c r="C112" s="4" t="str">
        <f t="shared" si="10"/>
        <v>CLUSE</v>
      </c>
      <c r="E112" s="2" t="str">
        <f>[2]Report!T112</f>
        <v>1271138 → DATE-AMPOULE</v>
      </c>
      <c r="F112" s="3" t="str">
        <f>INDEX([2]Report!$B$2:$B$2208, MATCH(E112, [2]Report!$T$2:$T$2208, 0))</f>
        <v>SSQUE-R2B-CELD46</v>
      </c>
      <c r="G112" s="4" t="str">
        <f t="shared" si="11"/>
        <v>SSQUE</v>
      </c>
      <c r="I112" s="2" t="str">
        <f>[3]Report!T113</f>
        <v>34056217 → TELECOMMANDE</v>
      </c>
      <c r="J112" s="3" t="str">
        <f>INDEX([3]Report!$B$2:$B$2208, MATCH(I112, [3]Report!$T$2:$T$2208, 0))</f>
        <v>SSAVR-CT212-HTB</v>
      </c>
      <c r="K112" s="4" t="str">
        <f t="shared" si="12"/>
        <v>SSAVR</v>
      </c>
      <c r="M112" s="2" t="str">
        <f>[4]Report!T112</f>
        <v xml:space="preserve">34036169 → </v>
      </c>
      <c r="N112" s="3" t="str">
        <f>INDEX([4]Report!$B$2:$B$2208, MATCH(M112, [4]Report!$T$2:$T$2208, 0))</f>
        <v>AUMON-CT311-HTB</v>
      </c>
      <c r="O112" s="4" t="str">
        <f t="shared" si="13"/>
        <v>AUMON</v>
      </c>
      <c r="Q112" s="2" t="str">
        <f>[5]Report!T112</f>
        <v>34005321 → CONSTITUTION-BATT</v>
      </c>
      <c r="R112" s="3" t="str">
        <f>INDEX([5]Report!$B$2:$B$230, MATCH(Q112, [5]Report!$T$2:$T$230, 0))</f>
        <v>CORNI-AUX-BATT</v>
      </c>
      <c r="S112" s="4" t="str">
        <f t="shared" si="14"/>
        <v>CORNI</v>
      </c>
      <c r="U112" s="2" t="str">
        <f>[6]Report!T112</f>
        <v>34051394 → USAGE</v>
      </c>
      <c r="V112" s="3" t="str">
        <f>INDEX([6]Report!$C$2:$C$230, MATCH(U112, [6]Report!$T$2:$T$230, 0))</f>
        <v>CRAN_-AUX-REDR</v>
      </c>
      <c r="W112" s="4" t="str">
        <f t="shared" si="15"/>
        <v>CRAN_</v>
      </c>
      <c r="Y112" s="2" t="str">
        <f>'[7]Liste de Emplacements'!T112</f>
        <v xml:space="preserve">ESPAG-R2-CELA21 → </v>
      </c>
      <c r="Z112" s="3" t="str">
        <f>INDEX('[7]Liste de Emplacements'!$A$2:$A$284, MATCH(Y112, '[7]Liste de Emplacements'!$T$2:$T$284, 0))</f>
        <v>ESPAG-R2-CELA21</v>
      </c>
      <c r="AA112" s="4" t="str">
        <f t="shared" si="16"/>
        <v>ESPAG</v>
      </c>
      <c r="AC112" t="str">
        <f>[8]Report!T112</f>
        <v xml:space="preserve">AOSTE-R3B-CELD37 → </v>
      </c>
      <c r="AD112" t="str">
        <f>INDEX([8]Report!$A$2:$A$1495, MATCH(AC112, [8]Report!$T$2:$T$1495, 0))</f>
        <v>AOSTE-R3B-CELD37</v>
      </c>
      <c r="AE112" t="str">
        <f t="shared" si="17"/>
        <v>AOSTE</v>
      </c>
      <c r="AG112" s="2" t="str">
        <f>[9]Report!T112</f>
        <v>VOUGY → GESTION-ACCES, PRISE-VE-32A</v>
      </c>
      <c r="AH112" s="3" t="str">
        <f>INDEX([9]Report!$A$2:$A$113, MATCH(AG112, [9]Report!$T$2:$T$113, 0))</f>
        <v>VOUGY</v>
      </c>
      <c r="AI112" s="4" t="str">
        <f t="shared" si="18"/>
        <v>VOUGY</v>
      </c>
      <c r="AK112" s="2" t="str">
        <f>'[10]Liste de Emplacements'!T112</f>
        <v xml:space="preserve">I.VER-CT311 → </v>
      </c>
      <c r="AL112" s="3" t="str">
        <f>INDEX('[10]Liste de Emplacements'!$A$2:$A$231,MATCH(AK112,'[10]Liste de Emplacements'!$T$2:$T$231))</f>
        <v>I.VER-CT311</v>
      </c>
      <c r="AM112" s="4" t="str">
        <f t="shared" si="19"/>
        <v>I.VER</v>
      </c>
    </row>
    <row r="113" spans="1:39" x14ac:dyDescent="0.25">
      <c r="A113" s="2" t="str">
        <f>[1]Report!T113</f>
        <v xml:space="preserve">34072475 → </v>
      </c>
      <c r="B113" s="3" t="str">
        <f>INDEX([1]Report!$B$2:$B$230, MATCH(A113, [1]Report!$T$2:$T$230, 0))</f>
        <v>CLUSE-CT312-TR</v>
      </c>
      <c r="C113" s="4" t="str">
        <f t="shared" si="10"/>
        <v>CLUSE</v>
      </c>
      <c r="E113" s="2" t="str">
        <f>[2]Report!T113</f>
        <v>1271139 → DATE-AMPOULE</v>
      </c>
      <c r="F113" s="3" t="str">
        <f>INDEX([2]Report!$B$2:$B$2208, MATCH(E113, [2]Report!$T$2:$T$2208, 0))</f>
        <v>SSQUE-R2B-CELD45</v>
      </c>
      <c r="G113" s="4" t="str">
        <f t="shared" si="11"/>
        <v>SSQUE</v>
      </c>
      <c r="I113" s="2" t="str">
        <f>[3]Report!T114</f>
        <v>34056218 → ICC(KA)-SEC, TELECOMMANDE</v>
      </c>
      <c r="J113" s="3" t="str">
        <f>INDEX([3]Report!$B$2:$B$2208, MATCH(I113, [3]Report!$T$2:$T$2208, 0))</f>
        <v>VIZIL-CT311-HTB</v>
      </c>
      <c r="K113" s="4" t="str">
        <f t="shared" si="12"/>
        <v>VIZIL</v>
      </c>
      <c r="M113" s="2" t="str">
        <f>[4]Report!T113</f>
        <v xml:space="preserve">34036170 → </v>
      </c>
      <c r="N113" s="3" t="str">
        <f>INDEX([4]Report!$B$2:$B$2208, MATCH(M113, [4]Report!$T$2:$T$2208, 0))</f>
        <v>AUMON-CT312-HTB</v>
      </c>
      <c r="O113" s="4" t="str">
        <f t="shared" si="13"/>
        <v>AUMON</v>
      </c>
      <c r="Q113" s="2" t="str">
        <f>[5]Report!T113</f>
        <v>34005322 → CONSTITUTION-BATT</v>
      </c>
      <c r="R113" s="3" t="str">
        <f>INDEX([5]Report!$B$2:$B$230, MATCH(Q113, [5]Report!$T$2:$T$230, 0))</f>
        <v>BISSO-AUX-BATT</v>
      </c>
      <c r="S113" s="4" t="str">
        <f t="shared" si="14"/>
        <v>BISSO</v>
      </c>
      <c r="U113" s="2" t="str">
        <f>[6]Report!T113</f>
        <v>34051395 → USAGE</v>
      </c>
      <c r="V113" s="3" t="str">
        <f>INDEX([6]Report!$C$2:$C$230, MATCH(U113, [6]Report!$T$2:$T$230, 0))</f>
        <v>AUSSO-AUX-REDR</v>
      </c>
      <c r="W113" s="4" t="str">
        <f t="shared" si="15"/>
        <v>AUSSO</v>
      </c>
      <c r="Y113" s="2" t="str">
        <f>'[7]Liste de Emplacements'!T113</f>
        <v xml:space="preserve">EVIAN-R1-CELA11 → </v>
      </c>
      <c r="Z113" s="3" t="str">
        <f>INDEX('[7]Liste de Emplacements'!$A$2:$A$284, MATCH(Y113, '[7]Liste de Emplacements'!$T$2:$T$284, 0))</f>
        <v>EVIAN-R1-CELA11</v>
      </c>
      <c r="AA113" s="4" t="str">
        <f t="shared" si="16"/>
        <v>EVIAN</v>
      </c>
      <c r="AC113" t="str">
        <f>[8]Report!T113</f>
        <v>AOSTE-R3B-CELD38 → Code GDO</v>
      </c>
      <c r="AD113" t="str">
        <f>INDEX([8]Report!$A$2:$A$1495, MATCH(AC113, [8]Report!$T$2:$T$1495, 0))</f>
        <v>AOSTE-R3B-CELD38</v>
      </c>
      <c r="AE113" t="str">
        <f t="shared" si="17"/>
        <v>AOSTE</v>
      </c>
      <c r="AG113" s="2" t="str">
        <f>[9]Report!T113</f>
        <v>YENNE → PRISE-VE-32A</v>
      </c>
      <c r="AH113" s="3" t="str">
        <f>INDEX([9]Report!$A$2:$A$113, MATCH(AG113, [9]Report!$T$2:$T$113, 0))</f>
        <v>YENNE</v>
      </c>
      <c r="AI113" s="4" t="str">
        <f t="shared" si="18"/>
        <v>YENNE</v>
      </c>
      <c r="AK113" s="2" t="str">
        <f>'[10]Liste de Emplacements'!T113</f>
        <v xml:space="preserve">I.VER-CT312 → </v>
      </c>
      <c r="AL113" s="3" t="str">
        <f>INDEX('[10]Liste de Emplacements'!$A$2:$A$231,MATCH(AK113,'[10]Liste de Emplacements'!$T$2:$T$231))</f>
        <v>I.VER-CT312</v>
      </c>
      <c r="AM113" s="4" t="str">
        <f t="shared" si="19"/>
        <v>I.VER</v>
      </c>
    </row>
    <row r="114" spans="1:39" x14ac:dyDescent="0.25">
      <c r="A114" s="2" t="str">
        <f>[1]Report!T114</f>
        <v xml:space="preserve">34072480 → </v>
      </c>
      <c r="B114" s="3" t="str">
        <f>INDEX([1]Report!$B$2:$B$230, MATCH(A114, [1]Report!$T$2:$T$230, 0))</f>
        <v>CRAN_-CT311-TR</v>
      </c>
      <c r="C114" s="4" t="str">
        <f t="shared" si="10"/>
        <v>CRAN_</v>
      </c>
      <c r="E114" s="2" t="str">
        <f>[2]Report!T114</f>
        <v>1271141 → DATE-AMPOULE</v>
      </c>
      <c r="F114" s="3" t="str">
        <f>INDEX([2]Report!$B$2:$B$2208, MATCH(E114, [2]Report!$T$2:$T$2208, 0))</f>
        <v>SSQUE-R2B-CELD44</v>
      </c>
      <c r="G114" s="4" t="str">
        <f t="shared" si="11"/>
        <v>SSQUE</v>
      </c>
      <c r="I114" s="2" t="str">
        <f>[3]Report!T115</f>
        <v>34056219 → ICC(KA)-SEC, TELECOMMANDE</v>
      </c>
      <c r="J114" s="3" t="str">
        <f>INDEX([3]Report!$B$2:$B$2208, MATCH(I114, [3]Report!$T$2:$T$2208, 0))</f>
        <v>VIZIL-CT313-HTB</v>
      </c>
      <c r="K114" s="4" t="str">
        <f t="shared" si="12"/>
        <v>VIZIL</v>
      </c>
      <c r="M114" s="2" t="str">
        <f>[4]Report!T114</f>
        <v xml:space="preserve">34036171 → </v>
      </c>
      <c r="N114" s="3" t="str">
        <f>INDEX([4]Report!$B$2:$B$2208, MATCH(M114, [4]Report!$T$2:$T$2208, 0))</f>
        <v>VOREP-CT311-HTB</v>
      </c>
      <c r="O114" s="4" t="str">
        <f t="shared" si="13"/>
        <v>VOREP</v>
      </c>
      <c r="Q114" s="2" t="str">
        <f>[5]Report!T114</f>
        <v>34005323 → CONSTITUTION-BATT</v>
      </c>
      <c r="R114" s="3" t="str">
        <f>INDEX([5]Report!$B$2:$B$230, MATCH(Q114, [5]Report!$T$2:$T$230, 0))</f>
        <v>BISSO-AUX-BATT</v>
      </c>
      <c r="S114" s="4" t="str">
        <f t="shared" si="14"/>
        <v>BISSO</v>
      </c>
      <c r="U114" s="2" t="str">
        <f>[6]Report!T114</f>
        <v>34051396 → USAGE</v>
      </c>
      <c r="V114" s="3" t="str">
        <f>INDEX([6]Report!$C$2:$C$230, MATCH(U114, [6]Report!$T$2:$T$230, 0))</f>
        <v>AUSSO-AUX-REDR</v>
      </c>
      <c r="W114" s="4" t="str">
        <f t="shared" si="15"/>
        <v>AUSSO</v>
      </c>
      <c r="Y114" s="2" t="str">
        <f>'[7]Liste de Emplacements'!T114</f>
        <v xml:space="preserve">EVIAN-R2-CELA21 → </v>
      </c>
      <c r="Z114" s="3" t="str">
        <f>INDEX('[7]Liste de Emplacements'!$A$2:$A$284, MATCH(Y114, '[7]Liste de Emplacements'!$T$2:$T$284, 0))</f>
        <v>EVIAN-R2-CELA21</v>
      </c>
      <c r="AA114" s="4" t="str">
        <f t="shared" si="16"/>
        <v>EVIAN</v>
      </c>
      <c r="AC114" t="str">
        <f>[8]Report!T114</f>
        <v>ARACH-R2-CELD22 → AERIEN/SOUTERRAIN</v>
      </c>
      <c r="AD114" t="str">
        <f>INDEX([8]Report!$A$2:$A$1495, MATCH(AC114, [8]Report!$T$2:$T$1495, 0))</f>
        <v>ARACH-R2-CELD22</v>
      </c>
      <c r="AE114" t="str">
        <f t="shared" si="17"/>
        <v>ARACH</v>
      </c>
      <c r="AK114" s="2" t="str">
        <f>'[10]Liste de Emplacements'!T114</f>
        <v xml:space="preserve">JALLI-CT311 → </v>
      </c>
      <c r="AL114" s="3" t="str">
        <f>INDEX('[10]Liste de Emplacements'!$A$2:$A$231,MATCH(AK114,'[10]Liste de Emplacements'!$T$2:$T$231))</f>
        <v>JALLI-CT311</v>
      </c>
      <c r="AM114" s="4" t="str">
        <f t="shared" si="19"/>
        <v>JALLI</v>
      </c>
    </row>
    <row r="115" spans="1:39" x14ac:dyDescent="0.25">
      <c r="A115" s="2" t="str">
        <f>[1]Report!T115</f>
        <v xml:space="preserve">34072481 → </v>
      </c>
      <c r="B115" s="3" t="str">
        <f>INDEX([1]Report!$B$2:$B$230, MATCH(A115, [1]Report!$T$2:$T$230, 0))</f>
        <v>CRAN_-CT312-TR</v>
      </c>
      <c r="C115" s="4" t="str">
        <f t="shared" si="10"/>
        <v>CRAN_</v>
      </c>
      <c r="E115" s="2" t="str">
        <f>[2]Report!T115</f>
        <v>1271142 → DATE-AMPOULE</v>
      </c>
      <c r="F115" s="3" t="str">
        <f>INDEX([2]Report!$B$2:$B$2208, MATCH(E115, [2]Report!$T$2:$T$2208, 0))</f>
        <v>SSQUE-R2B-CELD43</v>
      </c>
      <c r="G115" s="4" t="str">
        <f t="shared" si="11"/>
        <v>SSQUE</v>
      </c>
      <c r="I115" s="2" t="str">
        <f>[3]Report!T116</f>
        <v>34056220 → ICC(KA)-SEC, TELECOMMANDE, U-NOMINALE(KV)</v>
      </c>
      <c r="J115" s="3" t="str">
        <f>INDEX([3]Report!$B$2:$B$2208, MATCH(I115, [3]Report!$T$2:$T$2208, 0))</f>
        <v>MOIRA-CT312-HTB</v>
      </c>
      <c r="K115" s="4" t="str">
        <f t="shared" si="12"/>
        <v>MOIRA</v>
      </c>
      <c r="M115" s="2" t="str">
        <f>[4]Report!T115</f>
        <v xml:space="preserve">34036172 → </v>
      </c>
      <c r="N115" s="3" t="str">
        <f>INDEX([4]Report!$B$2:$B$2208, MATCH(M115, [4]Report!$T$2:$T$2208, 0))</f>
        <v>VOREP-CT312-HTB</v>
      </c>
      <c r="O115" s="4" t="str">
        <f t="shared" si="13"/>
        <v>VOREP</v>
      </c>
      <c r="Q115" s="2" t="str">
        <f>[5]Report!T115</f>
        <v>34005324 → CONSTITUTION-BATT</v>
      </c>
      <c r="R115" s="3" t="str">
        <f>INDEX([5]Report!$B$2:$B$230, MATCH(Q115, [5]Report!$T$2:$T$230, 0))</f>
        <v>CRAN_-AUX-BATT</v>
      </c>
      <c r="S115" s="4" t="str">
        <f t="shared" si="14"/>
        <v>CRAN_</v>
      </c>
      <c r="U115" s="2" t="str">
        <f>[6]Report!T115</f>
        <v>34051397 → USAGE</v>
      </c>
      <c r="V115" s="3" t="str">
        <f>INDEX([6]Report!$C$2:$C$230, MATCH(U115, [6]Report!$T$2:$T$230, 0))</f>
        <v>CROLL-AUX-REDR</v>
      </c>
      <c r="W115" s="4" t="str">
        <f t="shared" si="15"/>
        <v>CROLL</v>
      </c>
      <c r="Y115" s="2" t="str">
        <f>'[7]Liste de Emplacements'!T115</f>
        <v>EYBEN-R1-CELA01 → Code GDO</v>
      </c>
      <c r="Z115" s="3" t="str">
        <f>INDEX('[7]Liste de Emplacements'!$A$2:$A$284, MATCH(Y115, '[7]Liste de Emplacements'!$T$2:$T$284, 0))</f>
        <v>EYBEN-R1-CELA01</v>
      </c>
      <c r="AA115" s="4" t="str">
        <f t="shared" si="16"/>
        <v>EYBEN</v>
      </c>
      <c r="AC115" t="str">
        <f>[8]Report!T115</f>
        <v>ARACH-R2-CELD23 → AERIEN/SOUTERRAIN</v>
      </c>
      <c r="AD115" t="str">
        <f>INDEX([8]Report!$A$2:$A$1495, MATCH(AC115, [8]Report!$T$2:$T$1495, 0))</f>
        <v>ARACH-R2-CELD23</v>
      </c>
      <c r="AE115" t="str">
        <f t="shared" si="17"/>
        <v>ARACH</v>
      </c>
      <c r="AK115" s="2" t="str">
        <f>'[10]Liste de Emplacements'!T115</f>
        <v xml:space="preserve">JALLI-CT312 → </v>
      </c>
      <c r="AL115" s="3" t="str">
        <f>INDEX('[10]Liste de Emplacements'!$A$2:$A$231,MATCH(AK115,'[10]Liste de Emplacements'!$T$2:$T$231))</f>
        <v>JALLI-CT312</v>
      </c>
      <c r="AM115" s="4" t="str">
        <f t="shared" si="19"/>
        <v>JALLI</v>
      </c>
    </row>
    <row r="116" spans="1:39" x14ac:dyDescent="0.25">
      <c r="A116" s="2" t="str">
        <f>[1]Report!T116</f>
        <v xml:space="preserve">34072482 → </v>
      </c>
      <c r="B116" s="3" t="str">
        <f>INDEX([1]Report!$B$2:$B$230, MATCH(A116, [1]Report!$T$2:$T$230, 0))</f>
        <v>CRAN_-CT313-TR</v>
      </c>
      <c r="C116" s="4" t="str">
        <f t="shared" si="10"/>
        <v>CRAN_</v>
      </c>
      <c r="E116" s="2" t="str">
        <f>[2]Report!T116</f>
        <v>1271143 → DATE-AMPOULE</v>
      </c>
      <c r="F116" s="3" t="str">
        <f>INDEX([2]Report!$B$2:$B$2208, MATCH(E116, [2]Report!$T$2:$T$2208, 0))</f>
        <v>SSQUE-R2B-CELD42</v>
      </c>
      <c r="G116" s="4" t="str">
        <f t="shared" si="11"/>
        <v>SSQUE</v>
      </c>
      <c r="I116" s="2" t="str">
        <f>[3]Report!T117</f>
        <v>34056221 → ICC(KA)-SEC, TELECOMMANDE</v>
      </c>
      <c r="J116" s="3" t="str">
        <f>INDEX([3]Report!$B$2:$B$2208, MATCH(I116, [3]Report!$T$2:$T$2208, 0))</f>
        <v>MOIRA-CT313-HTB</v>
      </c>
      <c r="K116" s="4" t="str">
        <f t="shared" si="12"/>
        <v>MOIRA</v>
      </c>
      <c r="M116" s="2" t="str">
        <f>[4]Report!T116</f>
        <v xml:space="preserve">34036173 → </v>
      </c>
      <c r="N116" s="3" t="str">
        <f>INDEX([4]Report!$B$2:$B$2208, MATCH(M116, [4]Report!$T$2:$T$2208, 0))</f>
        <v>BIOGE-CT311-HTB</v>
      </c>
      <c r="O116" s="4" t="str">
        <f t="shared" si="13"/>
        <v>BIOGE</v>
      </c>
      <c r="Q116" s="2" t="str">
        <f>[5]Report!T116</f>
        <v xml:space="preserve">34005325 → </v>
      </c>
      <c r="R116" s="3" t="str">
        <f>INDEX([5]Report!$B$2:$B$230, MATCH(Q116, [5]Report!$T$2:$T$230, 0))</f>
        <v>CRAN_-AUX-BATT</v>
      </c>
      <c r="S116" s="4" t="str">
        <f t="shared" si="14"/>
        <v>CRAN_</v>
      </c>
      <c r="U116" s="2" t="str">
        <f>[6]Report!T116</f>
        <v>34051398 → POLARITE-+48-TERRE, USAGE</v>
      </c>
      <c r="V116" s="3" t="str">
        <f>INDEX([6]Report!$C$2:$C$230, MATCH(U116, [6]Report!$T$2:$T$230, 0))</f>
        <v>CROLL-AUX-REDR</v>
      </c>
      <c r="W116" s="4" t="str">
        <f t="shared" si="15"/>
        <v>CROLL</v>
      </c>
      <c r="Y116" s="2" t="str">
        <f>'[7]Liste de Emplacements'!T116</f>
        <v>EYBEN-R2-CELA11 → Code GDO</v>
      </c>
      <c r="Z116" s="3" t="str">
        <f>INDEX('[7]Liste de Emplacements'!$A$2:$A$284, MATCH(Y116, '[7]Liste de Emplacements'!$T$2:$T$284, 0))</f>
        <v>EYBEN-R2-CELA11</v>
      </c>
      <c r="AA116" s="4" t="str">
        <f t="shared" si="16"/>
        <v>EYBEN</v>
      </c>
      <c r="AC116" t="str">
        <f>[8]Report!T116</f>
        <v>ARACH-R2-CELD24 → AERIEN/SOUTERRAIN</v>
      </c>
      <c r="AD116" t="str">
        <f>INDEX([8]Report!$A$2:$A$1495, MATCH(AC116, [8]Report!$T$2:$T$1495, 0))</f>
        <v>ARACH-R2-CELD24</v>
      </c>
      <c r="AE116" t="str">
        <f t="shared" si="17"/>
        <v>ARACH</v>
      </c>
      <c r="AK116" s="2" t="str">
        <f>'[10]Liste de Emplacements'!T116</f>
        <v xml:space="preserve">JALLI-CT313 → </v>
      </c>
      <c r="AL116" s="3" t="str">
        <f>INDEX('[10]Liste de Emplacements'!$A$2:$A$231,MATCH(AK116,'[10]Liste de Emplacements'!$T$2:$T$231))</f>
        <v>JALLI-CT313</v>
      </c>
      <c r="AM116" s="4" t="str">
        <f t="shared" si="19"/>
        <v>JALLI</v>
      </c>
    </row>
    <row r="117" spans="1:39" x14ac:dyDescent="0.25">
      <c r="A117" s="2" t="str">
        <f>[1]Report!T117</f>
        <v xml:space="preserve">34072483 → </v>
      </c>
      <c r="B117" s="3" t="str">
        <f>INDEX([1]Report!$B$2:$B$230, MATCH(A117, [1]Report!$T$2:$T$230, 0))</f>
        <v>DOUVA-CT311-TR</v>
      </c>
      <c r="C117" s="4" t="str">
        <f t="shared" si="10"/>
        <v>DOUVA</v>
      </c>
      <c r="E117" s="2" t="str">
        <f>[2]Report!T117</f>
        <v>1271144 → DATE-AMPOULE</v>
      </c>
      <c r="F117" s="3" t="str">
        <f>INDEX([2]Report!$B$2:$B$2208, MATCH(E117, [2]Report!$T$2:$T$2208, 0))</f>
        <v>SSQUE-R2B-CELD41</v>
      </c>
      <c r="G117" s="4" t="str">
        <f t="shared" si="11"/>
        <v>SSQUE</v>
      </c>
      <c r="I117" s="2" t="str">
        <f>[3]Report!T118</f>
        <v xml:space="preserve">34056222 → </v>
      </c>
      <c r="J117" s="3" t="str">
        <f>INDEX([3]Report!$B$2:$B$2208, MATCH(I117, [3]Report!$T$2:$T$2208, 0))</f>
        <v>VERN7-CT313-HTB</v>
      </c>
      <c r="K117" s="4" t="str">
        <f t="shared" si="12"/>
        <v>VERN7</v>
      </c>
      <c r="M117" s="2" t="str">
        <f>[4]Report!T117</f>
        <v xml:space="preserve">34036174 → </v>
      </c>
      <c r="N117" s="3" t="str">
        <f>INDEX([4]Report!$B$2:$B$2208, MATCH(M117, [4]Report!$T$2:$T$2208, 0))</f>
        <v>BIOGE-CT312-HTB</v>
      </c>
      <c r="O117" s="4" t="str">
        <f t="shared" si="13"/>
        <v>BIOGE</v>
      </c>
      <c r="Q117" s="2" t="str">
        <f>[5]Report!T117</f>
        <v xml:space="preserve">34005326 → </v>
      </c>
      <c r="R117" s="3" t="str">
        <f>INDEX([5]Report!$B$2:$B$230, MATCH(Q117, [5]Report!$T$2:$T$230, 0))</f>
        <v>AUSSO-AUX-BATT</v>
      </c>
      <c r="S117" s="4" t="str">
        <f t="shared" si="14"/>
        <v>AUSSO</v>
      </c>
      <c r="U117" s="2" t="str">
        <f>[6]Report!T117</f>
        <v xml:space="preserve">34051399 → </v>
      </c>
      <c r="V117" s="3" t="str">
        <f>INDEX([6]Report!$C$2:$C$230, MATCH(U117, [6]Report!$T$2:$T$230, 0))</f>
        <v>GEX__-AUX-REDR</v>
      </c>
      <c r="W117" s="4" t="str">
        <f t="shared" si="15"/>
        <v>GEX__</v>
      </c>
      <c r="Y117" s="2" t="str">
        <f>'[7]Liste de Emplacements'!T117</f>
        <v>F.FRA-R1-CELA80 → Code GDO</v>
      </c>
      <c r="Z117" s="3" t="str">
        <f>INDEX('[7]Liste de Emplacements'!$A$2:$A$284, MATCH(Y117, '[7]Liste de Emplacements'!$T$2:$T$284, 0))</f>
        <v>F.FRA-R1-CELA80</v>
      </c>
      <c r="AA117" s="4" t="str">
        <f t="shared" si="16"/>
        <v>F.FRA</v>
      </c>
      <c r="AC117" t="str">
        <f>[8]Report!T117</f>
        <v>ARACH-R2-CELD25 → AERIEN/SOUTERRAIN</v>
      </c>
      <c r="AD117" t="str">
        <f>INDEX([8]Report!$A$2:$A$1495, MATCH(AC117, [8]Report!$T$2:$T$1495, 0))</f>
        <v>ARACH-R2-CELD25</v>
      </c>
      <c r="AE117" t="str">
        <f t="shared" si="17"/>
        <v>ARACH</v>
      </c>
      <c r="AK117" s="2" t="str">
        <f>'[10]Liste de Emplacements'!T117</f>
        <v xml:space="preserve">LANSL-CT311 → </v>
      </c>
      <c r="AL117" s="3" t="str">
        <f>INDEX('[10]Liste de Emplacements'!$A$2:$A$231,MATCH(AK117,'[10]Liste de Emplacements'!$T$2:$T$231))</f>
        <v>LANSL-CT311</v>
      </c>
      <c r="AM117" s="4" t="str">
        <f t="shared" si="19"/>
        <v>LANSL</v>
      </c>
    </row>
    <row r="118" spans="1:39" x14ac:dyDescent="0.25">
      <c r="A118" s="2" t="str">
        <f>[1]Report!T118</f>
        <v xml:space="preserve">34072484 → </v>
      </c>
      <c r="B118" s="3" t="str">
        <f>INDEX([1]Report!$B$2:$B$230, MATCH(A118, [1]Report!$T$2:$T$230, 0))</f>
        <v>DOUVA-CT312-TR</v>
      </c>
      <c r="C118" s="4" t="str">
        <f t="shared" si="10"/>
        <v>DOUVA</v>
      </c>
      <c r="E118" s="2" t="str">
        <f>[2]Report!T118</f>
        <v>1272224 → U-NOMINAL(KV)-DJHTA, U-ALIMENTATION-CDE-DJHTA</v>
      </c>
      <c r="F118" s="3" t="str">
        <f>INDEX([2]Report!$B$2:$B$2208, MATCH(E118, [2]Report!$T$2:$T$2208, 0))</f>
        <v>SSQUE-R1A-CELC14</v>
      </c>
      <c r="G118" s="4" t="str">
        <f t="shared" si="11"/>
        <v>SSQUE</v>
      </c>
      <c r="I118" s="2" t="str">
        <f>[3]Report!T119</f>
        <v xml:space="preserve">34056223 → </v>
      </c>
      <c r="J118" s="3" t="str">
        <f>INDEX([3]Report!$B$2:$B$2208, MATCH(I118, [3]Report!$T$2:$T$2208, 0))</f>
        <v>VERN7-CT314-HTB</v>
      </c>
      <c r="K118" s="4" t="str">
        <f t="shared" si="12"/>
        <v>VERN7</v>
      </c>
      <c r="M118" s="2" t="str">
        <f>[4]Report!T118</f>
        <v xml:space="preserve">34036175 → </v>
      </c>
      <c r="N118" s="3" t="str">
        <f>INDEX([4]Report!$B$2:$B$2208, MATCH(M118, [4]Report!$T$2:$T$2208, 0))</f>
        <v>VOIRO-CT311-HTB</v>
      </c>
      <c r="O118" s="4" t="str">
        <f t="shared" si="13"/>
        <v>VOIRO</v>
      </c>
      <c r="Q118" s="2" t="str">
        <f>[5]Report!T118</f>
        <v xml:space="preserve">34005327 → </v>
      </c>
      <c r="R118" s="3" t="str">
        <f>INDEX([5]Report!$B$2:$B$230, MATCH(Q118, [5]Report!$T$2:$T$230, 0))</f>
        <v>AUSSO-AUX-BATT</v>
      </c>
      <c r="S118" s="4" t="str">
        <f t="shared" si="14"/>
        <v>AUSSO</v>
      </c>
      <c r="U118" s="2" t="str">
        <f>[6]Report!T118</f>
        <v xml:space="preserve">34051400 → </v>
      </c>
      <c r="V118" s="3" t="str">
        <f>INDEX([6]Report!$C$2:$C$230, MATCH(U118, [6]Report!$T$2:$T$230, 0))</f>
        <v>GEX__-AUX-REDR</v>
      </c>
      <c r="W118" s="4" t="str">
        <f t="shared" si="15"/>
        <v>GEX__</v>
      </c>
      <c r="Y118" s="2" t="str">
        <f>'[7]Liste de Emplacements'!T118</f>
        <v>F.FRA-R3-CELA80 → Code GDO</v>
      </c>
      <c r="Z118" s="3" t="str">
        <f>INDEX('[7]Liste de Emplacements'!$A$2:$A$284, MATCH(Y118, '[7]Liste de Emplacements'!$T$2:$T$284, 0))</f>
        <v>F.FRA-R3-CELA80</v>
      </c>
      <c r="AA118" s="4" t="str">
        <f t="shared" si="16"/>
        <v>F.FRA</v>
      </c>
      <c r="AC118" t="str">
        <f>[8]Report!T118</f>
        <v>ARACH-R2-CELD26 → Code GDO, AERIEN/SOUTERRAIN</v>
      </c>
      <c r="AD118" t="str">
        <f>INDEX([8]Report!$A$2:$A$1495, MATCH(AC118, [8]Report!$T$2:$T$1495, 0))</f>
        <v>ARACH-R2-CELD26</v>
      </c>
      <c r="AE118" t="str">
        <f t="shared" si="17"/>
        <v>ARACH</v>
      </c>
      <c r="AK118" s="2" t="str">
        <f>'[10]Liste de Emplacements'!T118</f>
        <v xml:space="preserve">LANSL-CT312 → </v>
      </c>
      <c r="AL118" s="3" t="str">
        <f>INDEX('[10]Liste de Emplacements'!$A$2:$A$231,MATCH(AK118,'[10]Liste de Emplacements'!$T$2:$T$231))</f>
        <v>LANSL-CT312</v>
      </c>
      <c r="AM118" s="4" t="str">
        <f t="shared" si="19"/>
        <v>LANSL</v>
      </c>
    </row>
    <row r="119" spans="1:39" x14ac:dyDescent="0.25">
      <c r="A119" s="2" t="str">
        <f>[1]Report!T119</f>
        <v xml:space="preserve">34072485 → </v>
      </c>
      <c r="B119" s="3" t="str">
        <f>INDEX([1]Report!$B$2:$B$230, MATCH(A119, [1]Report!$T$2:$T$230, 0))</f>
        <v>ESPAG-CT311-TR</v>
      </c>
      <c r="C119" s="4" t="str">
        <f t="shared" si="10"/>
        <v>ESPAG</v>
      </c>
      <c r="E119" s="2" t="str">
        <f>[2]Report!T119</f>
        <v>1272254 → U-NOMINAL(KV)-DJHTA, DATE-AMPOULE, U-ALIMENTATION-CDE-DJHTA</v>
      </c>
      <c r="F119" s="3" t="str">
        <f>INDEX([2]Report!$B$2:$B$2208, MATCH(E119, [2]Report!$T$2:$T$2208, 0))</f>
        <v>SSQUE-R1B-CELO27</v>
      </c>
      <c r="G119" s="4" t="str">
        <f t="shared" si="11"/>
        <v>SSQUE</v>
      </c>
      <c r="I119" s="2" t="str">
        <f>[3]Report!T120</f>
        <v>34056224 → GENRE-SEC, ICC(KA)-SEC, POLE-TRINGLE, TELECOMMANDE, TYPE-SEC, U-NOMINALE(KV)</v>
      </c>
      <c r="J119" s="3" t="str">
        <f>INDEX([3]Report!$B$2:$B$2208, MATCH(I119, [3]Report!$T$2:$T$2208, 0))</f>
        <v>MOIRA-CT314-HTB</v>
      </c>
      <c r="K119" s="4" t="str">
        <f t="shared" si="12"/>
        <v>MOIRA</v>
      </c>
      <c r="M119" s="2" t="str">
        <f>[4]Report!T119</f>
        <v xml:space="preserve">34036176 → </v>
      </c>
      <c r="N119" s="3" t="str">
        <f>INDEX([4]Report!$B$2:$B$2208, MATCH(M119, [4]Report!$T$2:$T$2208, 0))</f>
        <v>VOIRO-CT312-HTB</v>
      </c>
      <c r="O119" s="4" t="str">
        <f t="shared" si="13"/>
        <v>VOIRO</v>
      </c>
      <c r="Q119" s="2" t="str">
        <f>[5]Report!T119</f>
        <v xml:space="preserve">34005328 → </v>
      </c>
      <c r="R119" s="3" t="str">
        <f>INDEX([5]Report!$B$2:$B$230, MATCH(Q119, [5]Report!$T$2:$T$230, 0))</f>
        <v>CROLL-AUX-BATT</v>
      </c>
      <c r="S119" s="4" t="str">
        <f t="shared" si="14"/>
        <v>CROLL</v>
      </c>
      <c r="U119" s="2" t="str">
        <f>[6]Report!T119</f>
        <v>34051403 → POLARITE-+48-TERRE, USAGE</v>
      </c>
      <c r="V119" s="3" t="str">
        <f>INDEX([6]Report!$C$2:$C$230, MATCH(U119, [6]Report!$T$2:$T$230, 0))</f>
        <v>C.AND-AUX-REDR</v>
      </c>
      <c r="W119" s="4" t="str">
        <f t="shared" si="15"/>
        <v>C.AND</v>
      </c>
      <c r="Y119" s="2" t="str">
        <f>'[7]Liste de Emplacements'!T119</f>
        <v xml:space="preserve">FAVER-R1-CELA11 → </v>
      </c>
      <c r="Z119" s="3" t="str">
        <f>INDEX('[7]Liste de Emplacements'!$A$2:$A$284, MATCH(Y119, '[7]Liste de Emplacements'!$T$2:$T$284, 0))</f>
        <v>FAVER-R1-CELA11</v>
      </c>
      <c r="AA119" s="4" t="str">
        <f t="shared" si="16"/>
        <v>FAVER</v>
      </c>
      <c r="AC119" t="str">
        <f>[8]Report!T119</f>
        <v>ARACH-R2-CELD27 → Code GDO, AERIEN/SOUTERRAIN</v>
      </c>
      <c r="AD119" t="str">
        <f>INDEX([8]Report!$A$2:$A$1495, MATCH(AC119, [8]Report!$T$2:$T$1495, 0))</f>
        <v>ARACH-R2-CELD27</v>
      </c>
      <c r="AE119" t="str">
        <f t="shared" si="17"/>
        <v>ARACH</v>
      </c>
      <c r="AK119" s="2" t="str">
        <f>'[10]Liste de Emplacements'!T119</f>
        <v xml:space="preserve">LONG6-CT311 → </v>
      </c>
      <c r="AL119" s="3" t="str">
        <f>INDEX('[10]Liste de Emplacements'!$A$2:$A$231,MATCH(AK119,'[10]Liste de Emplacements'!$T$2:$T$231))</f>
        <v>LONG6-CT311</v>
      </c>
      <c r="AM119" s="4" t="str">
        <f t="shared" si="19"/>
        <v>LONG6</v>
      </c>
    </row>
    <row r="120" spans="1:39" x14ac:dyDescent="0.25">
      <c r="A120" s="2" t="str">
        <f>[1]Report!T120</f>
        <v xml:space="preserve">34072487 → </v>
      </c>
      <c r="B120" s="3" t="str">
        <f>INDEX([1]Report!$B$2:$B$230, MATCH(A120, [1]Report!$T$2:$T$230, 0))</f>
        <v>EVIAN-CT311-TR</v>
      </c>
      <c r="C120" s="4" t="str">
        <f t="shared" si="10"/>
        <v>EVIAN</v>
      </c>
      <c r="E120" s="2" t="str">
        <f>[2]Report!T120</f>
        <v>1272256 → U-NOMINAL(KV)-DJHTA, DATE-AMPOULE, U-ALIMENTATION-CDE-DJHTA</v>
      </c>
      <c r="F120" s="3" t="str">
        <f>INDEX([2]Report!$B$2:$B$2208, MATCH(E120, [2]Report!$T$2:$T$2208, 0))</f>
        <v>SSQUE-R2B-CELO48</v>
      </c>
      <c r="G120" s="4" t="str">
        <f t="shared" si="11"/>
        <v>SSQUE</v>
      </c>
      <c r="I120" s="2" t="str">
        <f>[3]Report!T121</f>
        <v>34056225 → GENRE-SEC, ICC(KA)-SEC, POLE-TRINGLE, TELECOMMANDE, TYPE-SEC, U-NOMINALE(KV)</v>
      </c>
      <c r="J120" s="3" t="str">
        <f>INDEX([3]Report!$B$2:$B$2208, MATCH(I120, [3]Report!$T$2:$T$2208, 0))</f>
        <v>AOSTE-CT312-HTB</v>
      </c>
      <c r="K120" s="4" t="str">
        <f t="shared" si="12"/>
        <v>AOSTE</v>
      </c>
      <c r="M120" s="2" t="str">
        <f>[4]Report!T120</f>
        <v xml:space="preserve">34036177 → </v>
      </c>
      <c r="N120" s="3" t="str">
        <f>INDEX([4]Report!$B$2:$B$2208, MATCH(M120, [4]Report!$T$2:$T$2208, 0))</f>
        <v>V.LAN-CT312-HTB</v>
      </c>
      <c r="O120" s="4" t="str">
        <f t="shared" si="13"/>
        <v>V.LAN</v>
      </c>
      <c r="Q120" s="2" t="str">
        <f>[5]Report!T120</f>
        <v xml:space="preserve">34005329 → </v>
      </c>
      <c r="R120" s="3" t="str">
        <f>INDEX([5]Report!$B$2:$B$230, MATCH(Q120, [5]Report!$T$2:$T$230, 0))</f>
        <v>CROLL-AUX-BATT</v>
      </c>
      <c r="S120" s="4" t="str">
        <f t="shared" si="14"/>
        <v>CROLL</v>
      </c>
      <c r="U120" s="2" t="str">
        <f>[6]Report!T120</f>
        <v>34051404 → USAGE</v>
      </c>
      <c r="V120" s="3" t="str">
        <f>INDEX([6]Report!$C$2:$C$230, MATCH(U120, [6]Report!$T$2:$T$230, 0))</f>
        <v>C.AND-AUX-REDR</v>
      </c>
      <c r="W120" s="4" t="str">
        <f t="shared" si="15"/>
        <v>C.AND</v>
      </c>
      <c r="Y120" s="2" t="str">
        <f>'[7]Liste de Emplacements'!T120</f>
        <v xml:space="preserve">FAVER-R2-CELA21 → </v>
      </c>
      <c r="Z120" s="3" t="str">
        <f>INDEX('[7]Liste de Emplacements'!$A$2:$A$284, MATCH(Y120, '[7]Liste de Emplacements'!$T$2:$T$284, 0))</f>
        <v>FAVER-R2-CELA21</v>
      </c>
      <c r="AA120" s="4" t="str">
        <f t="shared" si="16"/>
        <v>FAVER</v>
      </c>
      <c r="AC120" t="str">
        <f>[8]Report!T120</f>
        <v xml:space="preserve">ARACH-R311-CELD14 → </v>
      </c>
      <c r="AD120" t="str">
        <f>INDEX([8]Report!$A$2:$A$1495, MATCH(AC120, [8]Report!$T$2:$T$1495, 0))</f>
        <v>ARACH-R311-CELD14</v>
      </c>
      <c r="AE120" t="str">
        <f t="shared" si="17"/>
        <v>ARACH</v>
      </c>
      <c r="AK120" s="2" t="str">
        <f>'[10]Liste de Emplacements'!T120</f>
        <v xml:space="preserve">LONG6-CT312 → </v>
      </c>
      <c r="AL120" s="3" t="str">
        <f>INDEX('[10]Liste de Emplacements'!$A$2:$A$231,MATCH(AK120,'[10]Liste de Emplacements'!$T$2:$T$231))</f>
        <v>LONG6-CT312</v>
      </c>
      <c r="AM120" s="4" t="str">
        <f t="shared" si="19"/>
        <v>LONG6</v>
      </c>
    </row>
    <row r="121" spans="1:39" x14ac:dyDescent="0.25">
      <c r="A121" s="2" t="str">
        <f>[1]Report!T121</f>
        <v xml:space="preserve">34072488 → </v>
      </c>
      <c r="B121" s="3" t="str">
        <f>INDEX([1]Report!$B$2:$B$230, MATCH(A121, [1]Report!$T$2:$T$230, 0))</f>
        <v>EVIAN-CT312-TR</v>
      </c>
      <c r="C121" s="4" t="str">
        <f t="shared" si="10"/>
        <v>EVIAN</v>
      </c>
      <c r="E121" s="2" t="str">
        <f>[2]Report!T121</f>
        <v xml:space="preserve">1296675 → </v>
      </c>
      <c r="F121" s="3" t="str">
        <f>INDEX([2]Report!$B$2:$B$2208, MATCH(E121, [2]Report!$T$2:$T$2208, 0))</f>
        <v>SSPOU-R1-CELA11</v>
      </c>
      <c r="G121" s="4" t="str">
        <f t="shared" si="11"/>
        <v>SSPOU</v>
      </c>
      <c r="I121" s="2" t="str">
        <f>[3]Report!T122</f>
        <v>34056226 → GENRE-SEC, ICC(KA)-SEC, POLE-TRINGLE, TELECOMMANDE, TYPE-SEC, U-NOMINALE(KV)</v>
      </c>
      <c r="J121" s="3" t="str">
        <f>INDEX([3]Report!$B$2:$B$2208, MATCH(I121, [3]Report!$T$2:$T$2208, 0))</f>
        <v>AOSTE-CT311-HTB</v>
      </c>
      <c r="K121" s="4" t="str">
        <f t="shared" si="12"/>
        <v>AOSTE</v>
      </c>
      <c r="M121" s="2" t="str">
        <f>[4]Report!T121</f>
        <v xml:space="preserve">34036178 → </v>
      </c>
      <c r="N121" s="3" t="str">
        <f>INDEX([4]Report!$B$2:$B$2208, MATCH(M121, [4]Report!$T$2:$T$2208, 0))</f>
        <v>V.LAN-CT311-HTB</v>
      </c>
      <c r="O121" s="4" t="str">
        <f t="shared" si="13"/>
        <v>V.LAN</v>
      </c>
      <c r="Q121" s="2" t="str">
        <f>[5]Report!T121</f>
        <v>34005330 → CONSTITUTION-BATT</v>
      </c>
      <c r="R121" s="3" t="str">
        <f>INDEX([5]Report!$B$2:$B$230, MATCH(Q121, [5]Report!$T$2:$T$230, 0))</f>
        <v>GEX__-AUX-BATT</v>
      </c>
      <c r="S121" s="4" t="str">
        <f t="shared" si="14"/>
        <v>GEX__</v>
      </c>
      <c r="U121" s="2" t="str">
        <f>[6]Report!T121</f>
        <v>34051405 → I-NOMINAL(A)-RED, POLARITE-+48-TERRE, TYPE-RED, U-NOMINAL(V), U-UTILISATION(V), USAGE</v>
      </c>
      <c r="V121" s="3" t="str">
        <f>INDEX([6]Report!$C$2:$C$230, MATCH(U121, [6]Report!$T$2:$T$230, 0))</f>
        <v>CONF5-AUX-REDR</v>
      </c>
      <c r="W121" s="4" t="str">
        <f t="shared" si="15"/>
        <v>CONF5</v>
      </c>
      <c r="Y121" s="2" t="str">
        <f>'[7]Liste de Emplacements'!T121</f>
        <v>FROGE-R1-CELA01 → Code GDO</v>
      </c>
      <c r="Z121" s="3" t="str">
        <f>INDEX('[7]Liste de Emplacements'!$A$2:$A$284, MATCH(Y121, '[7]Liste de Emplacements'!$T$2:$T$284, 0))</f>
        <v>FROGE-R1-CELA01</v>
      </c>
      <c r="AA121" s="4" t="str">
        <f t="shared" si="16"/>
        <v>FROGE</v>
      </c>
      <c r="AC121" t="str">
        <f>[8]Report!T121</f>
        <v xml:space="preserve">ARACH-R311-CELD15 → </v>
      </c>
      <c r="AD121" t="str">
        <f>INDEX([8]Report!$A$2:$A$1495, MATCH(AC121, [8]Report!$T$2:$T$1495, 0))</f>
        <v>ARACH-R311-CELD15</v>
      </c>
      <c r="AE121" t="str">
        <f t="shared" si="17"/>
        <v>ARACH</v>
      </c>
      <c r="AK121" s="2" t="str">
        <f>'[10]Liste de Emplacements'!T121</f>
        <v xml:space="preserve">M.LAN-CT311 → </v>
      </c>
      <c r="AL121" s="3" t="str">
        <f>INDEX('[10]Liste de Emplacements'!$A$2:$A$231,MATCH(AK121,'[10]Liste de Emplacements'!$T$2:$T$231))</f>
        <v>M.LAN-CT311</v>
      </c>
      <c r="AM121" s="4" t="str">
        <f t="shared" si="19"/>
        <v>M.LAN</v>
      </c>
    </row>
    <row r="122" spans="1:39" x14ac:dyDescent="0.25">
      <c r="A122" s="2" t="str">
        <f>[1]Report!T122</f>
        <v xml:space="preserve">34072489 → </v>
      </c>
      <c r="B122" s="3" t="str">
        <f>INDEX([1]Report!$B$2:$B$230, MATCH(A122, [1]Report!$T$2:$T$230, 0))</f>
        <v>JALLI-CT312-TR</v>
      </c>
      <c r="C122" s="4" t="str">
        <f t="shared" si="10"/>
        <v>JALLI</v>
      </c>
      <c r="E122" s="2" t="str">
        <f>[2]Report!T122</f>
        <v xml:space="preserve">1296688 → </v>
      </c>
      <c r="F122" s="3" t="str">
        <f>INDEX([2]Report!$B$2:$B$2208, MATCH(E122, [2]Report!$T$2:$T$2208, 0))</f>
        <v>SSPOU-R1-CELD15</v>
      </c>
      <c r="G122" s="4" t="str">
        <f t="shared" si="11"/>
        <v>SSPOU</v>
      </c>
      <c r="I122" s="2" t="str">
        <f>[3]Report!T123</f>
        <v>34056227 → ICC(KA)-SEC, POLE-TRINGLE, TELECOMMANDE, U-NOMINALE(KV)</v>
      </c>
      <c r="J122" s="3" t="str">
        <f>INDEX([3]Report!$B$2:$B$2208, MATCH(I122, [3]Report!$T$2:$T$2208, 0))</f>
        <v>MOIRA-CT312-HTB</v>
      </c>
      <c r="K122" s="4" t="str">
        <f t="shared" si="12"/>
        <v>MOIRA</v>
      </c>
      <c r="M122" s="2" t="str">
        <f>[4]Report!T122</f>
        <v xml:space="preserve">34036179 → </v>
      </c>
      <c r="N122" s="3" t="str">
        <f>INDEX([4]Report!$B$2:$B$2208, MATCH(M122, [4]Report!$T$2:$T$2208, 0))</f>
        <v>BOEGE-CT311-HTB</v>
      </c>
      <c r="O122" s="4" t="str">
        <f t="shared" si="13"/>
        <v>BOEGE</v>
      </c>
      <c r="Q122" s="2" t="str">
        <f>[5]Report!T122</f>
        <v>34005331 → CONSTITUTION-BATT</v>
      </c>
      <c r="R122" s="3" t="str">
        <f>INDEX([5]Report!$B$2:$B$230, MATCH(Q122, [5]Report!$T$2:$T$230, 0))</f>
        <v>GEX__-AUX-BATT</v>
      </c>
      <c r="S122" s="4" t="str">
        <f t="shared" si="14"/>
        <v>GEX__</v>
      </c>
      <c r="U122" s="2" t="str">
        <f>[6]Report!T122</f>
        <v>34051406 → I-NOMINAL(A)-RED, POLARITE-+48-TERRE, TYPE-RED, U-NOMINAL(V), U-UTILISATION(V), USAGE</v>
      </c>
      <c r="V122" s="3" t="str">
        <f>INDEX([6]Report!$C$2:$C$230, MATCH(U122, [6]Report!$T$2:$T$230, 0))</f>
        <v>CONF5-AUX-REDR</v>
      </c>
      <c r="W122" s="4" t="str">
        <f t="shared" si="15"/>
        <v>CONF5</v>
      </c>
      <c r="Y122" s="2" t="str">
        <f>'[7]Liste de Emplacements'!T122</f>
        <v>FROGE-R2-CELA24 → Code GDO</v>
      </c>
      <c r="Z122" s="3" t="str">
        <f>INDEX('[7]Liste de Emplacements'!$A$2:$A$284, MATCH(Y122, '[7]Liste de Emplacements'!$T$2:$T$284, 0))</f>
        <v>FROGE-R2-CELA24</v>
      </c>
      <c r="AA122" s="4" t="str">
        <f t="shared" si="16"/>
        <v>FROGE</v>
      </c>
      <c r="AC122" t="str">
        <f>[8]Report!T122</f>
        <v xml:space="preserve">ARACH-R311-CELD16 → </v>
      </c>
      <c r="AD122" t="str">
        <f>INDEX([8]Report!$A$2:$A$1495, MATCH(AC122, [8]Report!$T$2:$T$1495, 0))</f>
        <v>ARACH-R311-CELD16</v>
      </c>
      <c r="AE122" t="str">
        <f t="shared" si="17"/>
        <v>ARACH</v>
      </c>
      <c r="AK122" s="2" t="str">
        <f>'[10]Liste de Emplacements'!T122</f>
        <v xml:space="preserve">M.LAN-CT312 → </v>
      </c>
      <c r="AL122" s="3" t="str">
        <f>INDEX('[10]Liste de Emplacements'!$A$2:$A$231,MATCH(AK122,'[10]Liste de Emplacements'!$T$2:$T$231))</f>
        <v>M.LAN-CT312</v>
      </c>
      <c r="AM122" s="4" t="str">
        <f t="shared" si="19"/>
        <v>M.LAN</v>
      </c>
    </row>
    <row r="123" spans="1:39" x14ac:dyDescent="0.25">
      <c r="A123" s="2" t="str">
        <f>[1]Report!T123</f>
        <v xml:space="preserve">34072490 → </v>
      </c>
      <c r="B123" s="3" t="str">
        <f>INDEX([1]Report!$B$2:$B$230, MATCH(A123, [1]Report!$T$2:$T$230, 0))</f>
        <v>ABOND-CT311-TR</v>
      </c>
      <c r="C123" s="4" t="str">
        <f t="shared" si="10"/>
        <v>ABOND</v>
      </c>
      <c r="E123" s="2" t="str">
        <f>[2]Report!T123</f>
        <v xml:space="preserve">1296690 → </v>
      </c>
      <c r="F123" s="3" t="str">
        <f>INDEX([2]Report!$B$2:$B$2208, MATCH(E123, [2]Report!$T$2:$T$2208, 0))</f>
        <v>SSPOU-R1-CELD16</v>
      </c>
      <c r="G123" s="4" t="str">
        <f t="shared" si="11"/>
        <v>SSPOU</v>
      </c>
      <c r="I123" s="2" t="str">
        <f>[3]Report!T124</f>
        <v>34056228 → ICC(KA)-SEC, TELECOMMANDE</v>
      </c>
      <c r="J123" s="3" t="str">
        <f>INDEX([3]Report!$B$2:$B$2208, MATCH(I123, [3]Report!$T$2:$T$2208, 0))</f>
        <v>MOIRA-CT313-HTB</v>
      </c>
      <c r="K123" s="4" t="str">
        <f t="shared" si="12"/>
        <v>MOIRA</v>
      </c>
      <c r="M123" s="2" t="str">
        <f>[4]Report!T123</f>
        <v xml:space="preserve">34036180 → </v>
      </c>
      <c r="N123" s="3" t="str">
        <f>INDEX([4]Report!$B$2:$B$2208, MATCH(M123, [4]Report!$T$2:$T$2208, 0))</f>
        <v>BOEGE-CT312-HTB</v>
      </c>
      <c r="O123" s="4" t="str">
        <f t="shared" si="13"/>
        <v>BOEGE</v>
      </c>
      <c r="Q123" s="2" t="str">
        <f>[5]Report!T123</f>
        <v xml:space="preserve">34005332 → </v>
      </c>
      <c r="R123" s="3" t="str">
        <f>INDEX([5]Report!$B$2:$B$230, MATCH(Q123, [5]Report!$T$2:$T$230, 0))</f>
        <v>SAUTE-AUX-BATT</v>
      </c>
      <c r="S123" s="4" t="str">
        <f t="shared" si="14"/>
        <v>SAUTE</v>
      </c>
      <c r="U123" s="2" t="str">
        <f>[6]Report!T123</f>
        <v>34051407 → USAGE</v>
      </c>
      <c r="V123" s="3" t="str">
        <f>INDEX([6]Report!$C$2:$C$230, MATCH(U123, [6]Report!$T$2:$T$230, 0))</f>
        <v>I.VER-AUX-REDR</v>
      </c>
      <c r="W123" s="4" t="str">
        <f t="shared" si="15"/>
        <v>I.VER</v>
      </c>
      <c r="Y123" s="2" t="str">
        <f>'[7]Liste de Emplacements'!T123</f>
        <v>FROGE-R3-CELA25 → Code GDO</v>
      </c>
      <c r="Z123" s="3" t="str">
        <f>INDEX('[7]Liste de Emplacements'!$A$2:$A$284, MATCH(Y123, '[7]Liste de Emplacements'!$T$2:$T$284, 0))</f>
        <v>FROGE-R3-CELA25</v>
      </c>
      <c r="AA123" s="4" t="str">
        <f t="shared" si="16"/>
        <v>FROGE</v>
      </c>
      <c r="AC123" t="str">
        <f>[8]Report!T123</f>
        <v xml:space="preserve">ARACH-R311-CELD17 → </v>
      </c>
      <c r="AD123" t="str">
        <f>INDEX([8]Report!$A$2:$A$1495, MATCH(AC123, [8]Report!$T$2:$T$1495, 0))</f>
        <v>ARACH-R311-CELD17</v>
      </c>
      <c r="AE123" t="str">
        <f t="shared" si="17"/>
        <v>ARACH</v>
      </c>
      <c r="AK123" s="2" t="str">
        <f>'[10]Liste de Emplacements'!T123</f>
        <v xml:space="preserve">M.SER-CT311 → </v>
      </c>
      <c r="AL123" s="3" t="str">
        <f>INDEX('[10]Liste de Emplacements'!$A$2:$A$231,MATCH(AK123,'[10]Liste de Emplacements'!$T$2:$T$231))</f>
        <v>M.SER-CT311</v>
      </c>
      <c r="AM123" s="4" t="str">
        <f t="shared" si="19"/>
        <v>M.SER</v>
      </c>
    </row>
    <row r="124" spans="1:39" x14ac:dyDescent="0.25">
      <c r="A124" s="2" t="str">
        <f>[1]Report!T124</f>
        <v>34072491 → PLAGE-U-PRISE(%), UCC(%)</v>
      </c>
      <c r="B124" s="3" t="str">
        <f>INDEX([1]Report!$B$2:$B$230, MATCH(A124, [1]Report!$T$2:$T$230, 0))</f>
        <v>AUSSO-CT316-TR</v>
      </c>
      <c r="C124" s="4" t="str">
        <f t="shared" si="10"/>
        <v>AUSSO</v>
      </c>
      <c r="E124" s="2" t="str">
        <f>[2]Report!T124</f>
        <v>1308738 → I-NOMINAL(A)-DJHTA, ICC(KA)-DJHTA, TYPE-DIELECTRIQUE, U-NOMINAL(KV)-DJHTA, DATE-AMPOULE, U-ALIMENTATION-CDE-DJHTA</v>
      </c>
      <c r="F124" s="3" t="str">
        <f>INDEX([2]Report!$B$2:$B$2208, MATCH(E124, [2]Report!$T$2:$T$2208, 0))</f>
        <v>SSEGR-R1.B-CELD21</v>
      </c>
      <c r="G124" s="4" t="str">
        <f t="shared" si="11"/>
        <v>SSEGR</v>
      </c>
      <c r="I124" s="2" t="str">
        <f>[3]Report!T125</f>
        <v>34056229 → GENRE-SEC, ICC(KA)-SEC, POLE-TRINGLE, TELECOMMANDE, TYPE-SEC, U-NOMINALE(KV)</v>
      </c>
      <c r="J124" s="3" t="str">
        <f>INDEX([3]Report!$B$2:$B$2208, MATCH(I124, [3]Report!$T$2:$T$2208, 0))</f>
        <v>MOIRA-CT314-HTB</v>
      </c>
      <c r="K124" s="4" t="str">
        <f t="shared" si="12"/>
        <v>MOIRA</v>
      </c>
      <c r="M124" s="2" t="str">
        <f>[4]Report!T124</f>
        <v xml:space="preserve">34036181 → </v>
      </c>
      <c r="N124" s="3" t="str">
        <f>INDEX([4]Report!$B$2:$B$2208, MATCH(M124, [4]Report!$T$2:$T$2208, 0))</f>
        <v>T.PIN-CT312-HTB</v>
      </c>
      <c r="O124" s="4" t="str">
        <f t="shared" si="13"/>
        <v>T.PIN</v>
      </c>
      <c r="Q124" s="2" t="str">
        <f>[5]Report!T124</f>
        <v xml:space="preserve">34005333 → </v>
      </c>
      <c r="R124" s="3" t="str">
        <f>INDEX([5]Report!$B$2:$B$230, MATCH(Q124, [5]Report!$T$2:$T$230, 0))</f>
        <v>SAUTE-AUX-BATT</v>
      </c>
      <c r="S124" s="4" t="str">
        <f t="shared" si="14"/>
        <v>SAUTE</v>
      </c>
      <c r="U124" s="2" t="str">
        <f>[6]Report!T124</f>
        <v>34051408 → USAGE</v>
      </c>
      <c r="V124" s="3" t="str">
        <f>INDEX([6]Report!$C$2:$C$230, MATCH(U124, [6]Report!$T$2:$T$230, 0))</f>
        <v>I.VER-AUX-REDR</v>
      </c>
      <c r="W124" s="4" t="str">
        <f t="shared" si="15"/>
        <v>I.VER</v>
      </c>
      <c r="Y124" s="2" t="str">
        <f>'[7]Liste de Emplacements'!T124</f>
        <v>FROGE-R4-CELA46 → Code GDO</v>
      </c>
      <c r="Z124" s="3" t="str">
        <f>INDEX('[7]Liste de Emplacements'!$A$2:$A$284, MATCH(Y124, '[7]Liste de Emplacements'!$T$2:$T$284, 0))</f>
        <v>FROGE-R4-CELA46</v>
      </c>
      <c r="AA124" s="4" t="str">
        <f t="shared" si="16"/>
        <v>FROGE</v>
      </c>
      <c r="AC124" t="str">
        <f>[8]Report!T124</f>
        <v>ARACH-R311-CELD18 → Code GDO</v>
      </c>
      <c r="AD124" t="str">
        <f>INDEX([8]Report!$A$2:$A$1495, MATCH(AC124, [8]Report!$T$2:$T$1495, 0))</f>
        <v>ARACH-R311-CELD18</v>
      </c>
      <c r="AE124" t="str">
        <f t="shared" si="17"/>
        <v>ARACH</v>
      </c>
      <c r="AK124" s="2" t="str">
        <f>'[10]Liste de Emplacements'!T124</f>
        <v xml:space="preserve">M.SER-CT312 → </v>
      </c>
      <c r="AL124" s="3" t="str">
        <f>INDEX('[10]Liste de Emplacements'!$A$2:$A$231,MATCH(AK124,'[10]Liste de Emplacements'!$T$2:$T$231))</f>
        <v>M.SER-CT312</v>
      </c>
      <c r="AM124" s="4" t="str">
        <f t="shared" si="19"/>
        <v>M.SER</v>
      </c>
    </row>
    <row r="125" spans="1:39" x14ac:dyDescent="0.25">
      <c r="A125" s="2" t="str">
        <f>[1]Report!T125</f>
        <v xml:space="preserve">34072494 → </v>
      </c>
      <c r="B125" s="3" t="str">
        <f>INDEX([1]Report!$B$2:$B$230, MATCH(A125, [1]Report!$T$2:$T$230, 0))</f>
        <v>GEX__-CT311-TR</v>
      </c>
      <c r="C125" s="4" t="str">
        <f t="shared" si="10"/>
        <v>GEX__</v>
      </c>
      <c r="E125" s="2" t="str">
        <f>[2]Report!T125</f>
        <v>1308743 → I-NOMINAL(A)-DJHTA, ICC(KA)-DJHTA, TYPE-DIELECTRIQUE, U-NOMINAL(KV)-DJHTA, DATE-AMPOULE, U-ALIMENTATION-CDE-DJHTA</v>
      </c>
      <c r="F125" s="3" t="str">
        <f>INDEX([2]Report!$B$2:$B$2208, MATCH(E125, [2]Report!$T$2:$T$2208, 0))</f>
        <v>SSEGR-R1.B-CELD22</v>
      </c>
      <c r="G125" s="4" t="str">
        <f t="shared" si="11"/>
        <v>SSEGR</v>
      </c>
      <c r="I125" s="2" t="str">
        <f>[3]Report!T126</f>
        <v>34056230 → TELECOMMANDE</v>
      </c>
      <c r="J125" s="3" t="str">
        <f>INDEX([3]Report!$B$2:$B$2208, MATCH(I125, [3]Report!$T$2:$T$2208, 0))</f>
        <v>LONG6-CT311-HTB</v>
      </c>
      <c r="K125" s="4" t="str">
        <f t="shared" si="12"/>
        <v>LONG6</v>
      </c>
      <c r="M125" s="2" t="str">
        <f>[4]Report!T125</f>
        <v xml:space="preserve">34036182 → </v>
      </c>
      <c r="N125" s="3" t="str">
        <f>INDEX([4]Report!$B$2:$B$2208, MATCH(M125, [4]Report!$T$2:$T$2208, 0))</f>
        <v>T.PIN-CT313-HTB</v>
      </c>
      <c r="O125" s="4" t="str">
        <f t="shared" si="13"/>
        <v>T.PIN</v>
      </c>
      <c r="Q125" s="2" t="str">
        <f>[5]Report!T125</f>
        <v>34005334 → CONSTITUTION, CONSTITUTION-BATT</v>
      </c>
      <c r="R125" s="3" t="str">
        <f>INDEX([5]Report!$B$2:$B$230, MATCH(Q125, [5]Report!$T$2:$T$230, 0))</f>
        <v>C.AND-AUX-BATT</v>
      </c>
      <c r="S125" s="4" t="str">
        <f t="shared" si="14"/>
        <v>C.AND</v>
      </c>
      <c r="U125" s="2" t="str">
        <f>[6]Report!T125</f>
        <v xml:space="preserve">34051411 → </v>
      </c>
      <c r="V125" s="3" t="str">
        <f>INDEX([6]Report!$C$2:$C$230, MATCH(U125, [6]Report!$T$2:$T$230, 0))</f>
        <v>GEX__-AUX-REDR</v>
      </c>
      <c r="W125" s="4" t="str">
        <f t="shared" si="15"/>
        <v>GEX__</v>
      </c>
      <c r="Y125" s="2" t="str">
        <f>'[7]Liste de Emplacements'!T125</f>
        <v>G.COE-R1-CELA88 → Code GDO</v>
      </c>
      <c r="Z125" s="3" t="str">
        <f>INDEX('[7]Liste de Emplacements'!$A$2:$A$284, MATCH(Y125, '[7]Liste de Emplacements'!$T$2:$T$284, 0))</f>
        <v>G.COE-R1-CELA88</v>
      </c>
      <c r="AA125" s="4" t="str">
        <f t="shared" si="16"/>
        <v>G.COE</v>
      </c>
      <c r="AC125" t="str">
        <f>[8]Report!T125</f>
        <v>ARACH-R311-CELD19 → Code GDO</v>
      </c>
      <c r="AD125" t="str">
        <f>INDEX([8]Report!$A$2:$A$1495, MATCH(AC125, [8]Report!$T$2:$T$1495, 0))</f>
        <v>ARACH-R311-CELD19</v>
      </c>
      <c r="AE125" t="str">
        <f t="shared" si="17"/>
        <v>ARACH</v>
      </c>
      <c r="AK125" s="2" t="str">
        <f>'[10]Liste de Emplacements'!T125</f>
        <v xml:space="preserve">MALGO-CT311 → </v>
      </c>
      <c r="AL125" s="3" t="str">
        <f>INDEX('[10]Liste de Emplacements'!$A$2:$A$231,MATCH(AK125,'[10]Liste de Emplacements'!$T$2:$T$231))</f>
        <v>MALGO-CT311</v>
      </c>
      <c r="AM125" s="4" t="str">
        <f t="shared" si="19"/>
        <v>MALGO</v>
      </c>
    </row>
    <row r="126" spans="1:39" x14ac:dyDescent="0.25">
      <c r="A126" s="2" t="str">
        <f>[1]Report!T126</f>
        <v>34072495 → PLAGE-U-PRISE(%), MONITORING</v>
      </c>
      <c r="B126" s="3" t="str">
        <f>INDEX([1]Report!$B$2:$B$230, MATCH(A126, [1]Report!$T$2:$T$230, 0))</f>
        <v>LANSL-CT312-TR</v>
      </c>
      <c r="C126" s="4" t="str">
        <f t="shared" si="10"/>
        <v>LANSL</v>
      </c>
      <c r="E126" s="2" t="str">
        <f>[2]Report!T126</f>
        <v>1308746 → I-NOMINAL(A)-DJHTA, ICC(KA)-DJHTA, TYPE-DIELECTRIQUE, U-NOMINAL(KV)-DJHTA, DATE-AMPOULE, U-ALIMENTATION-CDE-DJHTA</v>
      </c>
      <c r="F126" s="3" t="str">
        <f>INDEX([2]Report!$B$2:$B$2208, MATCH(E126, [2]Report!$T$2:$T$2208, 0))</f>
        <v>SSEGR-R1.B-CELD23</v>
      </c>
      <c r="G126" s="4" t="str">
        <f t="shared" si="11"/>
        <v>SSEGR</v>
      </c>
      <c r="I126" s="2" t="str">
        <f>[3]Report!T127</f>
        <v>34056231 → TELECOMMANDE</v>
      </c>
      <c r="J126" s="3" t="str">
        <f>INDEX([3]Report!$B$2:$B$2208, MATCH(I126, [3]Report!$T$2:$T$2208, 0))</f>
        <v>LONG6-CT311-HTB</v>
      </c>
      <c r="K126" s="4" t="str">
        <f t="shared" si="12"/>
        <v>LONG6</v>
      </c>
      <c r="M126" s="2" t="str">
        <f>[4]Report!T126</f>
        <v>34036183 → ICC(KA)-DJHTB, PDC(KA)</v>
      </c>
      <c r="N126" s="3" t="str">
        <f>INDEX([4]Report!$B$2:$B$2208, MATCH(M126, [4]Report!$T$2:$T$2208, 0))</f>
        <v>VIZIL-CT311-HTB</v>
      </c>
      <c r="O126" s="4" t="str">
        <f t="shared" si="13"/>
        <v>VIZIL</v>
      </c>
      <c r="Q126" s="2" t="str">
        <f>[5]Report!T126</f>
        <v>34005335 → CONSTITUTION-BATT</v>
      </c>
      <c r="R126" s="3" t="str">
        <f>INDEX([5]Report!$B$2:$B$230, MATCH(Q126, [5]Report!$T$2:$T$230, 0))</f>
        <v>C.AND-AUX-BATT</v>
      </c>
      <c r="S126" s="4" t="str">
        <f t="shared" si="14"/>
        <v>C.AND</v>
      </c>
      <c r="U126" s="2" t="str">
        <f>[6]Report!T126</f>
        <v>34051412 → POLARITE-+48-TERRE, USAGE</v>
      </c>
      <c r="V126" s="3" t="str">
        <f>INDEX([6]Report!$C$2:$C$230, MATCH(U126, [6]Report!$T$2:$T$230, 0))</f>
        <v>BXFOR-AUX-REDR</v>
      </c>
      <c r="W126" s="4" t="str">
        <f t="shared" si="15"/>
        <v>BXFOR</v>
      </c>
      <c r="Y126" s="2" t="str">
        <f>'[7]Liste de Emplacements'!T126</f>
        <v>G.COE-R2-CELA98 → Code GDO</v>
      </c>
      <c r="Z126" s="3" t="str">
        <f>INDEX('[7]Liste de Emplacements'!$A$2:$A$284, MATCH(Y126, '[7]Liste de Emplacements'!$T$2:$T$284, 0))</f>
        <v>G.COE-R2-CELA98</v>
      </c>
      <c r="AA126" s="4" t="str">
        <f t="shared" si="16"/>
        <v>G.COE</v>
      </c>
      <c r="AC126" t="str">
        <f>[8]Report!T126</f>
        <v xml:space="preserve">ARC18-R1-CELD81 → </v>
      </c>
      <c r="AD126" t="str">
        <f>INDEX([8]Report!$A$2:$A$1495, MATCH(AC126, [8]Report!$T$2:$T$1495, 0))</f>
        <v>ARC18-R1-CELD81</v>
      </c>
      <c r="AE126" t="str">
        <f t="shared" si="17"/>
        <v>ARC18</v>
      </c>
      <c r="AK126" s="2" t="str">
        <f>'[10]Liste de Emplacements'!T126</f>
        <v xml:space="preserve">MALGO-CT312 → </v>
      </c>
      <c r="AL126" s="3" t="str">
        <f>INDEX('[10]Liste de Emplacements'!$A$2:$A$231,MATCH(AK126,'[10]Liste de Emplacements'!$T$2:$T$231))</f>
        <v>MALGO-CT312</v>
      </c>
      <c r="AM126" s="4" t="str">
        <f t="shared" si="19"/>
        <v>MALGO</v>
      </c>
    </row>
    <row r="127" spans="1:39" x14ac:dyDescent="0.25">
      <c r="A127" s="2" t="str">
        <f>[1]Report!T127</f>
        <v>34072496 → MONITORING</v>
      </c>
      <c r="B127" s="3" t="str">
        <f>INDEX([1]Report!$B$2:$B$230, MATCH(A127, [1]Report!$T$2:$T$230, 0))</f>
        <v>LANSL-CT311-TR</v>
      </c>
      <c r="C127" s="4" t="str">
        <f t="shared" si="10"/>
        <v>LANSL</v>
      </c>
      <c r="E127" s="2" t="str">
        <f>[2]Report!T127</f>
        <v>1308844 → I-NOMINAL(A)-DJHTA, ICC(KA)-DJHTA, TYPE-DIELECTRIQUE, U-NOMINAL(KV)-DJHTA, DATE-AMPOULE, U-ALIMENTATION-CDE-DJHTA</v>
      </c>
      <c r="F127" s="3" t="str">
        <f>INDEX([2]Report!$B$2:$B$2208, MATCH(E127, [2]Report!$T$2:$T$2208, 0))</f>
        <v>SSEGR-R1.B-CELD24</v>
      </c>
      <c r="G127" s="4" t="str">
        <f t="shared" si="11"/>
        <v>SSEGR</v>
      </c>
      <c r="I127" s="2" t="str">
        <f>[3]Report!T128</f>
        <v>34056232 → TELECOMMANDE</v>
      </c>
      <c r="J127" s="3" t="str">
        <f>INDEX([3]Report!$B$2:$B$2208, MATCH(I127, [3]Report!$T$2:$T$2208, 0))</f>
        <v>LONG6-CT312-HTB</v>
      </c>
      <c r="K127" s="4" t="str">
        <f t="shared" si="12"/>
        <v>LONG6</v>
      </c>
      <c r="M127" s="2" t="str">
        <f>[4]Report!T127</f>
        <v>34036184 → ICC(KA)-DJHTB, PDC(KA)</v>
      </c>
      <c r="N127" s="3" t="str">
        <f>INDEX([4]Report!$B$2:$B$2208, MATCH(M127, [4]Report!$T$2:$T$2208, 0))</f>
        <v>VIZIL-CT312-HTB</v>
      </c>
      <c r="O127" s="4" t="str">
        <f t="shared" si="13"/>
        <v>VIZIL</v>
      </c>
      <c r="Q127" s="2" t="str">
        <f>[5]Report!T127</f>
        <v>34005336 → CAPACITE-ELEMENT(AH), CONSTITUTION, CONSTITUTION-BATT, ETANCHE, NOMBRE-ELEMENT, TYPE-BATT, U-PAR-ELEMENT(V)</v>
      </c>
      <c r="R127" s="3" t="str">
        <f>INDEX([5]Report!$B$2:$B$230, MATCH(Q127, [5]Report!$T$2:$T$230, 0))</f>
        <v>CONF5-AUX-BATT</v>
      </c>
      <c r="S127" s="4" t="str">
        <f t="shared" si="14"/>
        <v>CONF5</v>
      </c>
      <c r="U127" s="2" t="str">
        <f>[6]Report!T127</f>
        <v>34051413 → USAGE</v>
      </c>
      <c r="V127" s="3" t="str">
        <f>INDEX([6]Report!$C$2:$C$230, MATCH(U127, [6]Report!$T$2:$T$230, 0))</f>
        <v>BXFOR-AUX-REDR</v>
      </c>
      <c r="W127" s="4" t="str">
        <f t="shared" si="15"/>
        <v>BXFOR</v>
      </c>
      <c r="Y127" s="2" t="str">
        <f>'[7]Liste de Emplacements'!T127</f>
        <v>G.VER-R1-CELA61 → Code GDO</v>
      </c>
      <c r="Z127" s="3" t="str">
        <f>INDEX('[7]Liste de Emplacements'!$A$2:$A$284, MATCH(Y127, '[7]Liste de Emplacements'!$T$2:$T$284, 0))</f>
        <v>G.VER-R1-CELA61</v>
      </c>
      <c r="AA127" s="4" t="str">
        <f t="shared" si="16"/>
        <v>G.VER</v>
      </c>
      <c r="AC127" t="str">
        <f>[8]Report!T127</f>
        <v xml:space="preserve">ARC18-R1-CELD82 → </v>
      </c>
      <c r="AD127" t="str">
        <f>INDEX([8]Report!$A$2:$A$1495, MATCH(AC127, [8]Report!$T$2:$T$1495, 0))</f>
        <v>ARC18-R1-CELD82</v>
      </c>
      <c r="AE127" t="str">
        <f t="shared" si="17"/>
        <v>ARC18</v>
      </c>
      <c r="AK127" s="2" t="str">
        <f>'[10]Liste de Emplacements'!T127</f>
        <v xml:space="preserve">MEGEV-CT312 → </v>
      </c>
      <c r="AL127" s="3" t="str">
        <f>INDEX('[10]Liste de Emplacements'!$A$2:$A$231,MATCH(AK127,'[10]Liste de Emplacements'!$T$2:$T$231))</f>
        <v>MEGEV-CT312</v>
      </c>
      <c r="AM127" s="4" t="str">
        <f t="shared" si="19"/>
        <v>MEGEV</v>
      </c>
    </row>
    <row r="128" spans="1:39" x14ac:dyDescent="0.25">
      <c r="A128" s="2" t="str">
        <f>[1]Report!T128</f>
        <v xml:space="preserve">34072497 → </v>
      </c>
      <c r="B128" s="3" t="str">
        <f>INDEX([1]Report!$B$2:$B$230, MATCH(A128, [1]Report!$T$2:$T$230, 0))</f>
        <v>GEX__-CT312-TR</v>
      </c>
      <c r="C128" s="4" t="str">
        <f t="shared" si="10"/>
        <v>GEX__</v>
      </c>
      <c r="E128" s="2" t="str">
        <f>[2]Report!T128</f>
        <v>1308845 → I-NOMINAL(A)-DJHTA, ICC(KA)-DJHTA, TYPE-DIELECTRIQUE, U-NOMINAL(KV)-DJHTA, DATE-AMPOULE, U-ALIMENTATION-CDE-DJHTA</v>
      </c>
      <c r="F128" s="3" t="str">
        <f>INDEX([2]Report!$B$2:$B$2208, MATCH(E128, [2]Report!$T$2:$T$2208, 0))</f>
        <v>SSEGR-R1.B-CELO25</v>
      </c>
      <c r="G128" s="4" t="str">
        <f t="shared" si="11"/>
        <v>SSEGR</v>
      </c>
      <c r="I128" s="2" t="str">
        <f>[3]Report!T129</f>
        <v>34056233 → TELECOMMANDE</v>
      </c>
      <c r="J128" s="3" t="str">
        <f>INDEX([3]Report!$B$2:$B$2208, MATCH(I128, [3]Report!$T$2:$T$2208, 0))</f>
        <v>LONG6-CT312-HTB</v>
      </c>
      <c r="K128" s="4" t="str">
        <f t="shared" si="12"/>
        <v>LONG6</v>
      </c>
      <c r="M128" s="2" t="str">
        <f>[4]Report!T128</f>
        <v xml:space="preserve">34036185 → </v>
      </c>
      <c r="N128" s="3" t="str">
        <f>INDEX([4]Report!$B$2:$B$2208, MATCH(M128, [4]Report!$T$2:$T$2208, 0))</f>
        <v>VIZIL-CT313-HTB</v>
      </c>
      <c r="O128" s="4" t="str">
        <f t="shared" si="13"/>
        <v>VIZIL</v>
      </c>
      <c r="Q128" s="2" t="str">
        <f>[5]Report!T128</f>
        <v>34005337 → CAPACITE-ELEMENT(AH), CONSTITUTION, CONSTITUTION-BATT, ETANCHE, NOMBRE-ELEMENT, TYPE-BATT, U-PAR-ELEMENT(V)</v>
      </c>
      <c r="R128" s="3" t="str">
        <f>INDEX([5]Report!$B$2:$B$230, MATCH(Q128, [5]Report!$T$2:$T$230, 0))</f>
        <v>CONF5-AUX-BATT</v>
      </c>
      <c r="S128" s="4" t="str">
        <f t="shared" si="14"/>
        <v>CONF5</v>
      </c>
      <c r="U128" s="2" t="str">
        <f>[6]Report!T128</f>
        <v>34051414 → USAGE</v>
      </c>
      <c r="V128" s="3" t="str">
        <f>INDEX([6]Report!$C$2:$C$230, MATCH(U128, [6]Report!$T$2:$T$230, 0))</f>
        <v>PASSY-AUX-REDR</v>
      </c>
      <c r="W128" s="4" t="str">
        <f t="shared" si="15"/>
        <v>PASSY</v>
      </c>
      <c r="Y128" s="2" t="str">
        <f>'[7]Liste de Emplacements'!T128</f>
        <v>G.VER-R2-CELA71 → Code GDO</v>
      </c>
      <c r="Z128" s="3" t="str">
        <f>INDEX('[7]Liste de Emplacements'!$A$2:$A$284, MATCH(Y128, '[7]Liste de Emplacements'!$T$2:$T$284, 0))</f>
        <v>G.VER-R2-CELA71</v>
      </c>
      <c r="AA128" s="4" t="str">
        <f t="shared" si="16"/>
        <v>G.VER</v>
      </c>
      <c r="AC128" t="str">
        <f>[8]Report!T128</f>
        <v xml:space="preserve">ARC18-R1-CELD83 → </v>
      </c>
      <c r="AD128" t="str">
        <f>INDEX([8]Report!$A$2:$A$1495, MATCH(AC128, [8]Report!$T$2:$T$1495, 0))</f>
        <v>ARC18-R1-CELD83</v>
      </c>
      <c r="AE128" t="str">
        <f t="shared" si="17"/>
        <v>ARC18</v>
      </c>
      <c r="AK128" s="2" t="str">
        <f>'[10]Liste de Emplacements'!T128</f>
        <v xml:space="preserve">MEGEV-CT313 → </v>
      </c>
      <c r="AL128" s="3" t="str">
        <f>INDEX('[10]Liste de Emplacements'!$A$2:$A$231,MATCH(AK128,'[10]Liste de Emplacements'!$T$2:$T$231))</f>
        <v>MEGEV-CT313</v>
      </c>
      <c r="AM128" s="4" t="str">
        <f t="shared" si="19"/>
        <v>MEGEV</v>
      </c>
    </row>
    <row r="129" spans="1:39" x14ac:dyDescent="0.25">
      <c r="A129" s="2" t="str">
        <f>[1]Report!T129</f>
        <v>34072498 → MONITORING</v>
      </c>
      <c r="B129" s="3" t="str">
        <f>INDEX([1]Report!$B$2:$B$230, MATCH(A129, [1]Report!$T$2:$T$230, 0))</f>
        <v>SAUTE-CT111-TR</v>
      </c>
      <c r="C129" s="4" t="str">
        <f t="shared" si="10"/>
        <v>SAUTE</v>
      </c>
      <c r="E129" s="2" t="str">
        <f>[2]Report!T129</f>
        <v>1308846 → I-NOMINAL(A)-DJHTA, ICC(KA)-DJHTA, TYPE-DIELECTRIQUE, U-NOMINAL(KV)-DJHTA, DATE-AMPOULE, U-ALIMENTATION-CDE-DJHTA</v>
      </c>
      <c r="F129" s="3" t="str">
        <f>INDEX([2]Report!$B$2:$B$2208, MATCH(E129, [2]Report!$T$2:$T$2208, 0))</f>
        <v>SSEGR-R1.B-CELA20</v>
      </c>
      <c r="G129" s="4" t="str">
        <f t="shared" si="11"/>
        <v>SSEGR</v>
      </c>
      <c r="I129" s="2" t="str">
        <f>[3]Report!T130</f>
        <v>34056234 → GENRE-SEC, TELECOMMANDE</v>
      </c>
      <c r="J129" s="3" t="str">
        <f>INDEX([3]Report!$B$2:$B$2208, MATCH(I129, [3]Report!$T$2:$T$2208, 0))</f>
        <v>CPNIE-CT311-HTB</v>
      </c>
      <c r="K129" s="4" t="str">
        <f t="shared" si="12"/>
        <v>CPNIE</v>
      </c>
      <c r="M129" s="2" t="str">
        <f>[4]Report!T129</f>
        <v xml:space="preserve">34036186 → </v>
      </c>
      <c r="N129" s="3" t="str">
        <f>INDEX([4]Report!$B$2:$B$2208, MATCH(M129, [4]Report!$T$2:$T$2208, 0))</f>
        <v>VERN7-CT313-HTB</v>
      </c>
      <c r="O129" s="4" t="str">
        <f t="shared" si="13"/>
        <v>VERN7</v>
      </c>
      <c r="Q129" s="2" t="str">
        <f>[5]Report!T129</f>
        <v>34005338 → CONSTITUTION-BATT</v>
      </c>
      <c r="R129" s="3" t="str">
        <f>INDEX([5]Report!$B$2:$B$230, MATCH(Q129, [5]Report!$T$2:$T$230, 0))</f>
        <v>I.VER-AUX-BATT</v>
      </c>
      <c r="S129" s="4" t="str">
        <f t="shared" si="14"/>
        <v>I.VER</v>
      </c>
      <c r="U129" s="2" t="str">
        <f>[6]Report!T129</f>
        <v>34051415 → USAGE</v>
      </c>
      <c r="V129" s="3" t="str">
        <f>INDEX([6]Report!$C$2:$C$230, MATCH(U129, [6]Report!$T$2:$T$230, 0))</f>
        <v>PASSY-AUX-REDR</v>
      </c>
      <c r="W129" s="4" t="str">
        <f t="shared" si="15"/>
        <v>PASSY</v>
      </c>
      <c r="Y129" s="2" t="str">
        <f>'[7]Liste de Emplacements'!T129</f>
        <v>G.VER-R3-CELA81 → Code GDO</v>
      </c>
      <c r="Z129" s="3" t="str">
        <f>INDEX('[7]Liste de Emplacements'!$A$2:$A$284, MATCH(Y129, '[7]Liste de Emplacements'!$T$2:$T$284, 0))</f>
        <v>G.VER-R3-CELA81</v>
      </c>
      <c r="AA129" s="4" t="str">
        <f t="shared" si="16"/>
        <v>G.VER</v>
      </c>
      <c r="AC129" t="str">
        <f>[8]Report!T129</f>
        <v xml:space="preserve">ARC18-R1-CELD84 → </v>
      </c>
      <c r="AD129" t="str">
        <f>INDEX([8]Report!$A$2:$A$1495, MATCH(AC129, [8]Report!$T$2:$T$1495, 0))</f>
        <v>ARC18-R1-CELD84</v>
      </c>
      <c r="AE129" t="str">
        <f t="shared" si="17"/>
        <v>ARC18</v>
      </c>
      <c r="AK129" s="2" t="str">
        <f>'[10]Liste de Emplacements'!T129</f>
        <v xml:space="preserve">MEGEV-CT314 → </v>
      </c>
      <c r="AL129" s="3" t="str">
        <f>INDEX('[10]Liste de Emplacements'!$A$2:$A$231,MATCH(AK129,'[10]Liste de Emplacements'!$T$2:$T$231))</f>
        <v>MEGEV-CT314</v>
      </c>
      <c r="AM129" s="4" t="str">
        <f t="shared" si="19"/>
        <v>MEGEV</v>
      </c>
    </row>
    <row r="130" spans="1:39" x14ac:dyDescent="0.25">
      <c r="A130" s="2" t="str">
        <f>[1]Report!T130</f>
        <v xml:space="preserve">34072499 → </v>
      </c>
      <c r="B130" s="3" t="str">
        <f>INDEX([1]Report!$B$2:$B$230, MATCH(A130, [1]Report!$T$2:$T$230, 0))</f>
        <v>MEGEV-CT314-TR</v>
      </c>
      <c r="C130" s="4" t="str">
        <f t="shared" si="10"/>
        <v>MEGEV</v>
      </c>
      <c r="E130" s="2" t="str">
        <f>[2]Report!T130</f>
        <v>1308847 → I-NOMINAL(A)-DJHTA, ICC(KA)-DJHTA, TYPE-DIELECTRIQUE, U-NOMINAL(KV)-DJHTA, DATE-AMPOULE, U-ALIMENTATION-CDE-DJHTA</v>
      </c>
      <c r="F130" s="3" t="str">
        <f>INDEX([2]Report!$B$2:$B$2208, MATCH(E130, [2]Report!$T$2:$T$2208, 0))</f>
        <v>SSEGR-R2.A-CELA30</v>
      </c>
      <c r="G130" s="4" t="str">
        <f t="shared" si="11"/>
        <v>SSEGR</v>
      </c>
      <c r="I130" s="2" t="str">
        <f>[3]Report!T131</f>
        <v>34056235 → GENRE-SEC, TELECOMMANDE</v>
      </c>
      <c r="J130" s="3" t="str">
        <f>INDEX([3]Report!$B$2:$B$2208, MATCH(I130, [3]Report!$T$2:$T$2208, 0))</f>
        <v>CPNIE-CT311-HTB</v>
      </c>
      <c r="K130" s="4" t="str">
        <f t="shared" si="12"/>
        <v>CPNIE</v>
      </c>
      <c r="M130" s="2" t="str">
        <f>[4]Report!T130</f>
        <v xml:space="preserve">34036187 → </v>
      </c>
      <c r="N130" s="3" t="str">
        <f>INDEX([4]Report!$B$2:$B$2208, MATCH(M130, [4]Report!$T$2:$T$2208, 0))</f>
        <v>VERN7-CT314-HTB</v>
      </c>
      <c r="O130" s="4" t="str">
        <f t="shared" si="13"/>
        <v>VERN7</v>
      </c>
      <c r="Q130" s="2" t="str">
        <f>[5]Report!T130</f>
        <v>34005339 → CONSTITUTION-BATT</v>
      </c>
      <c r="R130" s="3" t="str">
        <f>INDEX([5]Report!$B$2:$B$230, MATCH(Q130, [5]Report!$T$2:$T$230, 0))</f>
        <v>I.VER-AUX-BATT</v>
      </c>
      <c r="S130" s="4" t="str">
        <f t="shared" si="14"/>
        <v>I.VER</v>
      </c>
      <c r="U130" s="2" t="str">
        <f>[6]Report!T130</f>
        <v>34051416 → USAGE</v>
      </c>
      <c r="V130" s="3" t="str">
        <f>INDEX([6]Report!$C$2:$C$230, MATCH(U130, [6]Report!$T$2:$T$230, 0))</f>
        <v>POISY-AUX-REDR</v>
      </c>
      <c r="W130" s="4" t="str">
        <f t="shared" si="15"/>
        <v>POISY</v>
      </c>
      <c r="Y130" s="2" t="str">
        <f>'[7]Liste de Emplacements'!T130</f>
        <v>G.VER-R4-CELA91 → Code GDO</v>
      </c>
      <c r="Z130" s="3" t="str">
        <f>INDEX('[7]Liste de Emplacements'!$A$2:$A$284, MATCH(Y130, '[7]Liste de Emplacements'!$T$2:$T$284, 0))</f>
        <v>G.VER-R4-CELA91</v>
      </c>
      <c r="AA130" s="4" t="str">
        <f t="shared" si="16"/>
        <v>G.VER</v>
      </c>
      <c r="AC130" t="str">
        <f>[8]Report!T130</f>
        <v xml:space="preserve">ARC18-R1-CELD85 → </v>
      </c>
      <c r="AD130" t="str">
        <f>INDEX([8]Report!$A$2:$A$1495, MATCH(AC130, [8]Report!$T$2:$T$1495, 0))</f>
        <v>ARC18-R1-CELD85</v>
      </c>
      <c r="AE130" t="str">
        <f t="shared" si="17"/>
        <v>ARC18</v>
      </c>
      <c r="AK130" s="2" t="str">
        <f>'[10]Liste de Emplacements'!T130</f>
        <v xml:space="preserve">MENUI-CT311 → </v>
      </c>
      <c r="AL130" s="3" t="str">
        <f>INDEX('[10]Liste de Emplacements'!$A$2:$A$231,MATCH(AK130,'[10]Liste de Emplacements'!$T$2:$T$231))</f>
        <v>MENUI-CT311</v>
      </c>
      <c r="AM130" s="4" t="str">
        <f t="shared" si="19"/>
        <v>MENUI</v>
      </c>
    </row>
    <row r="131" spans="1:39" x14ac:dyDescent="0.25">
      <c r="A131" s="2" t="str">
        <f>[1]Report!T131</f>
        <v xml:space="preserve">34072500 → </v>
      </c>
      <c r="B131" s="3" t="str">
        <f>INDEX([1]Report!$B$2:$B$230, MATCH(A131, [1]Report!$T$2:$T$230, 0))</f>
        <v>MEGEV-CT312-TR</v>
      </c>
      <c r="C131" s="4" t="str">
        <f t="shared" ref="C131:C194" si="20">LEFT(B131,5)</f>
        <v>MEGEV</v>
      </c>
      <c r="E131" s="2" t="str">
        <f>[2]Report!T131</f>
        <v>1308854 → I-NOMINAL(A)-DJHTA, ICC(KA)-DJHTA, TYPE-DIELECTRIQUE, U-NOMINAL(KV)-DJHTA, DATE-AMPOULE, U-ALIMENTATION-CDE-DJHTA</v>
      </c>
      <c r="F131" s="3" t="str">
        <f>INDEX([2]Report!$B$2:$B$2208, MATCH(E131, [2]Report!$T$2:$T$2208, 0))</f>
        <v>SSEGR-R2.A-CELC31</v>
      </c>
      <c r="G131" s="4" t="str">
        <f t="shared" ref="G131:G194" si="21">LEFT(F131,5)</f>
        <v>SSEGR</v>
      </c>
      <c r="I131" s="2" t="str">
        <f>[3]Report!T132</f>
        <v>34056236 → GENRE-SEC, TELECOMMANDE</v>
      </c>
      <c r="J131" s="3" t="str">
        <f>INDEX([3]Report!$B$2:$B$2208, MATCH(I131, [3]Report!$T$2:$T$2208, 0))</f>
        <v>CPNIE-CT312-HTB</v>
      </c>
      <c r="K131" s="4" t="str">
        <f t="shared" ref="K131:K194" si="22">LEFT(J131,5)</f>
        <v>CPNIE</v>
      </c>
      <c r="M131" s="2" t="str">
        <f>[4]Report!T131</f>
        <v xml:space="preserve">34036188 → </v>
      </c>
      <c r="N131" s="3" t="str">
        <f>INDEX([4]Report!$B$2:$B$2208, MATCH(M131, [4]Report!$T$2:$T$2208, 0))</f>
        <v>MOIRA-CT312-HTB</v>
      </c>
      <c r="O131" s="4" t="str">
        <f t="shared" ref="O131:O194" si="23">LEFT(N131,5)</f>
        <v>MOIRA</v>
      </c>
      <c r="Q131" s="2" t="str">
        <f>[5]Report!T131</f>
        <v>34005342 → CONSTITUTION-BATT</v>
      </c>
      <c r="R131" s="3" t="str">
        <f>INDEX([5]Report!$B$2:$B$230, MATCH(Q131, [5]Report!$T$2:$T$230, 0))</f>
        <v>GEX__-AUX-BATT</v>
      </c>
      <c r="S131" s="4" t="str">
        <f t="shared" ref="S131:S174" si="24">LEFT(R131,5)</f>
        <v>GEX__</v>
      </c>
      <c r="U131" s="2" t="str">
        <f>[6]Report!T131</f>
        <v>34051417 → USAGE</v>
      </c>
      <c r="V131" s="3" t="str">
        <f>INDEX([6]Report!$C$2:$C$230, MATCH(U131, [6]Report!$T$2:$T$230, 0))</f>
        <v>POISY-AUX-REDR</v>
      </c>
      <c r="W131" s="4" t="str">
        <f t="shared" ref="W131:W171" si="25">LEFT(V131,5)</f>
        <v>POISY</v>
      </c>
      <c r="Y131" s="2" t="str">
        <f>'[7]Liste de Emplacements'!T131</f>
        <v>G.VER-R5-CELA41 → Code GDO</v>
      </c>
      <c r="Z131" s="3" t="str">
        <f>INDEX('[7]Liste de Emplacements'!$A$2:$A$284, MATCH(Y131, '[7]Liste de Emplacements'!$T$2:$T$284, 0))</f>
        <v>G.VER-R5-CELA41</v>
      </c>
      <c r="AA131" s="4" t="str">
        <f t="shared" ref="AA131:AA194" si="26">LEFT(Z131,5)</f>
        <v>G.VER</v>
      </c>
      <c r="AC131" t="str">
        <f>[8]Report!T131</f>
        <v>ARC18-R1-CELD86 → Code GDO</v>
      </c>
      <c r="AD131" t="str">
        <f>INDEX([8]Report!$A$2:$A$1495, MATCH(AC131, [8]Report!$T$2:$T$1495, 0))</f>
        <v>ARC18-R1-CELD86</v>
      </c>
      <c r="AE131" t="str">
        <f t="shared" ref="AE131:AE194" si="27">LEFT(AD131,5)</f>
        <v>ARC18</v>
      </c>
      <c r="AK131" s="2" t="str">
        <f>'[10]Liste de Emplacements'!T131</f>
        <v xml:space="preserve">MENUI-CT312 → </v>
      </c>
      <c r="AL131" s="3" t="str">
        <f>INDEX('[10]Liste de Emplacements'!$A$2:$A$231,MATCH(AK131,'[10]Liste de Emplacements'!$T$2:$T$231))</f>
        <v>MENUI-CT312</v>
      </c>
      <c r="AM131" s="4" t="str">
        <f t="shared" ref="AM131:AM194" si="28">LEFT(AL131,5)</f>
        <v>MENUI</v>
      </c>
    </row>
    <row r="132" spans="1:39" x14ac:dyDescent="0.25">
      <c r="A132" s="2" t="str">
        <f>[1]Report!T132</f>
        <v xml:space="preserve">34072501 → </v>
      </c>
      <c r="B132" s="3" t="str">
        <f>INDEX([1]Report!$B$2:$B$230, MATCH(A132, [1]Report!$T$2:$T$230, 0))</f>
        <v>C.AND-CT311-TR</v>
      </c>
      <c r="C132" s="4" t="str">
        <f t="shared" si="20"/>
        <v>C.AND</v>
      </c>
      <c r="E132" s="2" t="str">
        <f>[2]Report!T132</f>
        <v>1308856 → I-NOMINAL(A)-DJHTA, ICC(KA)-DJHTA, TYPE-DIELECTRIQUE, U-NOMINAL(KV)-DJHTA, DATE-AMPOULE, U-ALIMENTATION-CDE-DJHTA</v>
      </c>
      <c r="F132" s="3" t="str">
        <f>INDEX([2]Report!$B$2:$B$2208, MATCH(E132, [2]Report!$T$2:$T$2208, 0))</f>
        <v>SSEGR-R2.A-CELD32</v>
      </c>
      <c r="G132" s="4" t="str">
        <f t="shared" si="21"/>
        <v>SSEGR</v>
      </c>
      <c r="I132" s="2" t="str">
        <f>[3]Report!T133</f>
        <v>34056237 → GENRE-SEC, POLE-TRINGLE, TELECOMMANDE, TYPE-SEC</v>
      </c>
      <c r="J132" s="3" t="str">
        <f>INDEX([3]Report!$B$2:$B$2208, MATCH(I132, [3]Report!$T$2:$T$2208, 0))</f>
        <v>CPNIE-CT312-HTB</v>
      </c>
      <c r="K132" s="4" t="str">
        <f t="shared" si="22"/>
        <v>CPNIE</v>
      </c>
      <c r="M132" s="2" t="str">
        <f>[4]Report!T132</f>
        <v xml:space="preserve">34036189 → </v>
      </c>
      <c r="N132" s="3" t="str">
        <f>INDEX([4]Report!$B$2:$B$2208, MATCH(M132, [4]Report!$T$2:$T$2208, 0))</f>
        <v>MOIRA-CT313-HTB</v>
      </c>
      <c r="O132" s="4" t="str">
        <f t="shared" si="23"/>
        <v>MOIRA</v>
      </c>
      <c r="Q132" s="2" t="str">
        <f>[5]Report!T132</f>
        <v>34005343 → CONSTITUTION-BATT</v>
      </c>
      <c r="R132" s="3" t="str">
        <f>INDEX([5]Report!$B$2:$B$230, MATCH(Q132, [5]Report!$T$2:$T$230, 0))</f>
        <v>BXFOR-AUX-BATT</v>
      </c>
      <c r="S132" s="4" t="str">
        <f t="shared" si="24"/>
        <v>BXFOR</v>
      </c>
      <c r="U132" s="2" t="str">
        <f>[6]Report!T132</f>
        <v>34051418 → USAGE</v>
      </c>
      <c r="V132" s="3" t="str">
        <f>INDEX([6]Report!$C$2:$C$230, MATCH(U132, [6]Report!$T$2:$T$230, 0))</f>
        <v>POUGN-AUX-REDR</v>
      </c>
      <c r="W132" s="4" t="str">
        <f t="shared" si="25"/>
        <v>POUGN</v>
      </c>
      <c r="Y132" s="2" t="str">
        <f>'[7]Liste de Emplacements'!T132</f>
        <v>G.VER-R5-CELA43 → Code GDO</v>
      </c>
      <c r="Z132" s="3" t="str">
        <f>INDEX('[7]Liste de Emplacements'!$A$2:$A$284, MATCH(Y132, '[7]Liste de Emplacements'!$T$2:$T$284, 0))</f>
        <v>G.VER-R5-CELA43</v>
      </c>
      <c r="AA132" s="4" t="str">
        <f t="shared" si="26"/>
        <v>G.VER</v>
      </c>
      <c r="AC132" t="str">
        <f>[8]Report!T132</f>
        <v>ARC18-R1-CELD87 → Code GDO</v>
      </c>
      <c r="AD132" t="str">
        <f>INDEX([8]Report!$A$2:$A$1495, MATCH(AC132, [8]Report!$T$2:$T$1495, 0))</f>
        <v>ARC18-R1-CELD87</v>
      </c>
      <c r="AE132" t="str">
        <f t="shared" si="27"/>
        <v>ARC18</v>
      </c>
      <c r="AK132" s="2" t="str">
        <f>'[10]Liste de Emplacements'!T132</f>
        <v xml:space="preserve">MEYLA-CT311 → </v>
      </c>
      <c r="AL132" s="3" t="str">
        <f>INDEX('[10]Liste de Emplacements'!$A$2:$A$231,MATCH(AK132,'[10]Liste de Emplacements'!$T$2:$T$231))</f>
        <v>MEYLA-CT311</v>
      </c>
      <c r="AM132" s="4" t="str">
        <f t="shared" si="28"/>
        <v>MEYLA</v>
      </c>
    </row>
    <row r="133" spans="1:39" x14ac:dyDescent="0.25">
      <c r="A133" s="2" t="str">
        <f>[1]Report!T133</f>
        <v xml:space="preserve">34072502 → </v>
      </c>
      <c r="B133" s="3" t="str">
        <f>INDEX([1]Report!$B$2:$B$230, MATCH(A133, [1]Report!$T$2:$T$230, 0))</f>
        <v>C.AND-CT312-TR</v>
      </c>
      <c r="C133" s="4" t="str">
        <f t="shared" si="20"/>
        <v>C.AND</v>
      </c>
      <c r="E133" s="2" t="str">
        <f>[2]Report!T133</f>
        <v>1308857 → I-NOMINAL(A)-DJHTA, ICC(KA)-DJHTA, TYPE-DIELECTRIQUE, U-NOMINAL(KV)-DJHTA, DATE-AMPOULE, U-ALIMENTATION-CDE-DJHTA</v>
      </c>
      <c r="F133" s="3" t="str">
        <f>INDEX([2]Report!$B$2:$B$2208, MATCH(E133, [2]Report!$T$2:$T$2208, 0))</f>
        <v>SSEGR-R2.A-CELD33</v>
      </c>
      <c r="G133" s="4" t="str">
        <f t="shared" si="21"/>
        <v>SSEGR</v>
      </c>
      <c r="I133" s="2" t="str">
        <f>[3]Report!T134</f>
        <v>34056238 → TYPE-SEC</v>
      </c>
      <c r="J133" s="3" t="str">
        <f>INDEX([3]Report!$B$2:$B$2208, MATCH(I133, [3]Report!$T$2:$T$2208, 0))</f>
        <v>JALLI-CT311-HTB</v>
      </c>
      <c r="K133" s="4" t="str">
        <f t="shared" si="22"/>
        <v>JALLI</v>
      </c>
      <c r="M133" s="2" t="str">
        <f>[4]Report!T133</f>
        <v xml:space="preserve">34036190 → </v>
      </c>
      <c r="N133" s="3" t="str">
        <f>INDEX([4]Report!$B$2:$B$2208, MATCH(M133, [4]Report!$T$2:$T$2208, 0))</f>
        <v>MOIRA-CT314-HTB</v>
      </c>
      <c r="O133" s="4" t="str">
        <f t="shared" si="23"/>
        <v>MOIRA</v>
      </c>
      <c r="Q133" s="2" t="str">
        <f>[5]Report!T133</f>
        <v>34005344 → CONSTITUTION-BATT</v>
      </c>
      <c r="R133" s="3" t="str">
        <f>INDEX([5]Report!$B$2:$B$230, MATCH(Q133, [5]Report!$T$2:$T$230, 0))</f>
        <v>BXFOR-AUX-BATT</v>
      </c>
      <c r="S133" s="4" t="str">
        <f t="shared" si="24"/>
        <v>BXFOR</v>
      </c>
      <c r="U133" s="2" t="str">
        <f>[6]Report!T133</f>
        <v>34051419 → USAGE</v>
      </c>
      <c r="V133" s="3" t="str">
        <f>INDEX([6]Report!$C$2:$C$230, MATCH(U133, [6]Report!$T$2:$T$230, 0))</f>
        <v>POUGN-AUX-REDR</v>
      </c>
      <c r="W133" s="4" t="str">
        <f t="shared" si="25"/>
        <v>POUGN</v>
      </c>
      <c r="Y133" s="2" t="str">
        <f>'[7]Liste de Emplacements'!T133</f>
        <v xml:space="preserve">GEX__-R1-CELA11 → </v>
      </c>
      <c r="Z133" s="3" t="str">
        <f>INDEX('[7]Liste de Emplacements'!$A$2:$A$284, MATCH(Y133, '[7]Liste de Emplacements'!$T$2:$T$284, 0))</f>
        <v>GEX__-R1-CELA11</v>
      </c>
      <c r="AA133" s="4" t="str">
        <f t="shared" si="26"/>
        <v>GEX__</v>
      </c>
      <c r="AC133" t="str">
        <f>[8]Report!T133</f>
        <v xml:space="preserve">ARC18-R2-CELD91 → </v>
      </c>
      <c r="AD133" t="str">
        <f>INDEX([8]Report!$A$2:$A$1495, MATCH(AC133, [8]Report!$T$2:$T$1495, 0))</f>
        <v>ARC18-R2-CELD91</v>
      </c>
      <c r="AE133" t="str">
        <f t="shared" si="27"/>
        <v>ARC18</v>
      </c>
      <c r="AK133" s="2" t="str">
        <f>'[10]Liste de Emplacements'!T133</f>
        <v xml:space="preserve">MEYLA-CT312 → </v>
      </c>
      <c r="AL133" s="3" t="str">
        <f>INDEX('[10]Liste de Emplacements'!$A$2:$A$231,MATCH(AK133,'[10]Liste de Emplacements'!$T$2:$T$231))</f>
        <v>MEYLA-CT312</v>
      </c>
      <c r="AM133" s="4" t="str">
        <f t="shared" si="28"/>
        <v>MEYLA</v>
      </c>
    </row>
    <row r="134" spans="1:39" x14ac:dyDescent="0.25">
      <c r="A134" s="2" t="str">
        <f>[1]Report!T134</f>
        <v xml:space="preserve">34072503 → </v>
      </c>
      <c r="B134" s="3" t="str">
        <f>INDEX([1]Report!$B$2:$B$230, MATCH(A134, [1]Report!$T$2:$T$230, 0))</f>
        <v>MORZI-CT311-TR</v>
      </c>
      <c r="C134" s="4" t="str">
        <f t="shared" si="20"/>
        <v>MORZI</v>
      </c>
      <c r="E134" s="2" t="str">
        <f>[2]Report!T134</f>
        <v>1308858 → I-NOMINAL(A)-DJHTA, ICC(KA)-DJHTA, TYPE-DIELECTRIQUE, U-NOMINAL(KV)-DJHTA, DATE-AMPOULE, U-ALIMENTATION-CDE-DJHTA</v>
      </c>
      <c r="F134" s="3" t="str">
        <f>INDEX([2]Report!$B$2:$B$2208, MATCH(E134, [2]Report!$T$2:$T$2208, 0))</f>
        <v>SSEGR-R2.A-CELD34</v>
      </c>
      <c r="G134" s="4" t="str">
        <f t="shared" si="21"/>
        <v>SSEGR</v>
      </c>
      <c r="I134" s="2" t="str">
        <f>[3]Report!T135</f>
        <v>34056239 → GENRE-SEC, ICC(KA)-SEC, POLE-TRINGLE, TELECOMMANDE, TYPE-SEC, U-NOMINALE(KV)</v>
      </c>
      <c r="J134" s="3" t="str">
        <f>INDEX([3]Report!$B$2:$B$2208, MATCH(I134, [3]Report!$T$2:$T$2208, 0))</f>
        <v>AOSTE-CT313-HTB</v>
      </c>
      <c r="K134" s="4" t="str">
        <f t="shared" si="22"/>
        <v>AOSTE</v>
      </c>
      <c r="M134" s="2" t="str">
        <f>[4]Report!T134</f>
        <v>34036191 → PDC(KA)</v>
      </c>
      <c r="N134" s="3" t="str">
        <f>INDEX([4]Report!$B$2:$B$2208, MATCH(M134, [4]Report!$T$2:$T$2208, 0))</f>
        <v>CPNIE-CT311-HTB</v>
      </c>
      <c r="O134" s="4" t="str">
        <f t="shared" si="23"/>
        <v>CPNIE</v>
      </c>
      <c r="Q134" s="2" t="str">
        <f>[5]Report!T134</f>
        <v xml:space="preserve">34005347 → </v>
      </c>
      <c r="R134" s="3" t="str">
        <f>INDEX([5]Report!$B$2:$B$230, MATCH(Q134, [5]Report!$T$2:$T$230, 0))</f>
        <v>POISY-AUX-BATT</v>
      </c>
      <c r="S134" s="4" t="str">
        <f t="shared" si="24"/>
        <v>POISY</v>
      </c>
      <c r="U134" s="2" t="str">
        <f>[6]Report!T134</f>
        <v>34051420 → USAGE</v>
      </c>
      <c r="V134" s="3" t="str">
        <f>INDEX([6]Report!$C$2:$C$230, MATCH(U134, [6]Report!$T$2:$T$230, 0))</f>
        <v>VICLA-AUX-REDR</v>
      </c>
      <c r="W134" s="4" t="str">
        <f t="shared" si="25"/>
        <v>VICLA</v>
      </c>
      <c r="Y134" s="2" t="str">
        <f>'[7]Liste de Emplacements'!T134</f>
        <v xml:space="preserve">GEX__-R2-CELA21 → </v>
      </c>
      <c r="Z134" s="3" t="str">
        <f>INDEX('[7]Liste de Emplacements'!$A$2:$A$284, MATCH(Y134, '[7]Liste de Emplacements'!$T$2:$T$284, 0))</f>
        <v>GEX__-R2-CELA21</v>
      </c>
      <c r="AA134" s="4" t="str">
        <f t="shared" si="26"/>
        <v>GEX__</v>
      </c>
      <c r="AC134" t="str">
        <f>[8]Report!T134</f>
        <v xml:space="preserve">ARC18-R2-CELD92 → </v>
      </c>
      <c r="AD134" t="str">
        <f>INDEX([8]Report!$A$2:$A$1495, MATCH(AC134, [8]Report!$T$2:$T$1495, 0))</f>
        <v>ARC18-R2-CELD92</v>
      </c>
      <c r="AE134" t="str">
        <f t="shared" si="27"/>
        <v>ARC18</v>
      </c>
      <c r="AK134" s="2" t="str">
        <f>'[10]Liste de Emplacements'!T134</f>
        <v xml:space="preserve">MOIRA-CT312 → </v>
      </c>
      <c r="AL134" s="3" t="str">
        <f>INDEX('[10]Liste de Emplacements'!$A$2:$A$231,MATCH(AK134,'[10]Liste de Emplacements'!$T$2:$T$231))</f>
        <v>MOIRA-CT312</v>
      </c>
      <c r="AM134" s="4" t="str">
        <f t="shared" si="28"/>
        <v>MOIRA</v>
      </c>
    </row>
    <row r="135" spans="1:39" x14ac:dyDescent="0.25">
      <c r="A135" s="2" t="str">
        <f>[1]Report!T135</f>
        <v xml:space="preserve">34072504 → </v>
      </c>
      <c r="B135" s="3" t="str">
        <f>INDEX([1]Report!$B$2:$B$230, MATCH(A135, [1]Report!$T$2:$T$230, 0))</f>
        <v>MORZI-CT312-TR</v>
      </c>
      <c r="C135" s="4" t="str">
        <f t="shared" si="20"/>
        <v>MORZI</v>
      </c>
      <c r="E135" s="2" t="str">
        <f>[2]Report!T135</f>
        <v>1308859 → I-NOMINAL(A)-DJHTA, ICC(KA)-DJHTA, TYPE-DIELECTRIQUE, U-NOMINAL(KV)-DJHTA, DATE-AMPOULE, U-ALIMENTATION-CDE-DJHTA</v>
      </c>
      <c r="F135" s="3" t="str">
        <f>INDEX([2]Report!$B$2:$B$2208, MATCH(E135, [2]Report!$T$2:$T$2208, 0))</f>
        <v>SSEGR-R2.B-CELO48</v>
      </c>
      <c r="G135" s="4" t="str">
        <f t="shared" si="21"/>
        <v>SSEGR</v>
      </c>
      <c r="I135" s="2" t="str">
        <f>[3]Report!T136</f>
        <v>34056240 → GENRE-SEC, ICC(KA)-SEC, POLE-TRINGLE, TELECOMMANDE, TYPE-SEC, U-NOMINALE(KV)</v>
      </c>
      <c r="J135" s="3" t="str">
        <f>INDEX([3]Report!$B$2:$B$2208, MATCH(I135, [3]Report!$T$2:$T$2208, 0))</f>
        <v>AOSTE-CT311-HTB</v>
      </c>
      <c r="K135" s="4" t="str">
        <f t="shared" si="22"/>
        <v>AOSTE</v>
      </c>
      <c r="M135" s="2" t="str">
        <f>[4]Report!T135</f>
        <v xml:space="preserve">34036192 → </v>
      </c>
      <c r="N135" s="3" t="str">
        <f>INDEX([4]Report!$B$2:$B$2208, MATCH(M135, [4]Report!$T$2:$T$2208, 0))</f>
        <v>CPNIE-CT312-HTB</v>
      </c>
      <c r="O135" s="4" t="str">
        <f t="shared" si="23"/>
        <v>CPNIE</v>
      </c>
      <c r="Q135" s="2" t="str">
        <f>[5]Report!T135</f>
        <v xml:space="preserve">34005348 → </v>
      </c>
      <c r="R135" s="3" t="str">
        <f>INDEX([5]Report!$B$2:$B$230, MATCH(Q135, [5]Report!$T$2:$T$230, 0))</f>
        <v>POISY-AUX-BATT</v>
      </c>
      <c r="S135" s="4" t="str">
        <f t="shared" si="24"/>
        <v>POISY</v>
      </c>
      <c r="U135" s="2" t="str">
        <f>[6]Report!T135</f>
        <v>34051421 → USAGE</v>
      </c>
      <c r="V135" s="3" t="str">
        <f>INDEX([6]Report!$C$2:$C$230, MATCH(U135, [6]Report!$T$2:$T$230, 0))</f>
        <v>VICLA-AUX-REDR</v>
      </c>
      <c r="W135" s="4" t="str">
        <f t="shared" si="25"/>
        <v>VICLA</v>
      </c>
      <c r="Y135" s="2" t="str">
        <f>'[7]Liste de Emplacements'!T135</f>
        <v xml:space="preserve">GEX__-R3-CELA31 → </v>
      </c>
      <c r="Z135" s="3" t="str">
        <f>INDEX('[7]Liste de Emplacements'!$A$2:$A$284, MATCH(Y135, '[7]Liste de Emplacements'!$T$2:$T$284, 0))</f>
        <v>GEX__-R3-CELA31</v>
      </c>
      <c r="AA135" s="4" t="str">
        <f t="shared" si="26"/>
        <v>GEX__</v>
      </c>
      <c r="AC135" t="str">
        <f>[8]Report!T135</f>
        <v xml:space="preserve">ARC18-R2-CELD93 → </v>
      </c>
      <c r="AD135" t="str">
        <f>INDEX([8]Report!$A$2:$A$1495, MATCH(AC135, [8]Report!$T$2:$T$1495, 0))</f>
        <v>ARC18-R2-CELD93</v>
      </c>
      <c r="AE135" t="str">
        <f t="shared" si="27"/>
        <v>ARC18</v>
      </c>
      <c r="AK135" s="2" t="str">
        <f>'[10]Liste de Emplacements'!T135</f>
        <v xml:space="preserve">MOIRA-CT313 → </v>
      </c>
      <c r="AL135" s="3" t="str">
        <f>INDEX('[10]Liste de Emplacements'!$A$2:$A$231,MATCH(AK135,'[10]Liste de Emplacements'!$T$2:$T$231))</f>
        <v>MOIRA-CT313</v>
      </c>
      <c r="AM135" s="4" t="str">
        <f t="shared" si="28"/>
        <v>MOIRA</v>
      </c>
    </row>
    <row r="136" spans="1:39" x14ac:dyDescent="0.25">
      <c r="A136" s="2" t="str">
        <f>[1]Report!T136</f>
        <v>34072505 → PLAGE-U-PRISE(%), MONITORING</v>
      </c>
      <c r="B136" s="3" t="str">
        <f>INDEX([1]Report!$B$2:$B$230, MATCH(A136, [1]Report!$T$2:$T$230, 0))</f>
        <v>ARLAN-CT311-TR</v>
      </c>
      <c r="C136" s="4" t="str">
        <f t="shared" si="20"/>
        <v>ARLAN</v>
      </c>
      <c r="E136" s="2" t="str">
        <f>[2]Report!T136</f>
        <v>1311120 → U-NOMINAL(KV)-DJHTA, U-ALIMENTATION-CDE-DJHTA</v>
      </c>
      <c r="F136" s="3" t="str">
        <f>INDEX([2]Report!$B$2:$B$2208, MATCH(E136, [2]Report!$T$2:$T$2208, 0))</f>
        <v>SSPOU-R1-CELD12</v>
      </c>
      <c r="G136" s="4" t="str">
        <f t="shared" si="21"/>
        <v>SSPOU</v>
      </c>
      <c r="I136" s="2" t="str">
        <f>[3]Report!T137</f>
        <v>34056241 → GENRE-SEC, ICC(KA)-SEC, POLE-TRINGLE, TELECOMMANDE, TYPE-SEC, U-NOMINALE(KV)</v>
      </c>
      <c r="J136" s="3" t="str">
        <f>INDEX([3]Report!$B$2:$B$2208, MATCH(I136, [3]Report!$T$2:$T$2208, 0))</f>
        <v>AOSTE-CT312-HTB</v>
      </c>
      <c r="K136" s="4" t="str">
        <f t="shared" si="22"/>
        <v>AOSTE</v>
      </c>
      <c r="M136" s="2" t="str">
        <f>[4]Report!T136</f>
        <v>34036193 → ICC(KA)-DJHTB, PDC(KA)</v>
      </c>
      <c r="N136" s="3" t="str">
        <f>INDEX([4]Report!$B$2:$B$2208, MATCH(M136, [4]Report!$T$2:$T$2208, 0))</f>
        <v>AOSTE-CT312-HTB</v>
      </c>
      <c r="O136" s="4" t="str">
        <f t="shared" si="23"/>
        <v>AOSTE</v>
      </c>
      <c r="Q136" s="2" t="str">
        <f>[5]Report!T136</f>
        <v>34005350 → CONSTITUTION-BATT</v>
      </c>
      <c r="R136" s="3" t="str">
        <f>INDEX([5]Report!$B$2:$B$230, MATCH(Q136, [5]Report!$T$2:$T$230, 0))</f>
        <v>POUGN-AUX-BATT</v>
      </c>
      <c r="S136" s="4" t="str">
        <f t="shared" si="24"/>
        <v>POUGN</v>
      </c>
      <c r="U136" s="2" t="str">
        <f>[6]Report!T136</f>
        <v xml:space="preserve">34051422 → </v>
      </c>
      <c r="V136" s="3" t="str">
        <f>INDEX([6]Report!$C$2:$C$230, MATCH(U136, [6]Report!$T$2:$T$230, 0))</f>
        <v>F.FRA-AUX-REDR</v>
      </c>
      <c r="W136" s="4" t="str">
        <f t="shared" si="25"/>
        <v>F.FRA</v>
      </c>
      <c r="Y136" s="2" t="str">
        <f>'[7]Liste de Emplacements'!T136</f>
        <v xml:space="preserve">GEX__-R4-CELA41 → </v>
      </c>
      <c r="Z136" s="3" t="str">
        <f>INDEX('[7]Liste de Emplacements'!$A$2:$A$284, MATCH(Y136, '[7]Liste de Emplacements'!$T$2:$T$284, 0))</f>
        <v>GEX__-R4-CELA41</v>
      </c>
      <c r="AA136" s="4" t="str">
        <f t="shared" si="26"/>
        <v>GEX__</v>
      </c>
      <c r="AC136" t="str">
        <f>[8]Report!T136</f>
        <v xml:space="preserve">ARC18-R2-CELD94 → </v>
      </c>
      <c r="AD136" t="str">
        <f>INDEX([8]Report!$A$2:$A$1495, MATCH(AC136, [8]Report!$T$2:$T$1495, 0))</f>
        <v>ARC18-R2-CELD94</v>
      </c>
      <c r="AE136" t="str">
        <f t="shared" si="27"/>
        <v>ARC18</v>
      </c>
      <c r="AK136" s="2" t="str">
        <f>'[10]Liste de Emplacements'!T136</f>
        <v xml:space="preserve">MOIRA-CT314 → </v>
      </c>
      <c r="AL136" s="3" t="str">
        <f>INDEX('[10]Liste de Emplacements'!$A$2:$A$231,MATCH(AK136,'[10]Liste de Emplacements'!$T$2:$T$231))</f>
        <v>MOIRA-CT314</v>
      </c>
      <c r="AM136" s="4" t="str">
        <f t="shared" si="28"/>
        <v>MOIRA</v>
      </c>
    </row>
    <row r="137" spans="1:39" x14ac:dyDescent="0.25">
      <c r="A137" s="2" t="str">
        <f>[1]Report!T137</f>
        <v>34072506 → PLAGE-U-PRISE(%), MONITORING</v>
      </c>
      <c r="B137" s="3" t="str">
        <f>INDEX([1]Report!$B$2:$B$230, MATCH(A137, [1]Report!$T$2:$T$230, 0))</f>
        <v>ARLAN-CT312-TR</v>
      </c>
      <c r="C137" s="4" t="str">
        <f t="shared" si="20"/>
        <v>ARLAN</v>
      </c>
      <c r="E137" s="2" t="str">
        <f>[2]Report!T137</f>
        <v>1321497 → I-NOMINAL(A)-DJHTA, ICC(KA)-DJHTA, TYPE-DIELECTRIQUE, TYPE-DJHTA, U-NOMINAL(KV)-DJHTA, DATE-AMPOULE, U-ALIMENTATION-CDE-DJHTA</v>
      </c>
      <c r="F137" s="3" t="str">
        <f>INDEX([2]Report!$B$2:$B$2208, MATCH(E137, [2]Report!$T$2:$T$2208, 0))</f>
        <v>ARLOD-R2-CELD21</v>
      </c>
      <c r="G137" s="4" t="str">
        <f t="shared" si="21"/>
        <v>ARLOD</v>
      </c>
      <c r="I137" s="2" t="str">
        <f>[3]Report!T138</f>
        <v>34056242 → GENRE-SEC, ICC(KA)-SEC, POLE-TRINGLE, TELECOMMANDE, TYPE-SEC, U-NOMINALE(KV)</v>
      </c>
      <c r="J137" s="3" t="str">
        <f>INDEX([3]Report!$B$2:$B$2208, MATCH(I137, [3]Report!$T$2:$T$2208, 0))</f>
        <v>AOSTE-CT313-HTB</v>
      </c>
      <c r="K137" s="4" t="str">
        <f t="shared" si="22"/>
        <v>AOSTE</v>
      </c>
      <c r="M137" s="2" t="str">
        <f>[4]Report!T137</f>
        <v>34036194 → ICC(KA)-DJHTB, PDC(KA)</v>
      </c>
      <c r="N137" s="3" t="str">
        <f>INDEX([4]Report!$B$2:$B$2208, MATCH(M137, [4]Report!$T$2:$T$2208, 0))</f>
        <v>AOSTE-CT311-HTB</v>
      </c>
      <c r="O137" s="4" t="str">
        <f t="shared" si="23"/>
        <v>AOSTE</v>
      </c>
      <c r="Q137" s="2" t="str">
        <f>[5]Report!T137</f>
        <v>34005351 → CONSTITUTION-BATT</v>
      </c>
      <c r="R137" s="3" t="str">
        <f>INDEX([5]Report!$B$2:$B$230, MATCH(Q137, [5]Report!$T$2:$T$230, 0))</f>
        <v>VICLA-AUX-BATT</v>
      </c>
      <c r="S137" s="4" t="str">
        <f t="shared" si="24"/>
        <v>VICLA</v>
      </c>
      <c r="U137" s="2" t="str">
        <f>[6]Report!T137</f>
        <v>34051424 → USAGE</v>
      </c>
      <c r="V137" s="3" t="str">
        <f>INDEX([6]Report!$C$2:$C$230, MATCH(U137, [6]Report!$T$2:$T$230, 0))</f>
        <v>G.COE-AUX-REDR</v>
      </c>
      <c r="W137" s="4" t="str">
        <f t="shared" si="25"/>
        <v>G.COE</v>
      </c>
      <c r="Y137" s="2" t="str">
        <f>'[7]Liste de Emplacements'!T137</f>
        <v>I.ABE-R1-CELA01 → Code GDO</v>
      </c>
      <c r="Z137" s="3" t="str">
        <f>INDEX('[7]Liste de Emplacements'!$A$2:$A$284, MATCH(Y137, '[7]Liste de Emplacements'!$T$2:$T$284, 0))</f>
        <v>I.ABE-R1-CELA01</v>
      </c>
      <c r="AA137" s="4" t="str">
        <f t="shared" si="26"/>
        <v>I.ABE</v>
      </c>
      <c r="AC137" t="str">
        <f>[8]Report!T137</f>
        <v>ARC18-R2-CELD96 → Code GDO</v>
      </c>
      <c r="AD137" t="str">
        <f>INDEX([8]Report!$A$2:$A$1495, MATCH(AC137, [8]Report!$T$2:$T$1495, 0))</f>
        <v>ARC18-R2-CELD96</v>
      </c>
      <c r="AE137" t="str">
        <f t="shared" si="27"/>
        <v>ARC18</v>
      </c>
      <c r="AK137" s="2" t="str">
        <f>'[10]Liste de Emplacements'!T137</f>
        <v xml:space="preserve">MORES-CT311 → </v>
      </c>
      <c r="AL137" s="3" t="str">
        <f>INDEX('[10]Liste de Emplacements'!$A$2:$A$231,MATCH(AK137,'[10]Liste de Emplacements'!$T$2:$T$231))</f>
        <v>MORES-CT311</v>
      </c>
      <c r="AM137" s="4" t="str">
        <f t="shared" si="28"/>
        <v>MORES</v>
      </c>
    </row>
    <row r="138" spans="1:39" x14ac:dyDescent="0.25">
      <c r="A138" s="2" t="str">
        <f>[1]Report!T138</f>
        <v xml:space="preserve">34072507 → </v>
      </c>
      <c r="B138" s="3" t="str">
        <f>INDEX([1]Report!$B$2:$B$230, MATCH(A138, [1]Report!$T$2:$T$230, 0))</f>
        <v>MOTZ_-CT311-TR</v>
      </c>
      <c r="C138" s="4" t="str">
        <f t="shared" si="20"/>
        <v>MOTZ_</v>
      </c>
      <c r="E138" s="2" t="str">
        <f>[2]Report!T138</f>
        <v>1321594 → DATE-AMPOULE</v>
      </c>
      <c r="F138" s="3" t="str">
        <f>INDEX([2]Report!$B$2:$B$2208, MATCH(E138, [2]Report!$T$2:$T$2208, 0))</f>
        <v>ARLOD-R1-CELD11</v>
      </c>
      <c r="G138" s="4" t="str">
        <f t="shared" si="21"/>
        <v>ARLOD</v>
      </c>
      <c r="I138" s="2" t="str">
        <f>[3]Report!T139</f>
        <v>34056243 → TELECOMMANDE</v>
      </c>
      <c r="J138" s="3" t="str">
        <f>INDEX([3]Report!$B$2:$B$2208, MATCH(I138, [3]Report!$T$2:$T$2208, 0))</f>
        <v>BORLY-CT311-HTB</v>
      </c>
      <c r="K138" s="4" t="str">
        <f t="shared" si="22"/>
        <v>BORLY</v>
      </c>
      <c r="M138" s="2" t="str">
        <f>[4]Report!T138</f>
        <v xml:space="preserve">34036195 → </v>
      </c>
      <c r="N138" s="3" t="str">
        <f>INDEX([4]Report!$B$2:$B$2208, MATCH(M138, [4]Report!$T$2:$T$2208, 0))</f>
        <v>JALLI-CT313-HTB</v>
      </c>
      <c r="O138" s="4" t="str">
        <f t="shared" si="23"/>
        <v>JALLI</v>
      </c>
      <c r="Q138" s="2" t="str">
        <f>[5]Report!T138</f>
        <v>34005352 → CONSTITUTION-BATT</v>
      </c>
      <c r="R138" s="3" t="str">
        <f>INDEX([5]Report!$B$2:$B$230, MATCH(Q138, [5]Report!$T$2:$T$230, 0))</f>
        <v>VICLA-AUX-BATT</v>
      </c>
      <c r="S138" s="4" t="str">
        <f t="shared" si="24"/>
        <v>VICLA</v>
      </c>
      <c r="U138" s="2" t="str">
        <f>[6]Report!T138</f>
        <v>34051425 → POLARITE-+48-TERRE, USAGE</v>
      </c>
      <c r="V138" s="3" t="str">
        <f>INDEX([6]Report!$C$2:$C$230, MATCH(U138, [6]Report!$T$2:$T$230, 0))</f>
        <v>BREVI-AUX-REDR</v>
      </c>
      <c r="W138" s="4" t="str">
        <f t="shared" si="25"/>
        <v>BREVI</v>
      </c>
      <c r="Y138" s="2" t="str">
        <f>'[7]Liste de Emplacements'!T138</f>
        <v>I.ABE-R2-CELA13 → Code GDO</v>
      </c>
      <c r="Z138" s="3" t="str">
        <f>INDEX('[7]Liste de Emplacements'!$A$2:$A$284, MATCH(Y138, '[7]Liste de Emplacements'!$T$2:$T$284, 0))</f>
        <v>I.ABE-R2-CELA13</v>
      </c>
      <c r="AA138" s="4" t="str">
        <f t="shared" si="26"/>
        <v>I.ABE</v>
      </c>
      <c r="AC138" t="str">
        <f>[8]Report!T138</f>
        <v xml:space="preserve">ARLAN-R1-CELD76 → </v>
      </c>
      <c r="AD138" t="str">
        <f>INDEX([8]Report!$A$2:$A$1495, MATCH(AC138, [8]Report!$T$2:$T$1495, 0))</f>
        <v>ARLAN-R1-CELD76</v>
      </c>
      <c r="AE138" t="str">
        <f t="shared" si="27"/>
        <v>ARLAN</v>
      </c>
      <c r="AK138" s="2" t="str">
        <f>'[10]Liste de Emplacements'!T138</f>
        <v xml:space="preserve">MORES-CT312 → </v>
      </c>
      <c r="AL138" s="3" t="str">
        <f>INDEX('[10]Liste de Emplacements'!$A$2:$A$231,MATCH(AK138,'[10]Liste de Emplacements'!$T$2:$T$231))</f>
        <v>MORES-CT312</v>
      </c>
      <c r="AM138" s="4" t="str">
        <f t="shared" si="28"/>
        <v>MORES</v>
      </c>
    </row>
    <row r="139" spans="1:39" x14ac:dyDescent="0.25">
      <c r="A139" s="2" t="str">
        <f>[1]Report!T139</f>
        <v>34072508 → PLAGE-U-PRISE(%)</v>
      </c>
      <c r="B139" s="3" t="str">
        <f>INDEX([1]Report!$B$2:$B$230, MATCH(A139, [1]Report!$T$2:$T$230, 0))</f>
        <v>I.VER-CT311-TR</v>
      </c>
      <c r="C139" s="4" t="str">
        <f t="shared" si="20"/>
        <v>I.VER</v>
      </c>
      <c r="E139" s="2" t="str">
        <f>[2]Report!T139</f>
        <v>1321622 → DATE-AMPOULE</v>
      </c>
      <c r="F139" s="3" t="str">
        <f>INDEX([2]Report!$B$2:$B$2208, MATCH(E139, [2]Report!$T$2:$T$2208, 0))</f>
        <v>ARLOD-R1-CELD12</v>
      </c>
      <c r="G139" s="4" t="str">
        <f t="shared" si="21"/>
        <v>ARLOD</v>
      </c>
      <c r="I139" s="2" t="str">
        <f>[3]Report!T140</f>
        <v>34056244 → TELECOMMANDE</v>
      </c>
      <c r="J139" s="3" t="str">
        <f>INDEX([3]Report!$B$2:$B$2208, MATCH(I139, [3]Report!$T$2:$T$2208, 0))</f>
        <v>BORLY-CT312-HTB</v>
      </c>
      <c r="K139" s="4" t="str">
        <f t="shared" si="22"/>
        <v>BORLY</v>
      </c>
      <c r="M139" s="2" t="str">
        <f>[4]Report!T139</f>
        <v xml:space="preserve">34036196 → </v>
      </c>
      <c r="N139" s="3" t="str">
        <f>INDEX([4]Report!$B$2:$B$2208, MATCH(M139, [4]Report!$T$2:$T$2208, 0))</f>
        <v>JALLI-CT311-HTB</v>
      </c>
      <c r="O139" s="4" t="str">
        <f t="shared" si="23"/>
        <v>JALLI</v>
      </c>
      <c r="Q139" s="2" t="str">
        <f>[5]Report!T139</f>
        <v xml:space="preserve">34005353 → </v>
      </c>
      <c r="R139" s="3" t="str">
        <f>INDEX([5]Report!$B$2:$B$230, MATCH(Q139, [5]Report!$T$2:$T$230, 0))</f>
        <v>F.FRA-AUX-BATT</v>
      </c>
      <c r="S139" s="4" t="str">
        <f t="shared" si="24"/>
        <v>F.FRA</v>
      </c>
      <c r="U139" s="2" t="str">
        <f>[6]Report!T139</f>
        <v>34051426 → USAGE</v>
      </c>
      <c r="V139" s="3" t="str">
        <f>INDEX([6]Report!$C$2:$C$230, MATCH(U139, [6]Report!$T$2:$T$230, 0))</f>
        <v>BREVI-AUX-REDR</v>
      </c>
      <c r="W139" s="4" t="str">
        <f t="shared" si="25"/>
        <v>BREVI</v>
      </c>
      <c r="Y139" s="2" t="str">
        <f>'[7]Liste de Emplacements'!T139</f>
        <v>I.VER-R1-CELA01 → Code GDO</v>
      </c>
      <c r="Z139" s="3" t="str">
        <f>INDEX('[7]Liste de Emplacements'!$A$2:$A$284, MATCH(Y139, '[7]Liste de Emplacements'!$T$2:$T$284, 0))</f>
        <v>I.VER-R1-CELA01</v>
      </c>
      <c r="AA139" s="4" t="str">
        <f t="shared" si="26"/>
        <v>I.VER</v>
      </c>
      <c r="AC139" t="str">
        <f>[8]Report!T139</f>
        <v xml:space="preserve">ARLAN-R1-CELD78 → </v>
      </c>
      <c r="AD139" t="str">
        <f>INDEX([8]Report!$A$2:$A$1495, MATCH(AC139, [8]Report!$T$2:$T$1495, 0))</f>
        <v>ARLAN-R1-CELD78</v>
      </c>
      <c r="AE139" t="str">
        <f t="shared" si="27"/>
        <v>ARLAN</v>
      </c>
      <c r="AK139" s="2" t="str">
        <f>'[10]Liste de Emplacements'!T139</f>
        <v xml:space="preserve">MORZI-CT311 → </v>
      </c>
      <c r="AL139" s="3" t="str">
        <f>INDEX('[10]Liste de Emplacements'!$A$2:$A$231,MATCH(AK139,'[10]Liste de Emplacements'!$T$2:$T$231))</f>
        <v>MORZI-CT311</v>
      </c>
      <c r="AM139" s="4" t="str">
        <f t="shared" si="28"/>
        <v>MORZI</v>
      </c>
    </row>
    <row r="140" spans="1:39" x14ac:dyDescent="0.25">
      <c r="A140" s="2" t="str">
        <f>[1]Report!T140</f>
        <v xml:space="preserve">34072510 → </v>
      </c>
      <c r="B140" s="3" t="str">
        <f>INDEX([1]Report!$B$2:$B$230, MATCH(A140, [1]Report!$T$2:$T$230, 0))</f>
        <v>MOTZ_-CT312-TR</v>
      </c>
      <c r="C140" s="4" t="str">
        <f t="shared" si="20"/>
        <v>MOTZ_</v>
      </c>
      <c r="E140" s="2" t="str">
        <f>[2]Report!T140</f>
        <v>1325319 → I-NOMINAL(A)-DJHTA, ICC(KA)-DJHTA, TYPE-DIELECTRIQUE, TYPE-DJHTA, U-NOMINAL(KV)-DJHTA, DATE-AMPOULE, U-ALIMENTATION-CDE-DJHTA</v>
      </c>
      <c r="F140" s="3" t="str">
        <f>INDEX([2]Report!$B$2:$B$2208, MATCH(E140, [2]Report!$T$2:$T$2208, 0))</f>
        <v>VOIRO-R2-CELPB</v>
      </c>
      <c r="G140" s="4" t="str">
        <f t="shared" si="21"/>
        <v>VOIRO</v>
      </c>
      <c r="I140" s="2" t="str">
        <f>[3]Report!T141</f>
        <v>34056245 → TELECOMMANDE</v>
      </c>
      <c r="J140" s="3" t="str">
        <f>INDEX([3]Report!$B$2:$B$2208, MATCH(I140, [3]Report!$T$2:$T$2208, 0))</f>
        <v>CLUSE-CT311-HTB</v>
      </c>
      <c r="K140" s="4" t="str">
        <f t="shared" si="22"/>
        <v>CLUSE</v>
      </c>
      <c r="M140" s="2" t="str">
        <f>[4]Report!T140</f>
        <v xml:space="preserve">34036197 → </v>
      </c>
      <c r="N140" s="3" t="str">
        <f>INDEX([4]Report!$B$2:$B$2208, MATCH(M140, [4]Report!$T$2:$T$2208, 0))</f>
        <v>BONN8-CT311-HTB</v>
      </c>
      <c r="O140" s="4" t="str">
        <f t="shared" si="23"/>
        <v>BONN8</v>
      </c>
      <c r="Q140" s="2" t="str">
        <f>[5]Report!T140</f>
        <v>34005355 → CONSTITUTION-BATT</v>
      </c>
      <c r="R140" s="3" t="str">
        <f>INDEX([5]Report!$B$2:$B$230, MATCH(Q140, [5]Report!$T$2:$T$230, 0))</f>
        <v>G.COE-AUX-BATT</v>
      </c>
      <c r="S140" s="4" t="str">
        <f t="shared" si="24"/>
        <v>G.COE</v>
      </c>
      <c r="U140" s="2" t="str">
        <f>[6]Report!T140</f>
        <v xml:space="preserve">34051427 → </v>
      </c>
      <c r="V140" s="3" t="str">
        <f>INDEX([6]Report!$C$2:$C$230, MATCH(U140, [6]Report!$T$2:$T$230, 0))</f>
        <v>M.SER-AUX-REDR</v>
      </c>
      <c r="W140" s="4" t="str">
        <f t="shared" si="25"/>
        <v>M.SER</v>
      </c>
      <c r="Y140" s="2" t="str">
        <f>'[7]Liste de Emplacements'!T140</f>
        <v>I.VER-R2-CELA11 → Code GDO</v>
      </c>
      <c r="Z140" s="3" t="str">
        <f>INDEX('[7]Liste de Emplacements'!$A$2:$A$284, MATCH(Y140, '[7]Liste de Emplacements'!$T$2:$T$284, 0))</f>
        <v>I.VER-R2-CELA11</v>
      </c>
      <c r="AA140" s="4" t="str">
        <f t="shared" si="26"/>
        <v>I.VER</v>
      </c>
      <c r="AC140" t="str">
        <f>[8]Report!T140</f>
        <v xml:space="preserve">ARLAN-R1-CELD80 → </v>
      </c>
      <c r="AD140" t="str">
        <f>INDEX([8]Report!$A$2:$A$1495, MATCH(AC140, [8]Report!$T$2:$T$1495, 0))</f>
        <v>ARLAN-R1-CELD80</v>
      </c>
      <c r="AE140" t="str">
        <f t="shared" si="27"/>
        <v>ARLAN</v>
      </c>
      <c r="AK140" s="2" t="str">
        <f>'[10]Liste de Emplacements'!T140</f>
        <v xml:space="preserve">MORZI-CT312 → </v>
      </c>
      <c r="AL140" s="3" t="str">
        <f>INDEX('[10]Liste de Emplacements'!$A$2:$A$231,MATCH(AK140,'[10]Liste de Emplacements'!$T$2:$T$231))</f>
        <v>MORZI-CT312</v>
      </c>
      <c r="AM140" s="4" t="str">
        <f t="shared" si="28"/>
        <v>MORZI</v>
      </c>
    </row>
    <row r="141" spans="1:39" x14ac:dyDescent="0.25">
      <c r="A141" s="2" t="str">
        <f>[1]Report!T141</f>
        <v xml:space="preserve">34072511 → </v>
      </c>
      <c r="B141" s="3" t="str">
        <f>INDEX([1]Report!$B$2:$B$230, MATCH(A141, [1]Report!$T$2:$T$230, 0))</f>
        <v>D.INF-CT313-TR</v>
      </c>
      <c r="C141" s="4" t="str">
        <f t="shared" si="20"/>
        <v>D.INF</v>
      </c>
      <c r="E141" s="2" t="str">
        <f>[2]Report!T141</f>
        <v>1331308 → ICC(KA)-DJHTA</v>
      </c>
      <c r="F141" s="3" t="str">
        <f>INDEX([2]Report!$B$2:$B$2208, MATCH(E141, [2]Report!$T$2:$T$2208, 0))</f>
        <v>MEGEV-R3-CELD38</v>
      </c>
      <c r="G141" s="4" t="str">
        <f t="shared" si="21"/>
        <v>MEGEV</v>
      </c>
      <c r="I141" s="2" t="str">
        <f>[3]Report!T142</f>
        <v>34056246 → TELECOMMANDE</v>
      </c>
      <c r="J141" s="3" t="str">
        <f>INDEX([3]Report!$B$2:$B$2208, MATCH(I141, [3]Report!$T$2:$T$2208, 0))</f>
        <v>CLUSE-CT312-HTB</v>
      </c>
      <c r="K141" s="4" t="str">
        <f t="shared" si="22"/>
        <v>CLUSE</v>
      </c>
      <c r="M141" s="2" t="str">
        <f>[4]Report!T141</f>
        <v xml:space="preserve">34036198 → </v>
      </c>
      <c r="N141" s="3" t="str">
        <f>INDEX([4]Report!$B$2:$B$2208, MATCH(M141, [4]Report!$T$2:$T$2208, 0))</f>
        <v>BONN8-CT312-HTB</v>
      </c>
      <c r="O141" s="4" t="str">
        <f t="shared" si="23"/>
        <v>BONN8</v>
      </c>
      <c r="Q141" s="2" t="str">
        <f>[5]Report!T141</f>
        <v>34005356 → CONSTITUTION-BATT</v>
      </c>
      <c r="R141" s="3" t="str">
        <f>INDEX([5]Report!$B$2:$B$230, MATCH(Q141, [5]Report!$T$2:$T$230, 0))</f>
        <v>BREVI-AUX-BATT</v>
      </c>
      <c r="S141" s="4" t="str">
        <f t="shared" si="24"/>
        <v>BREVI</v>
      </c>
      <c r="U141" s="2" t="str">
        <f>[6]Report!T141</f>
        <v xml:space="preserve">34051428 → </v>
      </c>
      <c r="V141" s="3" t="str">
        <f>INDEX([6]Report!$C$2:$C$230, MATCH(U141, [6]Report!$T$2:$T$230, 0))</f>
        <v>M.SER-AUX-REDR</v>
      </c>
      <c r="W141" s="4" t="str">
        <f t="shared" si="25"/>
        <v>M.SER</v>
      </c>
      <c r="Y141" s="2" t="str">
        <f>'[7]Liste de Emplacements'!T141</f>
        <v>JALLI-R1.1-CELA01 → Code GDO</v>
      </c>
      <c r="Z141" s="3" t="str">
        <f>INDEX('[7]Liste de Emplacements'!$A$2:$A$284, MATCH(Y141, '[7]Liste de Emplacements'!$T$2:$T$284, 0))</f>
        <v>JALLI-R1.1-CELA01</v>
      </c>
      <c r="AA141" s="4" t="str">
        <f t="shared" si="26"/>
        <v>JALLI</v>
      </c>
      <c r="AC141" t="str">
        <f>[8]Report!T141</f>
        <v xml:space="preserve">ARLAN-R1-CELD82 → </v>
      </c>
      <c r="AD141" t="str">
        <f>INDEX([8]Report!$A$2:$A$1495, MATCH(AC141, [8]Report!$T$2:$T$1495, 0))</f>
        <v>ARLAN-R1-CELD82</v>
      </c>
      <c r="AE141" t="str">
        <f t="shared" si="27"/>
        <v>ARLAN</v>
      </c>
      <c r="AK141" s="2" t="str">
        <f>'[10]Liste de Emplacements'!T141</f>
        <v xml:space="preserve">MOTTA-CT311 → </v>
      </c>
      <c r="AL141" s="3" t="str">
        <f>INDEX('[10]Liste de Emplacements'!$A$2:$A$231,MATCH(AK141,'[10]Liste de Emplacements'!$T$2:$T$231))</f>
        <v>MOTTA-CT311</v>
      </c>
      <c r="AM141" s="4" t="str">
        <f t="shared" si="28"/>
        <v>MOTTA</v>
      </c>
    </row>
    <row r="142" spans="1:39" x14ac:dyDescent="0.25">
      <c r="A142" s="2" t="str">
        <f>[1]Report!T142</f>
        <v xml:space="preserve">34072512 → </v>
      </c>
      <c r="B142" s="3" t="str">
        <f>INDEX([1]Report!$B$2:$B$230, MATCH(A142, [1]Report!$T$2:$T$230, 0))</f>
        <v>GEX__-CT313-TR</v>
      </c>
      <c r="C142" s="4" t="str">
        <f t="shared" si="20"/>
        <v>GEX__</v>
      </c>
      <c r="E142" s="2" t="str">
        <f>[2]Report!T142</f>
        <v xml:space="preserve">1334499 → </v>
      </c>
      <c r="F142" s="3" t="str">
        <f>INDEX([2]Report!$B$2:$B$2208, MATCH(E142, [2]Report!$T$2:$T$2208, 0))</f>
        <v>ARC18-R2-CELD91</v>
      </c>
      <c r="G142" s="4" t="str">
        <f t="shared" si="21"/>
        <v>ARC18</v>
      </c>
      <c r="I142" s="2" t="str">
        <f>[3]Report!T143</f>
        <v>34056247 → TELECOMMANDE</v>
      </c>
      <c r="J142" s="3" t="str">
        <f>INDEX([3]Report!$B$2:$B$2208, MATCH(I142, [3]Report!$T$2:$T$2208, 0))</f>
        <v>BISSO-CT311-HTB</v>
      </c>
      <c r="K142" s="4" t="str">
        <f t="shared" si="22"/>
        <v>BISSO</v>
      </c>
      <c r="M142" s="2" t="str">
        <f>[4]Report!T142</f>
        <v xml:space="preserve">34036199 → </v>
      </c>
      <c r="N142" s="3" t="str">
        <f>INDEX([4]Report!$B$2:$B$2208, MATCH(M142, [4]Report!$T$2:$T$2208, 0))</f>
        <v>AOSTE-CT313-HTB</v>
      </c>
      <c r="O142" s="4" t="str">
        <f t="shared" si="23"/>
        <v>AOSTE</v>
      </c>
      <c r="Q142" s="2" t="str">
        <f>[5]Report!T142</f>
        <v xml:space="preserve">34005357 → </v>
      </c>
      <c r="R142" s="3" t="str">
        <f>INDEX([5]Report!$B$2:$B$230, MATCH(Q142, [5]Report!$T$2:$T$230, 0))</f>
        <v>BREVI-AUX-BATT</v>
      </c>
      <c r="S142" s="4" t="str">
        <f t="shared" si="24"/>
        <v>BREVI</v>
      </c>
      <c r="U142" s="2" t="str">
        <f>[6]Report!T142</f>
        <v>34051429 → POLARITE-+48-TERRE, USAGE</v>
      </c>
      <c r="V142" s="3" t="str">
        <f>INDEX([6]Report!$C$2:$C$230, MATCH(U142, [6]Report!$T$2:$T$230, 0))</f>
        <v>V.THO-AUX-REDR</v>
      </c>
      <c r="W142" s="4" t="str">
        <f t="shared" si="25"/>
        <v>V.THO</v>
      </c>
      <c r="Y142" s="2" t="str">
        <f>'[7]Liste de Emplacements'!T142</f>
        <v>JALLI-R1.2-CELA16 → Code GDO</v>
      </c>
      <c r="Z142" s="3" t="str">
        <f>INDEX('[7]Liste de Emplacements'!$A$2:$A$284, MATCH(Y142, '[7]Liste de Emplacements'!$T$2:$T$284, 0))</f>
        <v>JALLI-R1.2-CELA16</v>
      </c>
      <c r="AA142" s="4" t="str">
        <f t="shared" si="26"/>
        <v>JALLI</v>
      </c>
      <c r="AC142" t="str">
        <f>[8]Report!T142</f>
        <v xml:space="preserve">ARLAN-R1-CELD84 → </v>
      </c>
      <c r="AD142" t="str">
        <f>INDEX([8]Report!$A$2:$A$1495, MATCH(AC142, [8]Report!$T$2:$T$1495, 0))</f>
        <v>ARLAN-R1-CELD84</v>
      </c>
      <c r="AE142" t="str">
        <f t="shared" si="27"/>
        <v>ARLAN</v>
      </c>
      <c r="AK142" s="2" t="str">
        <f>'[10]Liste de Emplacements'!T142</f>
        <v xml:space="preserve">MOTTA-CT312 → </v>
      </c>
      <c r="AL142" s="3" t="str">
        <f>INDEX('[10]Liste de Emplacements'!$A$2:$A$231,MATCH(AK142,'[10]Liste de Emplacements'!$T$2:$T$231))</f>
        <v>MOTTA-CT312</v>
      </c>
      <c r="AM142" s="4" t="str">
        <f t="shared" si="28"/>
        <v>MOTTA</v>
      </c>
    </row>
    <row r="143" spans="1:39" x14ac:dyDescent="0.25">
      <c r="A143" s="2" t="str">
        <f>[1]Report!T143</f>
        <v>34072513 → MONITORING</v>
      </c>
      <c r="B143" s="3" t="str">
        <f>INDEX([1]Report!$B$2:$B$230, MATCH(A143, [1]Report!$T$2:$T$230, 0))</f>
        <v>BXFOR-CT211-TR</v>
      </c>
      <c r="C143" s="4" t="str">
        <f t="shared" si="20"/>
        <v>BXFOR</v>
      </c>
      <c r="E143" s="2" t="str">
        <f>[2]Report!T143</f>
        <v xml:space="preserve">1334529 → </v>
      </c>
      <c r="F143" s="3" t="str">
        <f>INDEX([2]Report!$B$2:$B$2208, MATCH(E143, [2]Report!$T$2:$T$2208, 0))</f>
        <v>ARC18-R2-CELD94</v>
      </c>
      <c r="G143" s="4" t="str">
        <f t="shared" si="21"/>
        <v>ARC18</v>
      </c>
      <c r="I143" s="2" t="str">
        <f>[3]Report!T144</f>
        <v>34056248 → TELECOMMANDE</v>
      </c>
      <c r="J143" s="3" t="str">
        <f>INDEX([3]Report!$B$2:$B$2208, MATCH(I143, [3]Report!$T$2:$T$2208, 0))</f>
        <v>BISSO-CT312-HTB</v>
      </c>
      <c r="K143" s="4" t="str">
        <f t="shared" si="22"/>
        <v>BISSO</v>
      </c>
      <c r="M143" s="2" t="str">
        <f>[4]Report!T143</f>
        <v xml:space="preserve">34036200 → </v>
      </c>
      <c r="N143" s="3" t="str">
        <f>INDEX([4]Report!$B$2:$B$2208, MATCH(M143, [4]Report!$T$2:$T$2208, 0))</f>
        <v>BORLY-CT311-HTB</v>
      </c>
      <c r="O143" s="4" t="str">
        <f t="shared" si="23"/>
        <v>BORLY</v>
      </c>
      <c r="Q143" s="2" t="str">
        <f>[5]Report!T143</f>
        <v xml:space="preserve">34005358 → </v>
      </c>
      <c r="R143" s="3" t="str">
        <f>INDEX([5]Report!$B$2:$B$230, MATCH(Q143, [5]Report!$T$2:$T$230, 0))</f>
        <v>M.SER-AUX-BATT</v>
      </c>
      <c r="S143" s="4" t="str">
        <f t="shared" si="24"/>
        <v>M.SER</v>
      </c>
      <c r="U143" s="2" t="str">
        <f>[6]Report!T143</f>
        <v>34051430 → POLARITE-+48-TERRE, USAGE</v>
      </c>
      <c r="V143" s="3" t="str">
        <f>INDEX([6]Report!$C$2:$C$230, MATCH(U143, [6]Report!$T$2:$T$230, 0))</f>
        <v>V.THO-AUX-REDR</v>
      </c>
      <c r="W143" s="4" t="str">
        <f t="shared" si="25"/>
        <v>V.THO</v>
      </c>
      <c r="Y143" s="2" t="str">
        <f>'[7]Liste de Emplacements'!T143</f>
        <v>JALLI-R2.1-CELA32 → Code GDO</v>
      </c>
      <c r="Z143" s="3" t="str">
        <f>INDEX('[7]Liste de Emplacements'!$A$2:$A$284, MATCH(Y143, '[7]Liste de Emplacements'!$T$2:$T$284, 0))</f>
        <v>JALLI-R2.1-CELA32</v>
      </c>
      <c r="AA143" s="4" t="str">
        <f t="shared" si="26"/>
        <v>JALLI</v>
      </c>
      <c r="AC143" t="str">
        <f>[8]Report!T143</f>
        <v xml:space="preserve">ARLAN-R1-CELD86 → </v>
      </c>
      <c r="AD143" t="str">
        <f>INDEX([8]Report!$A$2:$A$1495, MATCH(AC143, [8]Report!$T$2:$T$1495, 0))</f>
        <v>ARLAN-R1-CELD86</v>
      </c>
      <c r="AE143" t="str">
        <f t="shared" si="27"/>
        <v>ARLAN</v>
      </c>
      <c r="AK143" s="2" t="str">
        <f>'[10]Liste de Emplacements'!T143</f>
        <v xml:space="preserve">MOTZ_-CT311 → </v>
      </c>
      <c r="AL143" s="3" t="str">
        <f>INDEX('[10]Liste de Emplacements'!$A$2:$A$231,MATCH(AK143,'[10]Liste de Emplacements'!$T$2:$T$231))</f>
        <v>MOTZ_-CT311</v>
      </c>
      <c r="AM143" s="4" t="str">
        <f t="shared" si="28"/>
        <v>MOTZ_</v>
      </c>
    </row>
    <row r="144" spans="1:39" x14ac:dyDescent="0.25">
      <c r="A144" s="2" t="str">
        <f>[1]Report!T144</f>
        <v>34072514 → MONITORING</v>
      </c>
      <c r="B144" s="3" t="str">
        <f>INDEX([1]Report!$B$2:$B$230, MATCH(A144, [1]Report!$T$2:$T$230, 0))</f>
        <v>BXFOR-CT212-TR</v>
      </c>
      <c r="C144" s="4" t="str">
        <f t="shared" si="20"/>
        <v>BXFOR</v>
      </c>
      <c r="E144" s="2" t="str">
        <f>[2]Report!T144</f>
        <v xml:space="preserve">1334543 → </v>
      </c>
      <c r="F144" s="3" t="str">
        <f>INDEX([2]Report!$B$2:$B$2208, MATCH(E144, [2]Report!$T$2:$T$2208, 0))</f>
        <v>ARC18-R2-CELD92</v>
      </c>
      <c r="G144" s="4" t="str">
        <f t="shared" si="21"/>
        <v>ARC18</v>
      </c>
      <c r="I144" s="2" t="str">
        <f>[3]Report!T145</f>
        <v xml:space="preserve">34056249 → </v>
      </c>
      <c r="J144" s="3" t="str">
        <f>INDEX([3]Report!$B$2:$B$2208, MATCH(I144, [3]Report!$T$2:$T$2208, 0))</f>
        <v>DOUVA-CT311-HTB</v>
      </c>
      <c r="K144" s="4" t="str">
        <f t="shared" si="22"/>
        <v>DOUVA</v>
      </c>
      <c r="M144" s="2" t="str">
        <f>[4]Report!T144</f>
        <v xml:space="preserve">34036201 → </v>
      </c>
      <c r="N144" s="3" t="str">
        <f>INDEX([4]Report!$B$2:$B$2208, MATCH(M144, [4]Report!$T$2:$T$2208, 0))</f>
        <v>BORLY-CT312-HTB</v>
      </c>
      <c r="O144" s="4" t="str">
        <f t="shared" si="23"/>
        <v>BORLY</v>
      </c>
      <c r="Q144" s="2" t="str">
        <f>[5]Report!T144</f>
        <v xml:space="preserve">34005359 → </v>
      </c>
      <c r="R144" s="3" t="str">
        <f>INDEX([5]Report!$B$2:$B$230, MATCH(Q144, [5]Report!$T$2:$T$230, 0))</f>
        <v>M.SER-AUX-BATT</v>
      </c>
      <c r="S144" s="4" t="str">
        <f t="shared" si="24"/>
        <v>M.SER</v>
      </c>
      <c r="U144" s="2" t="str">
        <f>[6]Report!T144</f>
        <v>34051431 → USAGE</v>
      </c>
      <c r="V144" s="3" t="str">
        <f>INDEX([6]Report!$C$2:$C$230, MATCH(U144, [6]Report!$T$2:$T$230, 0))</f>
        <v>YENNE-AUX-REDR</v>
      </c>
      <c r="W144" s="4" t="str">
        <f t="shared" si="25"/>
        <v>YENNE</v>
      </c>
      <c r="Y144" s="2" t="str">
        <f>'[7]Liste de Emplacements'!T144</f>
        <v>JALLI-R2.2-CELA17 → Code GDO</v>
      </c>
      <c r="Z144" s="3" t="str">
        <f>INDEX('[7]Liste de Emplacements'!$A$2:$A$284, MATCH(Y144, '[7]Liste de Emplacements'!$T$2:$T$284, 0))</f>
        <v>JALLI-R2.2-CELA17</v>
      </c>
      <c r="AA144" s="4" t="str">
        <f t="shared" si="26"/>
        <v>JALLI</v>
      </c>
      <c r="AC144" t="str">
        <f>[8]Report!T144</f>
        <v xml:space="preserve">ARLAN-R1-CELD88 → </v>
      </c>
      <c r="AD144" t="str">
        <f>INDEX([8]Report!$A$2:$A$1495, MATCH(AC144, [8]Report!$T$2:$T$1495, 0))</f>
        <v>ARLAN-R1-CELD88</v>
      </c>
      <c r="AE144" t="str">
        <f t="shared" si="27"/>
        <v>ARLAN</v>
      </c>
      <c r="AK144" s="2" t="str">
        <f>'[10]Liste de Emplacements'!T144</f>
        <v xml:space="preserve">MOTZ_-CT312 → </v>
      </c>
      <c r="AL144" s="3" t="str">
        <f>INDEX('[10]Liste de Emplacements'!$A$2:$A$231,MATCH(AK144,'[10]Liste de Emplacements'!$T$2:$T$231))</f>
        <v>MOTZ_-CT312</v>
      </c>
      <c r="AM144" s="4" t="str">
        <f t="shared" si="28"/>
        <v>MOTZ_</v>
      </c>
    </row>
    <row r="145" spans="1:39" x14ac:dyDescent="0.25">
      <c r="A145" s="2" t="str">
        <f>[1]Report!T145</f>
        <v xml:space="preserve">34072515 → </v>
      </c>
      <c r="B145" s="3" t="str">
        <f>INDEX([1]Report!$B$2:$B$230, MATCH(A145, [1]Report!$T$2:$T$230, 0))</f>
        <v>PASSY-CT311-TR</v>
      </c>
      <c r="C145" s="4" t="str">
        <f t="shared" si="20"/>
        <v>PASSY</v>
      </c>
      <c r="E145" s="2" t="str">
        <f>[2]Report!T145</f>
        <v xml:space="preserve">1335095 → </v>
      </c>
      <c r="F145" s="3" t="str">
        <f>INDEX([2]Report!$B$2:$B$2208, MATCH(E145, [2]Report!$T$2:$T$2208, 0))</f>
        <v>ARC18-R2-CELC95</v>
      </c>
      <c r="G145" s="4" t="str">
        <f t="shared" si="21"/>
        <v>ARC18</v>
      </c>
      <c r="I145" s="2" t="str">
        <f>[3]Report!T146</f>
        <v>34056250 → ICC(KA)-SEC, TELECOMMANDE</v>
      </c>
      <c r="J145" s="3" t="str">
        <f>INDEX([3]Report!$B$2:$B$2208, MATCH(I145, [3]Report!$T$2:$T$2208, 0))</f>
        <v>DOUVA-CT312-HTB</v>
      </c>
      <c r="K145" s="4" t="str">
        <f t="shared" si="22"/>
        <v>DOUVA</v>
      </c>
      <c r="M145" s="2" t="str">
        <f>[4]Report!T145</f>
        <v xml:space="preserve">34036204 → </v>
      </c>
      <c r="N145" s="3" t="str">
        <f>INDEX([4]Report!$B$2:$B$2208, MATCH(M145, [4]Report!$T$2:$T$2208, 0))</f>
        <v>CHAMO-CT313-HTB</v>
      </c>
      <c r="O145" s="4" t="str">
        <f t="shared" si="23"/>
        <v>CHAMO</v>
      </c>
      <c r="Q145" s="2" t="str">
        <f>[5]Report!T145</f>
        <v>34005360 → CONSTITUTION-BATT</v>
      </c>
      <c r="R145" s="3" t="str">
        <f>INDEX([5]Report!$B$2:$B$230, MATCH(Q145, [5]Report!$T$2:$T$230, 0))</f>
        <v>V.THO-AUX-BATT</v>
      </c>
      <c r="S145" s="4" t="str">
        <f t="shared" si="24"/>
        <v>V.THO</v>
      </c>
      <c r="U145" s="2" t="str">
        <f>[6]Report!T145</f>
        <v>34051432 → USAGE</v>
      </c>
      <c r="V145" s="3" t="str">
        <f>INDEX([6]Report!$C$2:$C$230, MATCH(U145, [6]Report!$T$2:$T$230, 0))</f>
        <v>YENNE-AUX-REDR</v>
      </c>
      <c r="W145" s="4" t="str">
        <f t="shared" si="25"/>
        <v>YENNE</v>
      </c>
      <c r="Y145" s="2" t="str">
        <f>'[7]Liste de Emplacements'!T145</f>
        <v>JALLI-R3.1-CELA33 → Code GDO</v>
      </c>
      <c r="Z145" s="3" t="str">
        <f>INDEX('[7]Liste de Emplacements'!$A$2:$A$284, MATCH(Y145, '[7]Liste de Emplacements'!$T$2:$T$284, 0))</f>
        <v>JALLI-R3.1-CELA33</v>
      </c>
      <c r="AA145" s="4" t="str">
        <f t="shared" si="26"/>
        <v>JALLI</v>
      </c>
      <c r="AC145" t="str">
        <f>[8]Report!T145</f>
        <v xml:space="preserve">ARLAN-R2-CELD77 → </v>
      </c>
      <c r="AD145" t="str">
        <f>INDEX([8]Report!$A$2:$A$1495, MATCH(AC145, [8]Report!$T$2:$T$1495, 0))</f>
        <v>ARLAN-R2-CELD77</v>
      </c>
      <c r="AE145" t="str">
        <f t="shared" si="27"/>
        <v>ARLAN</v>
      </c>
      <c r="AK145" s="2" t="str">
        <f>'[10]Liste de Emplacements'!T145</f>
        <v xml:space="preserve">MOUTI-CT311 → </v>
      </c>
      <c r="AL145" s="3" t="str">
        <f>INDEX('[10]Liste de Emplacements'!$A$2:$A$231,MATCH(AK145,'[10]Liste de Emplacements'!$T$2:$T$231))</f>
        <v>MOUTI-CT311</v>
      </c>
      <c r="AM145" s="4" t="str">
        <f t="shared" si="28"/>
        <v>MOUTI</v>
      </c>
    </row>
    <row r="146" spans="1:39" x14ac:dyDescent="0.25">
      <c r="A146" s="2" t="str">
        <f>[1]Report!T146</f>
        <v xml:space="preserve">34072516 → </v>
      </c>
      <c r="B146" s="3" t="str">
        <f>INDEX([1]Report!$B$2:$B$230, MATCH(A146, [1]Report!$T$2:$T$230, 0))</f>
        <v>PASSY-CT312-TR</v>
      </c>
      <c r="C146" s="4" t="str">
        <f t="shared" si="20"/>
        <v>PASSY</v>
      </c>
      <c r="E146" s="2" t="str">
        <f>[2]Report!T146</f>
        <v xml:space="preserve">1344427 → </v>
      </c>
      <c r="F146" s="3" t="str">
        <f>INDEX([2]Report!$B$2:$B$2208, MATCH(E146, [2]Report!$T$2:$T$2208, 0))</f>
        <v>SSPOU-R1-CELD17</v>
      </c>
      <c r="G146" s="4" t="str">
        <f t="shared" si="21"/>
        <v>SSPOU</v>
      </c>
      <c r="I146" s="2" t="str">
        <f>[3]Report!T147</f>
        <v>34056251 → TELECOMMANDE</v>
      </c>
      <c r="J146" s="3" t="str">
        <f>INDEX([3]Report!$B$2:$B$2208, MATCH(I146, [3]Report!$T$2:$T$2208, 0))</f>
        <v>JALLI-CT312-HTB</v>
      </c>
      <c r="K146" s="4" t="str">
        <f t="shared" si="22"/>
        <v>JALLI</v>
      </c>
      <c r="M146" s="2" t="str">
        <f>[4]Report!T146</f>
        <v xml:space="preserve">34036205 → </v>
      </c>
      <c r="N146" s="3" t="str">
        <f>INDEX([4]Report!$B$2:$B$2208, MATCH(M146, [4]Report!$T$2:$T$2208, 0))</f>
        <v>CLUSE-CT311-HTB</v>
      </c>
      <c r="O146" s="4" t="str">
        <f t="shared" si="23"/>
        <v>CLUSE</v>
      </c>
      <c r="Q146" s="2" t="str">
        <f>[5]Report!T146</f>
        <v>34005361 → CONSTITUTION-BATT</v>
      </c>
      <c r="R146" s="3" t="str">
        <f>INDEX([5]Report!$B$2:$B$230, MATCH(Q146, [5]Report!$T$2:$T$230, 0))</f>
        <v>V.THO-AUX-BATT</v>
      </c>
      <c r="S146" s="4" t="str">
        <f t="shared" si="24"/>
        <v>V.THO</v>
      </c>
      <c r="U146" s="2" t="str">
        <f>[6]Report!T146</f>
        <v xml:space="preserve">34051433 → </v>
      </c>
      <c r="V146" s="3" t="str">
        <f>INDEX([6]Report!$C$2:$C$230, MATCH(U146, [6]Report!$T$2:$T$230, 0))</f>
        <v>SAUS2-AUX-REDR</v>
      </c>
      <c r="W146" s="4" t="str">
        <f t="shared" si="25"/>
        <v>SAUS2</v>
      </c>
      <c r="Y146" s="2" t="str">
        <f>'[7]Liste de Emplacements'!T146</f>
        <v>JALLI-R3.2-CELA48 → Code GDO</v>
      </c>
      <c r="Z146" s="3" t="str">
        <f>INDEX('[7]Liste de Emplacements'!$A$2:$A$284, MATCH(Y146, '[7]Liste de Emplacements'!$T$2:$T$284, 0))</f>
        <v>JALLI-R3.2-CELA48</v>
      </c>
      <c r="AA146" s="4" t="str">
        <f t="shared" si="26"/>
        <v>JALLI</v>
      </c>
      <c r="AC146" t="str">
        <f>[8]Report!T146</f>
        <v xml:space="preserve">ARLAN-R2-CELD79 → </v>
      </c>
      <c r="AD146" t="str">
        <f>INDEX([8]Report!$A$2:$A$1495, MATCH(AC146, [8]Report!$T$2:$T$1495, 0))</f>
        <v>ARLAN-R2-CELD79</v>
      </c>
      <c r="AE146" t="str">
        <f t="shared" si="27"/>
        <v>ARLAN</v>
      </c>
      <c r="AK146" s="2" t="str">
        <f>'[10]Liste de Emplacements'!T146</f>
        <v xml:space="preserve">MOUTI-CT312 → </v>
      </c>
      <c r="AL146" s="3" t="str">
        <f>INDEX('[10]Liste de Emplacements'!$A$2:$A$231,MATCH(AK146,'[10]Liste de Emplacements'!$T$2:$T$231))</f>
        <v>MOUTI-CT312</v>
      </c>
      <c r="AM146" s="4" t="str">
        <f t="shared" si="28"/>
        <v>MOUTI</v>
      </c>
    </row>
    <row r="147" spans="1:39" x14ac:dyDescent="0.25">
      <c r="A147" s="2" t="str">
        <f>[1]Report!T147</f>
        <v>34072517 → MONITORING</v>
      </c>
      <c r="B147" s="3" t="str">
        <f>INDEX([1]Report!$B$2:$B$230, MATCH(A147, [1]Report!$T$2:$T$230, 0))</f>
        <v>BVIL6-CT215-TR</v>
      </c>
      <c r="C147" s="4" t="str">
        <f t="shared" si="20"/>
        <v>BVIL6</v>
      </c>
      <c r="E147" s="2" t="str">
        <f>[2]Report!T147</f>
        <v xml:space="preserve">1344428 → </v>
      </c>
      <c r="F147" s="3" t="str">
        <f>INDEX([2]Report!$B$2:$B$2208, MATCH(E147, [2]Report!$T$2:$T$2208, 0))</f>
        <v>SSPOU-R1-CELD18</v>
      </c>
      <c r="G147" s="4" t="str">
        <f t="shared" si="21"/>
        <v>SSPOU</v>
      </c>
      <c r="I147" s="2" t="str">
        <f>[3]Report!T148</f>
        <v>34056252 → TELECOMMANDE</v>
      </c>
      <c r="J147" s="3" t="str">
        <f>INDEX([3]Report!$B$2:$B$2208, MATCH(I147, [3]Report!$T$2:$T$2208, 0))</f>
        <v>BISSO-CT311-HTB</v>
      </c>
      <c r="K147" s="4" t="str">
        <f t="shared" si="22"/>
        <v>BISSO</v>
      </c>
      <c r="M147" s="2" t="str">
        <f>[4]Report!T147</f>
        <v xml:space="preserve">34036206 → </v>
      </c>
      <c r="N147" s="3" t="str">
        <f>INDEX([4]Report!$B$2:$B$2208, MATCH(M147, [4]Report!$T$2:$T$2208, 0))</f>
        <v>CLUSE-CT312-HTB</v>
      </c>
      <c r="O147" s="4" t="str">
        <f t="shared" si="23"/>
        <v>CLUSE</v>
      </c>
      <c r="Q147" s="2" t="str">
        <f>[5]Report!T147</f>
        <v>34005362 → CONSTITUTION-BATT</v>
      </c>
      <c r="R147" s="3" t="str">
        <f>INDEX([5]Report!$B$2:$B$230, MATCH(Q147, [5]Report!$T$2:$T$230, 0))</f>
        <v>YENNE-AUX-BATT</v>
      </c>
      <c r="S147" s="4" t="str">
        <f t="shared" si="24"/>
        <v>YENNE</v>
      </c>
      <c r="U147" s="2" t="str">
        <f>[6]Report!T147</f>
        <v xml:space="preserve">34051434 → </v>
      </c>
      <c r="V147" s="3" t="str">
        <f>INDEX([6]Report!$C$2:$C$230, MATCH(U147, [6]Report!$T$2:$T$230, 0))</f>
        <v>SAUS2-AUX-REDR</v>
      </c>
      <c r="W147" s="4" t="str">
        <f t="shared" si="25"/>
        <v>SAUS2</v>
      </c>
      <c r="Y147" s="2" t="str">
        <f>'[7]Liste de Emplacements'!T147</f>
        <v>LANSL-R1-CELA83 → Code GDO</v>
      </c>
      <c r="Z147" s="3" t="str">
        <f>INDEX('[7]Liste de Emplacements'!$A$2:$A$284, MATCH(Y147, '[7]Liste de Emplacements'!$T$2:$T$284, 0))</f>
        <v>LANSL-R1-CELA83</v>
      </c>
      <c r="AA147" s="4" t="str">
        <f t="shared" si="26"/>
        <v>LANSL</v>
      </c>
      <c r="AC147" t="str">
        <f>[8]Report!T147</f>
        <v xml:space="preserve">ARLAN-R2-CELD81 → </v>
      </c>
      <c r="AD147" t="str">
        <f>INDEX([8]Report!$A$2:$A$1495, MATCH(AC147, [8]Report!$T$2:$T$1495, 0))</f>
        <v>ARLAN-R2-CELD81</v>
      </c>
      <c r="AE147" t="str">
        <f t="shared" si="27"/>
        <v>ARLAN</v>
      </c>
      <c r="AK147" s="2" t="str">
        <f>'[10]Liste de Emplacements'!T147</f>
        <v xml:space="preserve">MTALI-CT311 → </v>
      </c>
      <c r="AL147" s="3" t="str">
        <f>INDEX('[10]Liste de Emplacements'!$A$2:$A$231,MATCH(AK147,'[10]Liste de Emplacements'!$T$2:$T$231))</f>
        <v>MTALI-CT311</v>
      </c>
      <c r="AM147" s="4" t="str">
        <f t="shared" si="28"/>
        <v>MTALI</v>
      </c>
    </row>
    <row r="148" spans="1:39" x14ac:dyDescent="0.25">
      <c r="A148" s="2" t="str">
        <f>[1]Report!T148</f>
        <v xml:space="preserve">34072518 → </v>
      </c>
      <c r="B148" s="3" t="str">
        <f>INDEX([1]Report!$B$2:$B$230, MATCH(A148, [1]Report!$T$2:$T$230, 0))</f>
        <v>BOZEL-CT313-TR</v>
      </c>
      <c r="C148" s="4" t="str">
        <f t="shared" si="20"/>
        <v>BOZEL</v>
      </c>
      <c r="E148" s="2" t="str">
        <f>[2]Report!T148</f>
        <v>1369905 → DATE-AMPOULE</v>
      </c>
      <c r="F148" s="3" t="str">
        <f>INDEX([2]Report!$B$2:$B$2208, MATCH(E148, [2]Report!$T$2:$T$2208, 0))</f>
        <v>RIVE5-R1-CELD08</v>
      </c>
      <c r="G148" s="4" t="str">
        <f t="shared" si="21"/>
        <v>RIVE5</v>
      </c>
      <c r="I148" s="2" t="str">
        <f>[3]Report!T149</f>
        <v>34056253 → TELECOMMANDE</v>
      </c>
      <c r="J148" s="3" t="str">
        <f>INDEX([3]Report!$B$2:$B$2208, MATCH(I148, [3]Report!$T$2:$T$2208, 0))</f>
        <v>BISSO-CT312-HTB</v>
      </c>
      <c r="K148" s="4" t="str">
        <f t="shared" si="22"/>
        <v>BISSO</v>
      </c>
      <c r="M148" s="2" t="str">
        <f>[4]Report!T148</f>
        <v xml:space="preserve">34036207 → </v>
      </c>
      <c r="N148" s="3" t="str">
        <f>INDEX([4]Report!$B$2:$B$2208, MATCH(M148, [4]Report!$T$2:$T$2208, 0))</f>
        <v>CORNI-CT311-HTB</v>
      </c>
      <c r="O148" s="4" t="str">
        <f t="shared" si="23"/>
        <v>CORNI</v>
      </c>
      <c r="Q148" s="2" t="str">
        <f>[5]Report!T148</f>
        <v>34005363 → CONSTITUTION-BATT</v>
      </c>
      <c r="R148" s="3" t="str">
        <f>INDEX([5]Report!$B$2:$B$230, MATCH(Q148, [5]Report!$T$2:$T$230, 0))</f>
        <v>SAUS2-AUX-BATT</v>
      </c>
      <c r="S148" s="4" t="str">
        <f t="shared" si="24"/>
        <v>SAUS2</v>
      </c>
      <c r="U148" s="2" t="str">
        <f>[6]Report!T148</f>
        <v>34051435 → USAGE</v>
      </c>
      <c r="V148" s="3" t="str">
        <f>INDEX([6]Report!$C$2:$C$230, MATCH(U148, [6]Report!$T$2:$T$230, 0))</f>
        <v>MALGO-AUX-REDR</v>
      </c>
      <c r="W148" s="4" t="str">
        <f t="shared" si="25"/>
        <v>MALGO</v>
      </c>
      <c r="Y148" s="2" t="str">
        <f>'[7]Liste de Emplacements'!T148</f>
        <v>LANSL-R2-CELA82 → Code GDO</v>
      </c>
      <c r="Z148" s="3" t="str">
        <f>INDEX('[7]Liste de Emplacements'!$A$2:$A$284, MATCH(Y148, '[7]Liste de Emplacements'!$T$2:$T$284, 0))</f>
        <v>LANSL-R2-CELA82</v>
      </c>
      <c r="AA148" s="4" t="str">
        <f t="shared" si="26"/>
        <v>LANSL</v>
      </c>
      <c r="AC148" t="str">
        <f>[8]Report!T148</f>
        <v xml:space="preserve">ARLAN-R2-CELD83 → </v>
      </c>
      <c r="AD148" t="str">
        <f>INDEX([8]Report!$A$2:$A$1495, MATCH(AC148, [8]Report!$T$2:$T$1495, 0))</f>
        <v>ARLAN-R2-CELD83</v>
      </c>
      <c r="AE148" t="str">
        <f t="shared" si="27"/>
        <v>ARLAN</v>
      </c>
      <c r="AK148" s="2" t="str">
        <f>'[10]Liste de Emplacements'!T148</f>
        <v xml:space="preserve">MTALI-CT313 → </v>
      </c>
      <c r="AL148" s="3" t="str">
        <f>INDEX('[10]Liste de Emplacements'!$A$2:$A$231,MATCH(AK148,'[10]Liste de Emplacements'!$T$2:$T$231))</f>
        <v>MTALI-CT313</v>
      </c>
      <c r="AM148" s="4" t="str">
        <f t="shared" si="28"/>
        <v>MTALI</v>
      </c>
    </row>
    <row r="149" spans="1:39" x14ac:dyDescent="0.25">
      <c r="A149" s="2" t="str">
        <f>[1]Report!T149</f>
        <v xml:space="preserve">34072519 → </v>
      </c>
      <c r="B149" s="3" t="str">
        <f>INDEX([1]Report!$B$2:$B$230, MATCH(A149, [1]Report!$T$2:$T$230, 0))</f>
        <v>BOZEL-CT311-TR</v>
      </c>
      <c r="C149" s="4" t="str">
        <f t="shared" si="20"/>
        <v>BOZEL</v>
      </c>
      <c r="E149" s="2" t="str">
        <f>[2]Report!T149</f>
        <v xml:space="preserve">1370437 → </v>
      </c>
      <c r="F149" s="3" t="str">
        <f>INDEX([2]Report!$B$2:$B$2208, MATCH(E149, [2]Report!$T$2:$T$2208, 0))</f>
        <v>YENNE-R1-CELD92</v>
      </c>
      <c r="G149" s="4" t="str">
        <f t="shared" si="21"/>
        <v>YENNE</v>
      </c>
      <c r="I149" s="2" t="str">
        <f>[3]Report!T150</f>
        <v>34056254 → TELECOMMANDE</v>
      </c>
      <c r="J149" s="3" t="str">
        <f>INDEX([3]Report!$B$2:$B$2208, MATCH(I149, [3]Report!$T$2:$T$2208, 0))</f>
        <v>AUSSO-CT316-HTB</v>
      </c>
      <c r="K149" s="4" t="str">
        <f t="shared" si="22"/>
        <v>AUSSO</v>
      </c>
      <c r="M149" s="2" t="str">
        <f>[4]Report!T149</f>
        <v xml:space="preserve">34036208 → </v>
      </c>
      <c r="N149" s="3" t="str">
        <f>INDEX([4]Report!$B$2:$B$2208, MATCH(M149, [4]Report!$T$2:$T$2208, 0))</f>
        <v>CORNI-CT312-HTB</v>
      </c>
      <c r="O149" s="4" t="str">
        <f t="shared" si="23"/>
        <v>CORNI</v>
      </c>
      <c r="Q149" s="2" t="str">
        <f>[5]Report!T149</f>
        <v>34005364 → CONSTITUTION-BATT</v>
      </c>
      <c r="R149" s="3" t="str">
        <f>INDEX([5]Report!$B$2:$B$230, MATCH(Q149, [5]Report!$T$2:$T$230, 0))</f>
        <v>SAUS2-AUX-BATT</v>
      </c>
      <c r="S149" s="4" t="str">
        <f t="shared" si="24"/>
        <v>SAUS2</v>
      </c>
      <c r="U149" s="2" t="str">
        <f>[6]Report!T149</f>
        <v>34051436 → USAGE</v>
      </c>
      <c r="V149" s="3" t="str">
        <f>INDEX([6]Report!$C$2:$C$230, MATCH(U149, [6]Report!$T$2:$T$230, 0))</f>
        <v>MALGO-AUX-REDR</v>
      </c>
      <c r="W149" s="4" t="str">
        <f t="shared" si="25"/>
        <v>MALGO</v>
      </c>
      <c r="Y149" s="2" t="str">
        <f>'[7]Liste de Emplacements'!T149</f>
        <v>LONG6-R1-CELA81 → Code GDO</v>
      </c>
      <c r="Z149" s="3" t="str">
        <f>INDEX('[7]Liste de Emplacements'!$A$2:$A$284, MATCH(Y149, '[7]Liste de Emplacements'!$T$2:$T$284, 0))</f>
        <v>LONG6-R1-CELA81</v>
      </c>
      <c r="AA149" s="4" t="str">
        <f t="shared" si="26"/>
        <v>LONG6</v>
      </c>
      <c r="AC149" t="str">
        <f>[8]Report!T149</f>
        <v xml:space="preserve">ARLAN-R2-CELD85 → </v>
      </c>
      <c r="AD149" t="str">
        <f>INDEX([8]Report!$A$2:$A$1495, MATCH(AC149, [8]Report!$T$2:$T$1495, 0))</f>
        <v>ARLAN-R2-CELD85</v>
      </c>
      <c r="AE149" t="str">
        <f t="shared" si="27"/>
        <v>ARLAN</v>
      </c>
      <c r="AK149" s="2" t="str">
        <f>'[10]Liste de Emplacements'!T149</f>
        <v xml:space="preserve">MURE5-CT311 → </v>
      </c>
      <c r="AL149" s="3" t="str">
        <f>INDEX('[10]Liste de Emplacements'!$A$2:$A$231,MATCH(AK149,'[10]Liste de Emplacements'!$T$2:$T$231))</f>
        <v>MURE5-CT311</v>
      </c>
      <c r="AM149" s="4" t="str">
        <f t="shared" si="28"/>
        <v>MURE5</v>
      </c>
    </row>
    <row r="150" spans="1:39" x14ac:dyDescent="0.25">
      <c r="A150" s="2" t="str">
        <f>[1]Report!T150</f>
        <v>34072520 → MONITORING</v>
      </c>
      <c r="B150" s="3" t="str">
        <f>INDEX([1]Report!$B$2:$B$230, MATCH(A150, [1]Report!$T$2:$T$230, 0))</f>
        <v>MENUI-CT312-TR</v>
      </c>
      <c r="C150" s="4" t="str">
        <f t="shared" si="20"/>
        <v>MENUI</v>
      </c>
      <c r="E150" s="2" t="str">
        <f>[2]Report!T150</f>
        <v>1373952 → U-ALIMENTATION-CDE-DJHTA</v>
      </c>
      <c r="F150" s="3" t="str">
        <f>INDEX([2]Report!$B$2:$B$2208, MATCH(E150, [2]Report!$T$2:$T$2208, 0))</f>
        <v>MOIRA-R2.B-CELD34</v>
      </c>
      <c r="G150" s="4" t="str">
        <f t="shared" si="21"/>
        <v>MOIRA</v>
      </c>
      <c r="I150" s="2" t="str">
        <f>[3]Report!T151</f>
        <v>34056255 → TELECOMMANDE</v>
      </c>
      <c r="J150" s="3" t="str">
        <f>INDEX([3]Report!$B$2:$B$2208, MATCH(I150, [3]Report!$T$2:$T$2208, 0))</f>
        <v>AUSSO-CT316-HTB</v>
      </c>
      <c r="K150" s="4" t="str">
        <f t="shared" si="22"/>
        <v>AUSSO</v>
      </c>
      <c r="M150" s="2" t="str">
        <f>[4]Report!T150</f>
        <v xml:space="preserve">34036209 → </v>
      </c>
      <c r="N150" s="3" t="str">
        <f>INDEX([4]Report!$B$2:$B$2208, MATCH(M150, [4]Report!$T$2:$T$2208, 0))</f>
        <v>CRAN_-CT311-HTB</v>
      </c>
      <c r="O150" s="4" t="str">
        <f t="shared" si="23"/>
        <v>CRAN_</v>
      </c>
      <c r="Q150" s="2" t="str">
        <f>[5]Report!T150</f>
        <v xml:space="preserve">34005365 → </v>
      </c>
      <c r="R150" s="3" t="str">
        <f>INDEX([5]Report!$B$2:$B$230, MATCH(Q150, [5]Report!$T$2:$T$230, 0))</f>
        <v>MALGO-AUX-BATT</v>
      </c>
      <c r="S150" s="4" t="str">
        <f t="shared" si="24"/>
        <v>MALGO</v>
      </c>
      <c r="U150" s="2" t="str">
        <f>[6]Report!T150</f>
        <v>34051437 → USAGE</v>
      </c>
      <c r="V150" s="3" t="str">
        <f>INDEX([6]Report!$C$2:$C$230, MATCH(U150, [6]Report!$T$2:$T$230, 0))</f>
        <v>PLAGN-AUX-REDR</v>
      </c>
      <c r="W150" s="4" t="str">
        <f t="shared" si="25"/>
        <v>PLAGN</v>
      </c>
      <c r="Y150" s="2" t="str">
        <f>'[7]Liste de Emplacements'!T150</f>
        <v>LONG6-R2-CELA91 → Code GDO</v>
      </c>
      <c r="Z150" s="3" t="str">
        <f>INDEX('[7]Liste de Emplacements'!$A$2:$A$284, MATCH(Y150, '[7]Liste de Emplacements'!$T$2:$T$284, 0))</f>
        <v>LONG6-R2-CELA91</v>
      </c>
      <c r="AA150" s="4" t="str">
        <f t="shared" si="26"/>
        <v>LONG6</v>
      </c>
      <c r="AC150" t="str">
        <f>[8]Report!T150</f>
        <v xml:space="preserve">ARLAN-R2-CELD87 → </v>
      </c>
      <c r="AD150" t="str">
        <f>INDEX([8]Report!$A$2:$A$1495, MATCH(AC150, [8]Report!$T$2:$T$1495, 0))</f>
        <v>ARLAN-R2-CELD87</v>
      </c>
      <c r="AE150" t="str">
        <f t="shared" si="27"/>
        <v>ARLAN</v>
      </c>
      <c r="AK150" s="2" t="str">
        <f>'[10]Liste de Emplacements'!T150</f>
        <v xml:space="preserve">MURE5-CT312 → </v>
      </c>
      <c r="AL150" s="3" t="str">
        <f>INDEX('[10]Liste de Emplacements'!$A$2:$A$231,MATCH(AK150,'[10]Liste de Emplacements'!$T$2:$T$231))</f>
        <v>MURE5-CT312</v>
      </c>
      <c r="AM150" s="4" t="str">
        <f t="shared" si="28"/>
        <v>MURE5</v>
      </c>
    </row>
    <row r="151" spans="1:39" x14ac:dyDescent="0.25">
      <c r="A151" s="2" t="str">
        <f>[1]Report!T151</f>
        <v>34072521 → MONITORING</v>
      </c>
      <c r="B151" s="3" t="str">
        <f>INDEX([1]Report!$B$2:$B$230, MATCH(A151, [1]Report!$T$2:$T$230, 0))</f>
        <v>MENUI-CT311-TR</v>
      </c>
      <c r="C151" s="4" t="str">
        <f t="shared" si="20"/>
        <v>MENUI</v>
      </c>
      <c r="E151" s="2" t="str">
        <f>[2]Report!T151</f>
        <v>1392718 → U-NOMINAL(KV)-DJHTA, DATE-AMPOULE, U-ALIMENTATION-CDE-DJHTA</v>
      </c>
      <c r="F151" s="3" t="str">
        <f>INDEX([2]Report!$B$2:$B$2208, MATCH(E151, [2]Report!$T$2:$T$2208, 0))</f>
        <v>MORES-R1.A-CELD04</v>
      </c>
      <c r="G151" s="4" t="str">
        <f t="shared" si="21"/>
        <v>MORES</v>
      </c>
      <c r="I151" s="2" t="str">
        <f>[3]Report!T152</f>
        <v>34056256 → TELECOMMANDE</v>
      </c>
      <c r="J151" s="3" t="str">
        <f>INDEX([3]Report!$B$2:$B$2208, MATCH(I151, [3]Report!$T$2:$T$2208, 0))</f>
        <v>AUSSO-CT315-HTB</v>
      </c>
      <c r="K151" s="4" t="str">
        <f t="shared" si="22"/>
        <v>AUSSO</v>
      </c>
      <c r="M151" s="2" t="str">
        <f>[4]Report!T151</f>
        <v xml:space="preserve">34036210 → </v>
      </c>
      <c r="N151" s="3" t="str">
        <f>INDEX([4]Report!$B$2:$B$2208, MATCH(M151, [4]Report!$T$2:$T$2208, 0))</f>
        <v>CRAN_-CT312-HTB</v>
      </c>
      <c r="O151" s="4" t="str">
        <f t="shared" si="23"/>
        <v>CRAN_</v>
      </c>
      <c r="Q151" s="2" t="str">
        <f>[5]Report!T151</f>
        <v xml:space="preserve">34005366 → </v>
      </c>
      <c r="R151" s="3" t="str">
        <f>INDEX([5]Report!$B$2:$B$230, MATCH(Q151, [5]Report!$T$2:$T$230, 0))</f>
        <v>MALGO-AUX-BATT</v>
      </c>
      <c r="S151" s="4" t="str">
        <f t="shared" si="24"/>
        <v>MALGO</v>
      </c>
      <c r="U151" s="2" t="str">
        <f>[6]Report!T151</f>
        <v>34051438 → USAGE</v>
      </c>
      <c r="V151" s="3" t="str">
        <f>INDEX([6]Report!$C$2:$C$230, MATCH(U151, [6]Report!$T$2:$T$230, 0))</f>
        <v>PLAGN-AUX-REDR</v>
      </c>
      <c r="W151" s="4" t="str">
        <f t="shared" si="25"/>
        <v>PLAGN</v>
      </c>
      <c r="Y151" s="2" t="str">
        <f>'[7]Liste de Emplacements'!T151</f>
        <v xml:space="preserve">M.LAN-R1-CELA11 → </v>
      </c>
      <c r="Z151" s="3" t="str">
        <f>INDEX('[7]Liste de Emplacements'!$A$2:$A$284, MATCH(Y151, '[7]Liste de Emplacements'!$T$2:$T$284, 0))</f>
        <v>M.LAN-R1-CELA11</v>
      </c>
      <c r="AA151" s="4" t="str">
        <f t="shared" si="26"/>
        <v>M.LAN</v>
      </c>
      <c r="AC151" t="str">
        <f>[8]Report!T151</f>
        <v xml:space="preserve">ARLAN-R2-CELD89 → </v>
      </c>
      <c r="AD151" t="str">
        <f>INDEX([8]Report!$A$2:$A$1495, MATCH(AC151, [8]Report!$T$2:$T$1495, 0))</f>
        <v>ARLAN-R2-CELD89</v>
      </c>
      <c r="AE151" t="str">
        <f t="shared" si="27"/>
        <v>ARLAN</v>
      </c>
      <c r="AK151" s="2" t="str">
        <f>'[10]Liste de Emplacements'!T151</f>
        <v xml:space="preserve">P.MOE-CT311 → </v>
      </c>
      <c r="AL151" s="3" t="str">
        <f>INDEX('[10]Liste de Emplacements'!$A$2:$A$231,MATCH(AK151,'[10]Liste de Emplacements'!$T$2:$T$231))</f>
        <v>P.MOE-CT311</v>
      </c>
      <c r="AM151" s="4" t="str">
        <f t="shared" si="28"/>
        <v>P.MOE</v>
      </c>
    </row>
    <row r="152" spans="1:39" x14ac:dyDescent="0.25">
      <c r="A152" s="2" t="str">
        <f>[1]Report!T152</f>
        <v xml:space="preserve">34072522 → </v>
      </c>
      <c r="B152" s="3" t="str">
        <f>INDEX([1]Report!$B$2:$B$230, MATCH(A152, [1]Report!$T$2:$T$230, 0))</f>
        <v>P.MOE-CT311-TR</v>
      </c>
      <c r="C152" s="4" t="str">
        <f t="shared" si="20"/>
        <v>P.MOE</v>
      </c>
      <c r="E152" s="2" t="str">
        <f>[2]Report!T152</f>
        <v>1395163 → I-NOMINAL(A)-DJHTA, ICC(KA)-DJHTA, TYPE-DIELECTRIQUE, TYPE-DJHTA, U-NOMINAL(KV)-DJHTA, DATE-AMPOULE, U-ALIMENTATION-CDE-DJHTA</v>
      </c>
      <c r="F152" s="3" t="str">
        <f>INDEX([2]Report!$B$2:$B$2208, MATCH(E152, [2]Report!$T$2:$T$2208, 0))</f>
        <v>DOMEN-RA-CELD16</v>
      </c>
      <c r="G152" s="4" t="str">
        <f t="shared" si="21"/>
        <v>DOMEN</v>
      </c>
      <c r="I152" s="2" t="str">
        <f>[3]Report!T153</f>
        <v>34056257 → TELECOMMANDE</v>
      </c>
      <c r="J152" s="3" t="str">
        <f>INDEX([3]Report!$B$2:$B$2208, MATCH(I152, [3]Report!$T$2:$T$2208, 0))</f>
        <v>AUSSO-CT315-HTB</v>
      </c>
      <c r="K152" s="4" t="str">
        <f t="shared" si="22"/>
        <v>AUSSO</v>
      </c>
      <c r="M152" s="2" t="str">
        <f>[4]Report!T152</f>
        <v xml:space="preserve">34036211 → </v>
      </c>
      <c r="N152" s="3" t="str">
        <f>INDEX([4]Report!$B$2:$B$2208, MATCH(M152, [4]Report!$T$2:$T$2208, 0))</f>
        <v>CRAN_-CT313-HTB</v>
      </c>
      <c r="O152" s="4" t="str">
        <f t="shared" si="23"/>
        <v>CRAN_</v>
      </c>
      <c r="Q152" s="2" t="str">
        <f>[5]Report!T152</f>
        <v>34005367 → CONSTITUTION-BATT</v>
      </c>
      <c r="R152" s="3" t="str">
        <f>INDEX([5]Report!$B$2:$B$230, MATCH(Q152, [5]Report!$T$2:$T$230, 0))</f>
        <v>PLAGN-AUX-BATT</v>
      </c>
      <c r="S152" s="4" t="str">
        <f t="shared" si="24"/>
        <v>PLAGN</v>
      </c>
      <c r="U152" s="2" t="str">
        <f>[6]Report!T152</f>
        <v>34051439 → POLARITE-+48-TERRE, USAGE</v>
      </c>
      <c r="V152" s="3" t="str">
        <f>INDEX([6]Report!$C$2:$C$230, MATCH(U152, [6]Report!$T$2:$T$230, 0))</f>
        <v>RIVI5-AUX-REDR</v>
      </c>
      <c r="W152" s="4" t="str">
        <f t="shared" si="25"/>
        <v>RIVI5</v>
      </c>
      <c r="Y152" s="2" t="str">
        <f>'[7]Liste de Emplacements'!T152</f>
        <v xml:space="preserve">M.LAN-R2-CELA21 → </v>
      </c>
      <c r="Z152" s="3" t="str">
        <f>INDEX('[7]Liste de Emplacements'!$A$2:$A$284, MATCH(Y152, '[7]Liste de Emplacements'!$T$2:$T$284, 0))</f>
        <v>M.LAN-R2-CELA21</v>
      </c>
      <c r="AA152" s="4" t="str">
        <f t="shared" si="26"/>
        <v>M.LAN</v>
      </c>
      <c r="AC152" t="str">
        <f>[8]Report!T152</f>
        <v>ARLOD-R1-CELD11 → AERIEN/SOUTERRAIN</v>
      </c>
      <c r="AD152" t="str">
        <f>INDEX([8]Report!$A$2:$A$1495, MATCH(AC152, [8]Report!$T$2:$T$1495, 0))</f>
        <v>ARLOD-R1-CELD11</v>
      </c>
      <c r="AE152" t="str">
        <f t="shared" si="27"/>
        <v>ARLOD</v>
      </c>
      <c r="AK152" s="2" t="str">
        <f>'[10]Liste de Emplacements'!T152</f>
        <v xml:space="preserve">P.MOE-CT313 → </v>
      </c>
      <c r="AL152" s="3" t="str">
        <f>INDEX('[10]Liste de Emplacements'!$A$2:$A$231,MATCH(AK152,'[10]Liste de Emplacements'!$T$2:$T$231))</f>
        <v>P.MOE-CT313</v>
      </c>
      <c r="AM152" s="4" t="str">
        <f t="shared" si="28"/>
        <v>P.MOE</v>
      </c>
    </row>
    <row r="153" spans="1:39" x14ac:dyDescent="0.25">
      <c r="A153" s="2" t="str">
        <f>[1]Report!T153</f>
        <v xml:space="preserve">34072523 → </v>
      </c>
      <c r="B153" s="3" t="str">
        <f>INDEX([1]Report!$B$2:$B$230, MATCH(A153, [1]Report!$T$2:$T$230, 0))</f>
        <v>POISY-CT312-TR</v>
      </c>
      <c r="C153" s="4" t="str">
        <f t="shared" si="20"/>
        <v>POISY</v>
      </c>
      <c r="E153" s="2" t="str">
        <f>[2]Report!T153</f>
        <v>1395524 → I-NOMINAL(A)-DJHTA, ICC(KA)-DJHTA, TYPE-DIELECTRIQUE, TYPE-DJHTA, U-NOMINAL(KV)-DJHTA, DATE-AMPOULE, U-ALIMENTATION-CDE-DJHTA</v>
      </c>
      <c r="F153" s="3" t="str">
        <f>INDEX([2]Report!$B$2:$B$2208, MATCH(E153, [2]Report!$T$2:$T$2208, 0))</f>
        <v>DOMEN-RA-CELD17</v>
      </c>
      <c r="G153" s="4" t="str">
        <f t="shared" si="21"/>
        <v>DOMEN</v>
      </c>
      <c r="I153" s="2" t="str">
        <f>[3]Report!T154</f>
        <v>34056258 → TELECOMMANDE</v>
      </c>
      <c r="J153" s="3" t="str">
        <f>INDEX([3]Report!$B$2:$B$2208, MATCH(I153, [3]Report!$T$2:$T$2208, 0))</f>
        <v>GEX__-CT311-HTB</v>
      </c>
      <c r="K153" s="4" t="str">
        <f t="shared" si="22"/>
        <v>GEX__</v>
      </c>
      <c r="M153" s="2" t="str">
        <f>[4]Report!T153</f>
        <v xml:space="preserve">34036212 → </v>
      </c>
      <c r="N153" s="3" t="str">
        <f>INDEX([4]Report!$B$2:$B$2208, MATCH(M153, [4]Report!$T$2:$T$2208, 0))</f>
        <v>DOUVA-CT311-HTB</v>
      </c>
      <c r="O153" s="4" t="str">
        <f t="shared" si="23"/>
        <v>DOUVA</v>
      </c>
      <c r="Q153" s="2" t="str">
        <f>[5]Report!T153</f>
        <v>34005368 → CONSTITUTION-BATT</v>
      </c>
      <c r="R153" s="3" t="str">
        <f>INDEX([5]Report!$B$2:$B$230, MATCH(Q153, [5]Report!$T$2:$T$230, 0))</f>
        <v>PLAGN-AUX-BATT</v>
      </c>
      <c r="S153" s="4" t="str">
        <f t="shared" si="24"/>
        <v>PLAGN</v>
      </c>
      <c r="U153" s="2" t="str">
        <f>[6]Report!T153</f>
        <v>34051440 → USAGE</v>
      </c>
      <c r="V153" s="3" t="str">
        <f>INDEX([6]Report!$C$2:$C$230, MATCH(U153, [6]Report!$T$2:$T$230, 0))</f>
        <v>RIVI5-AUX-REDR</v>
      </c>
      <c r="W153" s="4" t="str">
        <f t="shared" si="25"/>
        <v>RIVI5</v>
      </c>
      <c r="Y153" s="2" t="str">
        <f>'[7]Liste de Emplacements'!T153</f>
        <v>M.SER-R1-CELA83 → Code GDO</v>
      </c>
      <c r="Z153" s="3" t="str">
        <f>INDEX('[7]Liste de Emplacements'!$A$2:$A$284, MATCH(Y153, '[7]Liste de Emplacements'!$T$2:$T$284, 0))</f>
        <v>M.SER-R1-CELA83</v>
      </c>
      <c r="AA153" s="4" t="str">
        <f t="shared" si="26"/>
        <v>M.SER</v>
      </c>
      <c r="AC153" t="str">
        <f>[8]Report!T153</f>
        <v>ARLOD-R1-CELD12 → Code GDO, AERIEN/SOUTERRAIN</v>
      </c>
      <c r="AD153" t="str">
        <f>INDEX([8]Report!$A$2:$A$1495, MATCH(AC153, [8]Report!$T$2:$T$1495, 0))</f>
        <v>ARLOD-R1-CELD12</v>
      </c>
      <c r="AE153" t="str">
        <f t="shared" si="27"/>
        <v>ARLOD</v>
      </c>
      <c r="AK153" s="2" t="str">
        <f>'[10]Liste de Emplacements'!T153</f>
        <v xml:space="preserve">PARIS-CT311 → </v>
      </c>
      <c r="AL153" s="3" t="str">
        <f>INDEX('[10]Liste de Emplacements'!$A$2:$A$231,MATCH(AK153,'[10]Liste de Emplacements'!$T$2:$T$231))</f>
        <v>PARIS-CT311</v>
      </c>
      <c r="AM153" s="4" t="str">
        <f t="shared" si="28"/>
        <v>PARIS</v>
      </c>
    </row>
    <row r="154" spans="1:39" x14ac:dyDescent="0.25">
      <c r="A154" s="2" t="str">
        <f>[1]Report!T154</f>
        <v>34072525 → PLAGE-U-PRISE(%)</v>
      </c>
      <c r="B154" s="3" t="str">
        <f>INDEX([1]Report!$B$2:$B$230, MATCH(A154, [1]Report!$T$2:$T$230, 0))</f>
        <v>MOTTA-CT312-TR</v>
      </c>
      <c r="C154" s="4" t="str">
        <f t="shared" si="20"/>
        <v>MOTTA</v>
      </c>
      <c r="E154" s="2" t="str">
        <f>[2]Report!T154</f>
        <v xml:space="preserve">1406825 → </v>
      </c>
      <c r="F154" s="3" t="str">
        <f>INDEX([2]Report!$B$2:$B$2208, MATCH(E154, [2]Report!$T$2:$T$2208, 0))</f>
        <v>M.SER-R1-CELD85</v>
      </c>
      <c r="G154" s="4" t="str">
        <f t="shared" si="21"/>
        <v>M.SER</v>
      </c>
      <c r="I154" s="2" t="str">
        <f>[3]Report!T155</f>
        <v>34056261 → TELECOMMANDE</v>
      </c>
      <c r="J154" s="3" t="str">
        <f>INDEX([3]Report!$B$2:$B$2208, MATCH(I154, [3]Report!$T$2:$T$2208, 0))</f>
        <v>GEX__-CT312-HTB</v>
      </c>
      <c r="K154" s="4" t="str">
        <f t="shared" si="22"/>
        <v>GEX__</v>
      </c>
      <c r="M154" s="2" t="str">
        <f>[4]Report!T154</f>
        <v xml:space="preserve">34036213 → </v>
      </c>
      <c r="N154" s="3" t="str">
        <f>INDEX([4]Report!$B$2:$B$2208, MATCH(M154, [4]Report!$T$2:$T$2208, 0))</f>
        <v>DOUVA-CT312-HTB</v>
      </c>
      <c r="O154" s="4" t="str">
        <f t="shared" si="23"/>
        <v>DOUVA</v>
      </c>
      <c r="Q154" s="2" t="str">
        <f>[5]Report!T154</f>
        <v>34005369 → CONSTITUTION-BATT</v>
      </c>
      <c r="R154" s="3" t="str">
        <f>INDEX([5]Report!$B$2:$B$230, MATCH(Q154, [5]Report!$T$2:$T$230, 0))</f>
        <v>RIVI5-AUX-BATT</v>
      </c>
      <c r="S154" s="4" t="str">
        <f t="shared" si="24"/>
        <v>RIVI5</v>
      </c>
      <c r="U154" s="2" t="str">
        <f>[6]Report!T154</f>
        <v>34051441 → USAGE</v>
      </c>
      <c r="V154" s="3" t="str">
        <f>INDEX([6]Report!$C$2:$C$230, MATCH(U154, [6]Report!$T$2:$T$230, 0))</f>
        <v>VNOTA-AUX-REDR</v>
      </c>
      <c r="W154" s="4" t="str">
        <f t="shared" si="25"/>
        <v>VNOTA</v>
      </c>
      <c r="Y154" s="2" t="str">
        <f>'[7]Liste de Emplacements'!T154</f>
        <v>M.SER-R2-CELA82 → Code GDO</v>
      </c>
      <c r="Z154" s="3" t="str">
        <f>INDEX('[7]Liste de Emplacements'!$A$2:$A$284, MATCH(Y154, '[7]Liste de Emplacements'!$T$2:$T$284, 0))</f>
        <v>M.SER-R2-CELA82</v>
      </c>
      <c r="AA154" s="4" t="str">
        <f t="shared" si="26"/>
        <v>M.SER</v>
      </c>
      <c r="AC154" t="str">
        <f>[8]Report!T154</f>
        <v xml:space="preserve">ARLOD-R1-CELD13 → </v>
      </c>
      <c r="AD154" t="str">
        <f>INDEX([8]Report!$A$2:$A$1495, MATCH(AC154, [8]Report!$T$2:$T$1495, 0))</f>
        <v>ARLOD-R1-CELD13</v>
      </c>
      <c r="AE154" t="str">
        <f t="shared" si="27"/>
        <v>ARLOD</v>
      </c>
      <c r="AK154" s="2" t="str">
        <f>'[10]Liste de Emplacements'!T154</f>
        <v xml:space="preserve">PARIS-CT312 → </v>
      </c>
      <c r="AL154" s="3" t="str">
        <f>INDEX('[10]Liste de Emplacements'!$A$2:$A$231,MATCH(AK154,'[10]Liste de Emplacements'!$T$2:$T$231))</f>
        <v>PARIS-CT312</v>
      </c>
      <c r="AM154" s="4" t="str">
        <f t="shared" si="28"/>
        <v>PARIS</v>
      </c>
    </row>
    <row r="155" spans="1:39" x14ac:dyDescent="0.25">
      <c r="A155" s="2" t="str">
        <f>[1]Report!T155</f>
        <v>34072526 → PLAGE-U-PRISE(%)</v>
      </c>
      <c r="B155" s="3" t="str">
        <f>INDEX([1]Report!$B$2:$B$230, MATCH(A155, [1]Report!$T$2:$T$230, 0))</f>
        <v>MOTTA-CT311-TR</v>
      </c>
      <c r="C155" s="4" t="str">
        <f t="shared" si="20"/>
        <v>MOTTA</v>
      </c>
      <c r="E155" s="2" t="str">
        <f>[2]Report!T155</f>
        <v xml:space="preserve">1406841 → </v>
      </c>
      <c r="F155" s="3" t="str">
        <f>INDEX([2]Report!$B$2:$B$2208, MATCH(E155, [2]Report!$T$2:$T$2208, 0))</f>
        <v>M.SER-R1-CELD99</v>
      </c>
      <c r="G155" s="4" t="str">
        <f t="shared" si="21"/>
        <v>M.SER</v>
      </c>
      <c r="I155" s="2" t="str">
        <f>[3]Report!T156</f>
        <v>34056262 → GENRE-SEC, ICC(KA)-SEC, POLE-TRINGLE, TELECOMMANDE, U-NOMINALE(KV)</v>
      </c>
      <c r="J155" s="3" t="str">
        <f>INDEX([3]Report!$B$2:$B$2208, MATCH(I155, [3]Report!$T$2:$T$2208, 0))</f>
        <v>SAUTE-CT111-HTB</v>
      </c>
      <c r="K155" s="4" t="str">
        <f t="shared" si="22"/>
        <v>SAUTE</v>
      </c>
      <c r="M155" s="2" t="str">
        <f>[4]Report!T155</f>
        <v xml:space="preserve">34036214 → </v>
      </c>
      <c r="N155" s="3" t="str">
        <f>INDEX([4]Report!$B$2:$B$2208, MATCH(M155, [4]Report!$T$2:$T$2208, 0))</f>
        <v>ESPAG-CT311-HTB</v>
      </c>
      <c r="O155" s="4" t="str">
        <f t="shared" si="23"/>
        <v>ESPAG</v>
      </c>
      <c r="Q155" s="2" t="str">
        <f>[5]Report!T155</f>
        <v>34005370 → CONSTITUTION-BATT</v>
      </c>
      <c r="R155" s="3" t="str">
        <f>INDEX([5]Report!$B$2:$B$230, MATCH(Q155, [5]Report!$T$2:$T$230, 0))</f>
        <v>RIVI5-AUX-BATT</v>
      </c>
      <c r="S155" s="4" t="str">
        <f t="shared" si="24"/>
        <v>RIVI5</v>
      </c>
      <c r="U155" s="2" t="str">
        <f>[6]Report!T155</f>
        <v>360955 → I-NOMINAL(A)-RED, POLARITE-+48-TERRE, TYPE-RED, U-NOMINAL(V), U-UTILISATION(V), USAGE</v>
      </c>
      <c r="V155" s="3" t="str">
        <f>INDEX([6]Report!$C$2:$C$230, MATCH(U155, [6]Report!$T$2:$T$230, 0))</f>
        <v>MEGEV-AUX-REDR-127</v>
      </c>
      <c r="W155" s="4" t="str">
        <f t="shared" si="25"/>
        <v>MEGEV</v>
      </c>
      <c r="Y155" s="2" t="str">
        <f>'[7]Liste de Emplacements'!T155</f>
        <v>MALGO-R1-CELA82 → Code GDO</v>
      </c>
      <c r="Z155" s="3" t="str">
        <f>INDEX('[7]Liste de Emplacements'!$A$2:$A$284, MATCH(Y155, '[7]Liste de Emplacements'!$T$2:$T$284, 0))</f>
        <v>MALGO-R1-CELA82</v>
      </c>
      <c r="AA155" s="4" t="str">
        <f t="shared" si="26"/>
        <v>MALGO</v>
      </c>
      <c r="AC155" t="str">
        <f>[8]Report!T155</f>
        <v xml:space="preserve">ARLOD-R1-CELD14 → </v>
      </c>
      <c r="AD155" t="str">
        <f>INDEX([8]Report!$A$2:$A$1495, MATCH(AC155, [8]Report!$T$2:$T$1495, 0))</f>
        <v>ARLOD-R1-CELD14</v>
      </c>
      <c r="AE155" t="str">
        <f t="shared" si="27"/>
        <v>ARLOD</v>
      </c>
      <c r="AK155" s="2" t="str">
        <f>'[10]Liste de Emplacements'!T155</f>
        <v xml:space="preserve">PASSY-CT311 → </v>
      </c>
      <c r="AL155" s="3" t="str">
        <f>INDEX('[10]Liste de Emplacements'!$A$2:$A$231,MATCH(AK155,'[10]Liste de Emplacements'!$T$2:$T$231))</f>
        <v>PASSY-CT311</v>
      </c>
      <c r="AM155" s="4" t="str">
        <f t="shared" si="28"/>
        <v>PASSY</v>
      </c>
    </row>
    <row r="156" spans="1:39" x14ac:dyDescent="0.25">
      <c r="A156" s="2" t="str">
        <f>[1]Report!T156</f>
        <v xml:space="preserve">34072527 → </v>
      </c>
      <c r="B156" s="3" t="str">
        <f>INDEX([1]Report!$B$2:$B$230, MATCH(A156, [1]Report!$T$2:$T$230, 0))</f>
        <v>PUBLI-CT311-TR</v>
      </c>
      <c r="C156" s="4" t="str">
        <f t="shared" si="20"/>
        <v>PUBLI</v>
      </c>
      <c r="E156" s="2" t="str">
        <f>[2]Report!T156</f>
        <v xml:space="preserve">1421231 → </v>
      </c>
      <c r="F156" s="3" t="str">
        <f>INDEX([2]Report!$B$2:$B$2208, MATCH(E156, [2]Report!$T$2:$T$2208, 0))</f>
        <v>B.RON-R1-CELD63</v>
      </c>
      <c r="G156" s="4" t="str">
        <f t="shared" si="21"/>
        <v>B.RON</v>
      </c>
      <c r="I156" s="2" t="str">
        <f>[3]Report!T157</f>
        <v>34056263 → ICC(KA)-SEC, TELECOMMANDE</v>
      </c>
      <c r="J156" s="3" t="str">
        <f>INDEX([3]Report!$B$2:$B$2208, MATCH(I156, [3]Report!$T$2:$T$2208, 0))</f>
        <v>MEGEV-CT314-HTB</v>
      </c>
      <c r="K156" s="4" t="str">
        <f t="shared" si="22"/>
        <v>MEGEV</v>
      </c>
      <c r="M156" s="2" t="str">
        <f>[4]Report!T156</f>
        <v xml:space="preserve">34036215 → </v>
      </c>
      <c r="N156" s="3" t="str">
        <f>INDEX([4]Report!$B$2:$B$2208, MATCH(M156, [4]Report!$T$2:$T$2208, 0))</f>
        <v>ESPAG-CT312-HTB</v>
      </c>
      <c r="O156" s="4" t="str">
        <f t="shared" si="23"/>
        <v>ESPAG</v>
      </c>
      <c r="Q156" s="2" t="str">
        <f>[5]Report!T156</f>
        <v>34005371 → CONSTITUTION-BATT</v>
      </c>
      <c r="R156" s="3" t="str">
        <f>INDEX([5]Report!$B$2:$B$230, MATCH(Q156, [5]Report!$T$2:$T$230, 0))</f>
        <v>VNOTA-AUX-BATT</v>
      </c>
      <c r="S156" s="4" t="str">
        <f t="shared" si="24"/>
        <v>VNOTA</v>
      </c>
      <c r="U156" s="2" t="str">
        <f>[6]Report!T156</f>
        <v>360957 → I-NOMINAL(A)-RED, POLARITE-+48-TERRE, TYPE-RED, U-NOMINAL(V), U-UTILISATION(V), USAGE</v>
      </c>
      <c r="V156" s="3" t="str">
        <f>INDEX([6]Report!$C$2:$C$230, MATCH(U156, [6]Report!$T$2:$T$230, 0))</f>
        <v>MEGEV-AUX-REDR-48</v>
      </c>
      <c r="W156" s="4" t="str">
        <f t="shared" si="25"/>
        <v>MEGEV</v>
      </c>
      <c r="Y156" s="2" t="str">
        <f>'[7]Liste de Emplacements'!T156</f>
        <v>MALGO-R2-CELA83 → Code GDO</v>
      </c>
      <c r="Z156" s="3" t="str">
        <f>INDEX('[7]Liste de Emplacements'!$A$2:$A$284, MATCH(Y156, '[7]Liste de Emplacements'!$T$2:$T$284, 0))</f>
        <v>MALGO-R2-CELA83</v>
      </c>
      <c r="AA156" s="4" t="str">
        <f t="shared" si="26"/>
        <v>MALGO</v>
      </c>
      <c r="AC156" t="str">
        <f>[8]Report!T156</f>
        <v xml:space="preserve">ARLOD-R1-CELD15 → </v>
      </c>
      <c r="AD156" t="str">
        <f>INDEX([8]Report!$A$2:$A$1495, MATCH(AC156, [8]Report!$T$2:$T$1495, 0))</f>
        <v>ARLOD-R1-CELD15</v>
      </c>
      <c r="AE156" t="str">
        <f t="shared" si="27"/>
        <v>ARLOD</v>
      </c>
      <c r="AK156" s="2" t="str">
        <f>'[10]Liste de Emplacements'!T156</f>
        <v xml:space="preserve">PASSY-CT312 → </v>
      </c>
      <c r="AL156" s="3" t="str">
        <f>INDEX('[10]Liste de Emplacements'!$A$2:$A$231,MATCH(AK156,'[10]Liste de Emplacements'!$T$2:$T$231))</f>
        <v>PASSY-CT312</v>
      </c>
      <c r="AM156" s="4" t="str">
        <f t="shared" si="28"/>
        <v>PASSY</v>
      </c>
    </row>
    <row r="157" spans="1:39" x14ac:dyDescent="0.25">
      <c r="A157" s="2" t="str">
        <f>[1]Report!T157</f>
        <v>34072528 → MONITORING</v>
      </c>
      <c r="B157" s="3" t="str">
        <f>INDEX([1]Report!$B$2:$B$230, MATCH(A157, [1]Report!$T$2:$T$230, 0))</f>
        <v>AIME_-CT312-TR</v>
      </c>
      <c r="C157" s="4" t="str">
        <f t="shared" si="20"/>
        <v>AIME_</v>
      </c>
      <c r="E157" s="2" t="str">
        <f>[2]Report!T157</f>
        <v xml:space="preserve">1421233 → </v>
      </c>
      <c r="F157" s="3" t="str">
        <f>INDEX([2]Report!$B$2:$B$2208, MATCH(E157, [2]Report!$T$2:$T$2208, 0))</f>
        <v>B.RON-R4-CELD93</v>
      </c>
      <c r="G157" s="4" t="str">
        <f t="shared" si="21"/>
        <v>B.RON</v>
      </c>
      <c r="I157" s="2" t="str">
        <f>[3]Report!T158</f>
        <v>34056264 → TELECOMMANDE</v>
      </c>
      <c r="J157" s="3" t="str">
        <f>INDEX([3]Report!$B$2:$B$2208, MATCH(I157, [3]Report!$T$2:$T$2208, 0))</f>
        <v>SAUTE-CT311-HTB</v>
      </c>
      <c r="K157" s="4" t="str">
        <f t="shared" si="22"/>
        <v>SAUTE</v>
      </c>
      <c r="M157" s="2" t="str">
        <f>[4]Report!T157</f>
        <v xml:space="preserve">34036216 → </v>
      </c>
      <c r="N157" s="3" t="str">
        <f>INDEX([4]Report!$B$2:$B$2208, MATCH(M157, [4]Report!$T$2:$T$2208, 0))</f>
        <v>JALLI-CT312-HTB</v>
      </c>
      <c r="O157" s="4" t="str">
        <f t="shared" si="23"/>
        <v>JALLI</v>
      </c>
      <c r="Q157" s="2" t="str">
        <f>[5]Report!T157</f>
        <v>360986 → CONSTITUTION, CONSTITUTION-BATT, NOMBRE-ELEMENT, TYPE-BATT</v>
      </c>
      <c r="R157" s="3" t="str">
        <f>INDEX([5]Report!$B$2:$B$230, MATCH(Q157, [5]Report!$T$2:$T$230, 0))</f>
        <v>MEGEV-AUX-BATT-48</v>
      </c>
      <c r="S157" s="4" t="str">
        <f t="shared" si="24"/>
        <v>MEGEV</v>
      </c>
      <c r="U157" s="2" t="str">
        <f>[6]Report!T157</f>
        <v>430884 → POLARITE-+48-TERRE, USAGE</v>
      </c>
      <c r="V157" s="3" t="str">
        <f>INDEX([6]Report!$C$2:$C$230, MATCH(U157, [6]Report!$T$2:$T$230, 0))</f>
        <v>ECHEL-AUX-REDR</v>
      </c>
      <c r="W157" s="4" t="str">
        <f t="shared" si="25"/>
        <v>ECHEL</v>
      </c>
      <c r="Y157" s="2" t="str">
        <f>'[7]Liste de Emplacements'!T157</f>
        <v xml:space="preserve">MEGEV-R1-CELA11 → </v>
      </c>
      <c r="Z157" s="3" t="str">
        <f>INDEX('[7]Liste de Emplacements'!$A$2:$A$284, MATCH(Y157, '[7]Liste de Emplacements'!$T$2:$T$284, 0))</f>
        <v>MEGEV-R1-CELA11</v>
      </c>
      <c r="AA157" s="4" t="str">
        <f t="shared" si="26"/>
        <v>MEGEV</v>
      </c>
      <c r="AC157" t="str">
        <f>[8]Report!T157</f>
        <v xml:space="preserve">ARLOD-R1-CELD16 → </v>
      </c>
      <c r="AD157" t="str">
        <f>INDEX([8]Report!$A$2:$A$1495, MATCH(AC157, [8]Report!$T$2:$T$1495, 0))</f>
        <v>ARLOD-R1-CELD16</v>
      </c>
      <c r="AE157" t="str">
        <f t="shared" si="27"/>
        <v>ARLOD</v>
      </c>
      <c r="AK157" s="2" t="str">
        <f>'[10]Liste de Emplacements'!T157</f>
        <v xml:space="preserve">PLAGN-CT311 → </v>
      </c>
      <c r="AL157" s="3" t="str">
        <f>INDEX('[10]Liste de Emplacements'!$A$2:$A$231,MATCH(AK157,'[10]Liste de Emplacements'!$T$2:$T$231))</f>
        <v>PLAGN-CT311</v>
      </c>
      <c r="AM157" s="4" t="str">
        <f t="shared" si="28"/>
        <v>PLAGN</v>
      </c>
    </row>
    <row r="158" spans="1:39" x14ac:dyDescent="0.25">
      <c r="A158" s="2" t="str">
        <f>[1]Report!T158</f>
        <v>34072529 → MONITORING</v>
      </c>
      <c r="B158" s="3" t="str">
        <f>INDEX([1]Report!$B$2:$B$230, MATCH(A158, [1]Report!$T$2:$T$230, 0))</f>
        <v>AIME_-CT311-TR</v>
      </c>
      <c r="C158" s="4" t="str">
        <f t="shared" si="20"/>
        <v>AIME_</v>
      </c>
      <c r="E158" s="2" t="str">
        <f>[2]Report!T158</f>
        <v xml:space="preserve">1421234 → </v>
      </c>
      <c r="F158" s="3" t="str">
        <f>INDEX([2]Report!$B$2:$B$2208, MATCH(E158, [2]Report!$T$2:$T$2208, 0))</f>
        <v>B.RON-R3-CELD83</v>
      </c>
      <c r="G158" s="4" t="str">
        <f t="shared" si="21"/>
        <v>B.RON</v>
      </c>
      <c r="I158" s="2" t="str">
        <f>[3]Report!T159</f>
        <v>34056265 → TELECOMMANDE</v>
      </c>
      <c r="J158" s="3" t="str">
        <f>INDEX([3]Report!$B$2:$B$2208, MATCH(I158, [3]Report!$T$2:$T$2208, 0))</f>
        <v>MEGEV-CT312-HTB</v>
      </c>
      <c r="K158" s="4" t="str">
        <f t="shared" si="22"/>
        <v>MEGEV</v>
      </c>
      <c r="M158" s="2" t="str">
        <f>[4]Report!T158</f>
        <v xml:space="preserve">34036217 → </v>
      </c>
      <c r="N158" s="3" t="str">
        <f>INDEX([4]Report!$B$2:$B$2208, MATCH(M158, [4]Report!$T$2:$T$2208, 0))</f>
        <v>GEX__-CT311-HTB</v>
      </c>
      <c r="O158" s="4" t="str">
        <f t="shared" si="23"/>
        <v>GEX__</v>
      </c>
      <c r="Q158" s="2" t="str">
        <f>[5]Report!T158</f>
        <v>360987 → CAPACITE-ELEMENT(AH), CONSTITUTION, CONSTITUTION-BATT, NOMBRE-ELEMENT, TYPE-BATT, U-PAR-ELEMENT(V)</v>
      </c>
      <c r="R158" s="3" t="str">
        <f>INDEX([5]Report!$B$2:$B$230, MATCH(Q158, [5]Report!$T$2:$T$230, 0))</f>
        <v>MEGEV-AUX-BATT-127</v>
      </c>
      <c r="S158" s="4" t="str">
        <f t="shared" si="24"/>
        <v>MEGEV</v>
      </c>
      <c r="U158" s="2" t="str">
        <f>[6]Report!T158</f>
        <v>435437 → I-NOMINAL(A)-RED, POLARITE-+48-TERRE, TYPE-RED, U-NOMINAL(V), USAGE</v>
      </c>
      <c r="V158" s="3" t="str">
        <f>INDEX([6]Report!$C$2:$C$230, MATCH(U158, [6]Report!$T$2:$T$230, 0))</f>
        <v>ECHEL-AUX-REDR</v>
      </c>
      <c r="W158" s="4" t="str">
        <f t="shared" si="25"/>
        <v>ECHEL</v>
      </c>
      <c r="Y158" s="2" t="str">
        <f>'[7]Liste de Emplacements'!T158</f>
        <v xml:space="preserve">MEGEV-R2-CELA21 → </v>
      </c>
      <c r="Z158" s="3" t="str">
        <f>INDEX('[7]Liste de Emplacements'!$A$2:$A$284, MATCH(Y158, '[7]Liste de Emplacements'!$T$2:$T$284, 0))</f>
        <v>MEGEV-R2-CELA21</v>
      </c>
      <c r="AA158" s="4" t="str">
        <f t="shared" si="26"/>
        <v>MEGEV</v>
      </c>
      <c r="AC158" t="str">
        <f>[8]Report!T158</f>
        <v xml:space="preserve">ARLOD-R1-CELD17 → </v>
      </c>
      <c r="AD158" t="str">
        <f>INDEX([8]Report!$A$2:$A$1495, MATCH(AC158, [8]Report!$T$2:$T$1495, 0))</f>
        <v>ARLOD-R1-CELD17</v>
      </c>
      <c r="AE158" t="str">
        <f t="shared" si="27"/>
        <v>ARLOD</v>
      </c>
      <c r="AK158" s="2" t="str">
        <f>'[10]Liste de Emplacements'!T158</f>
        <v xml:space="preserve">PLAGN-CT312 → </v>
      </c>
      <c r="AL158" s="3" t="str">
        <f>INDEX('[10]Liste de Emplacements'!$A$2:$A$231,MATCH(AK158,'[10]Liste de Emplacements'!$T$2:$T$231))</f>
        <v>PLAGN-CT312</v>
      </c>
      <c r="AM158" s="4" t="str">
        <f t="shared" si="28"/>
        <v>PLAGN</v>
      </c>
    </row>
    <row r="159" spans="1:39" x14ac:dyDescent="0.25">
      <c r="A159" s="2" t="str">
        <f>[1]Report!T159</f>
        <v>34072530 → PLAGE-U-PRISE(%), MONITORING</v>
      </c>
      <c r="B159" s="3" t="str">
        <f>INDEX([1]Report!$B$2:$B$230, MATCH(A159, [1]Report!$T$2:$T$230, 0))</f>
        <v>ANNECY-PS-MAG</v>
      </c>
      <c r="C159" s="4" t="str">
        <f t="shared" si="20"/>
        <v>ANNEC</v>
      </c>
      <c r="E159" s="2" t="str">
        <f>[2]Report!T159</f>
        <v xml:space="preserve">1422925 → </v>
      </c>
      <c r="F159" s="3" t="str">
        <f>INDEX([2]Report!$B$2:$B$2208, MATCH(E159, [2]Report!$T$2:$T$2208, 0))</f>
        <v>ARC18-R2-CELD96</v>
      </c>
      <c r="G159" s="4" t="str">
        <f t="shared" si="21"/>
        <v>ARC18</v>
      </c>
      <c r="I159" s="2" t="str">
        <f>[3]Report!T160</f>
        <v>34056266 → ICC(KA)-SEC, TELECOMMANDE</v>
      </c>
      <c r="J159" s="3" t="str">
        <f>INDEX([3]Report!$B$2:$B$2208, MATCH(I159, [3]Report!$T$2:$T$2208, 0))</f>
        <v>ARLAN-CT312-HTB</v>
      </c>
      <c r="K159" s="4" t="str">
        <f t="shared" si="22"/>
        <v>ARLAN</v>
      </c>
      <c r="M159" s="2" t="str">
        <f>[4]Report!T159</f>
        <v xml:space="preserve">34036218 → </v>
      </c>
      <c r="N159" s="3" t="str">
        <f>INDEX([4]Report!$B$2:$B$2208, MATCH(M159, [4]Report!$T$2:$T$2208, 0))</f>
        <v>GEX__-CT312-HTB</v>
      </c>
      <c r="O159" s="4" t="str">
        <f t="shared" si="23"/>
        <v>GEX__</v>
      </c>
      <c r="Q159" s="2" t="str">
        <f>[5]Report!T159</f>
        <v>435445 → CONSTITUTION-BATT</v>
      </c>
      <c r="R159" s="3" t="str">
        <f>INDEX([5]Report!$B$2:$B$230, MATCH(Q159, [5]Report!$T$2:$T$230, 0))</f>
        <v>ECHEL-AUX-BATT</v>
      </c>
      <c r="S159" s="4" t="str">
        <f t="shared" si="24"/>
        <v>ECHEL</v>
      </c>
      <c r="U159" s="2" t="str">
        <f>[6]Report!T159</f>
        <v>455328 → USAGE</v>
      </c>
      <c r="V159" s="3" t="str">
        <f>INDEX([6]Report!$C$2:$C$230, MATCH(U159, [6]Report!$T$2:$T$230, 0))</f>
        <v>FAVER-AUX-REDR</v>
      </c>
      <c r="W159" s="4" t="str">
        <f t="shared" si="25"/>
        <v>FAVER</v>
      </c>
      <c r="Y159" s="2" t="str">
        <f>'[7]Liste de Emplacements'!T159</f>
        <v xml:space="preserve">MEGEV-R3-CELA30 → </v>
      </c>
      <c r="Z159" s="3" t="str">
        <f>INDEX('[7]Liste de Emplacements'!$A$2:$A$284, MATCH(Y159, '[7]Liste de Emplacements'!$T$2:$T$284, 0))</f>
        <v>MEGEV-R3-CELA30</v>
      </c>
      <c r="AA159" s="4" t="str">
        <f t="shared" si="26"/>
        <v>MEGEV</v>
      </c>
      <c r="AC159" t="str">
        <f>[8]Report!T159</f>
        <v xml:space="preserve">ARLOD-R1-CELD18 → </v>
      </c>
      <c r="AD159" t="str">
        <f>INDEX([8]Report!$A$2:$A$1495, MATCH(AC159, [8]Report!$T$2:$T$1495, 0))</f>
        <v>ARLOD-R1-CELD18</v>
      </c>
      <c r="AE159" t="str">
        <f t="shared" si="27"/>
        <v>ARLOD</v>
      </c>
      <c r="AK159" s="2" t="str">
        <f>'[10]Liste de Emplacements'!T159</f>
        <v xml:space="preserve">POISY-CT311 → </v>
      </c>
      <c r="AL159" s="3" t="str">
        <f>INDEX('[10]Liste de Emplacements'!$A$2:$A$231,MATCH(AK159,'[10]Liste de Emplacements'!$T$2:$T$231))</f>
        <v>POISY-CT311</v>
      </c>
      <c r="AM159" s="4" t="str">
        <f t="shared" si="28"/>
        <v>POISY</v>
      </c>
    </row>
    <row r="160" spans="1:39" x14ac:dyDescent="0.25">
      <c r="A160" s="2" t="str">
        <f>[1]Report!T160</f>
        <v xml:space="preserve">34072531 → </v>
      </c>
      <c r="B160" s="3" t="str">
        <f>INDEX([1]Report!$B$2:$B$230, MATCH(A160, [1]Report!$T$2:$T$230, 0))</f>
        <v>SSPOU-CT311-TR</v>
      </c>
      <c r="C160" s="4" t="str">
        <f t="shared" si="20"/>
        <v>SSPOU</v>
      </c>
      <c r="E160" s="2" t="str">
        <f>[2]Report!T160</f>
        <v xml:space="preserve">1423518 → </v>
      </c>
      <c r="F160" s="3" t="str">
        <f>INDEX([2]Report!$B$2:$B$2208, MATCH(E160, [2]Report!$T$2:$T$2208, 0))</f>
        <v>ARC18-R2-CELA90</v>
      </c>
      <c r="G160" s="4" t="str">
        <f t="shared" si="21"/>
        <v>ARC18</v>
      </c>
      <c r="I160" s="2" t="str">
        <f>[3]Report!T161</f>
        <v xml:space="preserve">34056267 → </v>
      </c>
      <c r="J160" s="3" t="str">
        <f>INDEX([3]Report!$B$2:$B$2208, MATCH(I160, [3]Report!$T$2:$T$2208, 0))</f>
        <v>MOTZ_-CT311-HTB</v>
      </c>
      <c r="K160" s="4" t="str">
        <f t="shared" si="22"/>
        <v>MOTZ_</v>
      </c>
      <c r="M160" s="2" t="str">
        <f>[4]Report!T160</f>
        <v>34036219 → DIELECTRIQUE-DJHTB, PDC(KA), TYPE-DJHTB</v>
      </c>
      <c r="N160" s="3" t="str">
        <f>INDEX([4]Report!$B$2:$B$2208, MATCH(M160, [4]Report!$T$2:$T$2208, 0))</f>
        <v>SAUTE-CT111-HTB</v>
      </c>
      <c r="O160" s="4" t="str">
        <f t="shared" si="23"/>
        <v>SAUTE</v>
      </c>
      <c r="Q160" s="2" t="str">
        <f>[5]Report!T160</f>
        <v>435448 → CAPACITE-ELEMENT(AH), CONSTITUTION-BATT, TYPE-BATT</v>
      </c>
      <c r="R160" s="3" t="str">
        <f>INDEX([5]Report!$B$2:$B$230, MATCH(Q160, [5]Report!$T$2:$T$230, 0))</f>
        <v>ECHEL-AUX-BATT</v>
      </c>
      <c r="S160" s="4" t="str">
        <f t="shared" si="24"/>
        <v>ECHEL</v>
      </c>
      <c r="U160" s="2" t="str">
        <f>[6]Report!T160</f>
        <v>460303 → POLARITE-+48-TERRE, USAGE</v>
      </c>
      <c r="V160" s="3" t="str">
        <f>INDEX([6]Report!$C$2:$C$230, MATCH(U160, [6]Report!$T$2:$T$230, 0))</f>
        <v>BOZEL-AUX-REDR</v>
      </c>
      <c r="W160" s="4" t="str">
        <f t="shared" si="25"/>
        <v>BOZEL</v>
      </c>
      <c r="Y160" s="2" t="str">
        <f>'[7]Liste de Emplacements'!T160</f>
        <v xml:space="preserve">MEGEV-R4-CELA40 → </v>
      </c>
      <c r="Z160" s="3" t="str">
        <f>INDEX('[7]Liste de Emplacements'!$A$2:$A$284, MATCH(Y160, '[7]Liste de Emplacements'!$T$2:$T$284, 0))</f>
        <v>MEGEV-R4-CELA40</v>
      </c>
      <c r="AA160" s="4" t="str">
        <f t="shared" si="26"/>
        <v>MEGEV</v>
      </c>
      <c r="AC160" t="str">
        <f>[8]Report!T160</f>
        <v xml:space="preserve">ARLOD-R1-CELD19 → </v>
      </c>
      <c r="AD160" t="str">
        <f>INDEX([8]Report!$A$2:$A$1495, MATCH(AC160, [8]Report!$T$2:$T$1495, 0))</f>
        <v>ARLOD-R1-CELD19</v>
      </c>
      <c r="AE160" t="str">
        <f t="shared" si="27"/>
        <v>ARLOD</v>
      </c>
      <c r="AK160" s="2" t="str">
        <f>'[10]Liste de Emplacements'!T160</f>
        <v xml:space="preserve">POISY-CT312 → </v>
      </c>
      <c r="AL160" s="3" t="str">
        <f>INDEX('[10]Liste de Emplacements'!$A$2:$A$231,MATCH(AK160,'[10]Liste de Emplacements'!$T$2:$T$231))</f>
        <v>POISY-CT312</v>
      </c>
      <c r="AM160" s="4" t="str">
        <f t="shared" si="28"/>
        <v>POISY</v>
      </c>
    </row>
    <row r="161" spans="1:39" x14ac:dyDescent="0.25">
      <c r="A161" s="2" t="str">
        <f>[1]Report!T161</f>
        <v xml:space="preserve">34072532 → </v>
      </c>
      <c r="B161" s="3" t="str">
        <f>INDEX([1]Report!$B$2:$B$230, MATCH(A161, [1]Report!$T$2:$T$230, 0))</f>
        <v>SSPOU-CT312-TR</v>
      </c>
      <c r="C161" s="4" t="str">
        <f t="shared" si="20"/>
        <v>SSPOU</v>
      </c>
      <c r="E161" s="2" t="str">
        <f>[2]Report!T161</f>
        <v>1427366 → DATE-AMPOULE</v>
      </c>
      <c r="F161" s="3" t="str">
        <f>INDEX([2]Report!$B$2:$B$2208, MATCH(E161, [2]Report!$T$2:$T$2208, 0))</f>
        <v>PASSY-R1-CELA11</v>
      </c>
      <c r="G161" s="4" t="str">
        <f t="shared" si="21"/>
        <v>PASSY</v>
      </c>
      <c r="I161" s="2" t="str">
        <f>[3]Report!T162</f>
        <v>34056268 → GENRE-SEC, ICC(KA)-SEC, TELECOMMANDE, TYPE-SEC, U-NOMINALE(KV)</v>
      </c>
      <c r="J161" s="3" t="str">
        <f>INDEX([3]Report!$B$2:$B$2208, MATCH(I161, [3]Report!$T$2:$T$2208, 0))</f>
        <v>I.VER-CT311-HTB</v>
      </c>
      <c r="K161" s="4" t="str">
        <f t="shared" si="22"/>
        <v>I.VER</v>
      </c>
      <c r="M161" s="2" t="str">
        <f>[4]Report!T161</f>
        <v xml:space="preserve">34036220 → </v>
      </c>
      <c r="N161" s="3" t="str">
        <f>INDEX([4]Report!$B$2:$B$2208, MATCH(M161, [4]Report!$T$2:$T$2208, 0))</f>
        <v>MEGEV-CT314-HTB</v>
      </c>
      <c r="O161" s="4" t="str">
        <f t="shared" si="23"/>
        <v>MEGEV</v>
      </c>
      <c r="Q161" s="2" t="str">
        <f>[5]Report!T161</f>
        <v xml:space="preserve">455327 → </v>
      </c>
      <c r="R161" s="3" t="str">
        <f>INDEX([5]Report!$B$2:$B$230, MATCH(Q161, [5]Report!$T$2:$T$230, 0))</f>
        <v>FAVER-AUX-BATT</v>
      </c>
      <c r="S161" s="4" t="str">
        <f t="shared" si="24"/>
        <v>FAVER</v>
      </c>
      <c r="U161" s="2" t="str">
        <f>[6]Report!T161</f>
        <v>601322 → I-NOMINAL(A)-RED, POLARITE-+48-TERRE, TYPE-RED, U-NOMINAL(V), U-UTILISATION(V)</v>
      </c>
      <c r="V161" s="3" t="str">
        <f>INDEX([6]Report!$C$2:$C$230, MATCH(U161, [6]Report!$T$2:$T$230, 0))</f>
        <v>CPNIE-AUX-REDR</v>
      </c>
      <c r="W161" s="4" t="str">
        <f t="shared" si="25"/>
        <v>CPNIE</v>
      </c>
      <c r="Y161" s="2" t="str">
        <f>'[7]Liste de Emplacements'!T161</f>
        <v>MENUI-R1-CELA81 → Code GDO</v>
      </c>
      <c r="Z161" s="3" t="str">
        <f>INDEX('[7]Liste de Emplacements'!$A$2:$A$284, MATCH(Y161, '[7]Liste de Emplacements'!$T$2:$T$284, 0))</f>
        <v>MENUI-R1-CELA81</v>
      </c>
      <c r="AA161" s="4" t="str">
        <f t="shared" si="26"/>
        <v>MENUI</v>
      </c>
      <c r="AC161" t="str">
        <f>[8]Report!T161</f>
        <v xml:space="preserve">ARLOD-R2-CELD21 → </v>
      </c>
      <c r="AD161" t="str">
        <f>INDEX([8]Report!$A$2:$A$1495, MATCH(AC161, [8]Report!$T$2:$T$1495, 0))</f>
        <v>ARLOD-R2-CELD21</v>
      </c>
      <c r="AE161" t="str">
        <f t="shared" si="27"/>
        <v>ARLOD</v>
      </c>
      <c r="AK161" s="2" t="str">
        <f>'[10]Liste de Emplacements'!T161</f>
        <v xml:space="preserve">POUGN-CT311 → </v>
      </c>
      <c r="AL161" s="3" t="str">
        <f>INDEX('[10]Liste de Emplacements'!$A$2:$A$231,MATCH(AK161,'[10]Liste de Emplacements'!$T$2:$T$231))</f>
        <v>POUGN-CT311</v>
      </c>
      <c r="AM161" s="4" t="str">
        <f t="shared" si="28"/>
        <v>POUGN</v>
      </c>
    </row>
    <row r="162" spans="1:39" x14ac:dyDescent="0.25">
      <c r="A162" s="2" t="str">
        <f>[1]Report!T162</f>
        <v xml:space="preserve">34072533 → </v>
      </c>
      <c r="B162" s="3" t="str">
        <f>INDEX([1]Report!$B$2:$B$230, MATCH(A162, [1]Report!$T$2:$T$230, 0))</f>
        <v>SSGE7-CT311-TR</v>
      </c>
      <c r="C162" s="4" t="str">
        <f t="shared" si="20"/>
        <v>SSGE7</v>
      </c>
      <c r="E162" s="2" t="str">
        <f>[2]Report!T162</f>
        <v>1427372 → TYPE-DIELECTRIQUE, DATE-AMPOULE</v>
      </c>
      <c r="F162" s="3" t="str">
        <f>INDEX([2]Report!$B$2:$B$2208, MATCH(E162, [2]Report!$T$2:$T$2208, 0))</f>
        <v>PASSY-R1-CELD11</v>
      </c>
      <c r="G162" s="4" t="str">
        <f t="shared" si="21"/>
        <v>PASSY</v>
      </c>
      <c r="I162" s="2" t="str">
        <f>[3]Report!T163</f>
        <v>34056269 → GENRE-SEC, ICC(KA)-SEC, POLE-TRINGLE, TELECOMMANDE, TYPE-SEC, U-NOMINALE(KV)</v>
      </c>
      <c r="J162" s="3" t="str">
        <f>INDEX([3]Report!$B$2:$B$2208, MATCH(I162, [3]Report!$T$2:$T$2208, 0))</f>
        <v>I.VER-CT312-HTB</v>
      </c>
      <c r="K162" s="4" t="str">
        <f t="shared" si="22"/>
        <v>I.VER</v>
      </c>
      <c r="M162" s="2" t="str">
        <f>[4]Report!T162</f>
        <v xml:space="preserve">34036221 → </v>
      </c>
      <c r="N162" s="3" t="str">
        <f>INDEX([4]Report!$B$2:$B$2208, MATCH(M162, [4]Report!$T$2:$T$2208, 0))</f>
        <v>SAUTE-CT311-HTB</v>
      </c>
      <c r="O162" s="4" t="str">
        <f t="shared" si="23"/>
        <v>SAUTE</v>
      </c>
      <c r="Q162" s="2" t="str">
        <f>[5]Report!T162</f>
        <v>460315 → CONSTITUTION, U-PAR-ELEMENT(V)</v>
      </c>
      <c r="R162" s="3" t="str">
        <f>INDEX([5]Report!$B$2:$B$230, MATCH(Q162, [5]Report!$T$2:$T$230, 0))</f>
        <v>BOZEL-AUX-BATT</v>
      </c>
      <c r="S162" s="4" t="str">
        <f t="shared" si="24"/>
        <v>BOZEL</v>
      </c>
      <c r="U162" s="2" t="str">
        <f>[6]Report!T162</f>
        <v>696744 → I-NOMINAL(A)-RED, POLARITE-+48-TERRE, TYPE-RED, U-NOMINAL(V), U-UTILISATION(V), USAGE</v>
      </c>
      <c r="V162" s="3" t="str">
        <f>INDEX([6]Report!$C$2:$C$230, MATCH(U162, [6]Report!$T$2:$T$230, 0))</f>
        <v>SAISI-AUX-REDR</v>
      </c>
      <c r="W162" s="4" t="str">
        <f t="shared" si="25"/>
        <v>SAISI</v>
      </c>
      <c r="Y162" s="2" t="str">
        <f>'[7]Liste de Emplacements'!T162</f>
        <v>MENUI-R2-CELA82 → Code GDO</v>
      </c>
      <c r="Z162" s="3" t="str">
        <f>INDEX('[7]Liste de Emplacements'!$A$2:$A$284, MATCH(Y162, '[7]Liste de Emplacements'!$T$2:$T$284, 0))</f>
        <v>MENUI-R2-CELA82</v>
      </c>
      <c r="AA162" s="4" t="str">
        <f t="shared" si="26"/>
        <v>MENUI</v>
      </c>
      <c r="AC162" t="str">
        <f>[8]Report!T162</f>
        <v xml:space="preserve">ARLOD-R2-CELD23 → </v>
      </c>
      <c r="AD162" t="str">
        <f>INDEX([8]Report!$A$2:$A$1495, MATCH(AC162, [8]Report!$T$2:$T$1495, 0))</f>
        <v>ARLOD-R2-CELD23</v>
      </c>
      <c r="AE162" t="str">
        <f t="shared" si="27"/>
        <v>ARLOD</v>
      </c>
      <c r="AK162" s="2" t="str">
        <f>'[10]Liste de Emplacements'!T162</f>
        <v xml:space="preserve">PUBLI-CT311 → </v>
      </c>
      <c r="AL162" s="3" t="str">
        <f>INDEX('[10]Liste de Emplacements'!$A$2:$A$231,MATCH(AK162,'[10]Liste de Emplacements'!$T$2:$T$231))</f>
        <v>PUBLI-CT311</v>
      </c>
      <c r="AM162" s="4" t="str">
        <f t="shared" si="28"/>
        <v>PUBLI</v>
      </c>
    </row>
    <row r="163" spans="1:39" x14ac:dyDescent="0.25">
      <c r="A163" s="2" t="str">
        <f>[1]Report!T163</f>
        <v xml:space="preserve">34072534 → </v>
      </c>
      <c r="B163" s="3" t="str">
        <f>INDEX([1]Report!$B$2:$B$230, MATCH(A163, [1]Report!$T$2:$T$230, 0))</f>
        <v>SSGE7-CT312-TR</v>
      </c>
      <c r="C163" s="4" t="str">
        <f t="shared" si="20"/>
        <v>SSGE7</v>
      </c>
      <c r="E163" s="2" t="str">
        <f>[2]Report!T163</f>
        <v>1427373 → TYPE-DIELECTRIQUE, DATE-AMPOULE</v>
      </c>
      <c r="F163" s="3" t="str">
        <f>INDEX([2]Report!$B$2:$B$2208, MATCH(E163, [2]Report!$T$2:$T$2208, 0))</f>
        <v>PASSY-R1-CELD12</v>
      </c>
      <c r="G163" s="4" t="str">
        <f t="shared" si="21"/>
        <v>PASSY</v>
      </c>
      <c r="I163" s="2" t="str">
        <f>[3]Report!T164</f>
        <v xml:space="preserve">34056270 → </v>
      </c>
      <c r="J163" s="3" t="str">
        <f>INDEX([3]Report!$B$2:$B$2208, MATCH(I163, [3]Report!$T$2:$T$2208, 0))</f>
        <v>MOTZ_-CT312-HTB</v>
      </c>
      <c r="K163" s="4" t="str">
        <f t="shared" si="22"/>
        <v>MOTZ_</v>
      </c>
      <c r="M163" s="2" t="str">
        <f>[4]Report!T163</f>
        <v xml:space="preserve">34036222 → </v>
      </c>
      <c r="N163" s="3" t="str">
        <f>INDEX([4]Report!$B$2:$B$2208, MATCH(M163, [4]Report!$T$2:$T$2208, 0))</f>
        <v>MEGEV-CT312-HTB</v>
      </c>
      <c r="O163" s="4" t="str">
        <f t="shared" si="23"/>
        <v>MEGEV</v>
      </c>
      <c r="Q163" s="2" t="str">
        <f>[5]Report!T163</f>
        <v xml:space="preserve">479345 → </v>
      </c>
      <c r="R163" s="3" t="str">
        <f>INDEX([5]Report!$B$2:$B$230, MATCH(Q163, [5]Report!$T$2:$T$230, 0))</f>
        <v>CROLL-AUX-BATT</v>
      </c>
      <c r="S163" s="4" t="str">
        <f t="shared" si="24"/>
        <v>CROLL</v>
      </c>
      <c r="U163" s="2" t="str">
        <f>[6]Report!T163</f>
        <v>701803 → I-NOMINAL(A)-RED, POLARITE-+48-TERRE, TYPE-RED, U-NOMINAL(V), U-UTILISATION(V), USAGE</v>
      </c>
      <c r="V163" s="3" t="str">
        <f>INDEX([6]Report!$C$2:$C$230, MATCH(U163, [6]Report!$T$2:$T$230, 0))</f>
        <v>SAISI-AUX-REDR</v>
      </c>
      <c r="W163" s="4" t="str">
        <f t="shared" si="25"/>
        <v>SAISI</v>
      </c>
      <c r="Y163" s="2" t="str">
        <f>'[7]Liste de Emplacements'!T163</f>
        <v>MEYLA-R1-CELA07 → Code GDO</v>
      </c>
      <c r="Z163" s="3" t="str">
        <f>INDEX('[7]Liste de Emplacements'!$A$2:$A$284, MATCH(Y163, '[7]Liste de Emplacements'!$T$2:$T$284, 0))</f>
        <v>MEYLA-R1-CELA07</v>
      </c>
      <c r="AA163" s="4" t="str">
        <f t="shared" si="26"/>
        <v>MEYLA</v>
      </c>
      <c r="AC163" t="str">
        <f>[8]Report!T163</f>
        <v xml:space="preserve">ARLOD-R2-CELD24 → </v>
      </c>
      <c r="AD163" t="str">
        <f>INDEX([8]Report!$A$2:$A$1495, MATCH(AC163, [8]Report!$T$2:$T$1495, 0))</f>
        <v>ARLOD-R2-CELD24</v>
      </c>
      <c r="AE163" t="str">
        <f t="shared" si="27"/>
        <v>ARLOD</v>
      </c>
      <c r="AK163" s="2" t="str">
        <f>'[10]Liste de Emplacements'!T163</f>
        <v xml:space="preserve">PUBLI-CT312 → </v>
      </c>
      <c r="AL163" s="3" t="str">
        <f>INDEX('[10]Liste de Emplacements'!$A$2:$A$231,MATCH(AK163,'[10]Liste de Emplacements'!$T$2:$T$231))</f>
        <v>PUBLI-CT312</v>
      </c>
      <c r="AM163" s="4" t="str">
        <f t="shared" si="28"/>
        <v>PUBLI</v>
      </c>
    </row>
    <row r="164" spans="1:39" x14ac:dyDescent="0.25">
      <c r="A164" s="2" t="str">
        <f>[1]Report!T164</f>
        <v xml:space="preserve">34072535 → </v>
      </c>
      <c r="B164" s="3" t="str">
        <f>INDEX([1]Report!$B$2:$B$230, MATCH(A164, [1]Report!$T$2:$T$230, 0))</f>
        <v>SALLA-CT311-TR</v>
      </c>
      <c r="C164" s="4" t="str">
        <f t="shared" si="20"/>
        <v>SALLA</v>
      </c>
      <c r="E164" s="2" t="str">
        <f>[2]Report!T164</f>
        <v>1427374 → TYPE-DIELECTRIQUE, DATE-AMPOULE</v>
      </c>
      <c r="F164" s="3" t="str">
        <f>INDEX([2]Report!$B$2:$B$2208, MATCH(E164, [2]Report!$T$2:$T$2208, 0))</f>
        <v>PASSY-R1-CELD13</v>
      </c>
      <c r="G164" s="4" t="str">
        <f t="shared" si="21"/>
        <v>PASSY</v>
      </c>
      <c r="I164" s="2" t="str">
        <f>[3]Report!T165</f>
        <v>34056271 → ICC(KA)-SEC, TELECOMMANDE, TYPE-SEC, U-NOMINALE(KV)</v>
      </c>
      <c r="J164" s="3" t="str">
        <f>INDEX([3]Report!$B$2:$B$2208, MATCH(I164, [3]Report!$T$2:$T$2208, 0))</f>
        <v>C.AND-CT311-HTB</v>
      </c>
      <c r="K164" s="4" t="str">
        <f t="shared" si="22"/>
        <v>C.AND</v>
      </c>
      <c r="M164" s="2" t="str">
        <f>[4]Report!T164</f>
        <v>34036223 → PDC(KA)</v>
      </c>
      <c r="N164" s="3" t="str">
        <f>INDEX([4]Report!$B$2:$B$2208, MATCH(M164, [4]Report!$T$2:$T$2208, 0))</f>
        <v>C.AND-CT311-HTB</v>
      </c>
      <c r="O164" s="4" t="str">
        <f t="shared" si="23"/>
        <v>C.AND</v>
      </c>
      <c r="Q164" s="2" t="str">
        <f>[5]Report!T164</f>
        <v>601320 → CAPACITE-ELEMENT(AH), TYPE-BATT, U-PAR-ELEMENT(V)</v>
      </c>
      <c r="R164" s="3" t="str">
        <f>INDEX([5]Report!$B$2:$B$230, MATCH(Q164, [5]Report!$T$2:$T$230, 0))</f>
        <v>CPNIE-AUX-BATT</v>
      </c>
      <c r="S164" s="4" t="str">
        <f t="shared" si="24"/>
        <v>CPNIE</v>
      </c>
      <c r="U164" s="2" t="str">
        <f>[6]Report!T164</f>
        <v>701804 → I-NOMINAL(A)-RED, POLARITE-+48-TERRE, TYPE-RED, U-NOMINAL(V), U-UTILISATION(V), USAGE</v>
      </c>
      <c r="V164" s="3" t="str">
        <f>INDEX([6]Report!$C$2:$C$230, MATCH(U164, [6]Report!$T$2:$T$230, 0))</f>
        <v>SAISI-AUX-REDR</v>
      </c>
      <c r="W164" s="4" t="str">
        <f t="shared" si="25"/>
        <v>SAISI</v>
      </c>
      <c r="Y164" s="2" t="str">
        <f>'[7]Liste de Emplacements'!T164</f>
        <v>MEYLA-R2-CELA16 → Code GDO</v>
      </c>
      <c r="Z164" s="3" t="str">
        <f>INDEX('[7]Liste de Emplacements'!$A$2:$A$284, MATCH(Y164, '[7]Liste de Emplacements'!$T$2:$T$284, 0))</f>
        <v>MEYLA-R2-CELA16</v>
      </c>
      <c r="AA164" s="4" t="str">
        <f t="shared" si="26"/>
        <v>MEYLA</v>
      </c>
      <c r="AC164" t="str">
        <f>[8]Report!T164</f>
        <v xml:space="preserve">ARLOD-R2-CELD25 → </v>
      </c>
      <c r="AD164" t="str">
        <f>INDEX([8]Report!$A$2:$A$1495, MATCH(AC164, [8]Report!$T$2:$T$1495, 0))</f>
        <v>ARLOD-R2-CELD25</v>
      </c>
      <c r="AE164" t="str">
        <f t="shared" si="27"/>
        <v>ARLOD</v>
      </c>
      <c r="AK164" s="2" t="str">
        <f>'[10]Liste de Emplacements'!T164</f>
        <v xml:space="preserve">RIVE5-CT311 → </v>
      </c>
      <c r="AL164" s="3" t="str">
        <f>INDEX('[10]Liste de Emplacements'!$A$2:$A$231,MATCH(AK164,'[10]Liste de Emplacements'!$T$2:$T$231))</f>
        <v>RIVE5-CT311</v>
      </c>
      <c r="AM164" s="4" t="str">
        <f t="shared" si="28"/>
        <v>RIVE5</v>
      </c>
    </row>
    <row r="165" spans="1:39" x14ac:dyDescent="0.25">
      <c r="A165" s="2" t="str">
        <f>[1]Report!T165</f>
        <v xml:space="preserve">34072536 → </v>
      </c>
      <c r="B165" s="3" t="str">
        <f>INDEX([1]Report!$B$2:$B$230, MATCH(A165, [1]Report!$T$2:$T$230, 0))</f>
        <v>SALLA-CT312-TR</v>
      </c>
      <c r="C165" s="4" t="str">
        <f t="shared" si="20"/>
        <v>SALLA</v>
      </c>
      <c r="E165" s="2" t="str">
        <f>[2]Report!T165</f>
        <v>1427375 → TYPE-DIELECTRIQUE, DATE-AMPOULE</v>
      </c>
      <c r="F165" s="3" t="str">
        <f>INDEX([2]Report!$B$2:$B$2208, MATCH(E165, [2]Report!$T$2:$T$2208, 0))</f>
        <v>PASSY-R1-CELD14</v>
      </c>
      <c r="G165" s="4" t="str">
        <f t="shared" si="21"/>
        <v>PASSY</v>
      </c>
      <c r="I165" s="2" t="str">
        <f>[3]Report!T166</f>
        <v>34056272 → TELECOMMANDE</v>
      </c>
      <c r="J165" s="3" t="str">
        <f>INDEX([3]Report!$B$2:$B$2208, MATCH(I165, [3]Report!$T$2:$T$2208, 0))</f>
        <v>C.AND-CT312-HTB</v>
      </c>
      <c r="K165" s="4" t="str">
        <f t="shared" si="22"/>
        <v>C.AND</v>
      </c>
      <c r="M165" s="2" t="str">
        <f>[4]Report!T165</f>
        <v xml:space="preserve">34036224 → </v>
      </c>
      <c r="N165" s="3" t="str">
        <f>INDEX([4]Report!$B$2:$B$2208, MATCH(M165, [4]Report!$T$2:$T$2208, 0))</f>
        <v>C.AND-CT312-HTB</v>
      </c>
      <c r="O165" s="4" t="str">
        <f t="shared" si="23"/>
        <v>C.AND</v>
      </c>
      <c r="Q165" s="2" t="str">
        <f>[5]Report!T165</f>
        <v>601326 → CAPACITE-ELEMENT(AH), U-PAR-ELEMENT(V)</v>
      </c>
      <c r="R165" s="3" t="str">
        <f>INDEX([5]Report!$B$2:$B$230, MATCH(Q165, [5]Report!$T$2:$T$230, 0))</f>
        <v>CPNIE-AUX-BATT</v>
      </c>
      <c r="S165" s="4" t="str">
        <f t="shared" si="24"/>
        <v>CPNIE</v>
      </c>
      <c r="U165" s="2" t="str">
        <f>[6]Report!T165</f>
        <v>913083 → USAGE</v>
      </c>
      <c r="V165" s="3" t="str">
        <f>INDEX([6]Report!$C$2:$C$230, MATCH(U165, [6]Report!$T$2:$T$230, 0))</f>
        <v>SSMC5-AUX-REDR</v>
      </c>
      <c r="W165" s="4" t="str">
        <f t="shared" si="25"/>
        <v>SSMC5</v>
      </c>
      <c r="Y165" s="2" t="str">
        <f>'[7]Liste de Emplacements'!T165</f>
        <v>MOIRA-R1.A-CELA01 → Code GDO</v>
      </c>
      <c r="Z165" s="3" t="str">
        <f>INDEX('[7]Liste de Emplacements'!$A$2:$A$284, MATCH(Y165, '[7]Liste de Emplacements'!$T$2:$T$284, 0))</f>
        <v>MOIRA-R1.A-CELA01</v>
      </c>
      <c r="AA165" s="4" t="str">
        <f t="shared" si="26"/>
        <v>MOIRA</v>
      </c>
      <c r="AC165" t="str">
        <f>[8]Report!T165</f>
        <v xml:space="preserve">ARLOD-R2-CELD26 → </v>
      </c>
      <c r="AD165" t="str">
        <f>INDEX([8]Report!$A$2:$A$1495, MATCH(AC165, [8]Report!$T$2:$T$1495, 0))</f>
        <v>ARLOD-R2-CELD26</v>
      </c>
      <c r="AE165" t="str">
        <f t="shared" si="27"/>
        <v>ARLOD</v>
      </c>
      <c r="AK165" s="2" t="str">
        <f>'[10]Liste de Emplacements'!T165</f>
        <v xml:space="preserve">RIVE5-CT312 → </v>
      </c>
      <c r="AL165" s="3" t="str">
        <f>INDEX('[10]Liste de Emplacements'!$A$2:$A$231,MATCH(AK165,'[10]Liste de Emplacements'!$T$2:$T$231))</f>
        <v>RIVE5-CT312</v>
      </c>
      <c r="AM165" s="4" t="str">
        <f t="shared" si="28"/>
        <v>RIVE5</v>
      </c>
    </row>
    <row r="166" spans="1:39" x14ac:dyDescent="0.25">
      <c r="A166" s="2" t="str">
        <f>[1]Report!T166</f>
        <v xml:space="preserve">34072539 → </v>
      </c>
      <c r="B166" s="3" t="str">
        <f>INDEX([1]Report!$B$2:$B$230, MATCH(A166, [1]Report!$T$2:$T$230, 0))</f>
        <v>THONO-CT311-TR</v>
      </c>
      <c r="C166" s="4" t="str">
        <f t="shared" si="20"/>
        <v>THONO</v>
      </c>
      <c r="E166" s="2" t="str">
        <f>[2]Report!T166</f>
        <v>1427385 → TYPE-DIELECTRIQUE, DATE-AMPOULE</v>
      </c>
      <c r="F166" s="3" t="str">
        <f>INDEX([2]Report!$B$2:$B$2208, MATCH(E166, [2]Report!$T$2:$T$2208, 0))</f>
        <v>PASSY-R1-CELD15</v>
      </c>
      <c r="G166" s="4" t="str">
        <f t="shared" si="21"/>
        <v>PASSY</v>
      </c>
      <c r="I166" s="2" t="str">
        <f>[3]Report!T167</f>
        <v>34056273 → TELECOMMANDE</v>
      </c>
      <c r="J166" s="3" t="str">
        <f>INDEX([3]Report!$B$2:$B$2208, MATCH(I166, [3]Report!$T$2:$T$2208, 0))</f>
        <v>GEX__-CT313-HTB</v>
      </c>
      <c r="K166" s="4" t="str">
        <f t="shared" si="22"/>
        <v>GEX__</v>
      </c>
      <c r="M166" s="2" t="str">
        <f>[4]Report!T166</f>
        <v xml:space="preserve">34036225 → </v>
      </c>
      <c r="N166" s="3" t="str">
        <f>INDEX([4]Report!$B$2:$B$2208, MATCH(M166, [4]Report!$T$2:$T$2208, 0))</f>
        <v>MOTZ_-CT311-HTB</v>
      </c>
      <c r="O166" s="4" t="str">
        <f t="shared" si="23"/>
        <v>MOTZ_</v>
      </c>
      <c r="Q166" s="2" t="str">
        <f>[5]Report!T166</f>
        <v>696743 → CAPACITE-ELEMENT(AH), CONSTITUTION, CONSTITUTION-BATT, ETANCHE, NOMBRE-ELEMENT, TYPE-BATT, U-PAR-ELEMENT(V)</v>
      </c>
      <c r="R166" s="3" t="str">
        <f>INDEX([5]Report!$B$2:$B$230, MATCH(Q166, [5]Report!$T$2:$T$230, 0))</f>
        <v>SAISI-AUX-BATT</v>
      </c>
      <c r="S166" s="4" t="str">
        <f t="shared" si="24"/>
        <v>SAISI</v>
      </c>
      <c r="U166" s="2" t="str">
        <f>[6]Report!T166</f>
        <v>913091 → USAGE</v>
      </c>
      <c r="V166" s="3" t="str">
        <f>INDEX([6]Report!$C$2:$C$230, MATCH(U166, [6]Report!$T$2:$T$230, 0))</f>
        <v>SSMC5-AUX-REDR</v>
      </c>
      <c r="W166" s="4" t="str">
        <f t="shared" si="25"/>
        <v>SSMC5</v>
      </c>
      <c r="Y166" s="2" t="str">
        <f>'[7]Liste de Emplacements'!T166</f>
        <v>MOIRA-R1.B-CELA11 → Code GDO</v>
      </c>
      <c r="Z166" s="3" t="str">
        <f>INDEX('[7]Liste de Emplacements'!$A$2:$A$284, MATCH(Y166, '[7]Liste de Emplacements'!$T$2:$T$284, 0))</f>
        <v>MOIRA-R1.B-CELA11</v>
      </c>
      <c r="AA166" s="4" t="str">
        <f t="shared" si="26"/>
        <v>MOIRA</v>
      </c>
      <c r="AC166" t="str">
        <f>[8]Report!T166</f>
        <v xml:space="preserve">ARLOD-R2-CELD27 → </v>
      </c>
      <c r="AD166" t="str">
        <f>INDEX([8]Report!$A$2:$A$1495, MATCH(AC166, [8]Report!$T$2:$T$1495, 0))</f>
        <v>ARLOD-R2-CELD27</v>
      </c>
      <c r="AE166" t="str">
        <f t="shared" si="27"/>
        <v>ARLOD</v>
      </c>
      <c r="AK166" s="2" t="str">
        <f>'[10]Liste de Emplacements'!T166</f>
        <v xml:space="preserve">RIVE5-CT313 → </v>
      </c>
      <c r="AL166" s="3" t="str">
        <f>INDEX('[10]Liste de Emplacements'!$A$2:$A$231,MATCH(AK166,'[10]Liste de Emplacements'!$T$2:$T$231))</f>
        <v>RIVE5-CT313</v>
      </c>
      <c r="AM166" s="4" t="str">
        <f t="shared" si="28"/>
        <v>RIVE5</v>
      </c>
    </row>
    <row r="167" spans="1:39" x14ac:dyDescent="0.25">
      <c r="A167" s="2" t="str">
        <f>[1]Report!T167</f>
        <v xml:space="preserve">34072540 → </v>
      </c>
      <c r="B167" s="3" t="str">
        <f>INDEX([1]Report!$B$2:$B$230, MATCH(A167, [1]Report!$T$2:$T$230, 0))</f>
        <v>THONO-CT312-TR</v>
      </c>
      <c r="C167" s="4" t="str">
        <f t="shared" si="20"/>
        <v>THONO</v>
      </c>
      <c r="E167" s="2" t="str">
        <f>[2]Report!T167</f>
        <v>1427386 → TYPE-DIELECTRIQUE, DATE-AMPOULE</v>
      </c>
      <c r="F167" s="3" t="str">
        <f>INDEX([2]Report!$B$2:$B$2208, MATCH(E167, [2]Report!$T$2:$T$2208, 0))</f>
        <v>PASSY-R1-CELD16</v>
      </c>
      <c r="G167" s="4" t="str">
        <f t="shared" si="21"/>
        <v>PASSY</v>
      </c>
      <c r="I167" s="2" t="str">
        <f>[3]Report!T168</f>
        <v>34056274 → ICC(KA)-SEC, TELECOMMANDE</v>
      </c>
      <c r="J167" s="3" t="str">
        <f>INDEX([3]Report!$B$2:$B$2208, MATCH(I167, [3]Report!$T$2:$T$2208, 0))</f>
        <v>ARLAN-CT311-HTB</v>
      </c>
      <c r="K167" s="4" t="str">
        <f t="shared" si="22"/>
        <v>ARLAN</v>
      </c>
      <c r="M167" s="2" t="str">
        <f>[4]Report!T167</f>
        <v xml:space="preserve">34036226 → </v>
      </c>
      <c r="N167" s="3" t="str">
        <f>INDEX([4]Report!$B$2:$B$2208, MATCH(M167, [4]Report!$T$2:$T$2208, 0))</f>
        <v>I.VER-CT311-HTB</v>
      </c>
      <c r="O167" s="4" t="str">
        <f t="shared" si="23"/>
        <v>I.VER</v>
      </c>
      <c r="Q167" s="2" t="str">
        <f>[5]Report!T167</f>
        <v>701806 → CAPACITE-ELEMENT(AH), CONSTITUTION, CONSTITUTION-BATT, ETANCHE, NOMBRE-ELEMENT, TYPE-BATT, U-PAR-ELEMENT(V)</v>
      </c>
      <c r="R167" s="3" t="str">
        <f>INDEX([5]Report!$B$2:$B$230, MATCH(Q167, [5]Report!$T$2:$T$230, 0))</f>
        <v>SAISI-AUX-BATT</v>
      </c>
      <c r="S167" s="4" t="str">
        <f t="shared" si="24"/>
        <v>SAISI</v>
      </c>
      <c r="U167" s="2" t="str">
        <f>[6]Report!T167</f>
        <v xml:space="preserve">930193 → </v>
      </c>
      <c r="V167" s="3" t="str">
        <f>INDEX([6]Report!$C$2:$C$230, MATCH(U167, [6]Report!$T$2:$T$230, 0))</f>
        <v>AIGUE-AUX-REDR</v>
      </c>
      <c r="W167" s="4" t="str">
        <f t="shared" si="25"/>
        <v>AIGUE</v>
      </c>
      <c r="Y167" s="2" t="str">
        <f>'[7]Liste de Emplacements'!T167</f>
        <v>MOIRA-R2.A-CELA21 → Code GDO</v>
      </c>
      <c r="Z167" s="3" t="str">
        <f>INDEX('[7]Liste de Emplacements'!$A$2:$A$284, MATCH(Y167, '[7]Liste de Emplacements'!$T$2:$T$284, 0))</f>
        <v>MOIRA-R2.A-CELA21</v>
      </c>
      <c r="AA167" s="4" t="str">
        <f t="shared" si="26"/>
        <v>MOIRA</v>
      </c>
      <c r="AC167" t="str">
        <f>[8]Report!T167</f>
        <v xml:space="preserve">ARLOD-R2-CELD28 → </v>
      </c>
      <c r="AD167" t="str">
        <f>INDEX([8]Report!$A$2:$A$1495, MATCH(AC167, [8]Report!$T$2:$T$1495, 0))</f>
        <v>ARLOD-R2-CELD28</v>
      </c>
      <c r="AE167" t="str">
        <f t="shared" si="27"/>
        <v>ARLOD</v>
      </c>
      <c r="AK167" s="2" t="str">
        <f>'[10]Liste de Emplacements'!T167</f>
        <v xml:space="preserve">RIVI5-CT311 → </v>
      </c>
      <c r="AL167" s="3" t="str">
        <f>INDEX('[10]Liste de Emplacements'!$A$2:$A$231,MATCH(AK167,'[10]Liste de Emplacements'!$T$2:$T$231))</f>
        <v>RIVI5-CT311</v>
      </c>
      <c r="AM167" s="4" t="str">
        <f t="shared" si="28"/>
        <v>RIVI5</v>
      </c>
    </row>
    <row r="168" spans="1:39" x14ac:dyDescent="0.25">
      <c r="A168" s="2" t="str">
        <f>[1]Report!T168</f>
        <v xml:space="preserve">34072541 → </v>
      </c>
      <c r="B168" s="3" t="str">
        <f>INDEX([1]Report!$B$2:$B$230, MATCH(A168, [1]Report!$T$2:$T$230, 0))</f>
        <v>V.ISE-CT312-TR</v>
      </c>
      <c r="C168" s="4" t="str">
        <f t="shared" si="20"/>
        <v>V.ISE</v>
      </c>
      <c r="E168" s="2" t="str">
        <f>[2]Report!T168</f>
        <v>1427387 → TYPE-DIELECTRIQUE, DATE-AMPOULE</v>
      </c>
      <c r="F168" s="3" t="str">
        <f>INDEX([2]Report!$B$2:$B$2208, MATCH(E168, [2]Report!$T$2:$T$2208, 0))</f>
        <v>PASSY-R1-CELD17</v>
      </c>
      <c r="G168" s="4" t="str">
        <f t="shared" si="21"/>
        <v>PASSY</v>
      </c>
      <c r="I168" s="2" t="str">
        <f>[3]Report!T169</f>
        <v>34056275 → ICC(KA)-SEC, TELECOMMANDE, TYPE-SEC, U-NOMINALE(KV)</v>
      </c>
      <c r="J168" s="3" t="str">
        <f>INDEX([3]Report!$B$2:$B$2208, MATCH(I168, [3]Report!$T$2:$T$2208, 0))</f>
        <v>BXFOR-CT211-HTB</v>
      </c>
      <c r="K168" s="4" t="str">
        <f t="shared" si="22"/>
        <v>BXFOR</v>
      </c>
      <c r="M168" s="2" t="str">
        <f>[4]Report!T168</f>
        <v xml:space="preserve">34036227 → </v>
      </c>
      <c r="N168" s="3" t="str">
        <f>INDEX([4]Report!$B$2:$B$2208, MATCH(M168, [4]Report!$T$2:$T$2208, 0))</f>
        <v>I.VER-CT312-HTB</v>
      </c>
      <c r="O168" s="4" t="str">
        <f t="shared" si="23"/>
        <v>I.VER</v>
      </c>
      <c r="Q168" s="2" t="str">
        <f>[5]Report!T168</f>
        <v>701808 → CAPACITE-ELEMENT(AH), CONSTITUTION, CONSTITUTION-BATT, ETANCHE, NOMBRE-ELEMENT, TYPE-BATT, U-PAR-ELEMENT(V)</v>
      </c>
      <c r="R168" s="3" t="str">
        <f>INDEX([5]Report!$B$2:$B$230, MATCH(Q168, [5]Report!$T$2:$T$230, 0))</f>
        <v>SAISI-AUX-BATT</v>
      </c>
      <c r="S168" s="4" t="str">
        <f t="shared" si="24"/>
        <v>SAISI</v>
      </c>
      <c r="U168" s="2" t="str">
        <f>[6]Report!T168</f>
        <v xml:space="preserve">930195 → </v>
      </c>
      <c r="V168" s="3" t="str">
        <f>INDEX([6]Report!$C$2:$C$230, MATCH(U168, [6]Report!$T$2:$T$230, 0))</f>
        <v>AIGUE-AUX-REDR</v>
      </c>
      <c r="W168" s="4" t="str">
        <f t="shared" si="25"/>
        <v>AIGUE</v>
      </c>
      <c r="Y168" s="2" t="str">
        <f>'[7]Liste de Emplacements'!T168</f>
        <v>MOIRA-R2.B-CELA31 → Code GDO</v>
      </c>
      <c r="Z168" s="3" t="str">
        <f>INDEX('[7]Liste de Emplacements'!$A$2:$A$284, MATCH(Y168, '[7]Liste de Emplacements'!$T$2:$T$284, 0))</f>
        <v>MOIRA-R2.B-CELA31</v>
      </c>
      <c r="AA168" s="4" t="str">
        <f t="shared" si="26"/>
        <v>MOIRA</v>
      </c>
      <c r="AC168" t="str">
        <f>[8]Report!T168</f>
        <v xml:space="preserve">ARLOD-R2-CELD29 → </v>
      </c>
      <c r="AD168" t="str">
        <f>INDEX([8]Report!$A$2:$A$1495, MATCH(AC168, [8]Report!$T$2:$T$1495, 0))</f>
        <v>ARLOD-R2-CELD29</v>
      </c>
      <c r="AE168" t="str">
        <f t="shared" si="27"/>
        <v>ARLOD</v>
      </c>
      <c r="AK168" s="2" t="str">
        <f>'[10]Liste de Emplacements'!T168</f>
        <v xml:space="preserve">SAISI-CT211 → </v>
      </c>
      <c r="AL168" s="3" t="str">
        <f>INDEX('[10]Liste de Emplacements'!$A$2:$A$231,MATCH(AK168,'[10]Liste de Emplacements'!$T$2:$T$231))</f>
        <v>SAISI-CT211</v>
      </c>
      <c r="AM168" s="4" t="str">
        <f t="shared" si="28"/>
        <v>SAISI</v>
      </c>
    </row>
    <row r="169" spans="1:39" x14ac:dyDescent="0.25">
      <c r="A169" s="2" t="str">
        <f>[1]Report!T169</f>
        <v>34072543 → PLAGE-U-PRISE(%), MONITORING</v>
      </c>
      <c r="B169" s="3" t="str">
        <f>INDEX([1]Report!$B$2:$B$230, MATCH(A169, [1]Report!$T$2:$T$230, 0))</f>
        <v>C.BAR-CT311-TR</v>
      </c>
      <c r="C169" s="4" t="str">
        <f t="shared" si="20"/>
        <v>C.BAR</v>
      </c>
      <c r="E169" s="2" t="str">
        <f>[2]Report!T169</f>
        <v>1427388 → TYPE-DIELECTRIQUE, DATE-AMPOULE</v>
      </c>
      <c r="F169" s="3" t="str">
        <f>INDEX([2]Report!$B$2:$B$2208, MATCH(E169, [2]Report!$T$2:$T$2208, 0))</f>
        <v>PASSY-R1-CELD18</v>
      </c>
      <c r="G169" s="4" t="str">
        <f t="shared" si="21"/>
        <v>PASSY</v>
      </c>
      <c r="I169" s="2" t="str">
        <f>[3]Report!T170</f>
        <v>34056276 → ICC(KA)-SEC, TELECOMMANDE, TYPE-SEC, U-NOMINALE(KV)</v>
      </c>
      <c r="J169" s="3" t="str">
        <f>INDEX([3]Report!$B$2:$B$2208, MATCH(I169, [3]Report!$T$2:$T$2208, 0))</f>
        <v>BXFOR-CT212-HTB</v>
      </c>
      <c r="K169" s="4" t="str">
        <f t="shared" si="22"/>
        <v>BXFOR</v>
      </c>
      <c r="M169" s="2" t="str">
        <f>[4]Report!T169</f>
        <v xml:space="preserve">34036228 → </v>
      </c>
      <c r="N169" s="3" t="str">
        <f>INDEX([4]Report!$B$2:$B$2208, MATCH(M169, [4]Report!$T$2:$T$2208, 0))</f>
        <v>MOTZ_-CT312-HTB</v>
      </c>
      <c r="O169" s="4" t="str">
        <f t="shared" si="23"/>
        <v>MOTZ_</v>
      </c>
      <c r="Q169" s="2" t="str">
        <f>[5]Report!T169</f>
        <v xml:space="preserve">865556 → </v>
      </c>
      <c r="R169" s="3" t="str">
        <f>INDEX([5]Report!$B$2:$B$230, MATCH(Q169, [5]Report!$T$2:$T$230, 0))</f>
        <v>CROLL-AUX-BATT</v>
      </c>
      <c r="S169" s="4" t="str">
        <f t="shared" si="24"/>
        <v>CROLL</v>
      </c>
      <c r="U169" s="2" t="str">
        <f>[6]Report!T169</f>
        <v>981963 → USAGE</v>
      </c>
      <c r="V169" s="3" t="str">
        <f>INDEX([6]Report!$C$2:$C$230, MATCH(U169, [6]Report!$T$2:$T$230, 0))</f>
        <v>JALLI-AUX-REDR</v>
      </c>
      <c r="W169" s="4" t="str">
        <f t="shared" si="25"/>
        <v>JALLI</v>
      </c>
      <c r="Y169" s="2" t="str">
        <f>'[7]Liste de Emplacements'!T169</f>
        <v>MORES-R1.A-CELA01 → Code GDO</v>
      </c>
      <c r="Z169" s="3" t="str">
        <f>INDEX('[7]Liste de Emplacements'!$A$2:$A$284, MATCH(Y169, '[7]Liste de Emplacements'!$T$2:$T$284, 0))</f>
        <v>MORES-R1.A-CELA01</v>
      </c>
      <c r="AA169" s="4" t="str">
        <f t="shared" si="26"/>
        <v>MORES</v>
      </c>
      <c r="AC169" t="str">
        <f>[8]Report!T169</f>
        <v xml:space="preserve">ARLOD-R3-CELD32 → </v>
      </c>
      <c r="AD169" t="str">
        <f>INDEX([8]Report!$A$2:$A$1495, MATCH(AC169, [8]Report!$T$2:$T$1495, 0))</f>
        <v>ARLOD-R3-CELD32</v>
      </c>
      <c r="AE169" t="str">
        <f t="shared" si="27"/>
        <v>ARLOD</v>
      </c>
      <c r="AK169" s="2" t="str">
        <f>'[10]Liste de Emplacements'!T169</f>
        <v xml:space="preserve">SAISI-CT212 → </v>
      </c>
      <c r="AL169" s="3" t="str">
        <f>INDEX('[10]Liste de Emplacements'!$A$2:$A$231,MATCH(AK169,'[10]Liste de Emplacements'!$T$2:$T$231))</f>
        <v>SAISI-CT212</v>
      </c>
      <c r="AM169" s="4" t="str">
        <f t="shared" si="28"/>
        <v>SAISI</v>
      </c>
    </row>
    <row r="170" spans="1:39" x14ac:dyDescent="0.25">
      <c r="A170" s="2" t="str">
        <f>[1]Report!T170</f>
        <v>34072545 → I-SECONDAIRE1(A), MONITORING</v>
      </c>
      <c r="B170" s="3" t="str">
        <f>INDEX([1]Report!$B$2:$B$230, MATCH(A170, [1]Report!$T$2:$T$230, 0))</f>
        <v>G.COE-CT311-TR</v>
      </c>
      <c r="C170" s="4" t="str">
        <f t="shared" si="20"/>
        <v>G.COE</v>
      </c>
      <c r="E170" s="2" t="str">
        <f>[2]Report!T170</f>
        <v>1427389 → DATE-AMPOULE</v>
      </c>
      <c r="F170" s="3" t="str">
        <f>INDEX([2]Report!$B$2:$B$2208, MATCH(E170, [2]Report!$T$2:$T$2208, 0))</f>
        <v>PASSY-R1-CELO10</v>
      </c>
      <c r="G170" s="4" t="str">
        <f t="shared" si="21"/>
        <v>PASSY</v>
      </c>
      <c r="I170" s="2" t="str">
        <f>[3]Report!T171</f>
        <v>34056277 → TELECOMMANDE</v>
      </c>
      <c r="J170" s="3" t="str">
        <f>INDEX([3]Report!$B$2:$B$2208, MATCH(I170, [3]Report!$T$2:$T$2208, 0))</f>
        <v>PASSY-CT311-HTB</v>
      </c>
      <c r="K170" s="4" t="str">
        <f t="shared" si="22"/>
        <v>PASSY</v>
      </c>
      <c r="M170" s="2" t="str">
        <f>[4]Report!T170</f>
        <v xml:space="preserve">34036229 → </v>
      </c>
      <c r="N170" s="3" t="str">
        <f>INDEX([4]Report!$B$2:$B$2208, MATCH(M170, [4]Report!$T$2:$T$2208, 0))</f>
        <v>D.INF-CT313-HTB</v>
      </c>
      <c r="O170" s="4" t="str">
        <f t="shared" si="23"/>
        <v>D.INF</v>
      </c>
      <c r="Q170" s="2" t="str">
        <f>[5]Report!T170</f>
        <v xml:space="preserve">865558 → </v>
      </c>
      <c r="R170" s="3" t="str">
        <f>INDEX([5]Report!$B$2:$B$230, MATCH(Q170, [5]Report!$T$2:$T$230, 0))</f>
        <v>CROLL-AUX-BATT</v>
      </c>
      <c r="S170" s="4" t="str">
        <f t="shared" si="24"/>
        <v>CROLL</v>
      </c>
      <c r="U170" s="2" t="str">
        <f>[6]Report!T170</f>
        <v>981964 → USAGE</v>
      </c>
      <c r="V170" s="3" t="str">
        <f>INDEX([6]Report!$C$2:$C$230, MATCH(U170, [6]Report!$T$2:$T$230, 0))</f>
        <v>JALLI-AUX-REDR</v>
      </c>
      <c r="W170" s="4" t="str">
        <f t="shared" si="25"/>
        <v>JALLI</v>
      </c>
      <c r="Y170" s="2" t="str">
        <f>'[7]Liste de Emplacements'!T170</f>
        <v>MORES-R2-CELA13 → Code GDO</v>
      </c>
      <c r="Z170" s="3" t="str">
        <f>INDEX('[7]Liste de Emplacements'!$A$2:$A$284, MATCH(Y170, '[7]Liste de Emplacements'!$T$2:$T$284, 0))</f>
        <v>MORES-R2-CELA13</v>
      </c>
      <c r="AA170" s="4" t="str">
        <f t="shared" si="26"/>
        <v>MORES</v>
      </c>
      <c r="AC170" t="str">
        <f>[8]Report!T170</f>
        <v xml:space="preserve">AUMON-R1-CELD14 → </v>
      </c>
      <c r="AD170" t="str">
        <f>INDEX([8]Report!$A$2:$A$1495, MATCH(AC170, [8]Report!$T$2:$T$1495, 0))</f>
        <v>AUMON-R1-CELD14</v>
      </c>
      <c r="AE170" t="str">
        <f t="shared" si="27"/>
        <v>AUMON</v>
      </c>
      <c r="AK170" s="2" t="str">
        <f>'[10]Liste de Emplacements'!T170</f>
        <v xml:space="preserve">SALLA-CT311 → </v>
      </c>
      <c r="AL170" s="3" t="str">
        <f>INDEX('[10]Liste de Emplacements'!$A$2:$A$231,MATCH(AK170,'[10]Liste de Emplacements'!$T$2:$T$231))</f>
        <v>SALLA-CT311</v>
      </c>
      <c r="AM170" s="4" t="str">
        <f t="shared" si="28"/>
        <v>SALLA</v>
      </c>
    </row>
    <row r="171" spans="1:39" x14ac:dyDescent="0.25">
      <c r="A171" s="2" t="str">
        <f>[1]Report!T171</f>
        <v>34072546 → I-SECONDAIRE1(A), MONITORING</v>
      </c>
      <c r="B171" s="3" t="str">
        <f>INDEX([1]Report!$B$2:$B$230, MATCH(A171, [1]Report!$T$2:$T$230, 0))</f>
        <v>G.COE-CT312-TR</v>
      </c>
      <c r="C171" s="4" t="str">
        <f t="shared" si="20"/>
        <v>G.COE</v>
      </c>
      <c r="E171" s="2" t="str">
        <f>[2]Report!T171</f>
        <v>1427498 → DATE-AMPOULE</v>
      </c>
      <c r="F171" s="3" t="str">
        <f>INDEX([2]Report!$B$2:$B$2208, MATCH(E171, [2]Report!$T$2:$T$2208, 0))</f>
        <v>PASSY-R2-CELA21</v>
      </c>
      <c r="G171" s="4" t="str">
        <f t="shared" si="21"/>
        <v>PASSY</v>
      </c>
      <c r="I171" s="2" t="str">
        <f>[3]Report!T172</f>
        <v>34056278 → TELECOMMANDE</v>
      </c>
      <c r="J171" s="3" t="str">
        <f>INDEX([3]Report!$B$2:$B$2208, MATCH(I171, [3]Report!$T$2:$T$2208, 0))</f>
        <v>PASSY-CT311-HTB</v>
      </c>
      <c r="K171" s="4" t="str">
        <f t="shared" si="22"/>
        <v>PASSY</v>
      </c>
      <c r="M171" s="2" t="str">
        <f>[4]Report!T171</f>
        <v xml:space="preserve">34036230 → </v>
      </c>
      <c r="N171" s="3" t="str">
        <f>INDEX([4]Report!$B$2:$B$2208, MATCH(M171, [4]Report!$T$2:$T$2208, 0))</f>
        <v>GEX__-CT313-HTB</v>
      </c>
      <c r="O171" s="4" t="str">
        <f t="shared" si="23"/>
        <v>GEX__</v>
      </c>
      <c r="Q171" s="2" t="str">
        <f>[5]Report!T171</f>
        <v xml:space="preserve">866470 → </v>
      </c>
      <c r="R171" s="3" t="str">
        <f>INDEX([5]Report!$B$2:$B$230, MATCH(Q171, [5]Report!$T$2:$T$230, 0))</f>
        <v>CROLL-AUX-BATT</v>
      </c>
      <c r="S171" s="4" t="str">
        <f t="shared" si="24"/>
        <v>CROLL</v>
      </c>
      <c r="U171" s="2" t="str">
        <f>[6]Report!T171</f>
        <v>981991 → USAGE</v>
      </c>
      <c r="V171" s="3" t="str">
        <f>INDEX([6]Report!$C$2:$C$230, MATCH(U171, [6]Report!$T$2:$T$230, 0))</f>
        <v>SAUTE-AUX-REDR</v>
      </c>
      <c r="W171" s="4" t="str">
        <f t="shared" si="25"/>
        <v>SAUTE</v>
      </c>
      <c r="Y171" s="2" t="str">
        <f>'[7]Liste de Emplacements'!T171</f>
        <v xml:space="preserve">MORZI-R1-CELA11 → </v>
      </c>
      <c r="Z171" s="3" t="str">
        <f>INDEX('[7]Liste de Emplacements'!$A$2:$A$284, MATCH(Y171, '[7]Liste de Emplacements'!$T$2:$T$284, 0))</f>
        <v>MORZI-R1-CELA11</v>
      </c>
      <c r="AA171" s="4" t="str">
        <f t="shared" si="26"/>
        <v>MORZI</v>
      </c>
      <c r="AC171" t="str">
        <f>[8]Report!T171</f>
        <v xml:space="preserve">AUMON-R1-CELD15 → </v>
      </c>
      <c r="AD171" t="str">
        <f>INDEX([8]Report!$A$2:$A$1495, MATCH(AC171, [8]Report!$T$2:$T$1495, 0))</f>
        <v>AUMON-R1-CELD15</v>
      </c>
      <c r="AE171" t="str">
        <f t="shared" si="27"/>
        <v>AUMON</v>
      </c>
      <c r="AK171" s="2" t="str">
        <f>'[10]Liste de Emplacements'!T171</f>
        <v xml:space="preserve">SALLA-CT312 → </v>
      </c>
      <c r="AL171" s="3" t="str">
        <f>INDEX('[10]Liste de Emplacements'!$A$2:$A$231,MATCH(AK171,'[10]Liste de Emplacements'!$T$2:$T$231))</f>
        <v>SALLA-CT312</v>
      </c>
      <c r="AM171" s="4" t="str">
        <f t="shared" si="28"/>
        <v>SALLA</v>
      </c>
    </row>
    <row r="172" spans="1:39" x14ac:dyDescent="0.25">
      <c r="A172" s="2" t="str">
        <f>[1]Report!T172</f>
        <v>34072547 → PLAGE-U-PRISE(%), MONITORING</v>
      </c>
      <c r="B172" s="3" t="str">
        <f>INDEX([1]Report!$B$2:$B$230, MATCH(A172, [1]Report!$T$2:$T$230, 0))</f>
        <v>SSLAC-MAG</v>
      </c>
      <c r="C172" s="4" t="str">
        <f t="shared" si="20"/>
        <v>SSLAC</v>
      </c>
      <c r="E172" s="2" t="str">
        <f>[2]Report!T172</f>
        <v>1427499 → TYPE-DIELECTRIQUE, DATE-AMPOULE</v>
      </c>
      <c r="F172" s="3" t="str">
        <f>INDEX([2]Report!$B$2:$B$2208, MATCH(E172, [2]Report!$T$2:$T$2208, 0))</f>
        <v>PASSY-R2-CELD21</v>
      </c>
      <c r="G172" s="4" t="str">
        <f t="shared" si="21"/>
        <v>PASSY</v>
      </c>
      <c r="I172" s="2" t="str">
        <f>[3]Report!T173</f>
        <v>34056279 → TELECOMMANDE</v>
      </c>
      <c r="J172" s="3" t="str">
        <f>INDEX([3]Report!$B$2:$B$2208, MATCH(I172, [3]Report!$T$2:$T$2208, 0))</f>
        <v>PASSY-CT312-HTB</v>
      </c>
      <c r="K172" s="4" t="str">
        <f t="shared" si="22"/>
        <v>PASSY</v>
      </c>
      <c r="M172" s="2" t="str">
        <f>[4]Report!T172</f>
        <v xml:space="preserve">34036231 → </v>
      </c>
      <c r="N172" s="3" t="str">
        <f>INDEX([4]Report!$B$2:$B$2208, MATCH(M172, [4]Report!$T$2:$T$2208, 0))</f>
        <v>PASSY-CT311-HTB</v>
      </c>
      <c r="O172" s="4" t="str">
        <f t="shared" si="23"/>
        <v>PASSY</v>
      </c>
      <c r="Q172" s="2" t="str">
        <f>[5]Report!T172</f>
        <v>913069 → CONSTITUTION-BATT</v>
      </c>
      <c r="R172" s="3" t="str">
        <f>INDEX([5]Report!$B$2:$B$230, MATCH(Q172, [5]Report!$T$2:$T$230, 0))</f>
        <v>SSMC5-AUX-BATT</v>
      </c>
      <c r="S172" s="4" t="str">
        <f t="shared" si="24"/>
        <v>SSMC5</v>
      </c>
      <c r="Y172" s="2" t="str">
        <f>'[7]Liste de Emplacements'!T172</f>
        <v xml:space="preserve">MORZI-R2-CELA21 → </v>
      </c>
      <c r="Z172" s="3" t="str">
        <f>INDEX('[7]Liste de Emplacements'!$A$2:$A$284, MATCH(Y172, '[7]Liste de Emplacements'!$T$2:$T$284, 0))</f>
        <v>MORZI-R2-CELA21</v>
      </c>
      <c r="AA172" s="4" t="str">
        <f t="shared" si="26"/>
        <v>MORZI</v>
      </c>
      <c r="AC172" t="str">
        <f>[8]Report!T172</f>
        <v xml:space="preserve">AUMON-R1-CELD16 → </v>
      </c>
      <c r="AD172" t="str">
        <f>INDEX([8]Report!$A$2:$A$1495, MATCH(AC172, [8]Report!$T$2:$T$1495, 0))</f>
        <v>AUMON-R1-CELD16</v>
      </c>
      <c r="AE172" t="str">
        <f t="shared" si="27"/>
        <v>AUMON</v>
      </c>
      <c r="AK172" s="2" t="str">
        <f>'[10]Liste de Emplacements'!T172</f>
        <v xml:space="preserve">SAUS2-CT211 → </v>
      </c>
      <c r="AL172" s="3" t="str">
        <f>INDEX('[10]Liste de Emplacements'!$A$2:$A$231,MATCH(AK172,'[10]Liste de Emplacements'!$T$2:$T$231))</f>
        <v>SAUS2-CT211</v>
      </c>
      <c r="AM172" s="4" t="str">
        <f t="shared" si="28"/>
        <v>SAUS2</v>
      </c>
    </row>
    <row r="173" spans="1:39" x14ac:dyDescent="0.25">
      <c r="A173" s="2" t="str">
        <f>[1]Report!T173</f>
        <v xml:space="preserve">34072548 → </v>
      </c>
      <c r="B173" s="3" t="str">
        <f>INDEX([1]Report!$B$2:$B$230, MATCH(A173, [1]Report!$T$2:$T$230, 0))</f>
        <v>ARC18-CT312-TR</v>
      </c>
      <c r="C173" s="4" t="str">
        <f t="shared" si="20"/>
        <v>ARC18</v>
      </c>
      <c r="E173" s="2" t="str">
        <f>[2]Report!T173</f>
        <v>1427500 → TYPE-DIELECTRIQUE, DATE-AMPOULE</v>
      </c>
      <c r="F173" s="3" t="str">
        <f>INDEX([2]Report!$B$2:$B$2208, MATCH(E173, [2]Report!$T$2:$T$2208, 0))</f>
        <v>PASSY-R2-CELD22</v>
      </c>
      <c r="G173" s="4" t="str">
        <f t="shared" si="21"/>
        <v>PASSY</v>
      </c>
      <c r="I173" s="2" t="str">
        <f>[3]Report!T174</f>
        <v>34056280 → TELECOMMANDE</v>
      </c>
      <c r="J173" s="3" t="str">
        <f>INDEX([3]Report!$B$2:$B$2208, MATCH(I173, [3]Report!$T$2:$T$2208, 0))</f>
        <v>PASSY-CT312-HTB</v>
      </c>
      <c r="K173" s="4" t="str">
        <f t="shared" si="22"/>
        <v>PASSY</v>
      </c>
      <c r="M173" s="2" t="str">
        <f>[4]Report!T173</f>
        <v xml:space="preserve">34036232 → </v>
      </c>
      <c r="N173" s="3" t="str">
        <f>INDEX([4]Report!$B$2:$B$2208, MATCH(M173, [4]Report!$T$2:$T$2208, 0))</f>
        <v>PASSY-CT312-HTB</v>
      </c>
      <c r="O173" s="4" t="str">
        <f t="shared" si="23"/>
        <v>PASSY</v>
      </c>
      <c r="Q173" s="2" t="str">
        <f>[5]Report!T173</f>
        <v>913071 → CAPACITE-ELEMENT(AH), CONSTITUTION-BATT, TYPE-BATT</v>
      </c>
      <c r="R173" s="3" t="str">
        <f>INDEX([5]Report!$B$2:$B$230, MATCH(Q173, [5]Report!$T$2:$T$230, 0))</f>
        <v>SSMC5-AUX-BATT</v>
      </c>
      <c r="S173" s="4" t="str">
        <f t="shared" si="24"/>
        <v>SSMC5</v>
      </c>
      <c r="Y173" s="2" t="str">
        <f>'[7]Liste de Emplacements'!T173</f>
        <v>MOTTA-R1-CELA83 → Code GDO</v>
      </c>
      <c r="Z173" s="3" t="str">
        <f>INDEX('[7]Liste de Emplacements'!$A$2:$A$284, MATCH(Y173, '[7]Liste de Emplacements'!$T$2:$T$284, 0))</f>
        <v>MOTTA-R1-CELA83</v>
      </c>
      <c r="AA173" s="4" t="str">
        <f t="shared" si="26"/>
        <v>MOTTA</v>
      </c>
      <c r="AC173" t="str">
        <f>[8]Report!T173</f>
        <v xml:space="preserve">AUMON-R1-CELD17 → </v>
      </c>
      <c r="AD173" t="str">
        <f>INDEX([8]Report!$A$2:$A$1495, MATCH(AC173, [8]Report!$T$2:$T$1495, 0))</f>
        <v>AUMON-R1-CELD17</v>
      </c>
      <c r="AE173" t="str">
        <f t="shared" si="27"/>
        <v>AUMON</v>
      </c>
      <c r="AK173" s="2" t="str">
        <f>'[10]Liste de Emplacements'!T173</f>
        <v xml:space="preserve">SAUS2-CT212 → </v>
      </c>
      <c r="AL173" s="3" t="str">
        <f>INDEX('[10]Liste de Emplacements'!$A$2:$A$231,MATCH(AK173,'[10]Liste de Emplacements'!$T$2:$T$231))</f>
        <v>SAUS2-CT212</v>
      </c>
      <c r="AM173" s="4" t="str">
        <f t="shared" si="28"/>
        <v>SAUS2</v>
      </c>
    </row>
    <row r="174" spans="1:39" x14ac:dyDescent="0.25">
      <c r="A174" s="2" t="str">
        <f>[1]Report!T174</f>
        <v>34072549 → MONITORING</v>
      </c>
      <c r="B174" s="3" t="str">
        <f>INDEX([1]Report!$B$2:$B$230, MATCH(A174, [1]Report!$T$2:$T$230, 0))</f>
        <v>BREVI-CT311-TR</v>
      </c>
      <c r="C174" s="4" t="str">
        <f t="shared" si="20"/>
        <v>BREVI</v>
      </c>
      <c r="E174" s="2" t="str">
        <f>[2]Report!T174</f>
        <v>1427501 → TYPE-DIELECTRIQUE, DATE-AMPOULE</v>
      </c>
      <c r="F174" s="3" t="str">
        <f>INDEX([2]Report!$B$2:$B$2208, MATCH(E174, [2]Report!$T$2:$T$2208, 0))</f>
        <v>PASSY-R2-CELD23</v>
      </c>
      <c r="G174" s="4" t="str">
        <f t="shared" si="21"/>
        <v>PASSY</v>
      </c>
      <c r="I174" s="2" t="str">
        <f>[3]Report!T175</f>
        <v>34056281 → ICC(KA)-SEC, TELECOMMANDE</v>
      </c>
      <c r="J174" s="3" t="str">
        <f>INDEX([3]Report!$B$2:$B$2208, MATCH(I174, [3]Report!$T$2:$T$2208, 0))</f>
        <v>BVIL6-CT215-HTB</v>
      </c>
      <c r="K174" s="4" t="str">
        <f t="shared" si="22"/>
        <v>BVIL6</v>
      </c>
      <c r="M174" s="2" t="str">
        <f>[4]Report!T174</f>
        <v xml:space="preserve">34036233 → </v>
      </c>
      <c r="N174" s="3" t="str">
        <f>INDEX([4]Report!$B$2:$B$2208, MATCH(M174, [4]Report!$T$2:$T$2208, 0))</f>
        <v>POISY-CT311-HTB</v>
      </c>
      <c r="O174" s="4" t="str">
        <f t="shared" si="23"/>
        <v>POISY</v>
      </c>
      <c r="Q174" s="2" t="str">
        <f>[5]Report!T174</f>
        <v xml:space="preserve">930185 → </v>
      </c>
      <c r="R174" s="3" t="str">
        <f>INDEX([5]Report!$B$2:$B$230, MATCH(Q174, [5]Report!$T$2:$T$230, 0))</f>
        <v>AIGUE-AUX-BATT</v>
      </c>
      <c r="S174" s="4" t="str">
        <f t="shared" si="24"/>
        <v>AIGUE</v>
      </c>
      <c r="Y174" s="2" t="str">
        <f>'[7]Liste de Emplacements'!T174</f>
        <v>MOTTA-R2-CELA82 → Code GDO</v>
      </c>
      <c r="Z174" s="3" t="str">
        <f>INDEX('[7]Liste de Emplacements'!$A$2:$A$284, MATCH(Y174, '[7]Liste de Emplacements'!$T$2:$T$284, 0))</f>
        <v>MOTTA-R2-CELA82</v>
      </c>
      <c r="AA174" s="4" t="str">
        <f t="shared" si="26"/>
        <v>MOTTA</v>
      </c>
      <c r="AC174" t="str">
        <f>[8]Report!T174</f>
        <v xml:space="preserve">AUMON-R1-CELD18 → </v>
      </c>
      <c r="AD174" t="str">
        <f>INDEX([8]Report!$A$2:$A$1495, MATCH(AC174, [8]Report!$T$2:$T$1495, 0))</f>
        <v>AUMON-R1-CELD18</v>
      </c>
      <c r="AE174" t="str">
        <f t="shared" si="27"/>
        <v>AUMON</v>
      </c>
      <c r="AK174" s="2" t="str">
        <f>'[10]Liste de Emplacements'!T174</f>
        <v xml:space="preserve">SAUTE-CT111 → </v>
      </c>
      <c r="AL174" s="3" t="str">
        <f>INDEX('[10]Liste de Emplacements'!$A$2:$A$231,MATCH(AK174,'[10]Liste de Emplacements'!$T$2:$T$231))</f>
        <v>SAUTE-CT111</v>
      </c>
      <c r="AM174" s="4" t="str">
        <f t="shared" si="28"/>
        <v>SAUTE</v>
      </c>
    </row>
    <row r="175" spans="1:39" x14ac:dyDescent="0.25">
      <c r="A175" s="2" t="str">
        <f>[1]Report!T175</f>
        <v>34072550 → MONITORING</v>
      </c>
      <c r="B175" s="3" t="str">
        <f>INDEX([1]Report!$B$2:$B$230, MATCH(A175, [1]Report!$T$2:$T$230, 0))</f>
        <v>BREVI-CT312-TR</v>
      </c>
      <c r="C175" s="4" t="str">
        <f t="shared" si="20"/>
        <v>BREVI</v>
      </c>
      <c r="E175" s="2" t="str">
        <f>[2]Report!T175</f>
        <v>1427502 → TYPE-DIELECTRIQUE, DATE-AMPOULE</v>
      </c>
      <c r="F175" s="3" t="str">
        <f>INDEX([2]Report!$B$2:$B$2208, MATCH(E175, [2]Report!$T$2:$T$2208, 0))</f>
        <v>PASSY-R2-CELD24</v>
      </c>
      <c r="G175" s="4" t="str">
        <f t="shared" si="21"/>
        <v>PASSY</v>
      </c>
      <c r="I175" s="2" t="str">
        <f>[3]Report!T176</f>
        <v>34056282 → ICC(KA)-SEC, TELECOMMANDE</v>
      </c>
      <c r="J175" s="3" t="str">
        <f>INDEX([3]Report!$B$2:$B$2208, MATCH(I175, [3]Report!$T$2:$T$2208, 0))</f>
        <v>BVIL6-CT215-HTB</v>
      </c>
      <c r="K175" s="4" t="str">
        <f t="shared" si="22"/>
        <v>BVIL6</v>
      </c>
      <c r="M175" s="2" t="str">
        <f>[4]Report!T175</f>
        <v xml:space="preserve">34036234 → </v>
      </c>
      <c r="N175" s="3" t="str">
        <f>INDEX([4]Report!$B$2:$B$2208, MATCH(M175, [4]Report!$T$2:$T$2208, 0))</f>
        <v>POISY-CT312-HTB</v>
      </c>
      <c r="O175" s="4" t="str">
        <f t="shared" si="23"/>
        <v>POISY</v>
      </c>
      <c r="Y175" s="2" t="str">
        <f>'[7]Liste de Emplacements'!T175</f>
        <v xml:space="preserve">MOTZ_-R1-CELA11 → </v>
      </c>
      <c r="Z175" s="3" t="str">
        <f>INDEX('[7]Liste de Emplacements'!$A$2:$A$284, MATCH(Y175, '[7]Liste de Emplacements'!$T$2:$T$284, 0))</f>
        <v>MOTZ_-R1-CELA11</v>
      </c>
      <c r="AA175" s="4" t="str">
        <f t="shared" si="26"/>
        <v>MOTZ_</v>
      </c>
      <c r="AC175" t="str">
        <f>[8]Report!T175</f>
        <v xml:space="preserve">AUMON-R1-CELD19 → </v>
      </c>
      <c r="AD175" t="str">
        <f>INDEX([8]Report!$A$2:$A$1495, MATCH(AC175, [8]Report!$T$2:$T$1495, 0))</f>
        <v>AUMON-R1-CELD19</v>
      </c>
      <c r="AE175" t="str">
        <f t="shared" si="27"/>
        <v>AUMON</v>
      </c>
      <c r="AK175" s="2" t="str">
        <f>'[10]Liste de Emplacements'!T175</f>
        <v xml:space="preserve">SAUTE-CT311 → </v>
      </c>
      <c r="AL175" s="3" t="str">
        <f>INDEX('[10]Liste de Emplacements'!$A$2:$A$231,MATCH(AK175,'[10]Liste de Emplacements'!$T$2:$T$231))</f>
        <v>SAUTE-CT311</v>
      </c>
      <c r="AM175" s="4" t="str">
        <f t="shared" si="28"/>
        <v>SAUTE</v>
      </c>
    </row>
    <row r="176" spans="1:39" x14ac:dyDescent="0.25">
      <c r="A176" s="2" t="str">
        <f>[1]Report!T176</f>
        <v>34072552 → MONITORING</v>
      </c>
      <c r="B176" s="3" t="str">
        <f>INDEX([1]Report!$B$2:$B$230, MATCH(A176, [1]Report!$T$2:$T$230, 0))</f>
        <v>M.SER-CT312-TR</v>
      </c>
      <c r="C176" s="4" t="str">
        <f t="shared" si="20"/>
        <v>M.SER</v>
      </c>
      <c r="E176" s="2" t="str">
        <f>[2]Report!T176</f>
        <v>1427503 → TYPE-DIELECTRIQUE, DATE-AMPOULE</v>
      </c>
      <c r="F176" s="3" t="str">
        <f>INDEX([2]Report!$B$2:$B$2208, MATCH(E176, [2]Report!$T$2:$T$2208, 0))</f>
        <v>PASSY-R2-CELD25</v>
      </c>
      <c r="G176" s="4" t="str">
        <f t="shared" si="21"/>
        <v>PASSY</v>
      </c>
      <c r="I176" s="2" t="str">
        <f>[3]Report!T177</f>
        <v>34056283 → GENRE-SEC, ICC(KA)-SEC, POLE-TRINGLE, TELECOMMANDE, TYPE-SEC, U-NOMINALE(KV)</v>
      </c>
      <c r="J176" s="3" t="str">
        <f>INDEX([3]Report!$B$2:$B$2208, MATCH(I176, [3]Report!$T$2:$T$2208, 0))</f>
        <v>BOZEL-CT311-HTB</v>
      </c>
      <c r="K176" s="4" t="str">
        <f t="shared" si="22"/>
        <v>BOZEL</v>
      </c>
      <c r="M176" s="2" t="str">
        <f>[4]Report!T176</f>
        <v xml:space="preserve">34036235 → </v>
      </c>
      <c r="N176" s="3" t="str">
        <f>INDEX([4]Report!$B$2:$B$2208, MATCH(M176, [4]Report!$T$2:$T$2208, 0))</f>
        <v>PUBLI-CT311-HTB</v>
      </c>
      <c r="O176" s="4" t="str">
        <f t="shared" si="23"/>
        <v>PUBLI</v>
      </c>
      <c r="Y176" s="2" t="str">
        <f>'[7]Liste de Emplacements'!T176</f>
        <v xml:space="preserve">MOTZ_-R2-CELA21 → </v>
      </c>
      <c r="Z176" s="3" t="str">
        <f>INDEX('[7]Liste de Emplacements'!$A$2:$A$284, MATCH(Y176, '[7]Liste de Emplacements'!$T$2:$T$284, 0))</f>
        <v>MOTZ_-R2-CELA21</v>
      </c>
      <c r="AA176" s="4" t="str">
        <f t="shared" si="26"/>
        <v>MOTZ_</v>
      </c>
      <c r="AC176" t="str">
        <f>[8]Report!T176</f>
        <v xml:space="preserve">AUMON-R2-CELD23 → </v>
      </c>
      <c r="AD176" t="str">
        <f>INDEX([8]Report!$A$2:$A$1495, MATCH(AC176, [8]Report!$T$2:$T$1495, 0))</f>
        <v>AUMON-R2-CELD23</v>
      </c>
      <c r="AE176" t="str">
        <f t="shared" si="27"/>
        <v>AUMON</v>
      </c>
      <c r="AK176" s="2" t="str">
        <f>'[10]Liste de Emplacements'!T176</f>
        <v xml:space="preserve">SINAR-CT611 → </v>
      </c>
      <c r="AL176" s="3" t="str">
        <f>INDEX('[10]Liste de Emplacements'!$A$2:$A$231,MATCH(AK176,'[10]Liste de Emplacements'!$T$2:$T$231))</f>
        <v>SINAR-CT611</v>
      </c>
      <c r="AM176" s="4" t="str">
        <f t="shared" si="28"/>
        <v>SINAR</v>
      </c>
    </row>
    <row r="177" spans="1:39" x14ac:dyDescent="0.25">
      <c r="A177" s="2" t="str">
        <f>[1]Report!T177</f>
        <v xml:space="preserve">34072553 → </v>
      </c>
      <c r="B177" s="3" t="str">
        <f>INDEX([1]Report!$B$2:$B$230, MATCH(A177, [1]Report!$T$2:$T$230, 0))</f>
        <v>ARC18-CT311-TR</v>
      </c>
      <c r="C177" s="4" t="str">
        <f t="shared" si="20"/>
        <v>ARC18</v>
      </c>
      <c r="E177" s="2" t="str">
        <f>[2]Report!T177</f>
        <v>1427504 → TYPE-DIELECTRIQUE, DATE-AMPOULE</v>
      </c>
      <c r="F177" s="3" t="str">
        <f>INDEX([2]Report!$B$2:$B$2208, MATCH(E177, [2]Report!$T$2:$T$2208, 0))</f>
        <v>PASSY-R2-CELD26</v>
      </c>
      <c r="G177" s="4" t="str">
        <f t="shared" si="21"/>
        <v>PASSY</v>
      </c>
      <c r="I177" s="2" t="str">
        <f>[3]Report!T178</f>
        <v>34056284 → GENRE-SEC, ICC(KA)-SEC, POLE-TRINGLE, TELECOMMANDE, TYPE-SEC, U-NOMINALE(KV)</v>
      </c>
      <c r="J177" s="3" t="str">
        <f>INDEX([3]Report!$B$2:$B$2208, MATCH(I177, [3]Report!$T$2:$T$2208, 0))</f>
        <v>BOZEL-CT313-HTB</v>
      </c>
      <c r="K177" s="4" t="str">
        <f t="shared" si="22"/>
        <v>BOZEL</v>
      </c>
      <c r="M177" s="2" t="str">
        <f>[4]Report!T177</f>
        <v xml:space="preserve">34036236 → </v>
      </c>
      <c r="N177" s="3" t="str">
        <f>INDEX([4]Report!$B$2:$B$2208, MATCH(M177, [4]Report!$T$2:$T$2208, 0))</f>
        <v>PUBLI-CT312-HTB</v>
      </c>
      <c r="O177" s="4" t="str">
        <f t="shared" si="23"/>
        <v>PUBLI</v>
      </c>
      <c r="Y177" s="2" t="str">
        <f>'[7]Liste de Emplacements'!T177</f>
        <v>MOUTI-R1-CELA83 → Code GDO</v>
      </c>
      <c r="Z177" s="3" t="str">
        <f>INDEX('[7]Liste de Emplacements'!$A$2:$A$284, MATCH(Y177, '[7]Liste de Emplacements'!$T$2:$T$284, 0))</f>
        <v>MOUTI-R1-CELA83</v>
      </c>
      <c r="AA177" s="4" t="str">
        <f t="shared" si="26"/>
        <v>MOUTI</v>
      </c>
      <c r="AC177" t="str">
        <f>[8]Report!T177</f>
        <v xml:space="preserve">AUMON-R2-CELD24 → </v>
      </c>
      <c r="AD177" t="str">
        <f>INDEX([8]Report!$A$2:$A$1495, MATCH(AC177, [8]Report!$T$2:$T$1495, 0))</f>
        <v>AUMON-R2-CELD24</v>
      </c>
      <c r="AE177" t="str">
        <f t="shared" si="27"/>
        <v>AUMON</v>
      </c>
      <c r="AK177" s="2" t="str">
        <f>'[10]Liste de Emplacements'!T177</f>
        <v xml:space="preserve">SSAL5-CT311 → </v>
      </c>
      <c r="AL177" s="3" t="str">
        <f>INDEX('[10]Liste de Emplacements'!$A$2:$A$231,MATCH(AK177,'[10]Liste de Emplacements'!$T$2:$T$231))</f>
        <v>SSAL5-CT311</v>
      </c>
      <c r="AM177" s="4" t="str">
        <f t="shared" si="28"/>
        <v>SSAL5</v>
      </c>
    </row>
    <row r="178" spans="1:39" x14ac:dyDescent="0.25">
      <c r="A178" s="2" t="str">
        <f>[1]Report!T178</f>
        <v>34072554 → MONITORING</v>
      </c>
      <c r="B178" s="3" t="str">
        <f>INDEX([1]Report!$B$2:$B$230, MATCH(A178, [1]Report!$T$2:$T$230, 0))</f>
        <v>YENNE-CT311-TR</v>
      </c>
      <c r="C178" s="4" t="str">
        <f t="shared" si="20"/>
        <v>YENNE</v>
      </c>
      <c r="E178" s="2" t="str">
        <f>[2]Report!T178</f>
        <v>1427505 → TYPE-DIELECTRIQUE, DATE-AMPOULE</v>
      </c>
      <c r="F178" s="3" t="str">
        <f>INDEX([2]Report!$B$2:$B$2208, MATCH(E178, [2]Report!$T$2:$T$2208, 0))</f>
        <v>PASSY-R2-CELD27</v>
      </c>
      <c r="G178" s="4" t="str">
        <f t="shared" si="21"/>
        <v>PASSY</v>
      </c>
      <c r="I178" s="2" t="str">
        <f>[3]Report!T179</f>
        <v>34056285 → TELECOMMANDE</v>
      </c>
      <c r="J178" s="3" t="str">
        <f>INDEX([3]Report!$B$2:$B$2208, MATCH(I178, [3]Report!$T$2:$T$2208, 0))</f>
        <v>SSPOU-CT311-HTB</v>
      </c>
      <c r="K178" s="4" t="str">
        <f t="shared" si="22"/>
        <v>SSPOU</v>
      </c>
      <c r="M178" s="2" t="str">
        <f>[4]Report!T178</f>
        <v xml:space="preserve">34036237 → </v>
      </c>
      <c r="N178" s="3" t="str">
        <f>INDEX([4]Report!$B$2:$B$2208, MATCH(M178, [4]Report!$T$2:$T$2208, 0))</f>
        <v>SSPOU-CT311-HTB</v>
      </c>
      <c r="O178" s="4" t="str">
        <f t="shared" si="23"/>
        <v>SSPOU</v>
      </c>
      <c r="Y178" s="2" t="str">
        <f>'[7]Liste de Emplacements'!T178</f>
        <v>MOUTI-R2-CELA82 → Code GDO</v>
      </c>
      <c r="Z178" s="3" t="str">
        <f>INDEX('[7]Liste de Emplacements'!$A$2:$A$284, MATCH(Y178, '[7]Liste de Emplacements'!$T$2:$T$284, 0))</f>
        <v>MOUTI-R2-CELA82</v>
      </c>
      <c r="AA178" s="4" t="str">
        <f t="shared" si="26"/>
        <v>MOUTI</v>
      </c>
      <c r="AC178" t="str">
        <f>[8]Report!T178</f>
        <v xml:space="preserve">AUMON-R2-CELD25 → </v>
      </c>
      <c r="AD178" t="str">
        <f>INDEX([8]Report!$A$2:$A$1495, MATCH(AC178, [8]Report!$T$2:$T$1495, 0))</f>
        <v>AUMON-R2-CELD25</v>
      </c>
      <c r="AE178" t="str">
        <f t="shared" si="27"/>
        <v>AUMON</v>
      </c>
      <c r="AK178" s="2" t="str">
        <f>'[10]Liste de Emplacements'!T178</f>
        <v xml:space="preserve">SSAL5-CT312 → </v>
      </c>
      <c r="AL178" s="3" t="str">
        <f>INDEX('[10]Liste de Emplacements'!$A$2:$A$231,MATCH(AK178,'[10]Liste de Emplacements'!$T$2:$T$231))</f>
        <v>SSAL5-CT312</v>
      </c>
      <c r="AM178" s="4" t="str">
        <f t="shared" si="28"/>
        <v>SSAL5</v>
      </c>
    </row>
    <row r="179" spans="1:39" x14ac:dyDescent="0.25">
      <c r="A179" s="2" t="str">
        <f>[1]Report!T179</f>
        <v xml:space="preserve">34072555 → </v>
      </c>
      <c r="B179" s="3" t="str">
        <f>INDEX([1]Report!$B$2:$B$230, MATCH(A179, [1]Report!$T$2:$T$230, 0))</f>
        <v>VNERE-CT311-TR</v>
      </c>
      <c r="C179" s="4" t="str">
        <f t="shared" si="20"/>
        <v>VNERE</v>
      </c>
      <c r="E179" s="2" t="str">
        <f>[2]Report!T179</f>
        <v>1427506 → TYPE-DIELECTRIQUE, DATE-AMPOULE</v>
      </c>
      <c r="F179" s="3" t="str">
        <f>INDEX([2]Report!$B$2:$B$2208, MATCH(E179, [2]Report!$T$2:$T$2208, 0))</f>
        <v>PASSY-R2-CELD28</v>
      </c>
      <c r="G179" s="4" t="str">
        <f t="shared" si="21"/>
        <v>PASSY</v>
      </c>
      <c r="I179" s="2" t="str">
        <f>[3]Report!T180</f>
        <v>34056286 → TELECOMMANDE</v>
      </c>
      <c r="J179" s="3" t="str">
        <f>INDEX([3]Report!$B$2:$B$2208, MATCH(I179, [3]Report!$T$2:$T$2208, 0))</f>
        <v>SSPOU-CT312-HTB</v>
      </c>
      <c r="K179" s="4" t="str">
        <f t="shared" si="22"/>
        <v>SSPOU</v>
      </c>
      <c r="M179" s="2" t="str">
        <f>[4]Report!T179</f>
        <v xml:space="preserve">34036238 → </v>
      </c>
      <c r="N179" s="3" t="str">
        <f>INDEX([4]Report!$B$2:$B$2208, MATCH(M179, [4]Report!$T$2:$T$2208, 0))</f>
        <v>SSPOU-CT312-HTB</v>
      </c>
      <c r="O179" s="4" t="str">
        <f t="shared" si="23"/>
        <v>SSPOU</v>
      </c>
      <c r="Y179" s="2" t="str">
        <f>'[7]Liste de Emplacements'!T179</f>
        <v>MTALI-R1-CELA18 → Code GDO</v>
      </c>
      <c r="Z179" s="3" t="str">
        <f>INDEX('[7]Liste de Emplacements'!$A$2:$A$284, MATCH(Y179, '[7]Liste de Emplacements'!$T$2:$T$284, 0))</f>
        <v>MTALI-R1-CELA18</v>
      </c>
      <c r="AA179" s="4" t="str">
        <f t="shared" si="26"/>
        <v>MTALI</v>
      </c>
      <c r="AC179" t="str">
        <f>[8]Report!T179</f>
        <v xml:space="preserve">AUMON-R2-CELD26 → </v>
      </c>
      <c r="AD179" t="str">
        <f>INDEX([8]Report!$A$2:$A$1495, MATCH(AC179, [8]Report!$T$2:$T$1495, 0))</f>
        <v>AUMON-R2-CELD26</v>
      </c>
      <c r="AE179" t="str">
        <f t="shared" si="27"/>
        <v>AUMON</v>
      </c>
      <c r="AK179" s="2" t="str">
        <f>'[10]Liste de Emplacements'!T179</f>
        <v xml:space="preserve">SSAVR-CT211 → </v>
      </c>
      <c r="AL179" s="3" t="str">
        <f>INDEX('[10]Liste de Emplacements'!$A$2:$A$231,MATCH(AK179,'[10]Liste de Emplacements'!$T$2:$T$231))</f>
        <v>SSAVR-CT211</v>
      </c>
      <c r="AM179" s="4" t="str">
        <f t="shared" si="28"/>
        <v>SSAVR</v>
      </c>
    </row>
    <row r="180" spans="1:39" x14ac:dyDescent="0.25">
      <c r="A180" s="2" t="str">
        <f>[1]Report!T180</f>
        <v xml:space="preserve">34072556 → </v>
      </c>
      <c r="B180" s="3" t="str">
        <f>INDEX([1]Report!$B$2:$B$230, MATCH(A180, [1]Report!$T$2:$T$230, 0))</f>
        <v>VNERE-CT312-TR</v>
      </c>
      <c r="C180" s="4" t="str">
        <f t="shared" si="20"/>
        <v>VNERE</v>
      </c>
      <c r="E180" s="2" t="str">
        <f>[2]Report!T180</f>
        <v>1433350 → DATE-AMPOULE</v>
      </c>
      <c r="F180" s="3" t="str">
        <f>INDEX([2]Report!$B$2:$B$2208, MATCH(E180, [2]Report!$T$2:$T$2208, 0))</f>
        <v>CLUSE-R1-CELA10</v>
      </c>
      <c r="G180" s="4" t="str">
        <f t="shared" si="21"/>
        <v>CLUSE</v>
      </c>
      <c r="I180" s="2" t="str">
        <f>[3]Report!T181</f>
        <v>34056287 → TELECOMMANDE</v>
      </c>
      <c r="J180" s="3" t="str">
        <f>INDEX([3]Report!$B$2:$B$2208, MATCH(I180, [3]Report!$T$2:$T$2208, 0))</f>
        <v>SSGE7-CT311-HTB</v>
      </c>
      <c r="K180" s="4" t="str">
        <f t="shared" si="22"/>
        <v>SSGE7</v>
      </c>
      <c r="M180" s="2" t="str">
        <f>[4]Report!T180</f>
        <v xml:space="preserve">34036239 → </v>
      </c>
      <c r="N180" s="3" t="str">
        <f>INDEX([4]Report!$B$2:$B$2208, MATCH(M180, [4]Report!$T$2:$T$2208, 0))</f>
        <v>SSGE7-CT311-HTB</v>
      </c>
      <c r="O180" s="4" t="str">
        <f t="shared" si="23"/>
        <v>SSGE7</v>
      </c>
      <c r="Y180" s="2" t="str">
        <f>'[7]Liste de Emplacements'!T180</f>
        <v>MTALI-R2-CELA01 → Code GDO</v>
      </c>
      <c r="Z180" s="3" t="str">
        <f>INDEX('[7]Liste de Emplacements'!$A$2:$A$284, MATCH(Y180, '[7]Liste de Emplacements'!$T$2:$T$284, 0))</f>
        <v>MTALI-R2-CELA01</v>
      </c>
      <c r="AA180" s="4" t="str">
        <f t="shared" si="26"/>
        <v>MTALI</v>
      </c>
      <c r="AC180" t="str">
        <f>[8]Report!T180</f>
        <v xml:space="preserve">AUMON-R2-CELD27 → </v>
      </c>
      <c r="AD180" t="str">
        <f>INDEX([8]Report!$A$2:$A$1495, MATCH(AC180, [8]Report!$T$2:$T$1495, 0))</f>
        <v>AUMON-R2-CELD27</v>
      </c>
      <c r="AE180" t="str">
        <f t="shared" si="27"/>
        <v>AUMON</v>
      </c>
      <c r="AK180" s="2" t="str">
        <f>'[10]Liste de Emplacements'!T180</f>
        <v xml:space="preserve">SSAVR-CT212 → </v>
      </c>
      <c r="AL180" s="3" t="str">
        <f>INDEX('[10]Liste de Emplacements'!$A$2:$A$231,MATCH(AK180,'[10]Liste de Emplacements'!$T$2:$T$231))</f>
        <v>SSAVR-CT212</v>
      </c>
      <c r="AM180" s="4" t="str">
        <f t="shared" si="28"/>
        <v>SSAVR</v>
      </c>
    </row>
    <row r="181" spans="1:39" x14ac:dyDescent="0.25">
      <c r="A181" s="2" t="str">
        <f>[1]Report!T181</f>
        <v xml:space="preserve">34072557 → </v>
      </c>
      <c r="B181" s="3" t="str">
        <f>INDEX([1]Report!$B$2:$B$230, MATCH(A181, [1]Report!$T$2:$T$230, 0))</f>
        <v>VNERE-CT313-TR</v>
      </c>
      <c r="C181" s="4" t="str">
        <f t="shared" si="20"/>
        <v>VNERE</v>
      </c>
      <c r="E181" s="2" t="str">
        <f>[2]Report!T181</f>
        <v>1434086 → U-NOMINAL(KV)-DJHTA, DATE-AMPOULE, U-ALIMENTATION-CDE-DJHTA</v>
      </c>
      <c r="F181" s="3" t="str">
        <f>INDEX([2]Report!$B$2:$B$2208, MATCH(E181, [2]Report!$T$2:$T$2208, 0))</f>
        <v>CLUSE-R1-CELD12</v>
      </c>
      <c r="G181" s="4" t="str">
        <f t="shared" si="21"/>
        <v>CLUSE</v>
      </c>
      <c r="I181" s="2" t="str">
        <f>[3]Report!T182</f>
        <v>34056288 → TELECOMMANDE</v>
      </c>
      <c r="J181" s="3" t="str">
        <f>INDEX([3]Report!$B$2:$B$2208, MATCH(I181, [3]Report!$T$2:$T$2208, 0))</f>
        <v>SSGE7-CT312-HTB</v>
      </c>
      <c r="K181" s="4" t="str">
        <f t="shared" si="22"/>
        <v>SSGE7</v>
      </c>
      <c r="M181" s="2" t="str">
        <f>[4]Report!T181</f>
        <v xml:space="preserve">34036240 → </v>
      </c>
      <c r="N181" s="3" t="str">
        <f>INDEX([4]Report!$B$2:$B$2208, MATCH(M181, [4]Report!$T$2:$T$2208, 0))</f>
        <v>SSGE7-CT312-HTB</v>
      </c>
      <c r="O181" s="4" t="str">
        <f t="shared" si="23"/>
        <v>SSGE7</v>
      </c>
      <c r="Y181" s="2" t="str">
        <f>'[7]Liste de Emplacements'!T181</f>
        <v>MURE5-R1-CELA27 → Code GDO</v>
      </c>
      <c r="Z181" s="3" t="str">
        <f>INDEX('[7]Liste de Emplacements'!$A$2:$A$284, MATCH(Y181, '[7]Liste de Emplacements'!$T$2:$T$284, 0))</f>
        <v>MURE5-R1-CELA27</v>
      </c>
      <c r="AA181" s="4" t="str">
        <f t="shared" si="26"/>
        <v>MURE5</v>
      </c>
      <c r="AC181" t="str">
        <f>[8]Report!T181</f>
        <v xml:space="preserve">AUMON-R2-CELD28 → </v>
      </c>
      <c r="AD181" t="str">
        <f>INDEX([8]Report!$A$2:$A$1495, MATCH(AC181, [8]Report!$T$2:$T$1495, 0))</f>
        <v>AUMON-R2-CELD28</v>
      </c>
      <c r="AE181" t="str">
        <f t="shared" si="27"/>
        <v>AUMON</v>
      </c>
      <c r="AK181" s="2" t="str">
        <f>'[10]Liste de Emplacements'!T181</f>
        <v xml:space="preserve">SSBO5-CT311 → </v>
      </c>
      <c r="AL181" s="3" t="str">
        <f>INDEX('[10]Liste de Emplacements'!$A$2:$A$231,MATCH(AK181,'[10]Liste de Emplacements'!$T$2:$T$231))</f>
        <v>SSBO5-CT311</v>
      </c>
      <c r="AM181" s="4" t="str">
        <f t="shared" si="28"/>
        <v>SSBO5</v>
      </c>
    </row>
    <row r="182" spans="1:39" x14ac:dyDescent="0.25">
      <c r="A182" s="2" t="str">
        <f>[1]Report!T182</f>
        <v xml:space="preserve">34072558 → </v>
      </c>
      <c r="B182" s="3" t="str">
        <f>INDEX([1]Report!$B$2:$B$230, MATCH(A182, [1]Report!$T$2:$T$230, 0))</f>
        <v>VOUGY-CT311-TR</v>
      </c>
      <c r="C182" s="4" t="str">
        <f t="shared" si="20"/>
        <v>VOUGY</v>
      </c>
      <c r="E182" s="2" t="str">
        <f>[2]Report!T182</f>
        <v>1436875 → U-NOMINAL(KV)-DJHTA, DATE-AMPOULE, U-ALIMENTATION-CDE-DJHTA</v>
      </c>
      <c r="F182" s="3" t="str">
        <f>INDEX([2]Report!$B$2:$B$2208, MATCH(E182, [2]Report!$T$2:$T$2208, 0))</f>
        <v>CLUSE-R1-CELC16</v>
      </c>
      <c r="G182" s="4" t="str">
        <f t="shared" si="21"/>
        <v>CLUSE</v>
      </c>
      <c r="I182" s="2" t="str">
        <f>[3]Report!T183</f>
        <v>34056289 → TELECOMMANDE</v>
      </c>
      <c r="J182" s="3" t="str">
        <f>INDEX([3]Report!$B$2:$B$2208, MATCH(I182, [3]Report!$T$2:$T$2208, 0))</f>
        <v>SALLA-CT311-HTB</v>
      </c>
      <c r="K182" s="4" t="str">
        <f t="shared" si="22"/>
        <v>SALLA</v>
      </c>
      <c r="M182" s="2" t="str">
        <f>[4]Report!T182</f>
        <v xml:space="preserve">34036241 → </v>
      </c>
      <c r="N182" s="3" t="str">
        <f>INDEX([4]Report!$B$2:$B$2208, MATCH(M182, [4]Report!$T$2:$T$2208, 0))</f>
        <v>SALLA-CT311-HTB</v>
      </c>
      <c r="O182" s="4" t="str">
        <f t="shared" si="23"/>
        <v>SALLA</v>
      </c>
      <c r="Y182" s="2" t="str">
        <f>'[7]Liste de Emplacements'!T182</f>
        <v>MURE5-R2-CELA01 → Code GDO</v>
      </c>
      <c r="Z182" s="3" t="str">
        <f>INDEX('[7]Liste de Emplacements'!$A$2:$A$284, MATCH(Y182, '[7]Liste de Emplacements'!$T$2:$T$284, 0))</f>
        <v>MURE5-R2-CELA01</v>
      </c>
      <c r="AA182" s="4" t="str">
        <f t="shared" si="26"/>
        <v>MURE5</v>
      </c>
      <c r="AC182" t="str">
        <f>[8]Report!T182</f>
        <v xml:space="preserve">AUMON-R2-CELD29 → </v>
      </c>
      <c r="AD182" t="str">
        <f>INDEX([8]Report!$A$2:$A$1495, MATCH(AC182, [8]Report!$T$2:$T$1495, 0))</f>
        <v>AUMON-R2-CELD29</v>
      </c>
      <c r="AE182" t="str">
        <f t="shared" si="27"/>
        <v>AUMON</v>
      </c>
      <c r="AK182" s="2" t="str">
        <f>'[10]Liste de Emplacements'!T182</f>
        <v xml:space="preserve">SSBO5-CT313 → </v>
      </c>
      <c r="AL182" s="3" t="str">
        <f>INDEX('[10]Liste de Emplacements'!$A$2:$A$231,MATCH(AK182,'[10]Liste de Emplacements'!$T$2:$T$231))</f>
        <v>SSBO5-CT313</v>
      </c>
      <c r="AM182" s="4" t="str">
        <f t="shared" si="28"/>
        <v>SSBO5</v>
      </c>
    </row>
    <row r="183" spans="1:39" x14ac:dyDescent="0.25">
      <c r="A183" s="2" t="str">
        <f>[1]Report!T183</f>
        <v xml:space="preserve">34072559 → </v>
      </c>
      <c r="B183" s="3" t="str">
        <f>INDEX([1]Report!$B$2:$B$230, MATCH(A183, [1]Report!$T$2:$T$230, 0))</f>
        <v>VOUGY-CT312-TR</v>
      </c>
      <c r="C183" s="4" t="str">
        <f t="shared" si="20"/>
        <v>VOUGY</v>
      </c>
      <c r="E183" s="2" t="str">
        <f>[2]Report!T183</f>
        <v>1436974 → DATE-AMPOULE</v>
      </c>
      <c r="F183" s="3" t="str">
        <f>INDEX([2]Report!$B$2:$B$2208, MATCH(E183, [2]Report!$T$2:$T$2208, 0))</f>
        <v>CLUSE-R3-CELA30</v>
      </c>
      <c r="G183" s="4" t="str">
        <f t="shared" si="21"/>
        <v>CLUSE</v>
      </c>
      <c r="I183" s="2" t="str">
        <f>[3]Report!T184</f>
        <v>34056290 → TELECOMMANDE</v>
      </c>
      <c r="J183" s="3" t="str">
        <f>INDEX([3]Report!$B$2:$B$2208, MATCH(I183, [3]Report!$T$2:$T$2208, 0))</f>
        <v>SALLA-CT312-HTB</v>
      </c>
      <c r="K183" s="4" t="str">
        <f t="shared" si="22"/>
        <v>SALLA</v>
      </c>
      <c r="M183" s="2" t="str">
        <f>[4]Report!T183</f>
        <v xml:space="preserve">34036242 → </v>
      </c>
      <c r="N183" s="3" t="str">
        <f>INDEX([4]Report!$B$2:$B$2208, MATCH(M183, [4]Report!$T$2:$T$2208, 0))</f>
        <v>SALLA-CT312-HTB</v>
      </c>
      <c r="O183" s="4" t="str">
        <f t="shared" si="23"/>
        <v>SALLA</v>
      </c>
      <c r="Y183" s="2" t="str">
        <f>'[7]Liste de Emplacements'!T183</f>
        <v xml:space="preserve">P.MOE-R1-CELA10 → </v>
      </c>
      <c r="Z183" s="3" t="str">
        <f>INDEX('[7]Liste de Emplacements'!$A$2:$A$284, MATCH(Y183, '[7]Liste de Emplacements'!$T$2:$T$284, 0))</f>
        <v>P.MOE-R1-CELA10</v>
      </c>
      <c r="AA183" s="4" t="str">
        <f t="shared" si="26"/>
        <v>P.MOE</v>
      </c>
      <c r="AC183" t="str">
        <f>[8]Report!T183</f>
        <v>AUSSO-R1-CELC84 → Code GDO</v>
      </c>
      <c r="AD183" t="str">
        <f>INDEX([8]Report!$A$2:$A$1495, MATCH(AC183, [8]Report!$T$2:$T$1495, 0))</f>
        <v>AUSSO-R1-CELC84</v>
      </c>
      <c r="AE183" t="str">
        <f t="shared" si="27"/>
        <v>AUSSO</v>
      </c>
      <c r="AK183" s="2" t="str">
        <f>'[10]Liste de Emplacements'!T183</f>
        <v xml:space="preserve">SSEGR-CT311 → </v>
      </c>
      <c r="AL183" s="3" t="str">
        <f>INDEX('[10]Liste de Emplacements'!$A$2:$A$231,MATCH(AK183,'[10]Liste de Emplacements'!$T$2:$T$231))</f>
        <v>SSEGR-CT311</v>
      </c>
      <c r="AM183" s="4" t="str">
        <f t="shared" si="28"/>
        <v>SSEGR</v>
      </c>
    </row>
    <row r="184" spans="1:39" x14ac:dyDescent="0.25">
      <c r="A184" s="2" t="str">
        <f>[1]Report!T184</f>
        <v>34072560 → MONITORING</v>
      </c>
      <c r="B184" s="3" t="str">
        <f>INDEX([1]Report!$B$2:$B$230, MATCH(A184, [1]Report!$T$2:$T$230, 0))</f>
        <v>SAUS2-CT211-TR</v>
      </c>
      <c r="C184" s="4" t="str">
        <f t="shared" si="20"/>
        <v>SAUS2</v>
      </c>
      <c r="E184" s="2" t="str">
        <f>[2]Report!T184</f>
        <v>1437009 → U-NOMINAL(KV)-DJHTA, DATE-AMPOULE, U-ALIMENTATION-CDE-DJHTA</v>
      </c>
      <c r="F184" s="3" t="str">
        <f>INDEX([2]Report!$B$2:$B$2208, MATCH(E184, [2]Report!$T$2:$T$2208, 0))</f>
        <v>CLUSE-R3-CELD33</v>
      </c>
      <c r="G184" s="4" t="str">
        <f t="shared" si="21"/>
        <v>CLUSE</v>
      </c>
      <c r="I184" s="2" t="str">
        <f>[3]Report!T185</f>
        <v>34056291 → GENRE-SEC, ICC(KA)-SEC, TELECOMMANDE</v>
      </c>
      <c r="J184" s="3" t="str">
        <f>INDEX([3]Report!$B$2:$B$2208, MATCH(I184, [3]Report!$T$2:$T$2208, 0))</f>
        <v>THONO-CT311-HTB</v>
      </c>
      <c r="K184" s="4" t="str">
        <f t="shared" si="22"/>
        <v>THONO</v>
      </c>
      <c r="M184" s="2" t="str">
        <f>[4]Report!T184</f>
        <v xml:space="preserve">34036243 → </v>
      </c>
      <c r="N184" s="3" t="str">
        <f>INDEX([4]Report!$B$2:$B$2208, MATCH(M184, [4]Report!$T$2:$T$2208, 0))</f>
        <v>TANIN-CT311-HTB</v>
      </c>
      <c r="O184" s="4" t="str">
        <f t="shared" si="23"/>
        <v>TANIN</v>
      </c>
      <c r="Y184" s="2" t="str">
        <f>'[7]Liste de Emplacements'!T184</f>
        <v xml:space="preserve">P.MOE-R3-CELA30 → </v>
      </c>
      <c r="Z184" s="3" t="str">
        <f>INDEX('[7]Liste de Emplacements'!$A$2:$A$284, MATCH(Y184, '[7]Liste de Emplacements'!$T$2:$T$284, 0))</f>
        <v>P.MOE-R3-CELA30</v>
      </c>
      <c r="AA184" s="4" t="str">
        <f t="shared" si="26"/>
        <v>P.MOE</v>
      </c>
      <c r="AC184" t="str">
        <f>[8]Report!T184</f>
        <v xml:space="preserve">AUSSO-R1-CELD84 → </v>
      </c>
      <c r="AD184" t="str">
        <f>INDEX([8]Report!$A$2:$A$1495, MATCH(AC184, [8]Report!$T$2:$T$1495, 0))</f>
        <v>AUSSO-R1-CELD84</v>
      </c>
      <c r="AE184" t="str">
        <f t="shared" si="27"/>
        <v>AUSSO</v>
      </c>
      <c r="AK184" s="2" t="str">
        <f>'[10]Liste de Emplacements'!T184</f>
        <v xml:space="preserve">SSEGR-CT312 → </v>
      </c>
      <c r="AL184" s="3" t="str">
        <f>INDEX('[10]Liste de Emplacements'!$A$2:$A$231,MATCH(AK184,'[10]Liste de Emplacements'!$T$2:$T$231))</f>
        <v>SSEGR-CT312</v>
      </c>
      <c r="AM184" s="4" t="str">
        <f t="shared" si="28"/>
        <v>SSEGR</v>
      </c>
    </row>
    <row r="185" spans="1:39" x14ac:dyDescent="0.25">
      <c r="A185" s="2" t="str">
        <f>[1]Report!T185</f>
        <v>34072561 → MONITORING</v>
      </c>
      <c r="B185" s="3" t="str">
        <f>INDEX([1]Report!$B$2:$B$230, MATCH(A185, [1]Report!$T$2:$T$230, 0))</f>
        <v>SAUS2-CT212-TR</v>
      </c>
      <c r="C185" s="4" t="str">
        <f t="shared" si="20"/>
        <v>SAUS2</v>
      </c>
      <c r="E185" s="2" t="str">
        <f>[2]Report!T185</f>
        <v>1437329 → U-NOMINAL(KV)-DJHTA, DATE-AMPOULE, U-ALIMENTATION-CDE-DJHTA</v>
      </c>
      <c r="F185" s="3" t="str">
        <f>INDEX([2]Report!$B$2:$B$2208, MATCH(E185, [2]Report!$T$2:$T$2208, 0))</f>
        <v>CLUSE-R3-CELD32</v>
      </c>
      <c r="G185" s="4" t="str">
        <f t="shared" si="21"/>
        <v>CLUSE</v>
      </c>
      <c r="I185" s="2" t="str">
        <f>[3]Report!T186</f>
        <v>34056292 → ICC(KA)-SEC, TELECOMMANDE</v>
      </c>
      <c r="J185" s="3" t="str">
        <f>INDEX([3]Report!$B$2:$B$2208, MATCH(I185, [3]Report!$T$2:$T$2208, 0))</f>
        <v>THONO-CT312-HTB</v>
      </c>
      <c r="K185" s="4" t="str">
        <f t="shared" si="22"/>
        <v>THONO</v>
      </c>
      <c r="M185" s="2" t="str">
        <f>[4]Report!T185</f>
        <v xml:space="preserve">34036244 → </v>
      </c>
      <c r="N185" s="3" t="str">
        <f>INDEX([4]Report!$B$2:$B$2208, MATCH(M185, [4]Report!$T$2:$T$2208, 0))</f>
        <v>TANIN-CT312-HTB</v>
      </c>
      <c r="O185" s="4" t="str">
        <f t="shared" si="23"/>
        <v>TANIN</v>
      </c>
      <c r="Y185" s="2" t="str">
        <f>'[7]Liste de Emplacements'!T185</f>
        <v>PARIS-R1-CELA15 → Code GDO</v>
      </c>
      <c r="Z185" s="3" t="str">
        <f>INDEX('[7]Liste de Emplacements'!$A$2:$A$284, MATCH(Y185, '[7]Liste de Emplacements'!$T$2:$T$284, 0))</f>
        <v>PARIS-R1-CELA15</v>
      </c>
      <c r="AA185" s="4" t="str">
        <f t="shared" si="26"/>
        <v>PARIS</v>
      </c>
      <c r="AC185" t="str">
        <f>[8]Report!T185</f>
        <v xml:space="preserve">AUSSO-R1-CELD86 → </v>
      </c>
      <c r="AD185" t="str">
        <f>INDEX([8]Report!$A$2:$A$1495, MATCH(AC185, [8]Report!$T$2:$T$1495, 0))</f>
        <v>AUSSO-R1-CELD86</v>
      </c>
      <c r="AE185" t="str">
        <f t="shared" si="27"/>
        <v>AUSSO</v>
      </c>
      <c r="AK185" s="2" t="str">
        <f>'[10]Liste de Emplacements'!T185</f>
        <v xml:space="preserve">SSEGR-CT313 → </v>
      </c>
      <c r="AL185" s="3" t="str">
        <f>INDEX('[10]Liste de Emplacements'!$A$2:$A$231,MATCH(AK185,'[10]Liste de Emplacements'!$T$2:$T$231))</f>
        <v>SSEGR-CT313</v>
      </c>
      <c r="AM185" s="4" t="str">
        <f t="shared" si="28"/>
        <v>SSEGR</v>
      </c>
    </row>
    <row r="186" spans="1:39" x14ac:dyDescent="0.25">
      <c r="A186" s="2" t="str">
        <f>[1]Report!T186</f>
        <v xml:space="preserve">34072562 → </v>
      </c>
      <c r="B186" s="3" t="str">
        <f>INDEX([1]Report!$B$2:$B$230, MATCH(A186, [1]Report!$T$2:$T$230, 0))</f>
        <v>MALGO-CT311-TR</v>
      </c>
      <c r="C186" s="4" t="str">
        <f t="shared" si="20"/>
        <v>MALGO</v>
      </c>
      <c r="E186" s="2" t="str">
        <f>[2]Report!T186</f>
        <v>1437466 → U-NOMINAL(KV)-DJHTA, DATE-AMPOULE, U-ALIMENTATION-CDE-DJHTA</v>
      </c>
      <c r="F186" s="3" t="str">
        <f>INDEX([2]Report!$B$2:$B$2208, MATCH(E186, [2]Report!$T$2:$T$2208, 0))</f>
        <v>CLUSE-R3-CELD34</v>
      </c>
      <c r="G186" s="4" t="str">
        <f t="shared" si="21"/>
        <v>CLUSE</v>
      </c>
      <c r="I186" s="2" t="str">
        <f>[3]Report!T187</f>
        <v>34056293 → ICC(KA)-SEC, TELECOMMANDE, TYPE-SEC, U-NOMINALE(KV)</v>
      </c>
      <c r="J186" s="3" t="str">
        <f>INDEX([3]Report!$B$2:$B$2208, MATCH(I186, [3]Report!$T$2:$T$2208, 0))</f>
        <v>VICLA-CT311-HTB</v>
      </c>
      <c r="K186" s="4" t="str">
        <f t="shared" si="22"/>
        <v>VICLA</v>
      </c>
      <c r="M186" s="2" t="str">
        <f>[4]Report!T186</f>
        <v xml:space="preserve">34036245 → </v>
      </c>
      <c r="N186" s="3" t="str">
        <f>INDEX([4]Report!$B$2:$B$2208, MATCH(M186, [4]Report!$T$2:$T$2208, 0))</f>
        <v>THONO-CT311-HTB</v>
      </c>
      <c r="O186" s="4" t="str">
        <f t="shared" si="23"/>
        <v>THONO</v>
      </c>
      <c r="Y186" s="2" t="str">
        <f>'[7]Liste de Emplacements'!T186</f>
        <v>PARIS-R2-CELA01 → Code GDO</v>
      </c>
      <c r="Z186" s="3" t="str">
        <f>INDEX('[7]Liste de Emplacements'!$A$2:$A$284, MATCH(Y186, '[7]Liste de Emplacements'!$T$2:$T$284, 0))</f>
        <v>PARIS-R2-CELA01</v>
      </c>
      <c r="AA186" s="4" t="str">
        <f t="shared" si="26"/>
        <v>PARIS</v>
      </c>
      <c r="AC186" t="str">
        <f>[8]Report!T186</f>
        <v xml:space="preserve">AUSSO-R1-CELD88 → </v>
      </c>
      <c r="AD186" t="str">
        <f>INDEX([8]Report!$A$2:$A$1495, MATCH(AC186, [8]Report!$T$2:$T$1495, 0))</f>
        <v>AUSSO-R1-CELD88</v>
      </c>
      <c r="AE186" t="str">
        <f t="shared" si="27"/>
        <v>AUSSO</v>
      </c>
      <c r="AK186" s="2" t="str">
        <f>'[10]Liste de Emplacements'!T186</f>
        <v xml:space="preserve">SSGE7-CT311 → </v>
      </c>
      <c r="AL186" s="3" t="str">
        <f>INDEX('[10]Liste de Emplacements'!$A$2:$A$231,MATCH(AK186,'[10]Liste de Emplacements'!$T$2:$T$231))</f>
        <v>SSGE7-CT311</v>
      </c>
      <c r="AM186" s="4" t="str">
        <f t="shared" si="28"/>
        <v>SSGE7</v>
      </c>
    </row>
    <row r="187" spans="1:39" x14ac:dyDescent="0.25">
      <c r="A187" s="2" t="str">
        <f>[1]Report!T187</f>
        <v>34072563 → MONITORING</v>
      </c>
      <c r="B187" s="3" t="str">
        <f>INDEX([1]Report!$B$2:$B$230, MATCH(A187, [1]Report!$T$2:$T$230, 0))</f>
        <v>PLAGN-CT311-TR</v>
      </c>
      <c r="C187" s="4" t="str">
        <f t="shared" si="20"/>
        <v>PLAGN</v>
      </c>
      <c r="E187" s="2" t="str">
        <f>[2]Report!T187</f>
        <v>1437499 → U-NOMINAL(KV)-DJHTA, DATE-AMPOULE, U-ALIMENTATION-CDE-DJHTA</v>
      </c>
      <c r="F187" s="3" t="str">
        <f>INDEX([2]Report!$B$2:$B$2208, MATCH(E187, [2]Report!$T$2:$T$2208, 0))</f>
        <v>CLUSE-R3-CELD35</v>
      </c>
      <c r="G187" s="4" t="str">
        <f t="shared" si="21"/>
        <v>CLUSE</v>
      </c>
      <c r="I187" s="2" t="str">
        <f>[3]Report!T188</f>
        <v>34056294 → ICC(KA)-SEC, TELECOMMANDE</v>
      </c>
      <c r="J187" s="3" t="str">
        <f>INDEX([3]Report!$B$2:$B$2208, MATCH(I187, [3]Report!$T$2:$T$2208, 0))</f>
        <v>C.BAR-CT311-HTB</v>
      </c>
      <c r="K187" s="4" t="str">
        <f t="shared" si="22"/>
        <v>C.BAR</v>
      </c>
      <c r="M187" s="2" t="str">
        <f>[4]Report!T187</f>
        <v xml:space="preserve">34036246 → </v>
      </c>
      <c r="N187" s="3" t="str">
        <f>INDEX([4]Report!$B$2:$B$2208, MATCH(M187, [4]Report!$T$2:$T$2208, 0))</f>
        <v>THONO-CT312-HTB</v>
      </c>
      <c r="O187" s="4" t="str">
        <f t="shared" si="23"/>
        <v>THONO</v>
      </c>
      <c r="Y187" s="2" t="str">
        <f>'[7]Liste de Emplacements'!T187</f>
        <v xml:space="preserve">PASSY-R1-CELA11 → </v>
      </c>
      <c r="Z187" s="3" t="str">
        <f>INDEX('[7]Liste de Emplacements'!$A$2:$A$284, MATCH(Y187, '[7]Liste de Emplacements'!$T$2:$T$284, 0))</f>
        <v>PASSY-R1-CELA11</v>
      </c>
      <c r="AA187" s="4" t="str">
        <f t="shared" si="26"/>
        <v>PASSY</v>
      </c>
      <c r="AC187" t="str">
        <f>[8]Report!T187</f>
        <v xml:space="preserve">AUSSO-R1-CELD90 → </v>
      </c>
      <c r="AD187" t="str">
        <f>INDEX([8]Report!$A$2:$A$1495, MATCH(AC187, [8]Report!$T$2:$T$1495, 0))</f>
        <v>AUSSO-R1-CELD90</v>
      </c>
      <c r="AE187" t="str">
        <f t="shared" si="27"/>
        <v>AUSSO</v>
      </c>
      <c r="AK187" s="2" t="str">
        <f>'[10]Liste de Emplacements'!T187</f>
        <v xml:space="preserve">SSGE7-CT312 → </v>
      </c>
      <c r="AL187" s="3" t="str">
        <f>INDEX('[10]Liste de Emplacements'!$A$2:$A$231,MATCH(AK187,'[10]Liste de Emplacements'!$T$2:$T$231))</f>
        <v>SSGE7-CT312</v>
      </c>
      <c r="AM187" s="4" t="str">
        <f t="shared" si="28"/>
        <v>SSGE7</v>
      </c>
    </row>
    <row r="188" spans="1:39" x14ac:dyDescent="0.25">
      <c r="A188" s="2" t="str">
        <f>[1]Report!T188</f>
        <v>34072564 → PLAGE-U-PRISE(%), MONITORING</v>
      </c>
      <c r="B188" s="3" t="str">
        <f>INDEX([1]Report!$B$2:$B$230, MATCH(A188, [1]Report!$T$2:$T$230, 0))</f>
        <v>PLAGN-CT312-TR</v>
      </c>
      <c r="C188" s="4" t="str">
        <f t="shared" si="20"/>
        <v>PLAGN</v>
      </c>
      <c r="E188" s="2" t="str">
        <f>[2]Report!T188</f>
        <v>1437568 → DATE-AMPOULE</v>
      </c>
      <c r="F188" s="3" t="str">
        <f>INDEX([2]Report!$B$2:$B$2208, MATCH(E188, [2]Report!$T$2:$T$2208, 0))</f>
        <v>CLUSE-R3-CELO37</v>
      </c>
      <c r="G188" s="4" t="str">
        <f t="shared" si="21"/>
        <v>CLUSE</v>
      </c>
      <c r="I188" s="2" t="str">
        <f>[3]Report!T189</f>
        <v>34056296 → ICC(KA)-SEC, TELECOMMANDE, TYPE-SEC</v>
      </c>
      <c r="J188" s="3" t="str">
        <f>INDEX([3]Report!$B$2:$B$2208, MATCH(I188, [3]Report!$T$2:$T$2208, 0))</f>
        <v>ARC18-CT311-HTB</v>
      </c>
      <c r="K188" s="4" t="str">
        <f t="shared" si="22"/>
        <v>ARC18</v>
      </c>
      <c r="M188" s="2" t="str">
        <f>[4]Report!T188</f>
        <v xml:space="preserve">34036247 → </v>
      </c>
      <c r="N188" s="3" t="str">
        <f>INDEX([4]Report!$B$2:$B$2208, MATCH(M188, [4]Report!$T$2:$T$2208, 0))</f>
        <v>V.ISE-CT311-HTB</v>
      </c>
      <c r="O188" s="4" t="str">
        <f t="shared" si="23"/>
        <v>V.ISE</v>
      </c>
      <c r="Y188" s="2" t="str">
        <f>'[7]Liste de Emplacements'!T188</f>
        <v xml:space="preserve">PASSY-R2-CELA21 → </v>
      </c>
      <c r="Z188" s="3" t="str">
        <f>INDEX('[7]Liste de Emplacements'!$A$2:$A$284, MATCH(Y188, '[7]Liste de Emplacements'!$T$2:$T$284, 0))</f>
        <v>PASSY-R2-CELA21</v>
      </c>
      <c r="AA188" s="4" t="str">
        <f t="shared" si="26"/>
        <v>PASSY</v>
      </c>
      <c r="AC188" t="str">
        <f>[8]Report!T188</f>
        <v xml:space="preserve">AUSSO-R1-CELD94 → </v>
      </c>
      <c r="AD188" t="str">
        <f>INDEX([8]Report!$A$2:$A$1495, MATCH(AC188, [8]Report!$T$2:$T$1495, 0))</f>
        <v>AUSSO-R1-CELD94</v>
      </c>
      <c r="AE188" t="str">
        <f t="shared" si="27"/>
        <v>AUSSO</v>
      </c>
      <c r="AK188" s="2" t="str">
        <f>'[10]Liste de Emplacements'!T188</f>
        <v xml:space="preserve">SSGUI-CT311 → </v>
      </c>
      <c r="AL188" s="3" t="str">
        <f>INDEX('[10]Liste de Emplacements'!$A$2:$A$231,MATCH(AK188,'[10]Liste de Emplacements'!$T$2:$T$231))</f>
        <v>SSGUI-CT311</v>
      </c>
      <c r="AM188" s="4" t="str">
        <f t="shared" si="28"/>
        <v>SSGUI</v>
      </c>
    </row>
    <row r="189" spans="1:39" x14ac:dyDescent="0.25">
      <c r="A189" s="2" t="str">
        <f>[1]Report!T189</f>
        <v xml:space="preserve">34072565 → </v>
      </c>
      <c r="B189" s="3" t="str">
        <f>INDEX([1]Report!$B$2:$B$230, MATCH(A189, [1]Report!$T$2:$T$230, 0))</f>
        <v>RIVI5-CT311-TR</v>
      </c>
      <c r="C189" s="4" t="str">
        <f t="shared" si="20"/>
        <v>RIVI5</v>
      </c>
      <c r="E189" s="2" t="str">
        <f>[2]Report!T189</f>
        <v>1437775 → U-NOMINAL(KV)-DJHTA, DATE-AMPOULE, U-ALIMENTATION-CDE-DJHTA</v>
      </c>
      <c r="F189" s="3" t="str">
        <f>INDEX([2]Report!$B$2:$B$2208, MATCH(E189, [2]Report!$T$2:$T$2208, 0))</f>
        <v>CLUSE-R1-CELD15</v>
      </c>
      <c r="G189" s="4" t="str">
        <f t="shared" si="21"/>
        <v>CLUSE</v>
      </c>
      <c r="I189" s="2" t="str">
        <f>[3]Report!T190</f>
        <v>34056297 → ICC(KA)-SEC, TELECOMMANDE, TYPE-SEC</v>
      </c>
      <c r="J189" s="3" t="str">
        <f>INDEX([3]Report!$B$2:$B$2208, MATCH(I189, [3]Report!$T$2:$T$2208, 0))</f>
        <v>ARC18-CT312-HTB</v>
      </c>
      <c r="K189" s="4" t="str">
        <f t="shared" si="22"/>
        <v>ARC18</v>
      </c>
      <c r="M189" s="2" t="str">
        <f>[4]Report!T189</f>
        <v xml:space="preserve">34036248 → </v>
      </c>
      <c r="N189" s="3" t="str">
        <f>INDEX([4]Report!$B$2:$B$2208, MATCH(M189, [4]Report!$T$2:$T$2208, 0))</f>
        <v>V.ISE-CT312-HTB</v>
      </c>
      <c r="O189" s="4" t="str">
        <f t="shared" si="23"/>
        <v>V.ISE</v>
      </c>
      <c r="Y189" s="2" t="str">
        <f>'[7]Liste de Emplacements'!T189</f>
        <v>PLAGN-R1-CELA83 → Code GDO</v>
      </c>
      <c r="Z189" s="3" t="str">
        <f>INDEX('[7]Liste de Emplacements'!$A$2:$A$284, MATCH(Y189, '[7]Liste de Emplacements'!$T$2:$T$284, 0))</f>
        <v>PLAGN-R1-CELA83</v>
      </c>
      <c r="AA189" s="4" t="str">
        <f t="shared" si="26"/>
        <v>PLAGN</v>
      </c>
      <c r="AC189" t="str">
        <f>[8]Report!T189</f>
        <v>AUSSO-R2-CELD85 → Code GDO</v>
      </c>
      <c r="AD189" t="str">
        <f>INDEX([8]Report!$A$2:$A$1495, MATCH(AC189, [8]Report!$T$2:$T$1495, 0))</f>
        <v>AUSSO-R2-CELD85</v>
      </c>
      <c r="AE189" t="str">
        <f t="shared" si="27"/>
        <v>AUSSO</v>
      </c>
      <c r="AK189" s="2" t="str">
        <f>'[10]Liste de Emplacements'!T189</f>
        <v xml:space="preserve">SSGUI-CT312 → </v>
      </c>
      <c r="AL189" s="3" t="str">
        <f>INDEX('[10]Liste de Emplacements'!$A$2:$A$231,MATCH(AK189,'[10]Liste de Emplacements'!$T$2:$T$231))</f>
        <v>SSGUI-CT312</v>
      </c>
      <c r="AM189" s="4" t="str">
        <f t="shared" si="28"/>
        <v>SSGUI</v>
      </c>
    </row>
    <row r="190" spans="1:39" x14ac:dyDescent="0.25">
      <c r="A190" s="2" t="str">
        <f>[1]Report!T190</f>
        <v>34072566 → PLAGE-U-PRISE(%), MONITORING</v>
      </c>
      <c r="B190" s="3" t="str">
        <f>INDEX([1]Report!$B$2:$B$230, MATCH(A190, [1]Report!$T$2:$T$230, 0))</f>
        <v>VNOTA-CT311-TR</v>
      </c>
      <c r="C190" s="4" t="str">
        <f t="shared" si="20"/>
        <v>VNOTA</v>
      </c>
      <c r="E190" s="2" t="str">
        <f>[2]Report!T190</f>
        <v>1437813 → U-NOMINAL(KV)-DJHTA, DATE-AMPOULE, U-ALIMENTATION-CDE-DJHTA</v>
      </c>
      <c r="F190" s="3" t="str">
        <f>INDEX([2]Report!$B$2:$B$2208, MATCH(E190, [2]Report!$T$2:$T$2208, 0))</f>
        <v>CLUSE-R1-CELD13</v>
      </c>
      <c r="G190" s="4" t="str">
        <f t="shared" si="21"/>
        <v>CLUSE</v>
      </c>
      <c r="I190" s="2" t="str">
        <f>[3]Report!T191</f>
        <v>34056298 → ICC(KA)-SEC, TELECOMMANDE, TYPE-SEC, U-NOMINALE(KV)</v>
      </c>
      <c r="J190" s="3" t="str">
        <f>INDEX([3]Report!$B$2:$B$2208, MATCH(I190, [3]Report!$T$2:$T$2208, 0))</f>
        <v>BREVI-CT311-HTB</v>
      </c>
      <c r="K190" s="4" t="str">
        <f t="shared" si="22"/>
        <v>BREVI</v>
      </c>
      <c r="M190" s="2" t="str">
        <f>[4]Report!T190</f>
        <v xml:space="preserve">34036249 → </v>
      </c>
      <c r="N190" s="3" t="str">
        <f>INDEX([4]Report!$B$2:$B$2208, MATCH(M190, [4]Report!$T$2:$T$2208, 0))</f>
        <v>C.BAR-CT311-HTB</v>
      </c>
      <c r="O190" s="4" t="str">
        <f t="shared" si="23"/>
        <v>C.BAR</v>
      </c>
      <c r="Y190" s="2" t="str">
        <f>'[7]Liste de Emplacements'!T190</f>
        <v>PLAGN-R2-CELA82 → Code GDO</v>
      </c>
      <c r="Z190" s="3" t="str">
        <f>INDEX('[7]Liste de Emplacements'!$A$2:$A$284, MATCH(Y190, '[7]Liste de Emplacements'!$T$2:$T$284, 0))</f>
        <v>PLAGN-R2-CELA82</v>
      </c>
      <c r="AA190" s="4" t="str">
        <f t="shared" si="26"/>
        <v>PLAGN</v>
      </c>
      <c r="AC190" t="str">
        <f>[8]Report!T190</f>
        <v xml:space="preserve">AUSSO-R2-CELD87 → </v>
      </c>
      <c r="AD190" t="str">
        <f>INDEX([8]Report!$A$2:$A$1495, MATCH(AC190, [8]Report!$T$2:$T$1495, 0))</f>
        <v>AUSSO-R2-CELD87</v>
      </c>
      <c r="AE190" t="str">
        <f t="shared" si="27"/>
        <v>AUSSO</v>
      </c>
      <c r="AK190" s="2" t="str">
        <f>'[10]Liste de Emplacements'!T190</f>
        <v xml:space="preserve">SSLAC-CT311 → </v>
      </c>
      <c r="AL190" s="3" t="str">
        <f>INDEX('[10]Liste de Emplacements'!$A$2:$A$231,MATCH(AK190,'[10]Liste de Emplacements'!$T$2:$T$231))</f>
        <v>SSLAC-CT311</v>
      </c>
      <c r="AM190" s="4" t="str">
        <f t="shared" si="28"/>
        <v>SSLAC</v>
      </c>
    </row>
    <row r="191" spans="1:39" x14ac:dyDescent="0.25">
      <c r="A191" s="2" t="str">
        <f>[1]Report!T191</f>
        <v>34072567 → MONITORING</v>
      </c>
      <c r="B191" s="3" t="str">
        <f>INDEX([1]Report!$B$2:$B$230, MATCH(A191, [1]Report!$T$2:$T$230, 0))</f>
        <v>DRUME-CT311-TR</v>
      </c>
      <c r="C191" s="4" t="str">
        <f t="shared" si="20"/>
        <v>DRUME</v>
      </c>
      <c r="E191" s="2" t="str">
        <f>[2]Report!T191</f>
        <v>1437824 → U-NOMINAL(KV)-DJHTA, DATE-AMPOULE, U-ALIMENTATION-CDE-DJHTA</v>
      </c>
      <c r="F191" s="3" t="str">
        <f>INDEX([2]Report!$B$2:$B$2208, MATCH(E191, [2]Report!$T$2:$T$2208, 0))</f>
        <v>CLUSE-R1-CELD14</v>
      </c>
      <c r="G191" s="4" t="str">
        <f t="shared" si="21"/>
        <v>CLUSE</v>
      </c>
      <c r="I191" s="2" t="str">
        <f>[3]Report!T192</f>
        <v>34056299 → ICC(KA)-SEC, POLE-TRINGLE, TELECOMMANDE, TYPE-SEC</v>
      </c>
      <c r="J191" s="3" t="str">
        <f>INDEX([3]Report!$B$2:$B$2208, MATCH(I191, [3]Report!$T$2:$T$2208, 0))</f>
        <v>BREVI-CT312-HTB</v>
      </c>
      <c r="K191" s="4" t="str">
        <f t="shared" si="22"/>
        <v>BREVI</v>
      </c>
      <c r="M191" s="2" t="str">
        <f>[4]Report!T191</f>
        <v xml:space="preserve">34036251 → </v>
      </c>
      <c r="N191" s="3" t="str">
        <f>INDEX([4]Report!$B$2:$B$2208, MATCH(M191, [4]Report!$T$2:$T$2208, 0))</f>
        <v>G.COE-CT311-HTB</v>
      </c>
      <c r="O191" s="4" t="str">
        <f t="shared" si="23"/>
        <v>G.COE</v>
      </c>
      <c r="Y191" s="2" t="str">
        <f>'[7]Liste de Emplacements'!T191</f>
        <v xml:space="preserve">POISY-R1-CELA11 → </v>
      </c>
      <c r="Z191" s="3" t="str">
        <f>INDEX('[7]Liste de Emplacements'!$A$2:$A$284, MATCH(Y191, '[7]Liste de Emplacements'!$T$2:$T$284, 0))</f>
        <v>POISY-R1-CELA11</v>
      </c>
      <c r="AA191" s="4" t="str">
        <f t="shared" si="26"/>
        <v>POISY</v>
      </c>
      <c r="AC191" t="str">
        <f>[8]Report!T191</f>
        <v xml:space="preserve">AUSSO-R2-CELD89 → </v>
      </c>
      <c r="AD191" t="str">
        <f>INDEX([8]Report!$A$2:$A$1495, MATCH(AC191, [8]Report!$T$2:$T$1495, 0))</f>
        <v>AUSSO-R2-CELD89</v>
      </c>
      <c r="AE191" t="str">
        <f t="shared" si="27"/>
        <v>AUSSO</v>
      </c>
      <c r="AK191" s="2" t="str">
        <f>'[10]Liste de Emplacements'!T191</f>
        <v xml:space="preserve">SSLAC-CT312 → </v>
      </c>
      <c r="AL191" s="3" t="str">
        <f>INDEX('[10]Liste de Emplacements'!$A$2:$A$231,MATCH(AK191,'[10]Liste de Emplacements'!$T$2:$T$231))</f>
        <v>SSLAC-CT312</v>
      </c>
      <c r="AM191" s="4" t="str">
        <f t="shared" si="28"/>
        <v>SSLAC</v>
      </c>
    </row>
    <row r="192" spans="1:39" x14ac:dyDescent="0.25">
      <c r="A192" s="2" t="str">
        <f>[1]Report!T192</f>
        <v>34072570 → UCC(%)</v>
      </c>
      <c r="B192" s="3" t="str">
        <f>INDEX([1]Report!$B$2:$B$230, MATCH(A192, [1]Report!$T$2:$T$230, 0))</f>
        <v>CROLL-CT611-TR</v>
      </c>
      <c r="C192" s="4" t="str">
        <f t="shared" si="20"/>
        <v>CROLL</v>
      </c>
      <c r="E192" s="2" t="str">
        <f>[2]Report!T192</f>
        <v>1437834 → U-NOMINAL(KV)-DJHTA, DATE-AMPOULE, U-ALIMENTATION-CDE-DJHTA</v>
      </c>
      <c r="F192" s="3" t="str">
        <f>INDEX([2]Report!$B$2:$B$2208, MATCH(E192, [2]Report!$T$2:$T$2208, 0))</f>
        <v>CLUSE-R1-CELD18</v>
      </c>
      <c r="G192" s="4" t="str">
        <f t="shared" si="21"/>
        <v>CLUSE</v>
      </c>
      <c r="I192" s="2" t="str">
        <f>[3]Report!T193</f>
        <v xml:space="preserve">34056300 → </v>
      </c>
      <c r="J192" s="3" t="str">
        <f>INDEX([3]Report!$B$2:$B$2208, MATCH(I192, [3]Report!$T$2:$T$2208, 0))</f>
        <v>M.SER-CT311-HTB</v>
      </c>
      <c r="K192" s="4" t="str">
        <f t="shared" si="22"/>
        <v>M.SER</v>
      </c>
      <c r="M192" s="2" t="str">
        <f>[4]Report!T192</f>
        <v xml:space="preserve">34036252 → </v>
      </c>
      <c r="N192" s="3" t="str">
        <f>INDEX([4]Report!$B$2:$B$2208, MATCH(M192, [4]Report!$T$2:$T$2208, 0))</f>
        <v>G.COE-CT312-HTB</v>
      </c>
      <c r="O192" s="4" t="str">
        <f t="shared" si="23"/>
        <v>G.COE</v>
      </c>
      <c r="Y192" s="2" t="str">
        <f>'[7]Liste de Emplacements'!T192</f>
        <v xml:space="preserve">POISY-R2-CELA21 → </v>
      </c>
      <c r="Z192" s="3" t="str">
        <f>INDEX('[7]Liste de Emplacements'!$A$2:$A$284, MATCH(Y192, '[7]Liste de Emplacements'!$T$2:$T$284, 0))</f>
        <v>POISY-R2-CELA21</v>
      </c>
      <c r="AA192" s="4" t="str">
        <f t="shared" si="26"/>
        <v>POISY</v>
      </c>
      <c r="AC192" t="str">
        <f>[8]Report!T192</f>
        <v xml:space="preserve">AUSSO-R2-CELD91 → </v>
      </c>
      <c r="AD192" t="str">
        <f>INDEX([8]Report!$A$2:$A$1495, MATCH(AC192, [8]Report!$T$2:$T$1495, 0))</f>
        <v>AUSSO-R2-CELD91</v>
      </c>
      <c r="AE192" t="str">
        <f t="shared" si="27"/>
        <v>AUSSO</v>
      </c>
      <c r="AK192" s="2" t="str">
        <f>'[10]Liste de Emplacements'!T192</f>
        <v xml:space="preserve">SSMC5-CT311 → </v>
      </c>
      <c r="AL192" s="3" t="str">
        <f>INDEX('[10]Liste de Emplacements'!$A$2:$A$231,MATCH(AK192,'[10]Liste de Emplacements'!$T$2:$T$231))</f>
        <v>SSMC5-CT311</v>
      </c>
      <c r="AM192" s="4" t="str">
        <f t="shared" si="28"/>
        <v>SSMC5</v>
      </c>
    </row>
    <row r="193" spans="1:39" x14ac:dyDescent="0.25">
      <c r="A193" s="2" t="str">
        <f>[1]Report!T193</f>
        <v>34072571 → MONITORING</v>
      </c>
      <c r="B193" s="3" t="str">
        <f>INDEX([1]Report!$B$2:$B$230, MATCH(A193, [1]Report!$T$2:$T$230, 0))</f>
        <v>SINAR-CT611-TR</v>
      </c>
      <c r="C193" s="4" t="str">
        <f t="shared" si="20"/>
        <v>SINAR</v>
      </c>
      <c r="E193" s="2" t="str">
        <f>[2]Report!T193</f>
        <v>1437844 → U-NOMINAL(KV)-DJHTA, DATE-AMPOULE, U-ALIMENTATION-CDE-DJHTA</v>
      </c>
      <c r="F193" s="3" t="str">
        <f>INDEX([2]Report!$B$2:$B$2208, MATCH(E193, [2]Report!$T$2:$T$2208, 0))</f>
        <v>CLUSE-R1-CELD17</v>
      </c>
      <c r="G193" s="4" t="str">
        <f t="shared" si="21"/>
        <v>CLUSE</v>
      </c>
      <c r="I193" s="2" t="str">
        <f>[3]Report!T194</f>
        <v>34056301 → ICC(KA)-SEC, TELECOMMANDE</v>
      </c>
      <c r="J193" s="3" t="str">
        <f>INDEX([3]Report!$B$2:$B$2208, MATCH(I193, [3]Report!$T$2:$T$2208, 0))</f>
        <v>M.SER-CT312-HTB</v>
      </c>
      <c r="K193" s="4" t="str">
        <f t="shared" si="22"/>
        <v>M.SER</v>
      </c>
      <c r="M193" s="2" t="str">
        <f>[4]Report!T193</f>
        <v xml:space="preserve">34036253 → </v>
      </c>
      <c r="N193" s="3" t="str">
        <f>INDEX([4]Report!$B$2:$B$2208, MATCH(M193, [4]Report!$T$2:$T$2208, 0))</f>
        <v>ARC18-CT311-HTB</v>
      </c>
      <c r="O193" s="4" t="str">
        <f t="shared" si="23"/>
        <v>ARC18</v>
      </c>
      <c r="Y193" s="2" t="str">
        <f>'[7]Liste de Emplacements'!T193</f>
        <v xml:space="preserve">POISY-R3-CELA30 → </v>
      </c>
      <c r="Z193" s="3" t="str">
        <f>INDEX('[7]Liste de Emplacements'!$A$2:$A$284, MATCH(Y193, '[7]Liste de Emplacements'!$T$2:$T$284, 0))</f>
        <v>POISY-R3-CELA30</v>
      </c>
      <c r="AA193" s="4" t="str">
        <f t="shared" si="26"/>
        <v>POISY</v>
      </c>
      <c r="AC193" t="str">
        <f>[8]Report!T193</f>
        <v xml:space="preserve">AUSSO-R2-CELD93 → </v>
      </c>
      <c r="AD193" t="str">
        <f>INDEX([8]Report!$A$2:$A$1495, MATCH(AC193, [8]Report!$T$2:$T$1495, 0))</f>
        <v>AUSSO-R2-CELD93</v>
      </c>
      <c r="AE193" t="str">
        <f t="shared" si="27"/>
        <v>AUSSO</v>
      </c>
      <c r="AK193" s="2" t="str">
        <f>'[10]Liste de Emplacements'!T193</f>
        <v xml:space="preserve">SSMC5-CT312 → </v>
      </c>
      <c r="AL193" s="3" t="str">
        <f>INDEX('[10]Liste de Emplacements'!$A$2:$A$231,MATCH(AK193,'[10]Liste de Emplacements'!$T$2:$T$231))</f>
        <v>SSMC5-CT312</v>
      </c>
      <c r="AM193" s="4" t="str">
        <f t="shared" si="28"/>
        <v>SSMC5</v>
      </c>
    </row>
    <row r="194" spans="1:39" x14ac:dyDescent="0.25">
      <c r="A194" s="2" t="str">
        <f>[1]Report!T194</f>
        <v>34072574 → PLAGE-U-PRISE(%), MONITORING</v>
      </c>
      <c r="B194" s="3" t="str">
        <f>INDEX([1]Report!$B$2:$B$230, MATCH(A194, [1]Report!$T$2:$T$230, 0))</f>
        <v>VOREP-CT313-TR</v>
      </c>
      <c r="C194" s="4" t="str">
        <f t="shared" si="20"/>
        <v>VOREP</v>
      </c>
      <c r="E194" s="2" t="str">
        <f>[2]Report!T194</f>
        <v>1437850 → DATE-AMPOULE</v>
      </c>
      <c r="F194" s="3" t="str">
        <f>INDEX([2]Report!$B$2:$B$2208, MATCH(E194, [2]Report!$T$2:$T$2208, 0))</f>
        <v>CLUSE-R1-CELPB19</v>
      </c>
      <c r="G194" s="4" t="str">
        <f t="shared" si="21"/>
        <v>CLUSE</v>
      </c>
      <c r="I194" s="2" t="str">
        <f>[3]Report!T195</f>
        <v>34056302 → ICC(KA)-SEC, TELECOMMANDE, TYPE-SEC</v>
      </c>
      <c r="J194" s="3" t="str">
        <f>INDEX([3]Report!$B$2:$B$2208, MATCH(I194, [3]Report!$T$2:$T$2208, 0))</f>
        <v>V.THO-CT311-HTB</v>
      </c>
      <c r="K194" s="4" t="str">
        <f t="shared" si="22"/>
        <v>V.THO</v>
      </c>
      <c r="M194" s="2" t="str">
        <f>[4]Report!T194</f>
        <v xml:space="preserve">34036254 → </v>
      </c>
      <c r="N194" s="3" t="str">
        <f>INDEX([4]Report!$B$2:$B$2208, MATCH(M194, [4]Report!$T$2:$T$2208, 0))</f>
        <v>ARC18-CT312-HTB</v>
      </c>
      <c r="O194" s="4" t="str">
        <f t="shared" si="23"/>
        <v>ARC18</v>
      </c>
      <c r="Y194" s="2" t="str">
        <f>'[7]Liste de Emplacements'!T194</f>
        <v xml:space="preserve">POISY-R3-CELA31 → </v>
      </c>
      <c r="Z194" s="3" t="str">
        <f>INDEX('[7]Liste de Emplacements'!$A$2:$A$284, MATCH(Y194, '[7]Liste de Emplacements'!$T$2:$T$284, 0))</f>
        <v>POISY-R3-CELA31</v>
      </c>
      <c r="AA194" s="4" t="str">
        <f t="shared" si="26"/>
        <v>POISY</v>
      </c>
      <c r="AC194" t="str">
        <f>[8]Report!T194</f>
        <v>AVORI-R1-CELD13 → AERIEN/SOUTERRAIN</v>
      </c>
      <c r="AD194" t="str">
        <f>INDEX([8]Report!$A$2:$A$1495, MATCH(AC194, [8]Report!$T$2:$T$1495, 0))</f>
        <v>AVORI-R1-CELD13</v>
      </c>
      <c r="AE194" t="str">
        <f t="shared" si="27"/>
        <v>AVORI</v>
      </c>
      <c r="AK194" s="2" t="str">
        <f>'[10]Liste de Emplacements'!T194</f>
        <v xml:space="preserve">SSPOU-CT311 → </v>
      </c>
      <c r="AL194" s="3" t="str">
        <f>INDEX('[10]Liste de Emplacements'!$A$2:$A$231,MATCH(AK194,'[10]Liste de Emplacements'!$T$2:$T$231))</f>
        <v>SSPOU-CT311</v>
      </c>
      <c r="AM194" s="4" t="str">
        <f t="shared" si="28"/>
        <v>SSPOU</v>
      </c>
    </row>
    <row r="195" spans="1:39" x14ac:dyDescent="0.25">
      <c r="A195" s="2" t="str">
        <f>[1]Report!T195</f>
        <v xml:space="preserve">34072576 → </v>
      </c>
      <c r="B195" s="3" t="str">
        <f>INDEX([1]Report!$B$2:$B$230, MATCH(A195, [1]Report!$T$2:$T$230, 0))</f>
        <v>CLUSE-CT313-TR</v>
      </c>
      <c r="C195" s="4" t="str">
        <f t="shared" ref="C195:C229" si="29">LEFT(B195,5)</f>
        <v>CLUSE</v>
      </c>
      <c r="E195" s="2" t="str">
        <f>[2]Report!T195</f>
        <v>1437910 → DATE-AMPOULE</v>
      </c>
      <c r="F195" s="3" t="str">
        <f>INDEX([2]Report!$B$2:$B$2208, MATCH(E195, [2]Report!$T$2:$T$2208, 0))</f>
        <v>CLUSE-R2-CELA20</v>
      </c>
      <c r="G195" s="4" t="str">
        <f t="shared" ref="G195:G258" si="30">LEFT(F195,5)</f>
        <v>CLUSE</v>
      </c>
      <c r="I195" s="2" t="str">
        <f>[3]Report!T196</f>
        <v>34056303 → ICC(KA)-SEC, TELECOMMANDE</v>
      </c>
      <c r="J195" s="3" t="str">
        <f>INDEX([3]Report!$B$2:$B$2208, MATCH(I195, [3]Report!$T$2:$T$2208, 0))</f>
        <v>YENNE-CT311-HTB</v>
      </c>
      <c r="K195" s="4" t="str">
        <f t="shared" ref="K195:K243" si="31">LEFT(J195,5)</f>
        <v>YENNE</v>
      </c>
      <c r="M195" s="2" t="str">
        <f>[4]Report!T195</f>
        <v xml:space="preserve">34036255 → </v>
      </c>
      <c r="N195" s="3" t="str">
        <f>INDEX([4]Report!$B$2:$B$2208, MATCH(M195, [4]Report!$T$2:$T$2208, 0))</f>
        <v>BREVI-CT311-HTB</v>
      </c>
      <c r="O195" s="4" t="str">
        <f t="shared" ref="O195:O230" si="32">LEFT(N195,5)</f>
        <v>BREVI</v>
      </c>
      <c r="Y195" s="2" t="str">
        <f>'[7]Liste de Emplacements'!T195</f>
        <v xml:space="preserve">POUGN-R1-CELA10 → </v>
      </c>
      <c r="Z195" s="3" t="str">
        <f>INDEX('[7]Liste de Emplacements'!$A$2:$A$284, MATCH(Y195, '[7]Liste de Emplacements'!$T$2:$T$284, 0))</f>
        <v>POUGN-R1-CELA10</v>
      </c>
      <c r="AA195" s="4" t="str">
        <f t="shared" ref="AA195:AA258" si="33">LEFT(Z195,5)</f>
        <v>POUGN</v>
      </c>
      <c r="AC195" t="str">
        <f>[8]Report!T195</f>
        <v xml:space="preserve">AVORI-R1-CELD14 → </v>
      </c>
      <c r="AD195" t="str">
        <f>INDEX([8]Report!$A$2:$A$1495, MATCH(AC195, [8]Report!$T$2:$T$1495, 0))</f>
        <v>AVORI-R1-CELD14</v>
      </c>
      <c r="AE195" t="str">
        <f t="shared" ref="AE195:AE258" si="34">LEFT(AD195,5)</f>
        <v>AVORI</v>
      </c>
      <c r="AK195" s="2" t="str">
        <f>'[10]Liste de Emplacements'!T195</f>
        <v xml:space="preserve">SSPOU-CT312 → </v>
      </c>
      <c r="AL195" s="3" t="str">
        <f>INDEX('[10]Liste de Emplacements'!$A$2:$A$231,MATCH(AK195,'[10]Liste de Emplacements'!$T$2:$T$231))</f>
        <v>SSPOU-CT312</v>
      </c>
      <c r="AM195" s="4" t="str">
        <f t="shared" ref="AM195:AM230" si="35">LEFT(AL195,5)</f>
        <v>SSPOU</v>
      </c>
    </row>
    <row r="196" spans="1:39" x14ac:dyDescent="0.25">
      <c r="A196" s="2" t="str">
        <f>[1]Report!T196</f>
        <v xml:space="preserve">34072577 → </v>
      </c>
      <c r="B196" s="3" t="str">
        <f>INDEX([1]Report!$B$2:$B$230, MATCH(A196, [1]Report!$T$2:$T$230, 0))</f>
        <v>M.LAN-CT311-TR</v>
      </c>
      <c r="C196" s="4" t="str">
        <f t="shared" si="29"/>
        <v>M.LAN</v>
      </c>
      <c r="E196" s="2" t="str">
        <f>[2]Report!T196</f>
        <v>1437928 → U-NOMINAL(KV)-DJHTA, DATE-AMPOULE, U-ALIMENTATION-CDE-DJHTA</v>
      </c>
      <c r="F196" s="3" t="str">
        <f>INDEX([2]Report!$B$2:$B$2208, MATCH(E196, [2]Report!$T$2:$T$2208, 0))</f>
        <v>CLUSE-R2-CELD23</v>
      </c>
      <c r="G196" s="4" t="str">
        <f t="shared" si="30"/>
        <v>CLUSE</v>
      </c>
      <c r="I196" s="2" t="str">
        <f>[3]Report!T197</f>
        <v xml:space="preserve">34056304 → </v>
      </c>
      <c r="J196" s="3" t="str">
        <f>INDEX([3]Report!$B$2:$B$2208, MATCH(I196, [3]Report!$T$2:$T$2208, 0))</f>
        <v>VOUGY-CT311-HTB</v>
      </c>
      <c r="K196" s="4" t="str">
        <f t="shared" si="31"/>
        <v>VOUGY</v>
      </c>
      <c r="M196" s="2" t="str">
        <f>[4]Report!T196</f>
        <v xml:space="preserve">34036256 → </v>
      </c>
      <c r="N196" s="3" t="str">
        <f>INDEX([4]Report!$B$2:$B$2208, MATCH(M196, [4]Report!$T$2:$T$2208, 0))</f>
        <v>BREVI-CT312-HTB</v>
      </c>
      <c r="O196" s="4" t="str">
        <f t="shared" si="32"/>
        <v>BREVI</v>
      </c>
      <c r="Y196" s="2" t="str">
        <f>'[7]Liste de Emplacements'!T196</f>
        <v xml:space="preserve">PUBLI-R1-CELA11 → </v>
      </c>
      <c r="Z196" s="3" t="str">
        <f>INDEX('[7]Liste de Emplacements'!$A$2:$A$284, MATCH(Y196, '[7]Liste de Emplacements'!$T$2:$T$284, 0))</f>
        <v>PUBLI-R1-CELA11</v>
      </c>
      <c r="AA196" s="4" t="str">
        <f t="shared" si="33"/>
        <v>PUBLI</v>
      </c>
      <c r="AC196" t="str">
        <f>[8]Report!T196</f>
        <v xml:space="preserve">AVORI-R1-CELD15 → </v>
      </c>
      <c r="AD196" t="str">
        <f>INDEX([8]Report!$A$2:$A$1495, MATCH(AC196, [8]Report!$T$2:$T$1495, 0))</f>
        <v>AVORI-R1-CELD15</v>
      </c>
      <c r="AE196" t="str">
        <f t="shared" si="34"/>
        <v>AVORI</v>
      </c>
      <c r="AK196" s="2" t="str">
        <f>'[10]Liste de Emplacements'!T196</f>
        <v xml:space="preserve">SSQUE-CT311 → </v>
      </c>
      <c r="AL196" s="3" t="str">
        <f>INDEX('[10]Liste de Emplacements'!$A$2:$A$231,MATCH(AK196,'[10]Liste de Emplacements'!$T$2:$T$231))</f>
        <v>SSQUE-CT311</v>
      </c>
      <c r="AM196" s="4" t="str">
        <f t="shared" si="35"/>
        <v>SSQUE</v>
      </c>
    </row>
    <row r="197" spans="1:39" x14ac:dyDescent="0.25">
      <c r="A197" s="2" t="str">
        <f>[1]Report!T197</f>
        <v xml:space="preserve">34072578 → </v>
      </c>
      <c r="B197" s="3" t="str">
        <f>INDEX([1]Report!$B$2:$B$230, MATCH(A197, [1]Report!$T$2:$T$230, 0))</f>
        <v>M.LAN-CT312-TR</v>
      </c>
      <c r="C197" s="4" t="str">
        <f t="shared" si="29"/>
        <v>M.LAN</v>
      </c>
      <c r="E197" s="2" t="str">
        <f>[2]Report!T197</f>
        <v>1437939 → U-NOMINAL(KV)-DJHTA, DATE-AMPOULE, U-ALIMENTATION-CDE-DJHTA</v>
      </c>
      <c r="F197" s="3" t="str">
        <f>INDEX([2]Report!$B$2:$B$2208, MATCH(E197, [2]Report!$T$2:$T$2208, 0))</f>
        <v>CLUSE-R2-CELD24</v>
      </c>
      <c r="G197" s="4" t="str">
        <f t="shared" si="30"/>
        <v>CLUSE</v>
      </c>
      <c r="I197" s="2" t="str">
        <f>[3]Report!T198</f>
        <v xml:space="preserve">34056305 → </v>
      </c>
      <c r="J197" s="3" t="str">
        <f>INDEX([3]Report!$B$2:$B$2208, MATCH(I197, [3]Report!$T$2:$T$2208, 0))</f>
        <v>VOUGY-CT312-HTB</v>
      </c>
      <c r="K197" s="4" t="str">
        <f t="shared" si="31"/>
        <v>VOUGY</v>
      </c>
      <c r="M197" s="2" t="str">
        <f>[4]Report!T197</f>
        <v xml:space="preserve">34036257 → </v>
      </c>
      <c r="N197" s="3" t="str">
        <f>INDEX([4]Report!$B$2:$B$2208, MATCH(M197, [4]Report!$T$2:$T$2208, 0))</f>
        <v>V.THO-CT311-HTB</v>
      </c>
      <c r="O197" s="4" t="str">
        <f t="shared" si="32"/>
        <v>V.THO</v>
      </c>
      <c r="Y197" s="2" t="str">
        <f>'[7]Liste de Emplacements'!T197</f>
        <v xml:space="preserve">PUBLI-R2-CELA21 → </v>
      </c>
      <c r="Z197" s="3" t="str">
        <f>INDEX('[7]Liste de Emplacements'!$A$2:$A$284, MATCH(Y197, '[7]Liste de Emplacements'!$T$2:$T$284, 0))</f>
        <v>PUBLI-R2-CELA21</v>
      </c>
      <c r="AA197" s="4" t="str">
        <f t="shared" si="33"/>
        <v>PUBLI</v>
      </c>
      <c r="AC197" t="str">
        <f>[8]Report!T197</f>
        <v>AVORI-R1-CELD16 → AERIEN/SOUTERRAIN</v>
      </c>
      <c r="AD197" t="str">
        <f>INDEX([8]Report!$A$2:$A$1495, MATCH(AC197, [8]Report!$T$2:$T$1495, 0))</f>
        <v>AVORI-R1-CELD16</v>
      </c>
      <c r="AE197" t="str">
        <f t="shared" si="34"/>
        <v>AVORI</v>
      </c>
      <c r="AK197" s="2" t="str">
        <f>'[10]Liste de Emplacements'!T197</f>
        <v xml:space="preserve">SSQUE-CT312 → </v>
      </c>
      <c r="AL197" s="3" t="str">
        <f>INDEX('[10]Liste de Emplacements'!$A$2:$A$231,MATCH(AK197,'[10]Liste de Emplacements'!$T$2:$T$231))</f>
        <v>SSQUE-CT312</v>
      </c>
      <c r="AM197" s="4" t="str">
        <f t="shared" si="35"/>
        <v>SSQUE</v>
      </c>
    </row>
    <row r="198" spans="1:39" x14ac:dyDescent="0.25">
      <c r="A198" s="2" t="str">
        <f>[1]Report!T198</f>
        <v>34072579 → MONITORING</v>
      </c>
      <c r="B198" s="3" t="str">
        <f>INDEX([1]Report!$B$2:$B$230, MATCH(A198, [1]Report!$T$2:$T$230, 0))</f>
        <v>CORB8-CT312-TR</v>
      </c>
      <c r="C198" s="4" t="str">
        <f t="shared" si="29"/>
        <v>CORB8</v>
      </c>
      <c r="E198" s="2" t="str">
        <f>[2]Report!T198</f>
        <v>1437949 → U-NOMINAL(KV)-DJHTA, DATE-AMPOULE, U-ALIMENTATION-CDE-DJHTA</v>
      </c>
      <c r="F198" s="3" t="str">
        <f>INDEX([2]Report!$B$2:$B$2208, MATCH(E198, [2]Report!$T$2:$T$2208, 0))</f>
        <v>CLUSE-R2-CELD25</v>
      </c>
      <c r="G198" s="4" t="str">
        <f t="shared" si="30"/>
        <v>CLUSE</v>
      </c>
      <c r="I198" s="2" t="str">
        <f>[3]Report!T199</f>
        <v>34056306 → GENRE-SEC, ICC(KA)-SEC, TELECOMMANDE, TYPE-SEC</v>
      </c>
      <c r="J198" s="3" t="str">
        <f>INDEX([3]Report!$B$2:$B$2208, MATCH(I198, [3]Report!$T$2:$T$2208, 0))</f>
        <v>SAUS2-CT211-HTB</v>
      </c>
      <c r="K198" s="4" t="str">
        <f t="shared" si="31"/>
        <v>SAUS2</v>
      </c>
      <c r="M198" s="2" t="str">
        <f>[4]Report!T198</f>
        <v xml:space="preserve">34036258 → </v>
      </c>
      <c r="N198" s="3" t="str">
        <f>INDEX([4]Report!$B$2:$B$2208, MATCH(M198, [4]Report!$T$2:$T$2208, 0))</f>
        <v>YENNE-CT311-HTB</v>
      </c>
      <c r="O198" s="4" t="str">
        <f t="shared" si="32"/>
        <v>YENNE</v>
      </c>
      <c r="Y198" s="2" t="str">
        <f>'[7]Liste de Emplacements'!T198</f>
        <v>RIVE5-R1-CELA01 → Code GDO</v>
      </c>
      <c r="Z198" s="3" t="str">
        <f>INDEX('[7]Liste de Emplacements'!$A$2:$A$284, MATCH(Y198, '[7]Liste de Emplacements'!$T$2:$T$284, 0))</f>
        <v>RIVE5-R1-CELA01</v>
      </c>
      <c r="AA198" s="4" t="str">
        <f t="shared" si="33"/>
        <v>RIVE5</v>
      </c>
      <c r="AC198" t="str">
        <f>[8]Report!T198</f>
        <v xml:space="preserve">AVORI-R1-CELD17 → </v>
      </c>
      <c r="AD198" t="str">
        <f>INDEX([8]Report!$A$2:$A$1495, MATCH(AC198, [8]Report!$T$2:$T$1495, 0))</f>
        <v>AVORI-R1-CELD17</v>
      </c>
      <c r="AE198" t="str">
        <f t="shared" si="34"/>
        <v>AVORI</v>
      </c>
      <c r="AK198" s="2" t="str">
        <f>'[10]Liste de Emplacements'!T198</f>
        <v xml:space="preserve">T.PIN-CT312 → </v>
      </c>
      <c r="AL198" s="3" t="str">
        <f>INDEX('[10]Liste de Emplacements'!$A$2:$A$231,MATCH(AK198,'[10]Liste de Emplacements'!$T$2:$T$231))</f>
        <v>T.PIN-CT312</v>
      </c>
      <c r="AM198" s="4" t="str">
        <f t="shared" si="35"/>
        <v>T.PIN</v>
      </c>
    </row>
    <row r="199" spans="1:39" x14ac:dyDescent="0.25">
      <c r="A199" s="2" t="str">
        <f>[1]Report!T199</f>
        <v>34072580 → I-PRIMAIRE(A), I-SECONDAIRE1(A), MONITORING</v>
      </c>
      <c r="B199" s="3" t="str">
        <f>INDEX([1]Report!$B$2:$B$230, MATCH(A199, [1]Report!$T$2:$T$230, 0))</f>
        <v>SAUTE-CT311-TR</v>
      </c>
      <c r="C199" s="4" t="str">
        <f t="shared" si="29"/>
        <v>SAUTE</v>
      </c>
      <c r="E199" s="2" t="str">
        <f>[2]Report!T199</f>
        <v>1437959 → U-NOMINAL(KV)-DJHTA, DATE-AMPOULE, U-ALIMENTATION-CDE-DJHTA</v>
      </c>
      <c r="F199" s="3" t="str">
        <f>INDEX([2]Report!$B$2:$B$2208, MATCH(E199, [2]Report!$T$2:$T$2208, 0))</f>
        <v>CLUSE-R2-CELD26</v>
      </c>
      <c r="G199" s="4" t="str">
        <f t="shared" si="30"/>
        <v>CLUSE</v>
      </c>
      <c r="I199" s="2" t="str">
        <f>[3]Report!T200</f>
        <v>34056307 → ICC(KA)-SEC, TELECOMMANDE, TYPE-SEC</v>
      </c>
      <c r="J199" s="3" t="str">
        <f>INDEX([3]Report!$B$2:$B$2208, MATCH(I199, [3]Report!$T$2:$T$2208, 0))</f>
        <v>SAUS2-CT212-HTB</v>
      </c>
      <c r="K199" s="4" t="str">
        <f t="shared" si="31"/>
        <v>SAUS2</v>
      </c>
      <c r="M199" s="2" t="str">
        <f>[4]Report!T199</f>
        <v xml:space="preserve">34036259 → </v>
      </c>
      <c r="N199" s="3" t="str">
        <f>INDEX([4]Report!$B$2:$B$2208, MATCH(M199, [4]Report!$T$2:$T$2208, 0))</f>
        <v>VNERE-CT311-HTB</v>
      </c>
      <c r="O199" s="4" t="str">
        <f t="shared" si="32"/>
        <v>VNERE</v>
      </c>
      <c r="Y199" s="2" t="str">
        <f>'[7]Liste de Emplacements'!T199</f>
        <v>RIVE5-R2-CELA13 → Code GDO</v>
      </c>
      <c r="Z199" s="3" t="str">
        <f>INDEX('[7]Liste de Emplacements'!$A$2:$A$284, MATCH(Y199, '[7]Liste de Emplacements'!$T$2:$T$284, 0))</f>
        <v>RIVE5-R2-CELA13</v>
      </c>
      <c r="AA199" s="4" t="str">
        <f t="shared" si="33"/>
        <v>RIVE5</v>
      </c>
      <c r="AC199" t="str">
        <f>[8]Report!T199</f>
        <v xml:space="preserve">AVORI-R1-CELD18 → </v>
      </c>
      <c r="AD199" t="str">
        <f>INDEX([8]Report!$A$2:$A$1495, MATCH(AC199, [8]Report!$T$2:$T$1495, 0))</f>
        <v>AVORI-R1-CELD18</v>
      </c>
      <c r="AE199" t="str">
        <f t="shared" si="34"/>
        <v>AVORI</v>
      </c>
      <c r="AK199" s="2" t="str">
        <f>'[10]Liste de Emplacements'!T199</f>
        <v xml:space="preserve">T.PIN-CT313 → </v>
      </c>
      <c r="AL199" s="3" t="str">
        <f>INDEX('[10]Liste de Emplacements'!$A$2:$A$231,MATCH(AK199,'[10]Liste de Emplacements'!$T$2:$T$231))</f>
        <v>T.PIN-CT313</v>
      </c>
      <c r="AM199" s="4" t="str">
        <f t="shared" si="35"/>
        <v>T.PIN</v>
      </c>
    </row>
    <row r="200" spans="1:39" x14ac:dyDescent="0.25">
      <c r="A200" s="2" t="str">
        <f>[1]Report!T200</f>
        <v xml:space="preserve">34072581 → </v>
      </c>
      <c r="B200" s="3" t="str">
        <f>INDEX([1]Report!$B$2:$B$230, MATCH(A200, [1]Report!$T$2:$T$230, 0))</f>
        <v>BIOGE-CT312-TR</v>
      </c>
      <c r="C200" s="4" t="str">
        <f t="shared" si="29"/>
        <v>BIOGE</v>
      </c>
      <c r="E200" s="2" t="str">
        <f>[2]Report!T200</f>
        <v>1437965 → DATE-AMPOULE</v>
      </c>
      <c r="F200" s="3" t="str">
        <f>INDEX([2]Report!$B$2:$B$2208, MATCH(E200, [2]Report!$T$2:$T$2208, 0))</f>
        <v>CLUSE-R2-CELO29</v>
      </c>
      <c r="G200" s="4" t="str">
        <f t="shared" si="30"/>
        <v>CLUSE</v>
      </c>
      <c r="I200" s="2" t="str">
        <f>[3]Report!T201</f>
        <v>34056308 → ICC(KA)-SEC, TELECOMMANDE</v>
      </c>
      <c r="J200" s="3" t="str">
        <f>INDEX([3]Report!$B$2:$B$2208, MATCH(I200, [3]Report!$T$2:$T$2208, 0))</f>
        <v>SAUS2-CT211-HTB</v>
      </c>
      <c r="K200" s="4" t="str">
        <f t="shared" si="31"/>
        <v>SAUS2</v>
      </c>
      <c r="M200" s="2" t="str">
        <f>[4]Report!T200</f>
        <v xml:space="preserve">34036260 → </v>
      </c>
      <c r="N200" s="3" t="str">
        <f>INDEX([4]Report!$B$2:$B$2208, MATCH(M200, [4]Report!$T$2:$T$2208, 0))</f>
        <v>VNERE-CT312-HTB</v>
      </c>
      <c r="O200" s="4" t="str">
        <f t="shared" si="32"/>
        <v>VNERE</v>
      </c>
      <c r="Y200" s="2" t="str">
        <f>'[7]Liste de Emplacements'!T200</f>
        <v>RIVE5-R3-CELA30 → Code GDO</v>
      </c>
      <c r="Z200" s="3" t="str">
        <f>INDEX('[7]Liste de Emplacements'!$A$2:$A$284, MATCH(Y200, '[7]Liste de Emplacements'!$T$2:$T$284, 0))</f>
        <v>RIVE5-R3-CELA30</v>
      </c>
      <c r="AA200" s="4" t="str">
        <f t="shared" si="33"/>
        <v>RIVE5</v>
      </c>
      <c r="AC200" t="str">
        <f>[8]Report!T200</f>
        <v xml:space="preserve">AVORI-R1-CELD19 → </v>
      </c>
      <c r="AD200" t="str">
        <f>INDEX([8]Report!$A$2:$A$1495, MATCH(AC200, [8]Report!$T$2:$T$1495, 0))</f>
        <v>AVORI-R1-CELD19</v>
      </c>
      <c r="AE200" t="str">
        <f t="shared" si="34"/>
        <v>AVORI</v>
      </c>
      <c r="AK200" s="2" t="str">
        <f>'[10]Liste de Emplacements'!T200</f>
        <v xml:space="preserve">TANIN-CT311 → </v>
      </c>
      <c r="AL200" s="3" t="str">
        <f>INDEX('[10]Liste de Emplacements'!$A$2:$A$231,MATCH(AK200,'[10]Liste de Emplacements'!$T$2:$T$231))</f>
        <v>TANIN-CT311</v>
      </c>
      <c r="AM200" s="4" t="str">
        <f t="shared" si="35"/>
        <v>TANIN</v>
      </c>
    </row>
    <row r="201" spans="1:39" x14ac:dyDescent="0.25">
      <c r="A201" s="2" t="str">
        <f>[1]Report!T201</f>
        <v>34072582 → MONITORING</v>
      </c>
      <c r="B201" s="3" t="str">
        <f>INDEX([1]Report!$B$2:$B$230, MATCH(A201, [1]Report!$T$2:$T$230, 0))</f>
        <v>VNOTA-CT312-TR</v>
      </c>
      <c r="C201" s="4" t="str">
        <f t="shared" si="29"/>
        <v>VNOTA</v>
      </c>
      <c r="E201" s="2" t="str">
        <f>[2]Report!T201</f>
        <v>1438076 → U-NOMINAL(KV)-DJHTA, DATE-AMPOULE, U-ALIMENTATION-CDE-DJHTA</v>
      </c>
      <c r="F201" s="3" t="str">
        <f>INDEX([2]Report!$B$2:$B$2208, MATCH(E201, [2]Report!$T$2:$T$2208, 0))</f>
        <v>CLUSE-R2-CELD27</v>
      </c>
      <c r="G201" s="4" t="str">
        <f t="shared" si="30"/>
        <v>CLUSE</v>
      </c>
      <c r="I201" s="2" t="str">
        <f>[3]Report!T202</f>
        <v>34056309 → TELECOMMANDE</v>
      </c>
      <c r="J201" s="3" t="str">
        <f>INDEX([3]Report!$B$2:$B$2208, MATCH(I201, [3]Report!$T$2:$T$2208, 0))</f>
        <v>SAUS2-CT212-HTB</v>
      </c>
      <c r="K201" s="4" t="str">
        <f t="shared" si="31"/>
        <v>SAUS2</v>
      </c>
      <c r="M201" s="2" t="str">
        <f>[4]Report!T201</f>
        <v xml:space="preserve">34036261 → </v>
      </c>
      <c r="N201" s="3" t="str">
        <f>INDEX([4]Report!$B$2:$B$2208, MATCH(M201, [4]Report!$T$2:$T$2208, 0))</f>
        <v>VNERE-CT313-HTB</v>
      </c>
      <c r="O201" s="4" t="str">
        <f t="shared" si="32"/>
        <v>VNERE</v>
      </c>
      <c r="Y201" s="2" t="str">
        <f>'[7]Liste de Emplacements'!T201</f>
        <v>RIVI5-R1-CELA1 → Code GDO</v>
      </c>
      <c r="Z201" s="3" t="str">
        <f>INDEX('[7]Liste de Emplacements'!$A$2:$A$284, MATCH(Y201, '[7]Liste de Emplacements'!$T$2:$T$284, 0))</f>
        <v>RIVI5-R1-CELA1</v>
      </c>
      <c r="AA201" s="4" t="str">
        <f t="shared" si="33"/>
        <v>RIVI5</v>
      </c>
      <c r="AC201" t="str">
        <f>[8]Report!T201</f>
        <v>B.RON-R1-CELD63 → Code GDO, AERIEN/SOUTERRAIN</v>
      </c>
      <c r="AD201" t="str">
        <f>INDEX([8]Report!$A$2:$A$1495, MATCH(AC201, [8]Report!$T$2:$T$1495, 0))</f>
        <v>B.RON-R1-CELD63</v>
      </c>
      <c r="AE201" t="str">
        <f t="shared" si="34"/>
        <v>B.RON</v>
      </c>
      <c r="AK201" s="2" t="str">
        <f>'[10]Liste de Emplacements'!T201</f>
        <v xml:space="preserve">TANIN-CT312 → </v>
      </c>
      <c r="AL201" s="3" t="str">
        <f>INDEX('[10]Liste de Emplacements'!$A$2:$A$231,MATCH(AK201,'[10]Liste de Emplacements'!$T$2:$T$231))</f>
        <v>TANIN-CT312</v>
      </c>
      <c r="AM201" s="4" t="str">
        <f t="shared" si="35"/>
        <v>TANIN</v>
      </c>
    </row>
    <row r="202" spans="1:39" x14ac:dyDescent="0.25">
      <c r="A202" s="2" t="str">
        <f>[1]Report!T202</f>
        <v xml:space="preserve">34072583 → </v>
      </c>
      <c r="B202" s="3" t="str">
        <f>INDEX([1]Report!$B$2:$B$230, MATCH(A202, [1]Report!$T$2:$T$230, 0))</f>
        <v>I.ABE-CT312-TR</v>
      </c>
      <c r="C202" s="4" t="str">
        <f t="shared" si="29"/>
        <v>I.ABE</v>
      </c>
      <c r="E202" s="2" t="str">
        <f>[2]Report!T202</f>
        <v>1438097 → U-NOMINAL(KV)-DJHTA, DATE-AMPOULE, U-ALIMENTATION-CDE-DJHTA</v>
      </c>
      <c r="F202" s="3" t="str">
        <f>INDEX([2]Report!$B$2:$B$2208, MATCH(E202, [2]Report!$T$2:$T$2208, 0))</f>
        <v>CLUSE-R2-CELD28</v>
      </c>
      <c r="G202" s="4" t="str">
        <f t="shared" si="30"/>
        <v>CLUSE</v>
      </c>
      <c r="I202" s="2" t="str">
        <f>[3]Report!T203</f>
        <v>34056310 → TELECOMMANDE</v>
      </c>
      <c r="J202" s="3" t="str">
        <f>INDEX([3]Report!$B$2:$B$2208, MATCH(I202, [3]Report!$T$2:$T$2208, 0))</f>
        <v>MALGO-CT311-HTB</v>
      </c>
      <c r="K202" s="4" t="str">
        <f t="shared" si="31"/>
        <v>MALGO</v>
      </c>
      <c r="M202" s="2" t="str">
        <f>[4]Report!T202</f>
        <v xml:space="preserve">34036262 → </v>
      </c>
      <c r="N202" s="3" t="str">
        <f>INDEX([4]Report!$B$2:$B$2208, MATCH(M202, [4]Report!$T$2:$T$2208, 0))</f>
        <v>VOUGY-CT311-HTB</v>
      </c>
      <c r="O202" s="4" t="str">
        <f t="shared" si="32"/>
        <v>VOUGY</v>
      </c>
      <c r="Y202" s="2" t="str">
        <f>'[7]Liste de Emplacements'!T202</f>
        <v>SAISI-R1-CELA10 → Code GDO</v>
      </c>
      <c r="Z202" s="3" t="str">
        <f>INDEX('[7]Liste de Emplacements'!$A$2:$A$284, MATCH(Y202, '[7]Liste de Emplacements'!$T$2:$T$284, 0))</f>
        <v>SAISI-R1-CELA10</v>
      </c>
      <c r="AA202" s="4" t="str">
        <f t="shared" si="33"/>
        <v>SAISI</v>
      </c>
      <c r="AC202" t="str">
        <f>[8]Report!T202</f>
        <v xml:space="preserve">B.RON-R1-CELD65 → </v>
      </c>
      <c r="AD202" t="str">
        <f>INDEX([8]Report!$A$2:$A$1495, MATCH(AC202, [8]Report!$T$2:$T$1495, 0))</f>
        <v>B.RON-R1-CELD65</v>
      </c>
      <c r="AE202" t="str">
        <f t="shared" si="34"/>
        <v>B.RON</v>
      </c>
      <c r="AK202" s="2" t="str">
        <f>'[10]Liste de Emplacements'!T202</f>
        <v xml:space="preserve">THONO-CT311 → </v>
      </c>
      <c r="AL202" s="3" t="str">
        <f>INDEX('[10]Liste de Emplacements'!$A$2:$A$231,MATCH(AK202,'[10]Liste de Emplacements'!$T$2:$T$231))</f>
        <v>THONO-CT311</v>
      </c>
      <c r="AM202" s="4" t="str">
        <f t="shared" si="35"/>
        <v>THONO</v>
      </c>
    </row>
    <row r="203" spans="1:39" x14ac:dyDescent="0.25">
      <c r="A203" s="2" t="str">
        <f>[1]Report!T203</f>
        <v xml:space="preserve">34072584 → </v>
      </c>
      <c r="B203" s="3" t="str">
        <f>INDEX([1]Report!$B$2:$B$230, MATCH(A203, [1]Report!$T$2:$T$230, 0))</f>
        <v>CRUSE-CT611-TR</v>
      </c>
      <c r="C203" s="4" t="str">
        <f t="shared" si="29"/>
        <v>CRUSE</v>
      </c>
      <c r="E203" s="2" t="str">
        <f>[2]Report!T203</f>
        <v>1438151 → U-NOMINAL(KV)-DJHTA, DATE-AMPOULE, U-ALIMENTATION-CDE-DJHTA</v>
      </c>
      <c r="F203" s="3" t="str">
        <f>INDEX([2]Report!$B$2:$B$2208, MATCH(E203, [2]Report!$T$2:$T$2208, 0))</f>
        <v>CLUSE-R2-CELD22</v>
      </c>
      <c r="G203" s="4" t="str">
        <f t="shared" si="30"/>
        <v>CLUSE</v>
      </c>
      <c r="I203" s="2" t="str">
        <f>[3]Report!T204</f>
        <v>34056311 → TELECOMMANDE</v>
      </c>
      <c r="J203" s="3" t="str">
        <f>INDEX([3]Report!$B$2:$B$2208, MATCH(I203, [3]Report!$T$2:$T$2208, 0))</f>
        <v>MALGO-CT311-HTB</v>
      </c>
      <c r="K203" s="4" t="str">
        <f t="shared" si="31"/>
        <v>MALGO</v>
      </c>
      <c r="M203" s="2" t="str">
        <f>[4]Report!T203</f>
        <v xml:space="preserve">34036263 → </v>
      </c>
      <c r="N203" s="3" t="str">
        <f>INDEX([4]Report!$B$2:$B$2208, MATCH(M203, [4]Report!$T$2:$T$2208, 0))</f>
        <v>VOUGY-CT312-HTB</v>
      </c>
      <c r="O203" s="4" t="str">
        <f t="shared" si="32"/>
        <v>VOUGY</v>
      </c>
      <c r="Y203" s="2" t="str">
        <f>'[7]Liste de Emplacements'!T203</f>
        <v>SAISI-R2-CELA20 → Code GDO</v>
      </c>
      <c r="Z203" s="3" t="str">
        <f>INDEX('[7]Liste de Emplacements'!$A$2:$A$284, MATCH(Y203, '[7]Liste de Emplacements'!$T$2:$T$284, 0))</f>
        <v>SAISI-R2-CELA20</v>
      </c>
      <c r="AA203" s="4" t="str">
        <f t="shared" si="33"/>
        <v>SAISI</v>
      </c>
      <c r="AC203" t="str">
        <f>[8]Report!T203</f>
        <v xml:space="preserve">B.RON-R1-CELD66 → </v>
      </c>
      <c r="AD203" t="str">
        <f>INDEX([8]Report!$A$2:$A$1495, MATCH(AC203, [8]Report!$T$2:$T$1495, 0))</f>
        <v>B.RON-R1-CELD66</v>
      </c>
      <c r="AE203" t="str">
        <f t="shared" si="34"/>
        <v>B.RON</v>
      </c>
      <c r="AK203" s="2" t="str">
        <f>'[10]Liste de Emplacements'!T203</f>
        <v xml:space="preserve">THONO-CT312 → </v>
      </c>
      <c r="AL203" s="3" t="str">
        <f>INDEX('[10]Liste de Emplacements'!$A$2:$A$231,MATCH(AK203,'[10]Liste de Emplacements'!$T$2:$T$231))</f>
        <v>THONO-CT312</v>
      </c>
      <c r="AM203" s="4" t="str">
        <f t="shared" si="35"/>
        <v>THONO</v>
      </c>
    </row>
    <row r="204" spans="1:39" x14ac:dyDescent="0.25">
      <c r="A204" s="2" t="str">
        <f>[1]Report!T204</f>
        <v xml:space="preserve">34072585 → </v>
      </c>
      <c r="B204" s="3" t="str">
        <f>INDEX([1]Report!$B$2:$B$230, MATCH(A204, [1]Report!$T$2:$T$230, 0))</f>
        <v>POUGN-CT311-TR</v>
      </c>
      <c r="C204" s="4" t="str">
        <f t="shared" si="29"/>
        <v>POUGN</v>
      </c>
      <c r="E204" s="2" t="str">
        <f>[2]Report!T204</f>
        <v>1438194 → DATE-AMPOULE</v>
      </c>
      <c r="F204" s="3" t="str">
        <f>INDEX([2]Report!$B$2:$B$2208, MATCH(E204, [2]Report!$T$2:$T$2208, 0))</f>
        <v>CLUSE-R3-CELD36</v>
      </c>
      <c r="G204" s="4" t="str">
        <f t="shared" si="30"/>
        <v>CLUSE</v>
      </c>
      <c r="I204" s="2" t="str">
        <f>[3]Report!T205</f>
        <v>34056312 → GENRE-SEC, ICC(KA)-SEC, TELECOMMANDE, TYPE-SEC</v>
      </c>
      <c r="J204" s="3" t="str">
        <f>INDEX([3]Report!$B$2:$B$2208, MATCH(I204, [3]Report!$T$2:$T$2208, 0))</f>
        <v>PLAGN-CT311-HTB</v>
      </c>
      <c r="K204" s="4" t="str">
        <f t="shared" si="31"/>
        <v>PLAGN</v>
      </c>
      <c r="M204" s="2" t="str">
        <f>[4]Report!T204</f>
        <v xml:space="preserve">34036264 → </v>
      </c>
      <c r="N204" s="3" t="str">
        <f>INDEX([4]Report!$B$2:$B$2208, MATCH(M204, [4]Report!$T$2:$T$2208, 0))</f>
        <v>SAUS2-CT211-HTB</v>
      </c>
      <c r="O204" s="4" t="str">
        <f t="shared" si="32"/>
        <v>SAUS2</v>
      </c>
      <c r="Y204" s="2" t="str">
        <f>'[7]Liste de Emplacements'!T204</f>
        <v xml:space="preserve">SALLA-R1-CELA11 → </v>
      </c>
      <c r="Z204" s="3" t="str">
        <f>INDEX('[7]Liste de Emplacements'!$A$2:$A$284, MATCH(Y204, '[7]Liste de Emplacements'!$T$2:$T$284, 0))</f>
        <v>SALLA-R1-CELA11</v>
      </c>
      <c r="AA204" s="4" t="str">
        <f t="shared" si="33"/>
        <v>SALLA</v>
      </c>
      <c r="AC204" t="str">
        <f>[8]Report!T204</f>
        <v xml:space="preserve">B.RON-R1-CELD67 → </v>
      </c>
      <c r="AD204" t="str">
        <f>INDEX([8]Report!$A$2:$A$1495, MATCH(AC204, [8]Report!$T$2:$T$1495, 0))</f>
        <v>B.RON-R1-CELD67</v>
      </c>
      <c r="AE204" t="str">
        <f t="shared" si="34"/>
        <v>B.RON</v>
      </c>
      <c r="AK204" s="2" t="str">
        <f>'[10]Liste de Emplacements'!T204</f>
        <v xml:space="preserve">V.ISE-CT311 → </v>
      </c>
      <c r="AL204" s="3" t="str">
        <f>INDEX('[10]Liste de Emplacements'!$A$2:$A$231,MATCH(AK204,'[10]Liste de Emplacements'!$T$2:$T$231))</f>
        <v>V.ISE-CT311</v>
      </c>
      <c r="AM204" s="4" t="str">
        <f t="shared" si="35"/>
        <v>V.ISE</v>
      </c>
    </row>
    <row r="205" spans="1:39" x14ac:dyDescent="0.25">
      <c r="A205" s="2" t="str">
        <f>[1]Report!T205</f>
        <v xml:space="preserve">34072586 → </v>
      </c>
      <c r="B205" s="3" t="str">
        <f>INDEX([1]Report!$B$2:$B$230, MATCH(A205, [1]Report!$T$2:$T$230, 0))</f>
        <v>PUBLI-CT312-TR</v>
      </c>
      <c r="C205" s="4" t="str">
        <f t="shared" si="29"/>
        <v>PUBLI</v>
      </c>
      <c r="E205" s="2" t="str">
        <f>[2]Report!T205</f>
        <v>1438230 → DATE-AMPOULE</v>
      </c>
      <c r="F205" s="3" t="str">
        <f>INDEX([2]Report!$B$2:$B$2208, MATCH(E205, [2]Report!$T$2:$T$2208, 0))</f>
        <v>CLUSE-R4-CELA40</v>
      </c>
      <c r="G205" s="4" t="str">
        <f t="shared" si="30"/>
        <v>CLUSE</v>
      </c>
      <c r="I205" s="2" t="str">
        <f>[3]Report!T206</f>
        <v>34056313 → GENRE-SEC, ICC(KA)-SEC, TELECOMMANDE, TYPE-SEC</v>
      </c>
      <c r="J205" s="3" t="str">
        <f>INDEX([3]Report!$B$2:$B$2208, MATCH(I205, [3]Report!$T$2:$T$2208, 0))</f>
        <v>PLAGN-CT312-HTB</v>
      </c>
      <c r="K205" s="4" t="str">
        <f t="shared" si="31"/>
        <v>PLAGN</v>
      </c>
      <c r="M205" s="2" t="str">
        <f>[4]Report!T205</f>
        <v xml:space="preserve">34036265 → </v>
      </c>
      <c r="N205" s="3" t="str">
        <f>INDEX([4]Report!$B$2:$B$2208, MATCH(M205, [4]Report!$T$2:$T$2208, 0))</f>
        <v>SAUS2-CT212-HTB</v>
      </c>
      <c r="O205" s="4" t="str">
        <f t="shared" si="32"/>
        <v>SAUS2</v>
      </c>
      <c r="Y205" s="2" t="str">
        <f>'[7]Liste de Emplacements'!T205</f>
        <v xml:space="preserve">SALLA-R2-CELA21 → </v>
      </c>
      <c r="Z205" s="3" t="str">
        <f>INDEX('[7]Liste de Emplacements'!$A$2:$A$284, MATCH(Y205, '[7]Liste de Emplacements'!$T$2:$T$284, 0))</f>
        <v>SALLA-R2-CELA21</v>
      </c>
      <c r="AA205" s="4" t="str">
        <f t="shared" si="33"/>
        <v>SALLA</v>
      </c>
      <c r="AC205" t="str">
        <f>[8]Report!T205</f>
        <v xml:space="preserve">B.RON-R1-CELD68 → </v>
      </c>
      <c r="AD205" t="str">
        <f>INDEX([8]Report!$A$2:$A$1495, MATCH(AC205, [8]Report!$T$2:$T$1495, 0))</f>
        <v>B.RON-R1-CELD68</v>
      </c>
      <c r="AE205" t="str">
        <f t="shared" si="34"/>
        <v>B.RON</v>
      </c>
      <c r="AK205" s="2" t="str">
        <f>'[10]Liste de Emplacements'!T205</f>
        <v xml:space="preserve">V.ISE-CT312 → </v>
      </c>
      <c r="AL205" s="3" t="str">
        <f>INDEX('[10]Liste de Emplacements'!$A$2:$A$231,MATCH(AK205,'[10]Liste de Emplacements'!$T$2:$T$231))</f>
        <v>V.ISE-CT312</v>
      </c>
      <c r="AM205" s="4" t="str">
        <f t="shared" si="35"/>
        <v>V.ISE</v>
      </c>
    </row>
    <row r="206" spans="1:39" x14ac:dyDescent="0.25">
      <c r="A206" s="2" t="str">
        <f>[1]Report!T206</f>
        <v>34072587 → MONITORING</v>
      </c>
      <c r="B206" s="3" t="str">
        <f>INDEX([1]Report!$B$2:$B$230, MATCH(A206, [1]Report!$T$2:$T$230, 0))</f>
        <v>SSBO5-CT313-TR</v>
      </c>
      <c r="C206" s="4" t="str">
        <f t="shared" si="29"/>
        <v>SSBO5</v>
      </c>
      <c r="E206" s="2" t="str">
        <f>[2]Report!T206</f>
        <v>1438242 → U-NOMINAL(KV)-DJHTA, DATE-AMPOULE, U-ALIMENTATION-CDE-DJHTA</v>
      </c>
      <c r="F206" s="3" t="str">
        <f>INDEX([2]Report!$B$2:$B$2208, MATCH(E206, [2]Report!$T$2:$T$2208, 0))</f>
        <v>CLUSE-R4-CELD32</v>
      </c>
      <c r="G206" s="4" t="str">
        <f t="shared" si="30"/>
        <v>CLUSE</v>
      </c>
      <c r="I206" s="2" t="str">
        <f>[3]Report!T207</f>
        <v>34056314 → GENRE-SEC, ICC(KA)-SEC, TELECOMMANDE, TYPE-SEC, U-NOMINALE(KV)</v>
      </c>
      <c r="J206" s="3" t="str">
        <f>INDEX([3]Report!$B$2:$B$2208, MATCH(I206, [3]Report!$T$2:$T$2208, 0))</f>
        <v>RIVI5-CT311-HTB</v>
      </c>
      <c r="K206" s="4" t="str">
        <f t="shared" si="31"/>
        <v>RIVI5</v>
      </c>
      <c r="M206" s="2" t="str">
        <f>[4]Report!T206</f>
        <v xml:space="preserve">34036266 → </v>
      </c>
      <c r="N206" s="3" t="str">
        <f>INDEX([4]Report!$B$2:$B$2208, MATCH(M206, [4]Report!$T$2:$T$2208, 0))</f>
        <v>MALGO-CT311-HTB</v>
      </c>
      <c r="O206" s="4" t="str">
        <f t="shared" si="32"/>
        <v>MALGO</v>
      </c>
      <c r="Y206" s="2" t="str">
        <f>'[7]Liste de Emplacements'!T206</f>
        <v>SAUS2-R1-CELA83 → Code GDO</v>
      </c>
      <c r="Z206" s="3" t="str">
        <f>INDEX('[7]Liste de Emplacements'!$A$2:$A$284, MATCH(Y206, '[7]Liste de Emplacements'!$T$2:$T$284, 0))</f>
        <v>SAUS2-R1-CELA83</v>
      </c>
      <c r="AA206" s="4" t="str">
        <f t="shared" si="33"/>
        <v>SAUS2</v>
      </c>
      <c r="AC206" t="str">
        <f>[8]Report!T206</f>
        <v xml:space="preserve">B.RON-R1-CELD69 → </v>
      </c>
      <c r="AD206" t="str">
        <f>INDEX([8]Report!$A$2:$A$1495, MATCH(AC206, [8]Report!$T$2:$T$1495, 0))</f>
        <v>B.RON-R1-CELD69</v>
      </c>
      <c r="AE206" t="str">
        <f t="shared" si="34"/>
        <v>B.RON</v>
      </c>
      <c r="AK206" s="2" t="str">
        <f>'[10]Liste de Emplacements'!T206</f>
        <v xml:space="preserve">V.LAN-CT311 → </v>
      </c>
      <c r="AL206" s="3" t="str">
        <f>INDEX('[10]Liste de Emplacements'!$A$2:$A$231,MATCH(AK206,'[10]Liste de Emplacements'!$T$2:$T$231))</f>
        <v>V.LAN-CT311</v>
      </c>
      <c r="AM206" s="4" t="str">
        <f t="shared" si="35"/>
        <v>V.LAN</v>
      </c>
    </row>
    <row r="207" spans="1:39" x14ac:dyDescent="0.25">
      <c r="A207" s="2" t="str">
        <f>[1]Report!T207</f>
        <v>34072588 → MONITORING</v>
      </c>
      <c r="B207" s="3" t="str">
        <f>INDEX([1]Report!$B$2:$B$230, MATCH(A207, [1]Report!$T$2:$T$230, 0))</f>
        <v>SSBO5-CT311-TR</v>
      </c>
      <c r="C207" s="4" t="str">
        <f t="shared" si="29"/>
        <v>SSBO5</v>
      </c>
      <c r="E207" s="2" t="str">
        <f>[2]Report!T207</f>
        <v>1438248 → U-NOMINAL(KV)-DJHTA, DATE-AMPOULE, U-ALIMENTATION-CDE-DJHTA</v>
      </c>
      <c r="F207" s="3" t="str">
        <f>INDEX([2]Report!$B$2:$B$2208, MATCH(E207, [2]Report!$T$2:$T$2208, 0))</f>
        <v>CLUSE-R4-CELD43</v>
      </c>
      <c r="G207" s="4" t="str">
        <f t="shared" si="30"/>
        <v>CLUSE</v>
      </c>
      <c r="I207" s="2" t="str">
        <f>[3]Report!T208</f>
        <v>34056315 → TELECOMMANDE</v>
      </c>
      <c r="J207" s="3" t="str">
        <f>INDEX([3]Report!$B$2:$B$2208, MATCH(I207, [3]Report!$T$2:$T$2208, 0))</f>
        <v>VNERE-CT311-HTB</v>
      </c>
      <c r="K207" s="4" t="str">
        <f t="shared" si="31"/>
        <v>VNERE</v>
      </c>
      <c r="M207" s="2" t="str">
        <f>[4]Report!T207</f>
        <v xml:space="preserve">34036267 → </v>
      </c>
      <c r="N207" s="3" t="str">
        <f>INDEX([4]Report!$B$2:$B$2208, MATCH(M207, [4]Report!$T$2:$T$2208, 0))</f>
        <v>PLAGN-CT311-HTB</v>
      </c>
      <c r="O207" s="4" t="str">
        <f t="shared" si="32"/>
        <v>PLAGN</v>
      </c>
      <c r="Y207" s="2" t="str">
        <f>'[7]Liste de Emplacements'!T207</f>
        <v>SAUS2-R2-CELA82 → Code GDO</v>
      </c>
      <c r="Z207" s="3" t="str">
        <f>INDEX('[7]Liste de Emplacements'!$A$2:$A$284, MATCH(Y207, '[7]Liste de Emplacements'!$T$2:$T$284, 0))</f>
        <v>SAUS2-R2-CELA82</v>
      </c>
      <c r="AA207" s="4" t="str">
        <f t="shared" si="33"/>
        <v>SAUS2</v>
      </c>
      <c r="AC207" t="str">
        <f>[8]Report!T207</f>
        <v xml:space="preserve">B.RON-R2-CELD73 → </v>
      </c>
      <c r="AD207" t="str">
        <f>INDEX([8]Report!$A$2:$A$1495, MATCH(AC207, [8]Report!$T$2:$T$1495, 0))</f>
        <v>B.RON-R2-CELD73</v>
      </c>
      <c r="AE207" t="str">
        <f t="shared" si="34"/>
        <v>B.RON</v>
      </c>
      <c r="AK207" s="2" t="str">
        <f>'[10]Liste de Emplacements'!T207</f>
        <v xml:space="preserve">V.LAN-CT312 → </v>
      </c>
      <c r="AL207" s="3" t="str">
        <f>INDEX('[10]Liste de Emplacements'!$A$2:$A$231,MATCH(AK207,'[10]Liste de Emplacements'!$T$2:$T$231))</f>
        <v>V.LAN-CT312</v>
      </c>
      <c r="AM207" s="4" t="str">
        <f t="shared" si="35"/>
        <v>V.LAN</v>
      </c>
    </row>
    <row r="208" spans="1:39" x14ac:dyDescent="0.25">
      <c r="A208" s="2" t="str">
        <f>[1]Report!T208</f>
        <v xml:space="preserve">34072589 → </v>
      </c>
      <c r="B208" s="3" t="str">
        <f>INDEX([1]Report!$B$2:$B$230, MATCH(A208, [1]Report!$T$2:$T$230, 0))</f>
        <v>ARACH-CT312-TR</v>
      </c>
      <c r="C208" s="4" t="str">
        <f t="shared" si="29"/>
        <v>ARACH</v>
      </c>
      <c r="E208" s="2" t="str">
        <f>[2]Report!T208</f>
        <v>1438259 → U-NOMINAL(KV)-DJHTA, DATE-AMPOULE, U-ALIMENTATION-CDE-DJHTA</v>
      </c>
      <c r="F208" s="3" t="str">
        <f>INDEX([2]Report!$B$2:$B$2208, MATCH(E208, [2]Report!$T$2:$T$2208, 0))</f>
        <v>CLUSE-R4-CELD44</v>
      </c>
      <c r="G208" s="4" t="str">
        <f t="shared" si="30"/>
        <v>CLUSE</v>
      </c>
      <c r="I208" s="2" t="str">
        <f>[3]Report!T209</f>
        <v>34056316 → TELECOMMANDE</v>
      </c>
      <c r="J208" s="3" t="str">
        <f>INDEX([3]Report!$B$2:$B$2208, MATCH(I208, [3]Report!$T$2:$T$2208, 0))</f>
        <v>VNERE-CT312-HTB</v>
      </c>
      <c r="K208" s="4" t="str">
        <f t="shared" si="31"/>
        <v>VNERE</v>
      </c>
      <c r="M208" s="2" t="str">
        <f>[4]Report!T208</f>
        <v xml:space="preserve">34036268 → </v>
      </c>
      <c r="N208" s="3" t="str">
        <f>INDEX([4]Report!$B$2:$B$2208, MATCH(M208, [4]Report!$T$2:$T$2208, 0))</f>
        <v>PLAGN-CT312-HTB</v>
      </c>
      <c r="O208" s="4" t="str">
        <f t="shared" si="32"/>
        <v>PLAGN</v>
      </c>
      <c r="Y208" s="2" t="str">
        <f>'[7]Liste de Emplacements'!T208</f>
        <v>SAUTE-R1-CELA05 → Code GDO</v>
      </c>
      <c r="Z208" s="3" t="str">
        <f>INDEX('[7]Liste de Emplacements'!$A$2:$A$284, MATCH(Y208, '[7]Liste de Emplacements'!$T$2:$T$284, 0))</f>
        <v>SAUTE-R1-CELA05</v>
      </c>
      <c r="AA208" s="4" t="str">
        <f t="shared" si="33"/>
        <v>SAUTE</v>
      </c>
      <c r="AC208" t="str">
        <f>[8]Report!T208</f>
        <v xml:space="preserve">B.RON-R2-CELD74 → </v>
      </c>
      <c r="AD208" t="str">
        <f>INDEX([8]Report!$A$2:$A$1495, MATCH(AC208, [8]Report!$T$2:$T$1495, 0))</f>
        <v>B.RON-R2-CELD74</v>
      </c>
      <c r="AE208" t="str">
        <f t="shared" si="34"/>
        <v>B.RON</v>
      </c>
      <c r="AK208" s="2" t="str">
        <f>'[10]Liste de Emplacements'!T208</f>
        <v xml:space="preserve">V.THO-CT311 → </v>
      </c>
      <c r="AL208" s="3" t="str">
        <f>INDEX('[10]Liste de Emplacements'!$A$2:$A$231,MATCH(AK208,'[10]Liste de Emplacements'!$T$2:$T$231))</f>
        <v>V.THO-CT311</v>
      </c>
      <c r="AM208" s="4" t="str">
        <f t="shared" si="35"/>
        <v>V.THO</v>
      </c>
    </row>
    <row r="209" spans="1:39" x14ac:dyDescent="0.25">
      <c r="A209" s="2" t="str">
        <f>[1]Report!T209</f>
        <v>35099344 → MONITORING</v>
      </c>
      <c r="B209" s="3" t="str">
        <f>INDEX([1]Report!$B$2:$B$230, MATCH(A209, [1]Report!$T$2:$T$230, 0))</f>
        <v>VOREP-CT312-TR</v>
      </c>
      <c r="C209" s="4" t="str">
        <f t="shared" si="29"/>
        <v>VOREP</v>
      </c>
      <c r="E209" s="2" t="str">
        <f>[2]Report!T209</f>
        <v>1438269 → U-NOMINAL(KV)-DJHTA, DATE-AMPOULE, U-ALIMENTATION-CDE-DJHTA</v>
      </c>
      <c r="F209" s="3" t="str">
        <f>INDEX([2]Report!$B$2:$B$2208, MATCH(E209, [2]Report!$T$2:$T$2208, 0))</f>
        <v>CLUSE-R4-CELD45</v>
      </c>
      <c r="G209" s="4" t="str">
        <f t="shared" si="30"/>
        <v>CLUSE</v>
      </c>
      <c r="I209" s="2" t="str">
        <f>[3]Report!T210</f>
        <v>34056317 → TELECOMMANDE, TYPE-SEC</v>
      </c>
      <c r="J209" s="3" t="str">
        <f>INDEX([3]Report!$B$2:$B$2208, MATCH(I209, [3]Report!$T$2:$T$2208, 0))</f>
        <v>VNERE-CT313-HTB</v>
      </c>
      <c r="K209" s="4" t="str">
        <f t="shared" si="31"/>
        <v>VNERE</v>
      </c>
      <c r="M209" s="2" t="str">
        <f>[4]Report!T209</f>
        <v>34036269 → ICC(KA)-DJHTB, PDC(KA)</v>
      </c>
      <c r="N209" s="3" t="str">
        <f>INDEX([4]Report!$B$2:$B$2208, MATCH(M209, [4]Report!$T$2:$T$2208, 0))</f>
        <v>RIVI5-CT311-HTB</v>
      </c>
      <c r="O209" s="4" t="str">
        <f t="shared" si="32"/>
        <v>RIVI5</v>
      </c>
      <c r="Y209" s="2" t="str">
        <f>'[7]Liste de Emplacements'!T209</f>
        <v>SAUTE-R2-CELA15 → Code GDO</v>
      </c>
      <c r="Z209" s="3" t="str">
        <f>INDEX('[7]Liste de Emplacements'!$A$2:$A$284, MATCH(Y209, '[7]Liste de Emplacements'!$T$2:$T$284, 0))</f>
        <v>SAUTE-R2-CELA15</v>
      </c>
      <c r="AA209" s="4" t="str">
        <f t="shared" si="33"/>
        <v>SAUTE</v>
      </c>
      <c r="AC209" t="str">
        <f>[8]Report!T209</f>
        <v xml:space="preserve">B.RON-R2-CELD75 → </v>
      </c>
      <c r="AD209" t="str">
        <f>INDEX([8]Report!$A$2:$A$1495, MATCH(AC209, [8]Report!$T$2:$T$1495, 0))</f>
        <v>B.RON-R2-CELD75</v>
      </c>
      <c r="AE209" t="str">
        <f t="shared" si="34"/>
        <v>B.RON</v>
      </c>
      <c r="AK209" s="2" t="str">
        <f>'[10]Liste de Emplacements'!T209</f>
        <v xml:space="preserve">VERN7-CT313 → </v>
      </c>
      <c r="AL209" s="3" t="str">
        <f>INDEX('[10]Liste de Emplacements'!$A$2:$A$231,MATCH(AK209,'[10]Liste de Emplacements'!$T$2:$T$231))</f>
        <v>VERN7-CT313</v>
      </c>
      <c r="AM209" s="4" t="str">
        <f t="shared" si="35"/>
        <v>VERN7</v>
      </c>
    </row>
    <row r="210" spans="1:39" x14ac:dyDescent="0.25">
      <c r="A210" s="2" t="str">
        <f>[1]Report!T210</f>
        <v xml:space="preserve">38070059 → </v>
      </c>
      <c r="B210" s="3" t="str">
        <f>INDEX([1]Report!$B$2:$B$230, MATCH(A210, [1]Report!$T$2:$T$230, 0))</f>
        <v>ARLAN-MAG</v>
      </c>
      <c r="C210" s="4" t="str">
        <f t="shared" si="29"/>
        <v>ARLAN</v>
      </c>
      <c r="E210" s="2" t="str">
        <f>[2]Report!T210</f>
        <v>1438274 → DATE-AMPOULE</v>
      </c>
      <c r="F210" s="3" t="str">
        <f>INDEX([2]Report!$B$2:$B$2208, MATCH(E210, [2]Report!$T$2:$T$2208, 0))</f>
        <v>CLUSE-R4-CELD46</v>
      </c>
      <c r="G210" s="4" t="str">
        <f t="shared" si="30"/>
        <v>CLUSE</v>
      </c>
      <c r="I210" s="2" t="str">
        <f>[3]Report!T211</f>
        <v>34056318 → TELECOMMANDE</v>
      </c>
      <c r="J210" s="3" t="str">
        <f>INDEX([3]Report!$B$2:$B$2208, MATCH(I210, [3]Report!$T$2:$T$2208, 0))</f>
        <v>BOEGE-CT311-HTB</v>
      </c>
      <c r="K210" s="4" t="str">
        <f t="shared" si="31"/>
        <v>BOEGE</v>
      </c>
      <c r="M210" s="2" t="str">
        <f>[4]Report!T210</f>
        <v xml:space="preserve">34036270 → </v>
      </c>
      <c r="N210" s="3" t="str">
        <f>INDEX([4]Report!$B$2:$B$2208, MATCH(M210, [4]Report!$T$2:$T$2208, 0))</f>
        <v>AVORI-CT311-HTB</v>
      </c>
      <c r="O210" s="4" t="str">
        <f t="shared" si="32"/>
        <v>AVORI</v>
      </c>
      <c r="Y210" s="2" t="str">
        <f>'[7]Liste de Emplacements'!T210</f>
        <v>SINAR-R1-CELA01 → Code GDO</v>
      </c>
      <c r="Z210" s="3" t="str">
        <f>INDEX('[7]Liste de Emplacements'!$A$2:$A$284, MATCH(Y210, '[7]Liste de Emplacements'!$T$2:$T$284, 0))</f>
        <v>SINAR-R1-CELA01</v>
      </c>
      <c r="AA210" s="4" t="str">
        <f t="shared" si="33"/>
        <v>SINAR</v>
      </c>
      <c r="AC210" t="str">
        <f>[8]Report!T210</f>
        <v xml:space="preserve">B.RON-R2-CELD76 → </v>
      </c>
      <c r="AD210" t="str">
        <f>INDEX([8]Report!$A$2:$A$1495, MATCH(AC210, [8]Report!$T$2:$T$1495, 0))</f>
        <v>B.RON-R2-CELD76</v>
      </c>
      <c r="AE210" t="str">
        <f t="shared" si="34"/>
        <v>B.RON</v>
      </c>
      <c r="AK210" s="2" t="str">
        <f>'[10]Liste de Emplacements'!T210</f>
        <v xml:space="preserve">VERN7-CT314 → </v>
      </c>
      <c r="AL210" s="3" t="str">
        <f>INDEX('[10]Liste de Emplacements'!$A$2:$A$231,MATCH(AK210,'[10]Liste de Emplacements'!$T$2:$T$231))</f>
        <v>VERN7-CT314</v>
      </c>
      <c r="AM210" s="4" t="str">
        <f t="shared" si="35"/>
        <v>VERN7</v>
      </c>
    </row>
    <row r="211" spans="1:39" x14ac:dyDescent="0.25">
      <c r="A211" s="2" t="str">
        <f>[1]Report!T211</f>
        <v xml:space="preserve">39083968 → </v>
      </c>
      <c r="B211" s="3" t="str">
        <f>INDEX([1]Report!$B$2:$B$230, MATCH(A211, [1]Report!$T$2:$T$230, 0))</f>
        <v>AIGUE-CT212-TR</v>
      </c>
      <c r="C211" s="4" t="str">
        <f t="shared" si="29"/>
        <v>AIGUE</v>
      </c>
      <c r="E211" s="2" t="str">
        <f>[2]Report!T211</f>
        <v>1438424 → U-NOMINAL(KV)-DJHTA, DATE-AMPOULE, U-ALIMENTATION-CDE-DJHTA</v>
      </c>
      <c r="F211" s="3" t="str">
        <f>INDEX([2]Report!$B$2:$B$2208, MATCH(E211, [2]Report!$T$2:$T$2208, 0))</f>
        <v>CLUSE-R4-CELD42</v>
      </c>
      <c r="G211" s="4" t="str">
        <f t="shared" si="30"/>
        <v>CLUSE</v>
      </c>
      <c r="I211" s="2" t="str">
        <f>[3]Report!T212</f>
        <v xml:space="preserve">34056319 → </v>
      </c>
      <c r="J211" s="3" t="str">
        <f>INDEX([3]Report!$B$2:$B$2208, MATCH(I211, [3]Report!$T$2:$T$2208, 0))</f>
        <v>BOEGE-CT312-HTB</v>
      </c>
      <c r="K211" s="4" t="str">
        <f t="shared" si="31"/>
        <v>BOEGE</v>
      </c>
      <c r="M211" s="2" t="str">
        <f>[4]Report!T211</f>
        <v xml:space="preserve">34036271 → </v>
      </c>
      <c r="N211" s="3" t="str">
        <f>INDEX([4]Report!$B$2:$B$2208, MATCH(M211, [4]Report!$T$2:$T$2208, 0))</f>
        <v>VNOTA-CT311-HTB</v>
      </c>
      <c r="O211" s="4" t="str">
        <f t="shared" si="32"/>
        <v>VNOTA</v>
      </c>
      <c r="Y211" s="2" t="str">
        <f>'[7]Liste de Emplacements'!T211</f>
        <v>SINAR-R2-CELA11 → Code GDO</v>
      </c>
      <c r="Z211" s="3" t="str">
        <f>INDEX('[7]Liste de Emplacements'!$A$2:$A$284, MATCH(Y211, '[7]Liste de Emplacements'!$T$2:$T$284, 0))</f>
        <v>SINAR-R2-CELA11</v>
      </c>
      <c r="AA211" s="4" t="str">
        <f t="shared" si="33"/>
        <v>SINAR</v>
      </c>
      <c r="AC211" t="str">
        <f>[8]Report!T211</f>
        <v>B.RON-R3-CELD83 → Code GDO, AERIEN/SOUTERRAIN</v>
      </c>
      <c r="AD211" t="str">
        <f>INDEX([8]Report!$A$2:$A$1495, MATCH(AC211, [8]Report!$T$2:$T$1495, 0))</f>
        <v>B.RON-R3-CELD83</v>
      </c>
      <c r="AE211" t="str">
        <f t="shared" si="34"/>
        <v>B.RON</v>
      </c>
      <c r="AK211" s="2" t="str">
        <f>'[10]Liste de Emplacements'!T211</f>
        <v xml:space="preserve">VERPI-CT311 → </v>
      </c>
      <c r="AL211" s="3" t="str">
        <f>INDEX('[10]Liste de Emplacements'!$A$2:$A$231,MATCH(AK211,'[10]Liste de Emplacements'!$T$2:$T$231))</f>
        <v>VERPI-CT311</v>
      </c>
      <c r="AM211" s="4" t="str">
        <f t="shared" si="35"/>
        <v>VERPI</v>
      </c>
    </row>
    <row r="212" spans="1:39" x14ac:dyDescent="0.25">
      <c r="A212" s="2" t="str">
        <f>[1]Report!T212</f>
        <v xml:space="preserve">42024597 → </v>
      </c>
      <c r="B212" s="3" t="str">
        <f>INDEX([1]Report!$B$2:$B$230, MATCH(A212, [1]Report!$T$2:$T$230, 0))</f>
        <v>MTALI-CT311-TR</v>
      </c>
      <c r="C212" s="4" t="str">
        <f t="shared" si="29"/>
        <v>MTALI</v>
      </c>
      <c r="E212" s="2" t="str">
        <f>[2]Report!T212</f>
        <v>1438460 → DATE-AMPOULE</v>
      </c>
      <c r="F212" s="3" t="str">
        <f>INDEX([2]Report!$B$2:$B$2208, MATCH(E212, [2]Report!$T$2:$T$2208, 0))</f>
        <v>CLUSE-R4-CELPB47</v>
      </c>
      <c r="G212" s="4" t="str">
        <f t="shared" si="30"/>
        <v>CLUSE</v>
      </c>
      <c r="I212" s="2" t="str">
        <f>[3]Report!T213</f>
        <v>34056322 → TELECOMMANDE</v>
      </c>
      <c r="J212" s="3" t="str">
        <f>INDEX([3]Report!$B$2:$B$2208, MATCH(I212, [3]Report!$T$2:$T$2208, 0))</f>
        <v>CHAMO-CT313-HTB</v>
      </c>
      <c r="K212" s="4" t="str">
        <f t="shared" si="31"/>
        <v>CHAMO</v>
      </c>
      <c r="M212" s="2" t="str">
        <f>[4]Report!T212</f>
        <v>34036273 → ICC(KA)-DJHTB</v>
      </c>
      <c r="N212" s="3" t="str">
        <f>INDEX([4]Report!$B$2:$B$2208, MATCH(M212, [4]Report!$T$2:$T$2208, 0))</f>
        <v>VOREP-CT313-HTB</v>
      </c>
      <c r="O212" s="4" t="str">
        <f t="shared" si="32"/>
        <v>VOREP</v>
      </c>
      <c r="Y212" s="2" t="str">
        <f>'[7]Liste de Emplacements'!T212</f>
        <v>SSAL5-R1-CELA83 → Code GDO</v>
      </c>
      <c r="Z212" s="3" t="str">
        <f>INDEX('[7]Liste de Emplacements'!$A$2:$A$284, MATCH(Y212, '[7]Liste de Emplacements'!$T$2:$T$284, 0))</f>
        <v>SSAL5-R1-CELA83</v>
      </c>
      <c r="AA212" s="4" t="str">
        <f t="shared" si="33"/>
        <v>SSAL5</v>
      </c>
      <c r="AC212" t="str">
        <f>[8]Report!T212</f>
        <v xml:space="preserve">B.RON-R3-CELD84 → </v>
      </c>
      <c r="AD212" t="str">
        <f>INDEX([8]Report!$A$2:$A$1495, MATCH(AC212, [8]Report!$T$2:$T$1495, 0))</f>
        <v>B.RON-R3-CELD84</v>
      </c>
      <c r="AE212" t="str">
        <f t="shared" si="34"/>
        <v>B.RON</v>
      </c>
      <c r="AK212" s="2" t="str">
        <f>'[10]Liste de Emplacements'!T212</f>
        <v xml:space="preserve">VERPI-CT312 → </v>
      </c>
      <c r="AL212" s="3" t="str">
        <f>INDEX('[10]Liste de Emplacements'!$A$2:$A$231,MATCH(AK212,'[10]Liste de Emplacements'!$T$2:$T$231))</f>
        <v>VERPI-CT312</v>
      </c>
      <c r="AM212" s="4" t="str">
        <f t="shared" si="35"/>
        <v>VERPI</v>
      </c>
    </row>
    <row r="213" spans="1:39" x14ac:dyDescent="0.25">
      <c r="A213" s="2" t="str">
        <f>[1]Report!T213</f>
        <v>452008 → I-PRIMAIRE(A), MONITORING</v>
      </c>
      <c r="B213" s="3" t="str">
        <f>INDEX([1]Report!$B$2:$B$230, MATCH(A213, [1]Report!$T$2:$T$230, 0))</f>
        <v>BONN8-CT311-TR</v>
      </c>
      <c r="C213" s="4" t="str">
        <f t="shared" si="29"/>
        <v>BONN8</v>
      </c>
      <c r="E213" s="2" t="str">
        <f>[2]Report!T213</f>
        <v>1439667 → TYPE-DJHTA, U-NOMINAL(KV)-DJHTA, U-ALIMENTATION-CDE-DJHTA</v>
      </c>
      <c r="F213" s="3" t="str">
        <f>INDEX([2]Report!$B$2:$B$2208, MATCH(E213, [2]Report!$T$2:$T$2208, 0))</f>
        <v>YENNE-R1-CELD84</v>
      </c>
      <c r="G213" s="4" t="str">
        <f t="shared" si="30"/>
        <v>YENNE</v>
      </c>
      <c r="I213" s="2" t="str">
        <f>[3]Report!T214</f>
        <v>34056323 → TELECOMMANDE</v>
      </c>
      <c r="J213" s="3" t="str">
        <f>INDEX([3]Report!$B$2:$B$2208, MATCH(I213, [3]Report!$T$2:$T$2208, 0))</f>
        <v>CORNI-CT311-HTB</v>
      </c>
      <c r="K213" s="4" t="str">
        <f t="shared" si="31"/>
        <v>CORNI</v>
      </c>
      <c r="M213" s="2" t="str">
        <f>[4]Report!T213</f>
        <v xml:space="preserve">34036274 → </v>
      </c>
      <c r="N213" s="3" t="str">
        <f>INDEX([4]Report!$B$2:$B$2208, MATCH(M213, [4]Report!$T$2:$T$2208, 0))</f>
        <v>MORZI-CT311-HTB</v>
      </c>
      <c r="O213" s="4" t="str">
        <f t="shared" si="32"/>
        <v>MORZI</v>
      </c>
      <c r="Y213" s="2" t="str">
        <f>'[7]Liste de Emplacements'!T213</f>
        <v>SSAL5-R2-CELA85 → Code GDO</v>
      </c>
      <c r="Z213" s="3" t="str">
        <f>INDEX('[7]Liste de Emplacements'!$A$2:$A$284, MATCH(Y213, '[7]Liste de Emplacements'!$T$2:$T$284, 0))</f>
        <v>SSAL5-R2-CELA85</v>
      </c>
      <c r="AA213" s="4" t="str">
        <f t="shared" si="33"/>
        <v>SSAL5</v>
      </c>
      <c r="AC213" t="str">
        <f>[8]Report!T213</f>
        <v xml:space="preserve">B.RON-R3-CELD85 → </v>
      </c>
      <c r="AD213" t="str">
        <f>INDEX([8]Report!$A$2:$A$1495, MATCH(AC213, [8]Report!$T$2:$T$1495, 0))</f>
        <v>B.RON-R3-CELD85</v>
      </c>
      <c r="AE213" t="str">
        <f t="shared" si="34"/>
        <v>B.RON</v>
      </c>
      <c r="AK213" s="2" t="str">
        <f>'[10]Liste de Emplacements'!T213</f>
        <v xml:space="preserve">VICLA-CT311 → </v>
      </c>
      <c r="AL213" s="3" t="str">
        <f>INDEX('[10]Liste de Emplacements'!$A$2:$A$231,MATCH(AK213,'[10]Liste de Emplacements'!$T$2:$T$231))</f>
        <v>VICLA-CT311</v>
      </c>
      <c r="AM213" s="4" t="str">
        <f t="shared" si="35"/>
        <v>VICLA</v>
      </c>
    </row>
    <row r="214" spans="1:39" x14ac:dyDescent="0.25">
      <c r="A214" s="2" t="str">
        <f>[1]Report!T214</f>
        <v xml:space="preserve">452010 → </v>
      </c>
      <c r="B214" s="3" t="str">
        <f>INDEX([1]Report!$B$2:$B$230, MATCH(A214, [1]Report!$T$2:$T$230, 0))</f>
        <v>V.THO-CT311-TR</v>
      </c>
      <c r="C214" s="4" t="str">
        <f t="shared" si="29"/>
        <v>V.THO</v>
      </c>
      <c r="E214" s="2" t="str">
        <f>[2]Report!T214</f>
        <v xml:space="preserve">174157 → </v>
      </c>
      <c r="F214" s="3" t="str">
        <f>INDEX([2]Report!$B$2:$B$2208, MATCH(E214, [2]Report!$T$2:$T$2208, 0))</f>
        <v>MEGEV-R1-CELA11</v>
      </c>
      <c r="G214" s="4" t="str">
        <f t="shared" si="30"/>
        <v>MEGEV</v>
      </c>
      <c r="I214" s="2" t="str">
        <f>[3]Report!T215</f>
        <v xml:space="preserve">34056324 → </v>
      </c>
      <c r="J214" s="3" t="str">
        <f>INDEX([3]Report!$B$2:$B$2208, MATCH(I214, [3]Report!$T$2:$T$2208, 0))</f>
        <v>CORNI-CT311-HTB</v>
      </c>
      <c r="K214" s="4" t="str">
        <f t="shared" si="31"/>
        <v>CORNI</v>
      </c>
      <c r="M214" s="2" t="str">
        <f>[4]Report!T214</f>
        <v xml:space="preserve">34036275 → </v>
      </c>
      <c r="N214" s="3" t="str">
        <f>INDEX([4]Report!$B$2:$B$2208, MATCH(M214, [4]Report!$T$2:$T$2208, 0))</f>
        <v>MORZI-CT312-HTB</v>
      </c>
      <c r="O214" s="4" t="str">
        <f t="shared" si="32"/>
        <v>MORZI</v>
      </c>
      <c r="Y214" s="2" t="str">
        <f>'[7]Liste de Emplacements'!T214</f>
        <v>SSAVR-R1-CELA83 → Code GDO</v>
      </c>
      <c r="Z214" s="3" t="str">
        <f>INDEX('[7]Liste de Emplacements'!$A$2:$A$284, MATCH(Y214, '[7]Liste de Emplacements'!$T$2:$T$284, 0))</f>
        <v>SSAVR-R1-CELA83</v>
      </c>
      <c r="AA214" s="4" t="str">
        <f t="shared" si="33"/>
        <v>SSAVR</v>
      </c>
      <c r="AC214" t="str">
        <f>[8]Report!T214</f>
        <v xml:space="preserve">B.RON-R3-CELD86 → </v>
      </c>
      <c r="AD214" t="str">
        <f>INDEX([8]Report!$A$2:$A$1495, MATCH(AC214, [8]Report!$T$2:$T$1495, 0))</f>
        <v>B.RON-R3-CELD86</v>
      </c>
      <c r="AE214" t="str">
        <f t="shared" si="34"/>
        <v>B.RON</v>
      </c>
      <c r="AK214" s="2" t="str">
        <f>'[10]Liste de Emplacements'!T214</f>
        <v xml:space="preserve">VINAY-CT311 → </v>
      </c>
      <c r="AL214" s="3" t="str">
        <f>INDEX('[10]Liste de Emplacements'!$A$2:$A$231,MATCH(AK214,'[10]Liste de Emplacements'!$T$2:$T$231))</f>
        <v>VINAY-CT311</v>
      </c>
      <c r="AM214" s="4" t="str">
        <f t="shared" si="35"/>
        <v>VINAY</v>
      </c>
    </row>
    <row r="215" spans="1:39" x14ac:dyDescent="0.25">
      <c r="A215" s="2" t="str">
        <f>[1]Report!T215</f>
        <v xml:space="preserve">460160 → </v>
      </c>
      <c r="B215" s="3" t="str">
        <f>INDEX([1]Report!$B$2:$B$230, MATCH(A215, [1]Report!$T$2:$T$230, 0))</f>
        <v>BOZEL-CT314-TR</v>
      </c>
      <c r="C215" s="4" t="str">
        <f t="shared" si="29"/>
        <v>BOZEL</v>
      </c>
      <c r="E215" s="2" t="str">
        <f>[2]Report!T215</f>
        <v xml:space="preserve">174191 → </v>
      </c>
      <c r="F215" s="3" t="str">
        <f>INDEX([2]Report!$B$2:$B$2208, MATCH(E215, [2]Report!$T$2:$T$2208, 0))</f>
        <v>MEGEV-R1-CELD13</v>
      </c>
      <c r="G215" s="4" t="str">
        <f t="shared" si="30"/>
        <v>MEGEV</v>
      </c>
      <c r="I215" s="2" t="str">
        <f>[3]Report!T216</f>
        <v xml:space="preserve">34056325 → </v>
      </c>
      <c r="J215" s="3" t="str">
        <f>INDEX([3]Report!$B$2:$B$2208, MATCH(I215, [3]Report!$T$2:$T$2208, 0))</f>
        <v>CORNI-CT312-HTB</v>
      </c>
      <c r="K215" s="4" t="str">
        <f t="shared" si="31"/>
        <v>CORNI</v>
      </c>
      <c r="M215" s="2" t="str">
        <f>[4]Report!T215</f>
        <v xml:space="preserve">34036276 → </v>
      </c>
      <c r="N215" s="3" t="str">
        <f>INDEX([4]Report!$B$2:$B$2208, MATCH(M215, [4]Report!$T$2:$T$2208, 0))</f>
        <v>POUGN-CT311-HTB</v>
      </c>
      <c r="O215" s="4" t="str">
        <f t="shared" si="32"/>
        <v>POUGN</v>
      </c>
      <c r="Y215" s="2" t="str">
        <f>'[7]Liste de Emplacements'!T215</f>
        <v>SSAVR-R2-CELA82 → Code GDO</v>
      </c>
      <c r="Z215" s="3" t="str">
        <f>INDEX('[7]Liste de Emplacements'!$A$2:$A$284, MATCH(Y215, '[7]Liste de Emplacements'!$T$2:$T$284, 0))</f>
        <v>SSAVR-R2-CELA82</v>
      </c>
      <c r="AA215" s="4" t="str">
        <f t="shared" si="33"/>
        <v>SSAVR</v>
      </c>
      <c r="AC215" t="str">
        <f>[8]Report!T215</f>
        <v xml:space="preserve">B.RON-R3-CELD87 → </v>
      </c>
      <c r="AD215" t="str">
        <f>INDEX([8]Report!$A$2:$A$1495, MATCH(AC215, [8]Report!$T$2:$T$1495, 0))</f>
        <v>B.RON-R3-CELD87</v>
      </c>
      <c r="AE215" t="str">
        <f t="shared" si="34"/>
        <v>B.RON</v>
      </c>
      <c r="AK215" s="2" t="str">
        <f>'[10]Liste de Emplacements'!T215</f>
        <v xml:space="preserve">VIZIL-CT311 → </v>
      </c>
      <c r="AL215" s="3" t="str">
        <f>INDEX('[10]Liste de Emplacements'!$A$2:$A$231,MATCH(AK215,'[10]Liste de Emplacements'!$T$2:$T$231))</f>
        <v>VIZIL-CT311</v>
      </c>
      <c r="AM215" s="4" t="str">
        <f t="shared" si="35"/>
        <v>VIZIL</v>
      </c>
    </row>
    <row r="216" spans="1:39" x14ac:dyDescent="0.25">
      <c r="A216" s="2" t="str">
        <f>[1]Report!T216</f>
        <v>476535 → PLAGE-U-PRISE(%), UCC(%)</v>
      </c>
      <c r="B216" s="3" t="str">
        <f>INDEX([1]Report!$B$2:$B$230, MATCH(A216, [1]Report!$T$2:$T$230, 0))</f>
        <v>BISSO-CT311-TR</v>
      </c>
      <c r="C216" s="4" t="str">
        <f t="shared" si="29"/>
        <v>BISSO</v>
      </c>
      <c r="E216" s="2" t="str">
        <f>[2]Report!T216</f>
        <v xml:space="preserve">174202 → </v>
      </c>
      <c r="F216" s="3" t="str">
        <f>INDEX([2]Report!$B$2:$B$2208, MATCH(E216, [2]Report!$T$2:$T$2208, 0))</f>
        <v>MEGEV-R1-CELC12</v>
      </c>
      <c r="G216" s="4" t="str">
        <f t="shared" si="30"/>
        <v>MEGEV</v>
      </c>
      <c r="I216" s="2" t="str">
        <f>[3]Report!T217</f>
        <v>34056326 → GENRE-SEC</v>
      </c>
      <c r="J216" s="3" t="str">
        <f>INDEX([3]Report!$B$2:$B$2208, MATCH(I216, [3]Report!$T$2:$T$2208, 0))</f>
        <v>CORNI-CT312-HTB</v>
      </c>
      <c r="K216" s="4" t="str">
        <f t="shared" si="31"/>
        <v>CORNI</v>
      </c>
      <c r="M216" s="2" t="str">
        <f>[4]Report!T216</f>
        <v xml:space="preserve">34036277 → </v>
      </c>
      <c r="N216" s="3" t="str">
        <f>INDEX([4]Report!$B$2:$B$2208, MATCH(M216, [4]Report!$T$2:$T$2208, 0))</f>
        <v>G.VER-CT313-HTB</v>
      </c>
      <c r="O216" s="4" t="str">
        <f t="shared" si="32"/>
        <v>G.VER</v>
      </c>
      <c r="Y216" s="2" t="str">
        <f>'[7]Liste de Emplacements'!T216</f>
        <v>SSBO5-R1-CELA13 → Code GDO</v>
      </c>
      <c r="Z216" s="3" t="str">
        <f>INDEX('[7]Liste de Emplacements'!$A$2:$A$284, MATCH(Y216, '[7]Liste de Emplacements'!$T$2:$T$284, 0))</f>
        <v>SSBO5-R1-CELA13</v>
      </c>
      <c r="AA216" s="4" t="str">
        <f t="shared" si="33"/>
        <v>SSBO5</v>
      </c>
      <c r="AC216" t="str">
        <f>[8]Report!T216</f>
        <v>B.RON-R4-CELD93 → Code GDO, AERIEN/SOUTERRAIN</v>
      </c>
      <c r="AD216" t="str">
        <f>INDEX([8]Report!$A$2:$A$1495, MATCH(AC216, [8]Report!$T$2:$T$1495, 0))</f>
        <v>B.RON-R4-CELD93</v>
      </c>
      <c r="AE216" t="str">
        <f t="shared" si="34"/>
        <v>B.RON</v>
      </c>
      <c r="AK216" s="2" t="str">
        <f>'[10]Liste de Emplacements'!T216</f>
        <v xml:space="preserve">VIZIL-CT312 → </v>
      </c>
      <c r="AL216" s="3" t="str">
        <f>INDEX('[10]Liste de Emplacements'!$A$2:$A$231,MATCH(AK216,'[10]Liste de Emplacements'!$T$2:$T$231))</f>
        <v>VIZIL-CT312</v>
      </c>
      <c r="AM216" s="4" t="str">
        <f t="shared" si="35"/>
        <v>VIZIL</v>
      </c>
    </row>
    <row r="217" spans="1:39" x14ac:dyDescent="0.25">
      <c r="A217" s="2" t="str">
        <f>[1]Report!T217</f>
        <v>482484 → I-PRIMAIRE(A), I-SECONDAIRE1(A), MONITORING</v>
      </c>
      <c r="B217" s="3" t="str">
        <f>INDEX([1]Report!$B$2:$B$230, MATCH(A217, [1]Report!$T$2:$T$230, 0))</f>
        <v>DRUME-CT312-TR</v>
      </c>
      <c r="C217" s="4" t="str">
        <f t="shared" si="29"/>
        <v>DRUME</v>
      </c>
      <c r="E217" s="2" t="str">
        <f>[2]Report!T217</f>
        <v xml:space="preserve">174219 → </v>
      </c>
      <c r="F217" s="3" t="str">
        <f>INDEX([2]Report!$B$2:$B$2208, MATCH(E217, [2]Report!$T$2:$T$2208, 0))</f>
        <v>MEGEV-R1-CELD14</v>
      </c>
      <c r="G217" s="4" t="str">
        <f t="shared" si="30"/>
        <v>MEGEV</v>
      </c>
      <c r="I217" s="2" t="str">
        <f>[3]Report!T218</f>
        <v>34056327 → TELECOMMANDE</v>
      </c>
      <c r="J217" s="3" t="str">
        <f>INDEX([3]Report!$B$2:$B$2208, MATCH(I217, [3]Report!$T$2:$T$2208, 0))</f>
        <v>CRAN_-CT311-HTB</v>
      </c>
      <c r="K217" s="4" t="str">
        <f t="shared" si="31"/>
        <v>CRAN_</v>
      </c>
      <c r="M217" s="2" t="str">
        <f>[4]Report!T217</f>
        <v>34036278 → ICC(KA)-DJHTB</v>
      </c>
      <c r="N217" s="3" t="str">
        <f>INDEX([4]Report!$B$2:$B$2208, MATCH(M217, [4]Report!$T$2:$T$2208, 0))</f>
        <v>SINAR-CT611-HTB</v>
      </c>
      <c r="O217" s="4" t="str">
        <f t="shared" si="32"/>
        <v>SINAR</v>
      </c>
      <c r="Y217" s="2" t="str">
        <f>'[7]Liste de Emplacements'!T217</f>
        <v>SSBO5-R3-CEL1 → Code GDO</v>
      </c>
      <c r="Z217" s="3" t="str">
        <f>INDEX('[7]Liste de Emplacements'!$A$2:$A$284, MATCH(Y217, '[7]Liste de Emplacements'!$T$2:$T$284, 0))</f>
        <v>SSBO5-R3-CEL1</v>
      </c>
      <c r="AA217" s="4" t="str">
        <f t="shared" si="33"/>
        <v>SSBO5</v>
      </c>
      <c r="AC217" t="str">
        <f>[8]Report!T217</f>
        <v xml:space="preserve">B.RON-R4-CELD94 → </v>
      </c>
      <c r="AD217" t="str">
        <f>INDEX([8]Report!$A$2:$A$1495, MATCH(AC217, [8]Report!$T$2:$T$1495, 0))</f>
        <v>B.RON-R4-CELD94</v>
      </c>
      <c r="AE217" t="str">
        <f t="shared" si="34"/>
        <v>B.RON</v>
      </c>
      <c r="AK217" s="2" t="str">
        <f>'[10]Liste de Emplacements'!T217</f>
        <v xml:space="preserve">VIZIL-CT313 → </v>
      </c>
      <c r="AL217" s="3" t="str">
        <f>INDEX('[10]Liste de Emplacements'!$A$2:$A$231,MATCH(AK217,'[10]Liste de Emplacements'!$T$2:$T$231))</f>
        <v>VIZIL-CT313</v>
      </c>
      <c r="AM217" s="4" t="str">
        <f t="shared" si="35"/>
        <v>VIZIL</v>
      </c>
    </row>
    <row r="218" spans="1:39" x14ac:dyDescent="0.25">
      <c r="A218" s="2" t="str">
        <f>[1]Report!T218</f>
        <v>50000196 → I-PRIMAIRE(A), I-SECONDAIRE1(A), PLAGE-U-PRISE(%), UCC(%)</v>
      </c>
      <c r="B218" s="3" t="str">
        <f>INDEX([1]Report!$B$2:$B$230, MATCH(A218, [1]Report!$T$2:$T$230, 0))</f>
        <v>CROLL-MAG</v>
      </c>
      <c r="C218" s="4" t="str">
        <f t="shared" si="29"/>
        <v>CROLL</v>
      </c>
      <c r="E218" s="2" t="str">
        <f>[2]Report!T218</f>
        <v xml:space="preserve">174337 → </v>
      </c>
      <c r="F218" s="3" t="str">
        <f>INDEX([2]Report!$B$2:$B$2208, MATCH(E218, [2]Report!$T$2:$T$2208, 0))</f>
        <v>MEGEV-R1-CELD15</v>
      </c>
      <c r="G218" s="4" t="str">
        <f t="shared" si="30"/>
        <v>MEGEV</v>
      </c>
      <c r="I218" s="2" t="str">
        <f>[3]Report!T219</f>
        <v>34056328 → TELECOMMANDE</v>
      </c>
      <c r="J218" s="3" t="str">
        <f>INDEX([3]Report!$B$2:$B$2208, MATCH(I218, [3]Report!$T$2:$T$2208, 0))</f>
        <v>CRAN_-CT311-HTB</v>
      </c>
      <c r="K218" s="4" t="str">
        <f t="shared" si="31"/>
        <v>CRAN_</v>
      </c>
      <c r="M218" s="2" t="str">
        <f>[4]Report!T218</f>
        <v xml:space="preserve">34036279 → </v>
      </c>
      <c r="N218" s="3" t="str">
        <f>INDEX([4]Report!$B$2:$B$2208, MATCH(M218, [4]Report!$T$2:$T$2208, 0))</f>
        <v>ABOND-CT311-HTB</v>
      </c>
      <c r="O218" s="4" t="str">
        <f t="shared" si="32"/>
        <v>ABOND</v>
      </c>
      <c r="Y218" s="2" t="str">
        <f>'[7]Liste de Emplacements'!T218</f>
        <v>SSEGR-R1.A-CELA10 → Code GDO</v>
      </c>
      <c r="Z218" s="3" t="str">
        <f>INDEX('[7]Liste de Emplacements'!$A$2:$A$284, MATCH(Y218, '[7]Liste de Emplacements'!$T$2:$T$284, 0))</f>
        <v>SSEGR-R1.A-CELA10</v>
      </c>
      <c r="AA218" s="4" t="str">
        <f t="shared" si="33"/>
        <v>SSEGR</v>
      </c>
      <c r="AC218" t="str">
        <f>[8]Report!T218</f>
        <v xml:space="preserve">B.RON-R4-CELD95 → </v>
      </c>
      <c r="AD218" t="str">
        <f>INDEX([8]Report!$A$2:$A$1495, MATCH(AC218, [8]Report!$T$2:$T$1495, 0))</f>
        <v>B.RON-R4-CELD95</v>
      </c>
      <c r="AE218" t="str">
        <f t="shared" si="34"/>
        <v>B.RON</v>
      </c>
      <c r="AK218" s="2" t="str">
        <f>'[10]Liste de Emplacements'!T218</f>
        <v xml:space="preserve">VNERE-CT311 → </v>
      </c>
      <c r="AL218" s="3" t="str">
        <f>INDEX('[10]Liste de Emplacements'!$A$2:$A$231,MATCH(AK218,'[10]Liste de Emplacements'!$T$2:$T$231))</f>
        <v>VNERE-CT311</v>
      </c>
      <c r="AM218" s="4" t="str">
        <f t="shared" si="35"/>
        <v>VNERE</v>
      </c>
    </row>
    <row r="219" spans="1:39" x14ac:dyDescent="0.25">
      <c r="A219" s="2" t="str">
        <f>[1]Report!T219</f>
        <v xml:space="preserve">502592 → </v>
      </c>
      <c r="B219" s="3" t="str">
        <f>INDEX([1]Report!$B$2:$B$230, MATCH(A219, [1]Report!$T$2:$T$230, 0))</f>
        <v>FAVER-CT312-TR</v>
      </c>
      <c r="C219" s="4" t="str">
        <f t="shared" si="29"/>
        <v>FAVER</v>
      </c>
      <c r="E219" s="2" t="str">
        <f>[2]Report!T219</f>
        <v xml:space="preserve">174348 → </v>
      </c>
      <c r="F219" s="3" t="str">
        <f>INDEX([2]Report!$B$2:$B$2208, MATCH(E219, [2]Report!$T$2:$T$2208, 0))</f>
        <v>MEGEV-R1-CELD16</v>
      </c>
      <c r="G219" s="4" t="str">
        <f t="shared" si="30"/>
        <v>MEGEV</v>
      </c>
      <c r="I219" s="2" t="str">
        <f>[3]Report!T220</f>
        <v>34056329 → TELECOMMANDE</v>
      </c>
      <c r="J219" s="3" t="str">
        <f>INDEX([3]Report!$B$2:$B$2208, MATCH(I219, [3]Report!$T$2:$T$2208, 0))</f>
        <v>CRAN_-CT312-HTB</v>
      </c>
      <c r="K219" s="4" t="str">
        <f t="shared" si="31"/>
        <v>CRAN_</v>
      </c>
      <c r="M219" s="2" t="str">
        <f>[4]Report!T219</f>
        <v xml:space="preserve">34036280 → </v>
      </c>
      <c r="N219" s="3" t="str">
        <f>INDEX([4]Report!$B$2:$B$2208, MATCH(M219, [4]Report!$T$2:$T$2208, 0))</f>
        <v>ABOND-CT312-HTB</v>
      </c>
      <c r="O219" s="4" t="str">
        <f t="shared" si="32"/>
        <v>ABOND</v>
      </c>
      <c r="Y219" s="2" t="str">
        <f>'[7]Liste de Emplacements'!T219</f>
        <v>SSEGR-R1.B-CELA20 → Code GDO</v>
      </c>
      <c r="Z219" s="3" t="str">
        <f>INDEX('[7]Liste de Emplacements'!$A$2:$A$284, MATCH(Y219, '[7]Liste de Emplacements'!$T$2:$T$284, 0))</f>
        <v>SSEGR-R1.B-CELA20</v>
      </c>
      <c r="AA219" s="4" t="str">
        <f t="shared" si="33"/>
        <v>SSEGR</v>
      </c>
      <c r="AC219" t="str">
        <f>[8]Report!T219</f>
        <v xml:space="preserve">B.RON-R4-CELD96 → </v>
      </c>
      <c r="AD219" t="str">
        <f>INDEX([8]Report!$A$2:$A$1495, MATCH(AC219, [8]Report!$T$2:$T$1495, 0))</f>
        <v>B.RON-R4-CELD96</v>
      </c>
      <c r="AE219" t="str">
        <f t="shared" si="34"/>
        <v>B.RON</v>
      </c>
      <c r="AK219" s="2" t="str">
        <f>'[10]Liste de Emplacements'!T219</f>
        <v xml:space="preserve">VNERE-CT312 → </v>
      </c>
      <c r="AL219" s="3" t="str">
        <f>INDEX('[10]Liste de Emplacements'!$A$2:$A$231,MATCH(AK219,'[10]Liste de Emplacements'!$T$2:$T$231))</f>
        <v>VNERE-CT312</v>
      </c>
      <c r="AM219" s="4" t="str">
        <f t="shared" si="35"/>
        <v>VNERE</v>
      </c>
    </row>
    <row r="220" spans="1:39" x14ac:dyDescent="0.25">
      <c r="A220" s="2" t="str">
        <f>[1]Report!T220</f>
        <v xml:space="preserve">543025 → </v>
      </c>
      <c r="B220" s="3" t="str">
        <f>INDEX([1]Report!$B$2:$B$230, MATCH(A220, [1]Report!$T$2:$T$230, 0))</f>
        <v>FAVER-CT311-TR</v>
      </c>
      <c r="C220" s="4" t="str">
        <f t="shared" si="29"/>
        <v>FAVER</v>
      </c>
      <c r="E220" s="2" t="str">
        <f>[2]Report!T220</f>
        <v xml:space="preserve">174360 → </v>
      </c>
      <c r="F220" s="3" t="str">
        <f>INDEX([2]Report!$B$2:$B$2208, MATCH(E220, [2]Report!$T$2:$T$2208, 0))</f>
        <v>MEGEV-R1-CELD17</v>
      </c>
      <c r="G220" s="4" t="str">
        <f t="shared" si="30"/>
        <v>MEGEV</v>
      </c>
      <c r="I220" s="2" t="str">
        <f>[3]Report!T221</f>
        <v>34056330 → TELECOMMANDE</v>
      </c>
      <c r="J220" s="3" t="str">
        <f>INDEX([3]Report!$B$2:$B$2208, MATCH(I220, [3]Report!$T$2:$T$2208, 0))</f>
        <v>CRAN_-CT312-HTB</v>
      </c>
      <c r="K220" s="4" t="str">
        <f t="shared" si="31"/>
        <v>CRAN_</v>
      </c>
      <c r="M220" s="2" t="str">
        <f>[4]Report!T220</f>
        <v>398982 → DIELECTRIQUE-DJHTB, I-NOMINALE(A), ICC(KA)-DJHTB, PDC(KA), TYPE-DJHTB, U-NOMINALE(KV)</v>
      </c>
      <c r="N220" s="3" t="str">
        <f>INDEX([4]Report!$B$2:$B$2208, MATCH(M220, [4]Report!$T$2:$T$2208, 0))</f>
        <v>MODEL-CT311-HTB</v>
      </c>
      <c r="O220" s="4" t="str">
        <f t="shared" si="32"/>
        <v>MODEL</v>
      </c>
      <c r="Y220" s="2" t="str">
        <f>'[7]Liste de Emplacements'!T220</f>
        <v>SSEGR-R2.A-CELA30 → Code GDO</v>
      </c>
      <c r="Z220" s="3" t="str">
        <f>INDEX('[7]Liste de Emplacements'!$A$2:$A$284, MATCH(Y220, '[7]Liste de Emplacements'!$T$2:$T$284, 0))</f>
        <v>SSEGR-R2.A-CELA30</v>
      </c>
      <c r="AA220" s="4" t="str">
        <f t="shared" si="33"/>
        <v>SSEGR</v>
      </c>
      <c r="AC220" t="str">
        <f>[8]Report!T220</f>
        <v xml:space="preserve">B.RON-R4-CELD97 → </v>
      </c>
      <c r="AD220" t="str">
        <f>INDEX([8]Report!$A$2:$A$1495, MATCH(AC220, [8]Report!$T$2:$T$1495, 0))</f>
        <v>B.RON-R4-CELD97</v>
      </c>
      <c r="AE220" t="str">
        <f t="shared" si="34"/>
        <v>B.RON</v>
      </c>
      <c r="AK220" s="2" t="str">
        <f>'[10]Liste de Emplacements'!T220</f>
        <v xml:space="preserve">VNERE-CT313 → </v>
      </c>
      <c r="AL220" s="3" t="str">
        <f>INDEX('[10]Liste de Emplacements'!$A$2:$A$231,MATCH(AK220,'[10]Liste de Emplacements'!$T$2:$T$231))</f>
        <v>VNERE-CT313</v>
      </c>
      <c r="AM220" s="4" t="str">
        <f t="shared" si="35"/>
        <v>VNERE</v>
      </c>
    </row>
    <row r="221" spans="1:39" x14ac:dyDescent="0.25">
      <c r="A221" s="2" t="str">
        <f>[1]Report!T221</f>
        <v>557765 → PLAGE-U-PRISE(%)</v>
      </c>
      <c r="B221" s="3" t="str">
        <f>INDEX([1]Report!$B$2:$B$230, MATCH(A221, [1]Report!$T$2:$T$230, 0))</f>
        <v>MALGO-CT312-TR</v>
      </c>
      <c r="C221" s="4" t="str">
        <f t="shared" si="29"/>
        <v>MALGO</v>
      </c>
      <c r="E221" s="2" t="str">
        <f>[2]Report!T221</f>
        <v xml:space="preserve">174370 → </v>
      </c>
      <c r="F221" s="3" t="str">
        <f>INDEX([2]Report!$B$2:$B$2208, MATCH(E221, [2]Report!$T$2:$T$2208, 0))</f>
        <v>MEGEV-R1-CELD18</v>
      </c>
      <c r="G221" s="4" t="str">
        <f t="shared" si="30"/>
        <v>MEGEV</v>
      </c>
      <c r="I221" s="2" t="str">
        <f>[3]Report!T222</f>
        <v>34056331 → TELECOMMANDE</v>
      </c>
      <c r="J221" s="3" t="str">
        <f>INDEX([3]Report!$B$2:$B$2208, MATCH(I221, [3]Report!$T$2:$T$2208, 0))</f>
        <v>CRAN_-CT313-HTB</v>
      </c>
      <c r="K221" s="4" t="str">
        <f t="shared" si="31"/>
        <v>CRAN_</v>
      </c>
      <c r="M221" s="2" t="str">
        <f>[4]Report!T221</f>
        <v xml:space="preserve">460181 → </v>
      </c>
      <c r="N221" s="3" t="str">
        <f>INDEX([4]Report!$B$2:$B$2208, MATCH(M221, [4]Report!$T$2:$T$2208, 0))</f>
        <v>BOZEL-CT314-HTB</v>
      </c>
      <c r="O221" s="4" t="str">
        <f t="shared" si="32"/>
        <v>BOZEL</v>
      </c>
      <c r="Y221" s="2" t="str">
        <f>'[7]Liste de Emplacements'!T221</f>
        <v>SSEGR-R2.B-CELA40 → Code GDO</v>
      </c>
      <c r="Z221" s="3" t="str">
        <f>INDEX('[7]Liste de Emplacements'!$A$2:$A$284, MATCH(Y221, '[7]Liste de Emplacements'!$T$2:$T$284, 0))</f>
        <v>SSEGR-R2.B-CELA40</v>
      </c>
      <c r="AA221" s="4" t="str">
        <f t="shared" si="33"/>
        <v>SSEGR</v>
      </c>
      <c r="AC221" t="str">
        <f>[8]Report!T221</f>
        <v xml:space="preserve">B.RON-R4-CELD98 → </v>
      </c>
      <c r="AD221" t="str">
        <f>INDEX([8]Report!$A$2:$A$1495, MATCH(AC221, [8]Report!$T$2:$T$1495, 0))</f>
        <v>B.RON-R4-CELD98</v>
      </c>
      <c r="AE221" t="str">
        <f t="shared" si="34"/>
        <v>B.RON</v>
      </c>
      <c r="AK221" s="2" t="str">
        <f>'[10]Liste de Emplacements'!T221</f>
        <v xml:space="preserve">VNOTA-CT311 → </v>
      </c>
      <c r="AL221" s="3" t="str">
        <f>INDEX('[10]Liste de Emplacements'!$A$2:$A$231,MATCH(AK221,'[10]Liste de Emplacements'!$T$2:$T$231))</f>
        <v>VNOTA-CT311</v>
      </c>
      <c r="AM221" s="4" t="str">
        <f t="shared" si="35"/>
        <v>VNOTA</v>
      </c>
    </row>
    <row r="222" spans="1:39" x14ac:dyDescent="0.25">
      <c r="A222" s="2" t="str">
        <f>[1]Report!T222</f>
        <v xml:space="preserve">671126 → </v>
      </c>
      <c r="B222" s="3" t="str">
        <f>INDEX([1]Report!$B$2:$B$230, MATCH(A222, [1]Report!$T$2:$T$230, 0))</f>
        <v>VICLA-CT311-TR</v>
      </c>
      <c r="C222" s="4" t="str">
        <f t="shared" si="29"/>
        <v>VICLA</v>
      </c>
      <c r="E222" s="2" t="str">
        <f>[2]Report!T222</f>
        <v xml:space="preserve">174377 → </v>
      </c>
      <c r="F222" s="3" t="str">
        <f>INDEX([2]Report!$B$2:$B$2208, MATCH(E222, [2]Report!$T$2:$T$2208, 0))</f>
        <v>MEGEV-R1-CELO10</v>
      </c>
      <c r="G222" s="4" t="str">
        <f t="shared" si="30"/>
        <v>MEGEV</v>
      </c>
      <c r="I222" s="2" t="str">
        <f>[3]Report!T223</f>
        <v>34056332 → TELECOMMANDE</v>
      </c>
      <c r="J222" s="3" t="str">
        <f>INDEX([3]Report!$B$2:$B$2208, MATCH(I222, [3]Report!$T$2:$T$2208, 0))</f>
        <v>CRAN_-CT313-HTB</v>
      </c>
      <c r="K222" s="4" t="str">
        <f t="shared" si="31"/>
        <v>CRAN_</v>
      </c>
      <c r="M222" s="2" t="str">
        <f>[4]Report!T222</f>
        <v xml:space="preserve">482507 → </v>
      </c>
      <c r="N222" s="3" t="str">
        <f>INDEX([4]Report!$B$2:$B$2208, MATCH(M222, [4]Report!$T$2:$T$2208, 0))</f>
        <v>DRUME-CT312-HTB</v>
      </c>
      <c r="O222" s="4" t="str">
        <f t="shared" si="32"/>
        <v>DRUME</v>
      </c>
      <c r="Y222" s="2" t="str">
        <f>'[7]Liste de Emplacements'!T222</f>
        <v xml:space="preserve">SSGE7-R1-CELA11 → </v>
      </c>
      <c r="Z222" s="3" t="str">
        <f>INDEX('[7]Liste de Emplacements'!$A$2:$A$284, MATCH(Y222, '[7]Liste de Emplacements'!$T$2:$T$284, 0))</f>
        <v>SSGE7-R1-CELA11</v>
      </c>
      <c r="AA222" s="4" t="str">
        <f t="shared" si="33"/>
        <v>SSGE7</v>
      </c>
      <c r="AC222" t="str">
        <f>[8]Report!T222</f>
        <v xml:space="preserve">BAJAT-R1A-CELD02 → </v>
      </c>
      <c r="AD222" t="str">
        <f>INDEX([8]Report!$A$2:$A$1495, MATCH(AC222, [8]Report!$T$2:$T$1495, 0))</f>
        <v>BAJAT-R1A-CELD02</v>
      </c>
      <c r="AE222" t="str">
        <f t="shared" si="34"/>
        <v>BAJAT</v>
      </c>
      <c r="AK222" s="2" t="str">
        <f>'[10]Liste de Emplacements'!T222</f>
        <v xml:space="preserve">VNOTA-CT312 → </v>
      </c>
      <c r="AL222" s="3" t="str">
        <f>INDEX('[10]Liste de Emplacements'!$A$2:$A$231,MATCH(AK222,'[10]Liste de Emplacements'!$T$2:$T$231))</f>
        <v>VNOTA-CT312</v>
      </c>
      <c r="AM222" s="4" t="str">
        <f t="shared" si="35"/>
        <v>VNOTA</v>
      </c>
    </row>
    <row r="223" spans="1:39" x14ac:dyDescent="0.25">
      <c r="A223" s="2" t="str">
        <f>[1]Report!T223</f>
        <v xml:space="preserve">696827 → </v>
      </c>
      <c r="B223" s="3" t="str">
        <f>INDEX([1]Report!$B$2:$B$230, MATCH(A223, [1]Report!$T$2:$T$230, 0))</f>
        <v>SAISI-CT211-TR</v>
      </c>
      <c r="C223" s="4" t="str">
        <f t="shared" si="29"/>
        <v>SAISI</v>
      </c>
      <c r="E223" s="2" t="str">
        <f>[2]Report!T223</f>
        <v xml:space="preserve">174442 → </v>
      </c>
      <c r="F223" s="3" t="str">
        <f>INDEX([2]Report!$B$2:$B$2208, MATCH(E223, [2]Report!$T$2:$T$2208, 0))</f>
        <v>MEGEV-R2-CELA21</v>
      </c>
      <c r="G223" s="4" t="str">
        <f t="shared" si="30"/>
        <v>MEGEV</v>
      </c>
      <c r="I223" s="2" t="str">
        <f>[3]Report!T224</f>
        <v>34056333 → ICC(KA)-SEC, TELECOMMANDE</v>
      </c>
      <c r="J223" s="3" t="str">
        <f>INDEX([3]Report!$B$2:$B$2208, MATCH(I223, [3]Report!$T$2:$T$2208, 0))</f>
        <v>ESPAG-CT311-HTB</v>
      </c>
      <c r="K223" s="4" t="str">
        <f t="shared" si="31"/>
        <v>ESPAG</v>
      </c>
      <c r="M223" s="2" t="str">
        <f>[4]Report!T223</f>
        <v xml:space="preserve">557576 → </v>
      </c>
      <c r="N223" s="3" t="str">
        <f>INDEX([4]Report!$B$2:$B$2208, MATCH(M223, [4]Report!$T$2:$T$2208, 0))</f>
        <v>MALGO-CT312-HTB</v>
      </c>
      <c r="O223" s="4" t="str">
        <f t="shared" si="32"/>
        <v>MALGO</v>
      </c>
      <c r="Y223" s="2" t="str">
        <f>'[7]Liste de Emplacements'!T223</f>
        <v xml:space="preserve">SSGE7-R2-CELA21 → </v>
      </c>
      <c r="Z223" s="3" t="str">
        <f>INDEX('[7]Liste de Emplacements'!$A$2:$A$284, MATCH(Y223, '[7]Liste de Emplacements'!$T$2:$T$284, 0))</f>
        <v>SSGE7-R2-CELA21</v>
      </c>
      <c r="AA223" s="4" t="str">
        <f t="shared" si="33"/>
        <v>SSGE7</v>
      </c>
      <c r="AC223" t="str">
        <f>[8]Report!T223</f>
        <v xml:space="preserve">BAJAT-R1A-CELD03 → </v>
      </c>
      <c r="AD223" t="str">
        <f>INDEX([8]Report!$A$2:$A$1495, MATCH(AC223, [8]Report!$T$2:$T$1495, 0))</f>
        <v>BAJAT-R1A-CELD03</v>
      </c>
      <c r="AE223" t="str">
        <f t="shared" si="34"/>
        <v>BAJAT</v>
      </c>
      <c r="AK223" s="2" t="str">
        <f>'[10]Liste de Emplacements'!T223</f>
        <v xml:space="preserve">VOIRO-CT311 → </v>
      </c>
      <c r="AL223" s="3" t="str">
        <f>INDEX('[10]Liste de Emplacements'!$A$2:$A$231,MATCH(AK223,'[10]Liste de Emplacements'!$T$2:$T$231))</f>
        <v>VOIRO-CT311</v>
      </c>
      <c r="AM223" s="4" t="str">
        <f t="shared" si="35"/>
        <v>VOIRO</v>
      </c>
    </row>
    <row r="224" spans="1:39" x14ac:dyDescent="0.25">
      <c r="A224" s="2" t="str">
        <f>[1]Report!T224</f>
        <v xml:space="preserve">696888 → </v>
      </c>
      <c r="B224" s="3" t="str">
        <f>INDEX([1]Report!$B$2:$B$230, MATCH(A224, [1]Report!$T$2:$T$230, 0))</f>
        <v>SAISI-CT212-TR</v>
      </c>
      <c r="C224" s="4" t="str">
        <f t="shared" si="29"/>
        <v>SAISI</v>
      </c>
      <c r="E224" s="2" t="str">
        <f>[2]Report!T224</f>
        <v xml:space="preserve">174485 → </v>
      </c>
      <c r="F224" s="3" t="str">
        <f>INDEX([2]Report!$B$2:$B$2208, MATCH(E224, [2]Report!$T$2:$T$2208, 0))</f>
        <v>MEGEV-R2-CELC22</v>
      </c>
      <c r="G224" s="4" t="str">
        <f t="shared" si="30"/>
        <v>MEGEV</v>
      </c>
      <c r="I224" s="2" t="str">
        <f>[3]Report!T225</f>
        <v>34056334 → ICC(KA)-SEC, TELECOMMANDE</v>
      </c>
      <c r="J224" s="3" t="str">
        <f>INDEX([3]Report!$B$2:$B$2208, MATCH(I224, [3]Report!$T$2:$T$2208, 0))</f>
        <v>ESPAG-CT312-HTB</v>
      </c>
      <c r="K224" s="4" t="str">
        <f t="shared" si="31"/>
        <v>ESPAG</v>
      </c>
      <c r="M224" s="2" t="str">
        <f>[4]Report!T224</f>
        <v xml:space="preserve">707939 → </v>
      </c>
      <c r="N224" s="3" t="str">
        <f>INDEX([4]Report!$B$2:$B$2208, MATCH(M224, [4]Report!$T$2:$T$2208, 0))</f>
        <v>SAISI-CT211-PSEM</v>
      </c>
      <c r="O224" s="4" t="str">
        <f t="shared" si="32"/>
        <v>SAISI</v>
      </c>
      <c r="Y224" s="2" t="str">
        <f>'[7]Liste de Emplacements'!T224</f>
        <v>SSGUI-R1A-CELA13 → Code GDO</v>
      </c>
      <c r="Z224" s="3" t="str">
        <f>INDEX('[7]Liste de Emplacements'!$A$2:$A$284, MATCH(Y224, '[7]Liste de Emplacements'!$T$2:$T$284, 0))</f>
        <v>SSGUI-R1A-CELA13</v>
      </c>
      <c r="AA224" s="4" t="str">
        <f t="shared" si="33"/>
        <v>SSGUI</v>
      </c>
      <c r="AC224" t="str">
        <f>[8]Report!T224</f>
        <v xml:space="preserve">BAJAT-R1A-CELD04 → </v>
      </c>
      <c r="AD224" t="str">
        <f>INDEX([8]Report!$A$2:$A$1495, MATCH(AC224, [8]Report!$T$2:$T$1495, 0))</f>
        <v>BAJAT-R1A-CELD04</v>
      </c>
      <c r="AE224" t="str">
        <f t="shared" si="34"/>
        <v>BAJAT</v>
      </c>
      <c r="AK224" s="2" t="str">
        <f>'[10]Liste de Emplacements'!T224</f>
        <v xml:space="preserve">VOIRO-CT312 → </v>
      </c>
      <c r="AL224" s="3" t="str">
        <f>INDEX('[10]Liste de Emplacements'!$A$2:$A$231,MATCH(AK224,'[10]Liste de Emplacements'!$T$2:$T$231))</f>
        <v>VOIRO-CT312</v>
      </c>
      <c r="AM224" s="4" t="str">
        <f t="shared" si="35"/>
        <v>VOIRO</v>
      </c>
    </row>
    <row r="225" spans="1:39" x14ac:dyDescent="0.25">
      <c r="A225" s="2" t="str">
        <f>[1]Report!T225</f>
        <v xml:space="preserve">739048 → </v>
      </c>
      <c r="B225" s="3" t="str">
        <f>INDEX([1]Report!$B$2:$B$230, MATCH(A225, [1]Report!$T$2:$T$230, 0))</f>
        <v>AUSSO-CT315-TR</v>
      </c>
      <c r="C225" s="4" t="str">
        <f t="shared" si="29"/>
        <v>AUSSO</v>
      </c>
      <c r="E225" s="2" t="str">
        <f>[2]Report!T225</f>
        <v xml:space="preserve">174544 → </v>
      </c>
      <c r="F225" s="3" t="str">
        <f>INDEX([2]Report!$B$2:$B$2208, MATCH(E225, [2]Report!$T$2:$T$2208, 0))</f>
        <v>MEGEV-R2-CELD22</v>
      </c>
      <c r="G225" s="4" t="str">
        <f t="shared" si="30"/>
        <v>MEGEV</v>
      </c>
      <c r="I225" s="2" t="str">
        <f>[3]Report!T226</f>
        <v>34056335 → TELECOMMANDE</v>
      </c>
      <c r="J225" s="3" t="str">
        <f>INDEX([3]Report!$B$2:$B$2208, MATCH(I225, [3]Report!$T$2:$T$2208, 0))</f>
        <v>POISY-CT311-HTB</v>
      </c>
      <c r="K225" s="4" t="str">
        <f t="shared" si="31"/>
        <v>POISY</v>
      </c>
      <c r="M225" s="2" t="str">
        <f>[4]Report!T225</f>
        <v xml:space="preserve">708032 → </v>
      </c>
      <c r="N225" s="3" t="str">
        <f>INDEX([4]Report!$B$2:$B$2208, MATCH(M225, [4]Report!$T$2:$T$2208, 0))</f>
        <v>SAISI-CT212-PSEM</v>
      </c>
      <c r="O225" s="4" t="str">
        <f t="shared" si="32"/>
        <v>SAISI</v>
      </c>
      <c r="Y225" s="2" t="str">
        <f>'[7]Liste de Emplacements'!T225</f>
        <v>SSGUI-R2-CELA01 → Code GDO</v>
      </c>
      <c r="Z225" s="3" t="str">
        <f>INDEX('[7]Liste de Emplacements'!$A$2:$A$284, MATCH(Y225, '[7]Liste de Emplacements'!$T$2:$T$284, 0))</f>
        <v>SSGUI-R2-CELA01</v>
      </c>
      <c r="AA225" s="4" t="str">
        <f t="shared" si="33"/>
        <v>SSGUI</v>
      </c>
      <c r="AC225" t="str">
        <f>[8]Report!T225</f>
        <v>BAJAT-R1B-CELD13 → Code GDO</v>
      </c>
      <c r="AD225" t="str">
        <f>INDEX([8]Report!$A$2:$A$1495, MATCH(AC225, [8]Report!$T$2:$T$1495, 0))</f>
        <v>BAJAT-R1B-CELD13</v>
      </c>
      <c r="AE225" t="str">
        <f t="shared" si="34"/>
        <v>BAJAT</v>
      </c>
      <c r="AK225" s="2" t="str">
        <f>'[10]Liste de Emplacements'!T225</f>
        <v xml:space="preserve">VOREP-CT311 → </v>
      </c>
      <c r="AL225" s="3" t="str">
        <f>INDEX('[10]Liste de Emplacements'!$A$2:$A$231,MATCH(AK225,'[10]Liste de Emplacements'!$T$2:$T$231))</f>
        <v>VOREP-CT311</v>
      </c>
      <c r="AM225" s="4" t="str">
        <f t="shared" si="35"/>
        <v>VOREP</v>
      </c>
    </row>
    <row r="226" spans="1:39" x14ac:dyDescent="0.25">
      <c r="A226" s="2" t="str">
        <f>[1]Report!T226</f>
        <v xml:space="preserve">77682 → </v>
      </c>
      <c r="B226" s="3" t="str">
        <f>INDEX([1]Report!$B$2:$B$230, MATCH(A226, [1]Report!$T$2:$T$230, 0))</f>
        <v>BORLY-CT312-TR</v>
      </c>
      <c r="C226" s="4" t="str">
        <f t="shared" si="29"/>
        <v>BORLY</v>
      </c>
      <c r="E226" s="2" t="str">
        <f>[2]Report!T226</f>
        <v xml:space="preserve">175169 → </v>
      </c>
      <c r="F226" s="3" t="str">
        <f>INDEX([2]Report!$B$2:$B$2208, MATCH(E226, [2]Report!$T$2:$T$2208, 0))</f>
        <v>MEGEV-R2-CELD23</v>
      </c>
      <c r="G226" s="4" t="str">
        <f t="shared" si="30"/>
        <v>MEGEV</v>
      </c>
      <c r="I226" s="2" t="str">
        <f>[3]Report!T227</f>
        <v>34056336 → TELECOMMANDE</v>
      </c>
      <c r="J226" s="3" t="str">
        <f>INDEX([3]Report!$B$2:$B$2208, MATCH(I226, [3]Report!$T$2:$T$2208, 0))</f>
        <v>POISY-CT312-HTB</v>
      </c>
      <c r="K226" s="4" t="str">
        <f t="shared" si="31"/>
        <v>POISY</v>
      </c>
      <c r="M226" s="2" t="str">
        <f>[4]Report!T226</f>
        <v xml:space="preserve">839375 → </v>
      </c>
      <c r="N226" s="3" t="str">
        <f>INDEX([4]Report!$B$2:$B$2208, MATCH(M226, [4]Report!$T$2:$T$2208, 0))</f>
        <v>BISSO-CT312-HTB</v>
      </c>
      <c r="O226" s="4" t="str">
        <f t="shared" si="32"/>
        <v>BISSO</v>
      </c>
      <c r="Y226" s="2" t="str">
        <f>'[7]Liste de Emplacements'!T226</f>
        <v>SSLAC-R1-CELA82 → Code GDO</v>
      </c>
      <c r="Z226" s="3" t="str">
        <f>INDEX('[7]Liste de Emplacements'!$A$2:$A$284, MATCH(Y226, '[7]Liste de Emplacements'!$T$2:$T$284, 0))</f>
        <v>SSLAC-R1-CELA82</v>
      </c>
      <c r="AA226" s="4" t="str">
        <f t="shared" si="33"/>
        <v>SSLAC</v>
      </c>
      <c r="AC226" t="str">
        <f>[8]Report!T226</f>
        <v xml:space="preserve">BAJAT-R1B-CELD14 → </v>
      </c>
      <c r="AD226" t="str">
        <f>INDEX([8]Report!$A$2:$A$1495, MATCH(AC226, [8]Report!$T$2:$T$1495, 0))</f>
        <v>BAJAT-R1B-CELD14</v>
      </c>
      <c r="AE226" t="str">
        <f t="shared" si="34"/>
        <v>BAJAT</v>
      </c>
      <c r="AK226" s="2" t="str">
        <f>'[10]Liste de Emplacements'!T226</f>
        <v xml:space="preserve">VOREP-CT312 → </v>
      </c>
      <c r="AL226" s="3" t="str">
        <f>INDEX('[10]Liste de Emplacements'!$A$2:$A$231,MATCH(AK226,'[10]Liste de Emplacements'!$T$2:$T$231))</f>
        <v>VOREP-CT312</v>
      </c>
      <c r="AM226" s="4" t="str">
        <f t="shared" si="35"/>
        <v>VOREP</v>
      </c>
    </row>
    <row r="227" spans="1:39" x14ac:dyDescent="0.25">
      <c r="A227" s="2" t="str">
        <f>[1]Report!T227</f>
        <v xml:space="preserve">77771 → </v>
      </c>
      <c r="B227" s="3" t="str">
        <f>INDEX([1]Report!$B$2:$B$230, MATCH(A227, [1]Report!$T$2:$T$230, 0))</f>
        <v>BORLY-CT311-TR</v>
      </c>
      <c r="C227" s="4" t="str">
        <f t="shared" si="29"/>
        <v>BORLY</v>
      </c>
      <c r="E227" s="2" t="str">
        <f>[2]Report!T227</f>
        <v xml:space="preserve">175243 → </v>
      </c>
      <c r="F227" s="3" t="str">
        <f>INDEX([2]Report!$B$2:$B$2208, MATCH(E227, [2]Report!$T$2:$T$2208, 0))</f>
        <v>MEGEV-R2-CELD24</v>
      </c>
      <c r="G227" s="4" t="str">
        <f t="shared" si="30"/>
        <v>MEGEV</v>
      </c>
      <c r="I227" s="2" t="str">
        <f>[3]Report!T228</f>
        <v>34056337 → ICC(KA)-SEC, TELECOMMANDE</v>
      </c>
      <c r="J227" s="3" t="str">
        <f>INDEX([3]Report!$B$2:$B$2208, MATCH(I227, [3]Report!$T$2:$T$2208, 0))</f>
        <v>TANIN-CT311-HTB</v>
      </c>
      <c r="K227" s="4" t="str">
        <f t="shared" si="31"/>
        <v>TANIN</v>
      </c>
      <c r="M227" s="2" t="str">
        <f>[4]Report!T227</f>
        <v xml:space="preserve">87395 → </v>
      </c>
      <c r="N227" s="3" t="str">
        <f>INDEX([4]Report!$B$2:$B$2208, MATCH(M227, [4]Report!$T$2:$T$2208, 0))</f>
        <v>EVIAN-CT311-HTB</v>
      </c>
      <c r="O227" s="4" t="str">
        <f t="shared" si="32"/>
        <v>EVIAN</v>
      </c>
      <c r="Y227" s="2" t="str">
        <f>'[7]Liste de Emplacements'!T227</f>
        <v>SSLAC-R2-CELA83 → Code GDO</v>
      </c>
      <c r="Z227" s="3" t="str">
        <f>INDEX('[7]Liste de Emplacements'!$A$2:$A$284, MATCH(Y227, '[7]Liste de Emplacements'!$T$2:$T$284, 0))</f>
        <v>SSLAC-R2-CELA83</v>
      </c>
      <c r="AA227" s="4" t="str">
        <f t="shared" si="33"/>
        <v>SSLAC</v>
      </c>
      <c r="AC227" t="str">
        <f>[8]Report!T227</f>
        <v xml:space="preserve">BAJAT-R1B-CELD15 → </v>
      </c>
      <c r="AD227" t="str">
        <f>INDEX([8]Report!$A$2:$A$1495, MATCH(AC227, [8]Report!$T$2:$T$1495, 0))</f>
        <v>BAJAT-R1B-CELD15</v>
      </c>
      <c r="AE227" t="str">
        <f t="shared" si="34"/>
        <v>BAJAT</v>
      </c>
      <c r="AK227" s="2" t="str">
        <f>'[10]Liste de Emplacements'!T227</f>
        <v xml:space="preserve">VOREP-CT313 → </v>
      </c>
      <c r="AL227" s="3" t="str">
        <f>INDEX('[10]Liste de Emplacements'!$A$2:$A$231,MATCH(AK227,'[10]Liste de Emplacements'!$T$2:$T$231))</f>
        <v>VOREP-CT313</v>
      </c>
      <c r="AM227" s="4" t="str">
        <f t="shared" si="35"/>
        <v>VOREP</v>
      </c>
    </row>
    <row r="228" spans="1:39" x14ac:dyDescent="0.25">
      <c r="A228" s="2" t="str">
        <f>[1]Report!T228</f>
        <v>839504 → UCC(%)</v>
      </c>
      <c r="B228" s="3" t="str">
        <f>INDEX([1]Report!$B$2:$B$230, MATCH(A228, [1]Report!$T$2:$T$230, 0))</f>
        <v>BISSO-CT312-TR</v>
      </c>
      <c r="C228" s="4" t="str">
        <f t="shared" si="29"/>
        <v>BISSO</v>
      </c>
      <c r="E228" s="2" t="str">
        <f>[2]Report!T228</f>
        <v>175253 → U-ALIMENTATION-CDE-DJHTA</v>
      </c>
      <c r="F228" s="3" t="str">
        <f>INDEX([2]Report!$B$2:$B$2208, MATCH(E228, [2]Report!$T$2:$T$2208, 0))</f>
        <v>MEGEV-R2-CELD25</v>
      </c>
      <c r="G228" s="4" t="str">
        <f t="shared" si="30"/>
        <v>MEGEV</v>
      </c>
      <c r="I228" s="2" t="str">
        <f>[3]Report!T229</f>
        <v>34056338 → ICC(KA)-SEC, TELECOMMANDE</v>
      </c>
      <c r="J228" s="3" t="str">
        <f>INDEX([3]Report!$B$2:$B$2208, MATCH(I228, [3]Report!$T$2:$T$2208, 0))</f>
        <v>TANIN-CT312-HTB</v>
      </c>
      <c r="K228" s="4" t="str">
        <f t="shared" si="31"/>
        <v>TANIN</v>
      </c>
      <c r="M228" s="2" t="str">
        <f>[4]Report!T228</f>
        <v xml:space="preserve">87416 → </v>
      </c>
      <c r="N228" s="3" t="str">
        <f>INDEX([4]Report!$B$2:$B$2208, MATCH(M228, [4]Report!$T$2:$T$2208, 0))</f>
        <v>EVIAN-CT312-HTB</v>
      </c>
      <c r="O228" s="4" t="str">
        <f t="shared" si="32"/>
        <v>EVIAN</v>
      </c>
      <c r="Y228" s="2" t="str">
        <f>'[7]Liste de Emplacements'!T228</f>
        <v>SSMC5-R1-CELA10 → Code GDO</v>
      </c>
      <c r="Z228" s="3" t="str">
        <f>INDEX('[7]Liste de Emplacements'!$A$2:$A$284, MATCH(Y228, '[7]Liste de Emplacements'!$T$2:$T$284, 0))</f>
        <v>SSMC5-R1-CELA10</v>
      </c>
      <c r="AA228" s="4" t="str">
        <f t="shared" si="33"/>
        <v>SSMC5</v>
      </c>
      <c r="AC228" t="str">
        <f>[8]Report!T228</f>
        <v xml:space="preserve">BAJAT-R2A-CELD18 → </v>
      </c>
      <c r="AD228" t="str">
        <f>INDEX([8]Report!$A$2:$A$1495, MATCH(AC228, [8]Report!$T$2:$T$1495, 0))</f>
        <v>BAJAT-R2A-CELD18</v>
      </c>
      <c r="AE228" t="str">
        <f t="shared" si="34"/>
        <v>BAJAT</v>
      </c>
      <c r="AK228" s="2" t="str">
        <f>'[10]Liste de Emplacements'!T228</f>
        <v xml:space="preserve">VOUGY-CT311 → </v>
      </c>
      <c r="AL228" s="3" t="str">
        <f>INDEX('[10]Liste de Emplacements'!$A$2:$A$231,MATCH(AK228,'[10]Liste de Emplacements'!$T$2:$T$231))</f>
        <v>VOUGY-CT311</v>
      </c>
      <c r="AM228" s="4" t="str">
        <f t="shared" si="35"/>
        <v>VOUGY</v>
      </c>
    </row>
    <row r="229" spans="1:39" x14ac:dyDescent="0.25">
      <c r="A229" s="2" t="str">
        <f>[1]Report!T229</f>
        <v>88630 → PLAGE-U-PRISE(%)</v>
      </c>
      <c r="B229" s="3" t="str">
        <f>INDEX([1]Report!$B$2:$B$230, MATCH(A229, [1]Report!$T$2:$T$230, 0))</f>
        <v>MORES-CT312-TR</v>
      </c>
      <c r="C229" s="4" t="str">
        <f t="shared" si="29"/>
        <v>MORES</v>
      </c>
      <c r="E229" s="2" t="str">
        <f>[2]Report!T229</f>
        <v xml:space="preserve">175368 → </v>
      </c>
      <c r="F229" s="3" t="str">
        <f>INDEX([2]Report!$B$2:$B$2208, MATCH(E229, [2]Report!$T$2:$T$2208, 0))</f>
        <v>MEGEV-R2-CELD26</v>
      </c>
      <c r="G229" s="4" t="str">
        <f t="shared" si="30"/>
        <v>MEGEV</v>
      </c>
      <c r="I229" s="2" t="str">
        <f>[3]Report!T230</f>
        <v>34056339 → ICC(KA)-SEC, POLE-TRINGLE, TELECOMMANDE, TYPE-SEC, U-NOMINALE(KV)</v>
      </c>
      <c r="J229" s="3" t="str">
        <f>INDEX([3]Report!$B$2:$B$2208, MATCH(I229, [3]Report!$T$2:$T$2208, 0))</f>
        <v>VNOTA-CT311-HTB</v>
      </c>
      <c r="K229" s="4" t="str">
        <f t="shared" si="31"/>
        <v>VNOTA</v>
      </c>
      <c r="M229" s="2" t="str">
        <f>[4]Report!T229</f>
        <v xml:space="preserve">907098 → </v>
      </c>
      <c r="N229" s="3" t="str">
        <f>INDEX([4]Report!$B$2:$B$2208, MATCH(M229, [4]Report!$T$2:$T$2208, 0))</f>
        <v>SSMC5-CT311-HTB</v>
      </c>
      <c r="O229" s="4" t="str">
        <f t="shared" si="32"/>
        <v>SSMC5</v>
      </c>
      <c r="Y229" s="2" t="str">
        <f>'[7]Liste de Emplacements'!T229</f>
        <v>SSMC5-R1-CELA11 → Code GDO</v>
      </c>
      <c r="Z229" s="3" t="str">
        <f>INDEX('[7]Liste de Emplacements'!$A$2:$A$284, MATCH(Y229, '[7]Liste de Emplacements'!$T$2:$T$284, 0))</f>
        <v>SSMC5-R1-CELA11</v>
      </c>
      <c r="AA229" s="4" t="str">
        <f t="shared" si="33"/>
        <v>SSMC5</v>
      </c>
      <c r="AC229" t="str">
        <f>[8]Report!T229</f>
        <v xml:space="preserve">BAJAT-R2A-CELD19 → </v>
      </c>
      <c r="AD229" t="str">
        <f>INDEX([8]Report!$A$2:$A$1495, MATCH(AC229, [8]Report!$T$2:$T$1495, 0))</f>
        <v>BAJAT-R2A-CELD19</v>
      </c>
      <c r="AE229" t="str">
        <f t="shared" si="34"/>
        <v>BAJAT</v>
      </c>
      <c r="AK229" s="2" t="str">
        <f>'[10]Liste de Emplacements'!T229</f>
        <v xml:space="preserve">VOUGY-CT312 → </v>
      </c>
      <c r="AL229" s="3" t="str">
        <f>INDEX('[10]Liste de Emplacements'!$A$2:$A$231,MATCH(AK229,'[10]Liste de Emplacements'!$T$2:$T$231))</f>
        <v>VOUGY-CT312</v>
      </c>
      <c r="AM229" s="4" t="str">
        <f t="shared" si="35"/>
        <v>VOUGY</v>
      </c>
    </row>
    <row r="230" spans="1:39" x14ac:dyDescent="0.25">
      <c r="E230" s="2" t="str">
        <f>[2]Report!T230</f>
        <v xml:space="preserve">175403 → </v>
      </c>
      <c r="F230" s="3" t="str">
        <f>INDEX([2]Report!$B$2:$B$2208, MATCH(E230, [2]Report!$T$2:$T$2208, 0))</f>
        <v>MEGEV-R2-CELD27</v>
      </c>
      <c r="G230" s="4" t="str">
        <f t="shared" si="30"/>
        <v>MEGEV</v>
      </c>
      <c r="I230" s="2" t="str">
        <f>[3]Report!T231</f>
        <v>34056340 → GENRE-SEC, ICC(KA)-SEC, POLE-TRINGLE, TELECOMMANDE, TYPE-SEC, U-NOMINALE(KV)</v>
      </c>
      <c r="J230" s="3" t="str">
        <f>INDEX([3]Report!$B$2:$B$2208, MATCH(I230, [3]Report!$T$2:$T$2208, 0))</f>
        <v>DRUME-CT311-HTB</v>
      </c>
      <c r="K230" s="4" t="str">
        <f t="shared" si="31"/>
        <v>DRUME</v>
      </c>
      <c r="M230" s="2" t="str">
        <f>[4]Report!T230</f>
        <v xml:space="preserve">907217 → </v>
      </c>
      <c r="N230" s="3" t="str">
        <f>INDEX([4]Report!$B$2:$B$2208, MATCH(M230, [4]Report!$T$2:$T$2208, 0))</f>
        <v>SSMC5-CT312-HTB</v>
      </c>
      <c r="O230" s="4" t="str">
        <f t="shared" si="32"/>
        <v>SSMC5</v>
      </c>
      <c r="Y230" s="2" t="str">
        <f>'[7]Liste de Emplacements'!T230</f>
        <v>SSMC5-R2-CELA09 → Code GDO</v>
      </c>
      <c r="Z230" s="3" t="str">
        <f>INDEX('[7]Liste de Emplacements'!$A$2:$A$284, MATCH(Y230, '[7]Liste de Emplacements'!$T$2:$T$284, 0))</f>
        <v>SSMC5-R2-CELA09</v>
      </c>
      <c r="AA230" s="4" t="str">
        <f t="shared" si="33"/>
        <v>SSMC5</v>
      </c>
      <c r="AC230" t="str">
        <f>[8]Report!T230</f>
        <v xml:space="preserve">BAJAT-R2A-CELD20 → </v>
      </c>
      <c r="AD230" t="str">
        <f>INDEX([8]Report!$A$2:$A$1495, MATCH(AC230, [8]Report!$T$2:$T$1495, 0))</f>
        <v>BAJAT-R2A-CELD20</v>
      </c>
      <c r="AE230" t="str">
        <f t="shared" si="34"/>
        <v>BAJAT</v>
      </c>
      <c r="AK230" s="2" t="str">
        <f>'[10]Liste de Emplacements'!T230</f>
        <v xml:space="preserve">YENNE-CT311 → </v>
      </c>
      <c r="AL230" s="3" t="str">
        <f>INDEX('[10]Liste de Emplacements'!$A$2:$A$231,MATCH(AK230,'[10]Liste de Emplacements'!$T$2:$T$231))</f>
        <v>YENNE-CT311</v>
      </c>
      <c r="AM230" s="4" t="str">
        <f t="shared" si="35"/>
        <v>YENNE</v>
      </c>
    </row>
    <row r="231" spans="1:39" x14ac:dyDescent="0.25">
      <c r="E231" s="2" t="str">
        <f>[2]Report!T231</f>
        <v xml:space="preserve">175818 → </v>
      </c>
      <c r="F231" s="3" t="str">
        <f>INDEX([2]Report!$B$2:$B$2208, MATCH(E231, [2]Report!$T$2:$T$2208, 0))</f>
        <v>MEGEV-R2-CELD28</v>
      </c>
      <c r="G231" s="4" t="str">
        <f t="shared" si="30"/>
        <v>MEGEV</v>
      </c>
      <c r="I231" s="2" t="str">
        <f>[3]Report!T232</f>
        <v>354820 → POLE-TRINGLE, TELECOMMANDE, TYPE-SEC</v>
      </c>
      <c r="J231" s="3" t="str">
        <f>INDEX([3]Report!$B$2:$B$2208, MATCH(I231, [3]Report!$T$2:$T$2208, 0))</f>
        <v>CRUSE-CT611-HTB</v>
      </c>
      <c r="K231" s="4" t="str">
        <f t="shared" si="31"/>
        <v>CRUSE</v>
      </c>
      <c r="Y231" s="2" t="str">
        <f>'[7]Liste de Emplacements'!T231</f>
        <v>SSMC5-R2-CELA20 → Code GDO</v>
      </c>
      <c r="Z231" s="3" t="str">
        <f>INDEX('[7]Liste de Emplacements'!$A$2:$A$284, MATCH(Y231, '[7]Liste de Emplacements'!$T$2:$T$284, 0))</f>
        <v>SSMC5-R2-CELA20</v>
      </c>
      <c r="AA231" s="4" t="str">
        <f t="shared" si="33"/>
        <v>SSMC5</v>
      </c>
      <c r="AC231" t="str">
        <f>[8]Report!T231</f>
        <v xml:space="preserve">BAJAT-R2B-CELD23 → </v>
      </c>
      <c r="AD231" t="str">
        <f>INDEX([8]Report!$A$2:$A$1495, MATCH(AC231, [8]Report!$T$2:$T$1495, 0))</f>
        <v>BAJAT-R2B-CELD23</v>
      </c>
      <c r="AE231" t="str">
        <f t="shared" si="34"/>
        <v>BAJAT</v>
      </c>
    </row>
    <row r="232" spans="1:39" x14ac:dyDescent="0.25">
      <c r="E232" s="2" t="str">
        <f>[2]Report!T232</f>
        <v xml:space="preserve">175883 → </v>
      </c>
      <c r="F232" s="3" t="str">
        <f>INDEX([2]Report!$B$2:$B$2208, MATCH(E232, [2]Report!$T$2:$T$2208, 0))</f>
        <v>MEGEV-R3-CELA30</v>
      </c>
      <c r="G232" s="4" t="str">
        <f t="shared" si="30"/>
        <v>MEGEV</v>
      </c>
      <c r="I232" s="2" t="str">
        <f>[3]Report!T233</f>
        <v>398340 → GENRE-SEC, ICC(KA)-SEC, POLE-TRINGLE, TELECOMMANDE, TYPE-SEC, U-NOMINALE(KV)</v>
      </c>
      <c r="J232" s="3" t="str">
        <f>INDEX([3]Report!$B$2:$B$2208, MATCH(I232, [3]Report!$T$2:$T$2208, 0))</f>
        <v>MODEL-CT311-HTB</v>
      </c>
      <c r="K232" s="4" t="str">
        <f t="shared" si="31"/>
        <v>MODEL</v>
      </c>
      <c r="Y232" s="2" t="str">
        <f>'[7]Liste de Emplacements'!T232</f>
        <v>SSMC5-R3-CELA30 → Code GDO</v>
      </c>
      <c r="Z232" s="3" t="str">
        <f>INDEX('[7]Liste de Emplacements'!$A$2:$A$284, MATCH(Y232, '[7]Liste de Emplacements'!$T$2:$T$284, 0))</f>
        <v>SSMC5-R3-CELA30</v>
      </c>
      <c r="AA232" s="4" t="str">
        <f t="shared" si="33"/>
        <v>SSMC5</v>
      </c>
      <c r="AC232" t="str">
        <f>[8]Report!T232</f>
        <v>BAJAT-R2B-CELD24 → Code GDO</v>
      </c>
      <c r="AD232" t="str">
        <f>INDEX([8]Report!$A$2:$A$1495, MATCH(AC232, [8]Report!$T$2:$T$1495, 0))</f>
        <v>BAJAT-R2B-CELD24</v>
      </c>
      <c r="AE232" t="str">
        <f t="shared" si="34"/>
        <v>BAJAT</v>
      </c>
    </row>
    <row r="233" spans="1:39" x14ac:dyDescent="0.25">
      <c r="E233" s="2" t="str">
        <f>[2]Report!T233</f>
        <v xml:space="preserve">175980 → </v>
      </c>
      <c r="F233" s="3" t="str">
        <f>INDEX([2]Report!$B$2:$B$2208, MATCH(E233, [2]Report!$T$2:$T$2208, 0))</f>
        <v>MEGEV-R3-CELD31</v>
      </c>
      <c r="G233" s="4" t="str">
        <f t="shared" si="30"/>
        <v>MEGEV</v>
      </c>
      <c r="I233" s="2" t="str">
        <f>[3]Report!T234</f>
        <v xml:space="preserve">457319 → </v>
      </c>
      <c r="J233" s="3" t="str">
        <f>INDEX([3]Report!$B$2:$B$2208, MATCH(I233, [3]Report!$T$2:$T$2208, 0))</f>
        <v>CORNI-CT311-HTB</v>
      </c>
      <c r="K233" s="4" t="str">
        <f t="shared" si="31"/>
        <v>CORNI</v>
      </c>
      <c r="Y233" s="2" t="str">
        <f>'[7]Liste de Emplacements'!T233</f>
        <v>SSMC5-R4-CELA40 → Code GDO</v>
      </c>
      <c r="Z233" s="3" t="str">
        <f>INDEX('[7]Liste de Emplacements'!$A$2:$A$284, MATCH(Y233, '[7]Liste de Emplacements'!$T$2:$T$284, 0))</f>
        <v>SSMC5-R4-CELA40</v>
      </c>
      <c r="AA233" s="4" t="str">
        <f t="shared" si="33"/>
        <v>SSMC5</v>
      </c>
      <c r="AC233" t="str">
        <f>[8]Report!T233</f>
        <v xml:space="preserve">BAJAT-R2B-CELD25 → </v>
      </c>
      <c r="AD233" t="str">
        <f>INDEX([8]Report!$A$2:$A$1495, MATCH(AC233, [8]Report!$T$2:$T$1495, 0))</f>
        <v>BAJAT-R2B-CELD25</v>
      </c>
      <c r="AE233" t="str">
        <f t="shared" si="34"/>
        <v>BAJAT</v>
      </c>
    </row>
    <row r="234" spans="1:39" x14ac:dyDescent="0.25">
      <c r="E234" s="2" t="str">
        <f>[2]Report!T234</f>
        <v xml:space="preserve">176029 → </v>
      </c>
      <c r="F234" s="3" t="str">
        <f>INDEX([2]Report!$B$2:$B$2208, MATCH(E234, [2]Report!$T$2:$T$2208, 0))</f>
        <v>MEGEV-R3-CELD32</v>
      </c>
      <c r="G234" s="4" t="str">
        <f t="shared" si="30"/>
        <v>MEGEV</v>
      </c>
      <c r="I234" s="2" t="str">
        <f>[3]Report!T235</f>
        <v>460191 → ICC(KA)-SEC, POLE-TRINGLE, TELECOMMANDE, TYPE-SEC, U-NOMINALE(KV)</v>
      </c>
      <c r="J234" s="3" t="str">
        <f>INDEX([3]Report!$B$2:$B$2208, MATCH(I234, [3]Report!$T$2:$T$2208, 0))</f>
        <v>BOZEL-CT314-HTB</v>
      </c>
      <c r="K234" s="4" t="str">
        <f t="shared" si="31"/>
        <v>BOZEL</v>
      </c>
      <c r="Y234" s="2" t="str">
        <f>'[7]Liste de Emplacements'!T234</f>
        <v xml:space="preserve">SSPOU-R1-CELA11 → </v>
      </c>
      <c r="Z234" s="3" t="str">
        <f>INDEX('[7]Liste de Emplacements'!$A$2:$A$284, MATCH(Y234, '[7]Liste de Emplacements'!$T$2:$T$284, 0))</f>
        <v>SSPOU-R1-CELA11</v>
      </c>
      <c r="AA234" s="4" t="str">
        <f t="shared" si="33"/>
        <v>SSPOU</v>
      </c>
      <c r="AC234" t="str">
        <f>[8]Report!T234</f>
        <v xml:space="preserve">BIOGE-R1-CELD14 → </v>
      </c>
      <c r="AD234" t="str">
        <f>INDEX([8]Report!$A$2:$A$1495, MATCH(AC234, [8]Report!$T$2:$T$1495, 0))</f>
        <v>BIOGE-R1-CELD14</v>
      </c>
      <c r="AE234" t="str">
        <f t="shared" si="34"/>
        <v>BIOGE</v>
      </c>
    </row>
    <row r="235" spans="1:39" x14ac:dyDescent="0.25">
      <c r="E235" s="2" t="str">
        <f>[2]Report!T235</f>
        <v xml:space="preserve">176037 → </v>
      </c>
      <c r="F235" s="3" t="str">
        <f>INDEX([2]Report!$B$2:$B$2208, MATCH(E235, [2]Report!$T$2:$T$2208, 0))</f>
        <v>MEGEV-R3-CELD33</v>
      </c>
      <c r="G235" s="4" t="str">
        <f t="shared" si="30"/>
        <v>MEGEV</v>
      </c>
      <c r="I235" s="2" t="str">
        <f>[3]Report!T236</f>
        <v>482519 → GENRE-SEC, ICC(KA)-SEC, POLE-TRINGLE, TELECOMMANDE, TYPE-SEC, U-NOMINALE(KV)</v>
      </c>
      <c r="J235" s="3" t="str">
        <f>INDEX([3]Report!$B$2:$B$2208, MATCH(I235, [3]Report!$T$2:$T$2208, 0))</f>
        <v>DRUME-CT312-HTB</v>
      </c>
      <c r="K235" s="4" t="str">
        <f t="shared" si="31"/>
        <v>DRUME</v>
      </c>
      <c r="Y235" s="2" t="str">
        <f>'[7]Liste de Emplacements'!T235</f>
        <v xml:space="preserve">SSPOU-R2-CELA21 → </v>
      </c>
      <c r="Z235" s="3" t="str">
        <f>INDEX('[7]Liste de Emplacements'!$A$2:$A$284, MATCH(Y235, '[7]Liste de Emplacements'!$T$2:$T$284, 0))</f>
        <v>SSPOU-R2-CELA21</v>
      </c>
      <c r="AA235" s="4" t="str">
        <f t="shared" si="33"/>
        <v>SSPOU</v>
      </c>
      <c r="AC235" t="str">
        <f>[8]Report!T235</f>
        <v xml:space="preserve">BIOGE-R1-CELD15 → </v>
      </c>
      <c r="AD235" t="str">
        <f>INDEX([8]Report!$A$2:$A$1495, MATCH(AC235, [8]Report!$T$2:$T$1495, 0))</f>
        <v>BIOGE-R1-CELD15</v>
      </c>
      <c r="AE235" t="str">
        <f t="shared" si="34"/>
        <v>BIOGE</v>
      </c>
    </row>
    <row r="236" spans="1:39" x14ac:dyDescent="0.25">
      <c r="E236" s="2" t="str">
        <f>[2]Report!T236</f>
        <v xml:space="preserve">176044 → </v>
      </c>
      <c r="F236" s="3" t="str">
        <f>INDEX([2]Report!$B$2:$B$2208, MATCH(E236, [2]Report!$T$2:$T$2208, 0))</f>
        <v>MEGEV-R3-CELC34</v>
      </c>
      <c r="G236" s="4" t="str">
        <f t="shared" si="30"/>
        <v>MEGEV</v>
      </c>
      <c r="I236" s="2" t="str">
        <f>[3]Report!T237</f>
        <v>557575 → ICC(KA)-SEC, POLE-TRINGLE, TELECOMMANDE, TYPE-SEC</v>
      </c>
      <c r="J236" s="3" t="str">
        <f>INDEX([3]Report!$B$2:$B$2208, MATCH(I236, [3]Report!$T$2:$T$2208, 0))</f>
        <v>MALGO-CT312-HTB</v>
      </c>
      <c r="K236" s="4" t="str">
        <f t="shared" si="31"/>
        <v>MALGO</v>
      </c>
      <c r="Y236" s="2" t="str">
        <f>'[7]Liste de Emplacements'!T236</f>
        <v>SSQUE-R1A-CELA10 → Code GDO</v>
      </c>
      <c r="Z236" s="3" t="str">
        <f>INDEX('[7]Liste de Emplacements'!$A$2:$A$284, MATCH(Y236, '[7]Liste de Emplacements'!$T$2:$T$284, 0))</f>
        <v>SSQUE-R1A-CELA10</v>
      </c>
      <c r="AA236" s="4" t="str">
        <f t="shared" si="33"/>
        <v>SSQUE</v>
      </c>
      <c r="AC236" t="str">
        <f>[8]Report!T236</f>
        <v xml:space="preserve">BIOGE-R1-CELD16 → </v>
      </c>
      <c r="AD236" t="str">
        <f>INDEX([8]Report!$A$2:$A$1495, MATCH(AC236, [8]Report!$T$2:$T$1495, 0))</f>
        <v>BIOGE-R1-CELD16</v>
      </c>
      <c r="AE236" t="str">
        <f t="shared" si="34"/>
        <v>BIOGE</v>
      </c>
    </row>
    <row r="237" spans="1:39" x14ac:dyDescent="0.25">
      <c r="E237" s="2" t="str">
        <f>[2]Report!T237</f>
        <v xml:space="preserve">176135 → </v>
      </c>
      <c r="F237" s="3" t="str">
        <f>INDEX([2]Report!$B$2:$B$2208, MATCH(E237, [2]Report!$T$2:$T$2208, 0))</f>
        <v>MEGEV-R3-CELD35</v>
      </c>
      <c r="G237" s="4" t="str">
        <f t="shared" si="30"/>
        <v>MEGEV</v>
      </c>
      <c r="I237" s="2" t="str">
        <f>[3]Report!T238</f>
        <v>557591 → ICC(KA)-SEC, POLE-TRINGLE, TELECOMMANDE, TYPE-SEC</v>
      </c>
      <c r="J237" s="3" t="str">
        <f>INDEX([3]Report!$B$2:$B$2208, MATCH(I237, [3]Report!$T$2:$T$2208, 0))</f>
        <v>MALGO-CT312-HTB</v>
      </c>
      <c r="K237" s="4" t="str">
        <f t="shared" si="31"/>
        <v>MALGO</v>
      </c>
      <c r="Y237" s="2" t="str">
        <f>'[7]Liste de Emplacements'!T237</f>
        <v>SSQUE-R1B-CELA20 → Code GDO</v>
      </c>
      <c r="Z237" s="3" t="str">
        <f>INDEX('[7]Liste de Emplacements'!$A$2:$A$284, MATCH(Y237, '[7]Liste de Emplacements'!$T$2:$T$284, 0))</f>
        <v>SSQUE-R1B-CELA20</v>
      </c>
      <c r="AA237" s="4" t="str">
        <f t="shared" si="33"/>
        <v>SSQUE</v>
      </c>
      <c r="AC237" t="str">
        <f>[8]Report!T237</f>
        <v xml:space="preserve">BIOGE-R2-CELD23 → </v>
      </c>
      <c r="AD237" t="str">
        <f>INDEX([8]Report!$A$2:$A$1495, MATCH(AC237, [8]Report!$T$2:$T$1495, 0))</f>
        <v>BIOGE-R2-CELD23</v>
      </c>
      <c r="AE237" t="str">
        <f t="shared" si="34"/>
        <v>BIOGE</v>
      </c>
    </row>
    <row r="238" spans="1:39" x14ac:dyDescent="0.25">
      <c r="E238" s="2" t="str">
        <f>[2]Report!T238</f>
        <v xml:space="preserve">176143 → </v>
      </c>
      <c r="F238" s="3" t="str">
        <f>INDEX([2]Report!$B$2:$B$2208, MATCH(E238, [2]Report!$T$2:$T$2208, 0))</f>
        <v>MEGEV-R3-CELD36</v>
      </c>
      <c r="G238" s="4" t="str">
        <f t="shared" si="30"/>
        <v>MEGEV</v>
      </c>
      <c r="I238" s="2" t="str">
        <f>[3]Report!T239</f>
        <v>87380 → GENRE-SEC, ICC(KA)-SEC, POLE-TRINGLE, TELECOMMANDE, TYPE-SEC, U-NOMINALE(KV)</v>
      </c>
      <c r="J238" s="3" t="str">
        <f>INDEX([3]Report!$B$2:$B$2208, MATCH(I238, [3]Report!$T$2:$T$2208, 0))</f>
        <v>EVIAN-CT311-HTB</v>
      </c>
      <c r="K238" s="4" t="str">
        <f t="shared" si="31"/>
        <v>EVIAN</v>
      </c>
      <c r="Y238" s="2" t="str">
        <f>'[7]Liste de Emplacements'!T238</f>
        <v>SSQUE-R2A-CELA30 → Code GDO</v>
      </c>
      <c r="Z238" s="3" t="str">
        <f>INDEX('[7]Liste de Emplacements'!$A$2:$A$284, MATCH(Y238, '[7]Liste de Emplacements'!$T$2:$T$284, 0))</f>
        <v>SSQUE-R2A-CELA30</v>
      </c>
      <c r="AA238" s="4" t="str">
        <f t="shared" si="33"/>
        <v>SSQUE</v>
      </c>
      <c r="AC238" t="str">
        <f>[8]Report!T238</f>
        <v xml:space="preserve">BIOGE-R2-CELD24 → </v>
      </c>
      <c r="AD238" t="str">
        <f>INDEX([8]Report!$A$2:$A$1495, MATCH(AC238, [8]Report!$T$2:$T$1495, 0))</f>
        <v>BIOGE-R2-CELD24</v>
      </c>
      <c r="AE238" t="str">
        <f t="shared" si="34"/>
        <v>BIOGE</v>
      </c>
    </row>
    <row r="239" spans="1:39" x14ac:dyDescent="0.25">
      <c r="E239" s="2" t="str">
        <f>[2]Report!T239</f>
        <v xml:space="preserve">176169 → </v>
      </c>
      <c r="F239" s="3" t="str">
        <f>INDEX([2]Report!$B$2:$B$2208, MATCH(E239, [2]Report!$T$2:$T$2208, 0))</f>
        <v>MEGEV-R3-CELD37</v>
      </c>
      <c r="G239" s="4" t="str">
        <f t="shared" si="30"/>
        <v>MEGEV</v>
      </c>
      <c r="I239" s="2" t="str">
        <f>[3]Report!T240</f>
        <v>87409 → ICC(KA)-SEC, TYPE-SEC</v>
      </c>
      <c r="J239" s="3" t="str">
        <f>INDEX([3]Report!$B$2:$B$2208, MATCH(I239, [3]Report!$T$2:$T$2208, 0))</f>
        <v>EVIAN-CT312-HTB</v>
      </c>
      <c r="K239" s="4" t="str">
        <f t="shared" si="31"/>
        <v>EVIAN</v>
      </c>
      <c r="Y239" s="2" t="str">
        <f>'[7]Liste de Emplacements'!T239</f>
        <v>SSQUE-R2B-CELA40 → Code GDO</v>
      </c>
      <c r="Z239" s="3" t="str">
        <f>INDEX('[7]Liste de Emplacements'!$A$2:$A$284, MATCH(Y239, '[7]Liste de Emplacements'!$T$2:$T$284, 0))</f>
        <v>SSQUE-R2B-CELA40</v>
      </c>
      <c r="AA239" s="4" t="str">
        <f t="shared" si="33"/>
        <v>SSQUE</v>
      </c>
      <c r="AC239" t="str">
        <f>[8]Report!T239</f>
        <v xml:space="preserve">BIOGE-R2-CELD25 → </v>
      </c>
      <c r="AD239" t="str">
        <f>INDEX([8]Report!$A$2:$A$1495, MATCH(AC239, [8]Report!$T$2:$T$1495, 0))</f>
        <v>BIOGE-R2-CELD25</v>
      </c>
      <c r="AE239" t="str">
        <f t="shared" si="34"/>
        <v>BIOGE</v>
      </c>
    </row>
    <row r="240" spans="1:39" x14ac:dyDescent="0.25">
      <c r="E240" s="2" t="str">
        <f>[2]Report!T240</f>
        <v xml:space="preserve">176235 → </v>
      </c>
      <c r="F240" s="3" t="str">
        <f>INDEX([2]Report!$B$2:$B$2208, MATCH(E240, [2]Report!$T$2:$T$2208, 0))</f>
        <v>MEGEV-MAG</v>
      </c>
      <c r="G240" s="4" t="str">
        <f t="shared" si="30"/>
        <v>MEGEV</v>
      </c>
      <c r="I240" s="2" t="str">
        <f>[3]Report!T241</f>
        <v>907019 → POLE-TRINGLE, TELECOMMANDE, U-NOMINALE(KV)</v>
      </c>
      <c r="J240" s="3" t="str">
        <f>INDEX([3]Report!$B$2:$B$2208, MATCH(I240, [3]Report!$T$2:$T$2208, 0))</f>
        <v>SSMC5-CT311-HTB</v>
      </c>
      <c r="K240" s="4" t="str">
        <f t="shared" si="31"/>
        <v>SSMC5</v>
      </c>
      <c r="Y240" s="2" t="str">
        <f>'[7]Liste de Emplacements'!T240</f>
        <v>T.PIN-R1.A-CELA08 → Code GDO</v>
      </c>
      <c r="Z240" s="3" t="str">
        <f>INDEX('[7]Liste de Emplacements'!$A$2:$A$284, MATCH(Y240, '[7]Liste de Emplacements'!$T$2:$T$284, 0))</f>
        <v>T.PIN-R1.A-CELA08</v>
      </c>
      <c r="AA240" s="4" t="str">
        <f t="shared" si="33"/>
        <v>T.PIN</v>
      </c>
      <c r="AC240" t="str">
        <f>[8]Report!T240</f>
        <v>BIOGE-R2-CELD26 → Code GDO</v>
      </c>
      <c r="AD240" t="str">
        <f>INDEX([8]Report!$A$2:$A$1495, MATCH(AC240, [8]Report!$T$2:$T$1495, 0))</f>
        <v>BIOGE-R2-CELD26</v>
      </c>
      <c r="AE240" t="str">
        <f t="shared" si="34"/>
        <v>BIOGE</v>
      </c>
    </row>
    <row r="241" spans="5:31" x14ac:dyDescent="0.25">
      <c r="E241" s="2" t="str">
        <f>[2]Report!T241</f>
        <v xml:space="preserve">176264 → </v>
      </c>
      <c r="F241" s="3" t="str">
        <f>INDEX([2]Report!$B$2:$B$2208, MATCH(E241, [2]Report!$T$2:$T$2208, 0))</f>
        <v>MEGEV-R4-CELA40</v>
      </c>
      <c r="G241" s="4" t="str">
        <f t="shared" si="30"/>
        <v>MEGEV</v>
      </c>
      <c r="I241" s="2" t="str">
        <f>[3]Report!T242</f>
        <v>907245 → GENRE-SEC, POLE-TRINGLE, TELECOMMANDE</v>
      </c>
      <c r="J241" s="3" t="str">
        <f>INDEX([3]Report!$B$2:$B$2208, MATCH(I241, [3]Report!$T$2:$T$2208, 0))</f>
        <v>SSMC5-CT312-HTB</v>
      </c>
      <c r="K241" s="4" t="str">
        <f t="shared" si="31"/>
        <v>SSMC5</v>
      </c>
      <c r="Y241" s="2" t="str">
        <f>'[7]Liste de Emplacements'!T241</f>
        <v>T.PIN-R1.B-CELA17 → Code GDO</v>
      </c>
      <c r="Z241" s="3" t="str">
        <f>INDEX('[7]Liste de Emplacements'!$A$2:$A$284, MATCH(Y241, '[7]Liste de Emplacements'!$T$2:$T$284, 0))</f>
        <v>T.PIN-R1.B-CELA17</v>
      </c>
      <c r="AA241" s="4" t="str">
        <f t="shared" si="33"/>
        <v>T.PIN</v>
      </c>
      <c r="AC241" t="str">
        <f>[8]Report!T241</f>
        <v xml:space="preserve">BISSO-R1-CELD87 → </v>
      </c>
      <c r="AD241" t="str">
        <f>INDEX([8]Report!$A$2:$A$1495, MATCH(AC241, [8]Report!$T$2:$T$1495, 0))</f>
        <v>BISSO-R1-CELD87</v>
      </c>
      <c r="AE241" t="str">
        <f t="shared" si="34"/>
        <v>BISSO</v>
      </c>
    </row>
    <row r="242" spans="5:31" x14ac:dyDescent="0.25">
      <c r="E242" s="2" t="str">
        <f>[2]Report!T242</f>
        <v xml:space="preserve">176421 → </v>
      </c>
      <c r="F242" s="3" t="str">
        <f>INDEX([2]Report!$B$2:$B$2208, MATCH(E242, [2]Report!$T$2:$T$2208, 0))</f>
        <v>MEGEV-R4-CELD41</v>
      </c>
      <c r="G242" s="4" t="str">
        <f t="shared" si="30"/>
        <v>MEGEV</v>
      </c>
      <c r="I242" s="2" t="str">
        <f>[3]Report!T243</f>
        <v xml:space="preserve">930833 → </v>
      </c>
      <c r="J242" s="3" t="str">
        <f>INDEX([3]Report!$B$2:$B$2208, MATCH(I242, [3]Report!$T$2:$T$2208, 0))</f>
        <v>AIGUE-CT212-HTB</v>
      </c>
      <c r="K242" s="4" t="str">
        <f t="shared" si="31"/>
        <v>AIGUE</v>
      </c>
      <c r="Y242" s="2" t="str">
        <f>'[7]Liste de Emplacements'!T242</f>
        <v>T.PIN-R2.A-CELA16 → Code GDO</v>
      </c>
      <c r="Z242" s="3" t="str">
        <f>INDEX('[7]Liste de Emplacements'!$A$2:$A$284, MATCH(Y242, '[7]Liste de Emplacements'!$T$2:$T$284, 0))</f>
        <v>T.PIN-R2.A-CELA16</v>
      </c>
      <c r="AA242" s="4" t="str">
        <f t="shared" si="33"/>
        <v>T.PIN</v>
      </c>
      <c r="AC242" t="str">
        <f>[8]Report!T242</f>
        <v xml:space="preserve">BISSO-R1-CELD89 → </v>
      </c>
      <c r="AD242" t="str">
        <f>INDEX([8]Report!$A$2:$A$1495, MATCH(AC242, [8]Report!$T$2:$T$1495, 0))</f>
        <v>BISSO-R1-CELD89</v>
      </c>
      <c r="AE242" t="str">
        <f t="shared" si="34"/>
        <v>BISSO</v>
      </c>
    </row>
    <row r="243" spans="5:31" x14ac:dyDescent="0.25">
      <c r="E243" s="2" t="str">
        <f>[2]Report!T243</f>
        <v xml:space="preserve">176478 → </v>
      </c>
      <c r="F243" s="3" t="str">
        <f>INDEX([2]Report!$B$2:$B$2208, MATCH(E243, [2]Report!$T$2:$T$2208, 0))</f>
        <v>MEGEV-R4-CELD42</v>
      </c>
      <c r="G243" s="4" t="str">
        <f t="shared" si="30"/>
        <v>MEGEV</v>
      </c>
      <c r="I243" s="2" t="str">
        <f>[3]Report!T244</f>
        <v xml:space="preserve">932319 → </v>
      </c>
      <c r="J243" s="3" t="str">
        <f>INDEX([3]Report!$B$2:$B$2208, MATCH(I243, [3]Report!$T$2:$T$2208, 0))</f>
        <v>AIGUE-CT211-HTB</v>
      </c>
      <c r="K243" s="4" t="str">
        <f t="shared" si="31"/>
        <v>AIGUE</v>
      </c>
      <c r="Y243" s="2" t="str">
        <f>'[7]Liste de Emplacements'!T243</f>
        <v>T.PIN-R2.B-CELA28 → Code GDO</v>
      </c>
      <c r="Z243" s="3" t="str">
        <f>INDEX('[7]Liste de Emplacements'!$A$2:$A$284, MATCH(Y243, '[7]Liste de Emplacements'!$T$2:$T$284, 0))</f>
        <v>T.PIN-R2.B-CELA28</v>
      </c>
      <c r="AA243" s="4" t="str">
        <f t="shared" si="33"/>
        <v>T.PIN</v>
      </c>
      <c r="AC243" t="str">
        <f>[8]Report!T243</f>
        <v xml:space="preserve">BISSO-R1-CELD91 → </v>
      </c>
      <c r="AD243" t="str">
        <f>INDEX([8]Report!$A$2:$A$1495, MATCH(AC243, [8]Report!$T$2:$T$1495, 0))</f>
        <v>BISSO-R1-CELD91</v>
      </c>
      <c r="AE243" t="str">
        <f t="shared" si="34"/>
        <v>BISSO</v>
      </c>
    </row>
    <row r="244" spans="5:31" x14ac:dyDescent="0.25">
      <c r="E244" s="2" t="str">
        <f>[2]Report!T244</f>
        <v xml:space="preserve">176485 → </v>
      </c>
      <c r="F244" s="3" t="str">
        <f>INDEX([2]Report!$B$2:$B$2208, MATCH(E244, [2]Report!$T$2:$T$2208, 0))</f>
        <v>MEGEV-R4-CELD43</v>
      </c>
      <c r="G244" s="4" t="str">
        <f t="shared" si="30"/>
        <v>MEGEV</v>
      </c>
      <c r="Y244" s="2" t="str">
        <f>'[7]Liste de Emplacements'!T244</f>
        <v xml:space="preserve">TANIN-R1-CELA11 → </v>
      </c>
      <c r="Z244" s="3" t="str">
        <f>INDEX('[7]Liste de Emplacements'!$A$2:$A$284, MATCH(Y244, '[7]Liste de Emplacements'!$T$2:$T$284, 0))</f>
        <v>TANIN-R1-CELA11</v>
      </c>
      <c r="AA244" s="4" t="str">
        <f t="shared" si="33"/>
        <v>TANIN</v>
      </c>
      <c r="AC244" t="str">
        <f>[8]Report!T244</f>
        <v>BISSO-R1-CELD93 → Code GDO</v>
      </c>
      <c r="AD244" t="str">
        <f>INDEX([8]Report!$A$2:$A$1495, MATCH(AC244, [8]Report!$T$2:$T$1495, 0))</f>
        <v>BISSO-R1-CELD93</v>
      </c>
      <c r="AE244" t="str">
        <f t="shared" si="34"/>
        <v>BISSO</v>
      </c>
    </row>
    <row r="245" spans="5:31" x14ac:dyDescent="0.25">
      <c r="E245" s="2" t="str">
        <f>[2]Report!T245</f>
        <v xml:space="preserve">176493 → </v>
      </c>
      <c r="F245" s="3" t="str">
        <f>INDEX([2]Report!$B$2:$B$2208, MATCH(E245, [2]Report!$T$2:$T$2208, 0))</f>
        <v>MEGEV-R4-CELD44</v>
      </c>
      <c r="G245" s="4" t="str">
        <f t="shared" si="30"/>
        <v>MEGEV</v>
      </c>
      <c r="Y245" s="2" t="str">
        <f>'[7]Liste de Emplacements'!T245</f>
        <v xml:space="preserve">TANIN-R2-CELA21 → </v>
      </c>
      <c r="Z245" s="3" t="str">
        <f>INDEX('[7]Liste de Emplacements'!$A$2:$A$284, MATCH(Y245, '[7]Liste de Emplacements'!$T$2:$T$284, 0))</f>
        <v>TANIN-R2-CELA21</v>
      </c>
      <c r="AA245" s="4" t="str">
        <f t="shared" si="33"/>
        <v>TANIN</v>
      </c>
      <c r="AC245" t="str">
        <f>[8]Report!T245</f>
        <v xml:space="preserve">BISSO-R1-CELD95 → </v>
      </c>
      <c r="AD245" t="str">
        <f>INDEX([8]Report!$A$2:$A$1495, MATCH(AC245, [8]Report!$T$2:$T$1495, 0))</f>
        <v>BISSO-R1-CELD95</v>
      </c>
      <c r="AE245" t="str">
        <f t="shared" si="34"/>
        <v>BISSO</v>
      </c>
    </row>
    <row r="246" spans="5:31" x14ac:dyDescent="0.25">
      <c r="E246" s="2" t="str">
        <f>[2]Report!T246</f>
        <v xml:space="preserve">176502 → </v>
      </c>
      <c r="F246" s="3" t="str">
        <f>INDEX([2]Report!$B$2:$B$2208, MATCH(E246, [2]Report!$T$2:$T$2208, 0))</f>
        <v>MEGEV-R4-CELD45</v>
      </c>
      <c r="G246" s="4" t="str">
        <f t="shared" si="30"/>
        <v>MEGEV</v>
      </c>
      <c r="Y246" s="2" t="str">
        <f>'[7]Liste de Emplacements'!T246</f>
        <v xml:space="preserve">THONO-R1-CELA11 → </v>
      </c>
      <c r="Z246" s="3" t="str">
        <f>INDEX('[7]Liste de Emplacements'!$A$2:$A$284, MATCH(Y246, '[7]Liste de Emplacements'!$T$2:$T$284, 0))</f>
        <v>THONO-R1-CELA11</v>
      </c>
      <c r="AA246" s="4" t="str">
        <f t="shared" si="33"/>
        <v>THONO</v>
      </c>
      <c r="AC246" t="str">
        <f>[8]Report!T246</f>
        <v xml:space="preserve">BISSO-R1-CELD97 → </v>
      </c>
      <c r="AD246" t="str">
        <f>INDEX([8]Report!$A$2:$A$1495, MATCH(AC246, [8]Report!$T$2:$T$1495, 0))</f>
        <v>BISSO-R1-CELD97</v>
      </c>
      <c r="AE246" t="str">
        <f t="shared" si="34"/>
        <v>BISSO</v>
      </c>
    </row>
    <row r="247" spans="5:31" x14ac:dyDescent="0.25">
      <c r="E247" s="2" t="str">
        <f>[2]Report!T247</f>
        <v xml:space="preserve">176538 → </v>
      </c>
      <c r="F247" s="3" t="str">
        <f>INDEX([2]Report!$B$2:$B$2208, MATCH(E247, [2]Report!$T$2:$T$2208, 0))</f>
        <v>MEGEV-R4-CELD46</v>
      </c>
      <c r="G247" s="4" t="str">
        <f t="shared" si="30"/>
        <v>MEGEV</v>
      </c>
      <c r="Y247" s="2" t="str">
        <f>'[7]Liste de Emplacements'!T247</f>
        <v xml:space="preserve">THONO-R2-CELA21 → </v>
      </c>
      <c r="Z247" s="3" t="str">
        <f>INDEX('[7]Liste de Emplacements'!$A$2:$A$284, MATCH(Y247, '[7]Liste de Emplacements'!$T$2:$T$284, 0))</f>
        <v>THONO-R2-CELA21</v>
      </c>
      <c r="AA247" s="4" t="str">
        <f t="shared" si="33"/>
        <v>THONO</v>
      </c>
      <c r="AC247" t="str">
        <f>[8]Report!T247</f>
        <v>BISSO-R2-CELD86 → Code GDO</v>
      </c>
      <c r="AD247" t="str">
        <f>INDEX([8]Report!$A$2:$A$1495, MATCH(AC247, [8]Report!$T$2:$T$1495, 0))</f>
        <v>BISSO-R2-CELD86</v>
      </c>
      <c r="AE247" t="str">
        <f t="shared" si="34"/>
        <v>BISSO</v>
      </c>
    </row>
    <row r="248" spans="5:31" x14ac:dyDescent="0.25">
      <c r="E248" s="2" t="str">
        <f>[2]Report!T248</f>
        <v xml:space="preserve">176545 → </v>
      </c>
      <c r="F248" s="3" t="str">
        <f>INDEX([2]Report!$B$2:$B$2208, MATCH(E248, [2]Report!$T$2:$T$2208, 0))</f>
        <v>MEGEV-R4-CELD47</v>
      </c>
      <c r="G248" s="4" t="str">
        <f t="shared" si="30"/>
        <v>MEGEV</v>
      </c>
      <c r="Y248" s="2" t="str">
        <f>'[7]Liste de Emplacements'!T248</f>
        <v xml:space="preserve">THONO-R3-CELA31 → </v>
      </c>
      <c r="Z248" s="3" t="str">
        <f>INDEX('[7]Liste de Emplacements'!$A$2:$A$284, MATCH(Y248, '[7]Liste de Emplacements'!$T$2:$T$284, 0))</f>
        <v>THONO-R3-CELA31</v>
      </c>
      <c r="AA248" s="4" t="str">
        <f t="shared" si="33"/>
        <v>THONO</v>
      </c>
      <c r="AC248" t="str">
        <f>[8]Report!T248</f>
        <v xml:space="preserve">BISSO-R2-CELD88 → </v>
      </c>
      <c r="AD248" t="str">
        <f>INDEX([8]Report!$A$2:$A$1495, MATCH(AC248, [8]Report!$T$2:$T$1495, 0))</f>
        <v>BISSO-R2-CELD88</v>
      </c>
      <c r="AE248" t="str">
        <f t="shared" si="34"/>
        <v>BISSO</v>
      </c>
    </row>
    <row r="249" spans="5:31" x14ac:dyDescent="0.25">
      <c r="E249" s="2" t="str">
        <f>[2]Report!T249</f>
        <v xml:space="preserve">176552 → </v>
      </c>
      <c r="F249" s="3" t="str">
        <f>INDEX([2]Report!$B$2:$B$2208, MATCH(E249, [2]Report!$T$2:$T$2208, 0))</f>
        <v>MEGEV-R4-CELO48</v>
      </c>
      <c r="G249" s="4" t="str">
        <f t="shared" si="30"/>
        <v>MEGEV</v>
      </c>
      <c r="Y249" s="2" t="str">
        <f>'[7]Liste de Emplacements'!T249</f>
        <v xml:space="preserve">THONO-R4-CELA41 → </v>
      </c>
      <c r="Z249" s="3" t="str">
        <f>INDEX('[7]Liste de Emplacements'!$A$2:$A$284, MATCH(Y249, '[7]Liste de Emplacements'!$T$2:$T$284, 0))</f>
        <v>THONO-R4-CELA41</v>
      </c>
      <c r="AA249" s="4" t="str">
        <f t="shared" si="33"/>
        <v>THONO</v>
      </c>
      <c r="AC249" t="str">
        <f>[8]Report!T249</f>
        <v xml:space="preserve">BISSO-R2-CELD90 → </v>
      </c>
      <c r="AD249" t="str">
        <f>INDEX([8]Report!$A$2:$A$1495, MATCH(AC249, [8]Report!$T$2:$T$1495, 0))</f>
        <v>BISSO-R2-CELD90</v>
      </c>
      <c r="AE249" t="str">
        <f t="shared" si="34"/>
        <v>BISSO</v>
      </c>
    </row>
    <row r="250" spans="5:31" x14ac:dyDescent="0.25">
      <c r="E250" s="2" t="str">
        <f>[2]Report!T250</f>
        <v xml:space="preserve">206110 → </v>
      </c>
      <c r="F250" s="3" t="str">
        <f>INDEX([2]Report!$B$2:$B$2208, MATCH(E250, [2]Report!$T$2:$T$2208, 0))</f>
        <v>ANNEM-R1-CELC13</v>
      </c>
      <c r="G250" s="4" t="str">
        <f t="shared" si="30"/>
        <v>ANNEM</v>
      </c>
      <c r="Y250" s="2" t="str">
        <f>'[7]Liste de Emplacements'!T250</f>
        <v>V.ISE-R1-CELA82 → Code GDO</v>
      </c>
      <c r="Z250" s="3" t="str">
        <f>INDEX('[7]Liste de Emplacements'!$A$2:$A$284, MATCH(Y250, '[7]Liste de Emplacements'!$T$2:$T$284, 0))</f>
        <v>V.ISE-R1-CELA82</v>
      </c>
      <c r="AA250" s="4" t="str">
        <f t="shared" si="33"/>
        <v>V.ISE</v>
      </c>
      <c r="AC250" t="str">
        <f>[8]Report!T250</f>
        <v>BISSO-R2-CELD92 → Code GDO</v>
      </c>
      <c r="AD250" t="str">
        <f>INDEX([8]Report!$A$2:$A$1495, MATCH(AC250, [8]Report!$T$2:$T$1495, 0))</f>
        <v>BISSO-R2-CELD92</v>
      </c>
      <c r="AE250" t="str">
        <f t="shared" si="34"/>
        <v>BISSO</v>
      </c>
    </row>
    <row r="251" spans="5:31" x14ac:dyDescent="0.25">
      <c r="E251" s="2" t="str">
        <f>[2]Report!T251</f>
        <v xml:space="preserve">206246 → </v>
      </c>
      <c r="F251" s="3" t="str">
        <f>INDEX([2]Report!$B$2:$B$2208, MATCH(E251, [2]Report!$T$2:$T$2208, 0))</f>
        <v>ANNEM-R1-CELA11</v>
      </c>
      <c r="G251" s="4" t="str">
        <f t="shared" si="30"/>
        <v>ANNEM</v>
      </c>
      <c r="Y251" s="2" t="str">
        <f>'[7]Liste de Emplacements'!T251</f>
        <v>V.ISE-R2-CELA83 → Code GDO</v>
      </c>
      <c r="Z251" s="3" t="str">
        <f>INDEX('[7]Liste de Emplacements'!$A$2:$A$284, MATCH(Y251, '[7]Liste de Emplacements'!$T$2:$T$284, 0))</f>
        <v>V.ISE-R2-CELA83</v>
      </c>
      <c r="AA251" s="4" t="str">
        <f t="shared" si="33"/>
        <v>V.ISE</v>
      </c>
      <c r="AC251" t="str">
        <f>[8]Report!T251</f>
        <v xml:space="preserve">BISSO-R2-CELD94 → </v>
      </c>
      <c r="AD251" t="str">
        <f>INDEX([8]Report!$A$2:$A$1495, MATCH(AC251, [8]Report!$T$2:$T$1495, 0))</f>
        <v>BISSO-R2-CELD94</v>
      </c>
      <c r="AE251" t="str">
        <f t="shared" si="34"/>
        <v>BISSO</v>
      </c>
    </row>
    <row r="252" spans="5:31" x14ac:dyDescent="0.25">
      <c r="E252" s="2" t="str">
        <f>[2]Report!T252</f>
        <v xml:space="preserve">206252 → </v>
      </c>
      <c r="F252" s="3" t="str">
        <f>INDEX([2]Report!$B$2:$B$2208, MATCH(E252, [2]Report!$T$2:$T$2208, 0))</f>
        <v>ANNEM-R1-CELD14</v>
      </c>
      <c r="G252" s="4" t="str">
        <f t="shared" si="30"/>
        <v>ANNEM</v>
      </c>
      <c r="Y252" s="2" t="str">
        <f>'[7]Liste de Emplacements'!T252</f>
        <v>V.LAN-R1-CELA01 → Code GDO</v>
      </c>
      <c r="Z252" s="3" t="str">
        <f>INDEX('[7]Liste de Emplacements'!$A$2:$A$284, MATCH(Y252, '[7]Liste de Emplacements'!$T$2:$T$284, 0))</f>
        <v>V.LAN-R1-CELA01</v>
      </c>
      <c r="AA252" s="4" t="str">
        <f t="shared" si="33"/>
        <v>V.LAN</v>
      </c>
      <c r="AC252" t="str">
        <f>[8]Report!T252</f>
        <v xml:space="preserve">BISSO-R2-CELD96 → </v>
      </c>
      <c r="AD252" t="str">
        <f>INDEX([8]Report!$A$2:$A$1495, MATCH(AC252, [8]Report!$T$2:$T$1495, 0))</f>
        <v>BISSO-R2-CELD96</v>
      </c>
      <c r="AE252" t="str">
        <f t="shared" si="34"/>
        <v>BISSO</v>
      </c>
    </row>
    <row r="253" spans="5:31" x14ac:dyDescent="0.25">
      <c r="E253" s="2" t="str">
        <f>[2]Report!T253</f>
        <v xml:space="preserve">206259 → </v>
      </c>
      <c r="F253" s="3" t="str">
        <f>INDEX([2]Report!$B$2:$B$2208, MATCH(E253, [2]Report!$T$2:$T$2208, 0))</f>
        <v>ANNEM-R1-CELD15</v>
      </c>
      <c r="G253" s="4" t="str">
        <f t="shared" si="30"/>
        <v>ANNEM</v>
      </c>
      <c r="Y253" s="2" t="str">
        <f>'[7]Liste de Emplacements'!T253</f>
        <v>V.LAN-R2-CELA13 → Code GDO</v>
      </c>
      <c r="Z253" s="3" t="str">
        <f>INDEX('[7]Liste de Emplacements'!$A$2:$A$284, MATCH(Y253, '[7]Liste de Emplacements'!$T$2:$T$284, 0))</f>
        <v>V.LAN-R2-CELA13</v>
      </c>
      <c r="AA253" s="4" t="str">
        <f t="shared" si="33"/>
        <v>V.LAN</v>
      </c>
      <c r="AC253" t="str">
        <f>[8]Report!T253</f>
        <v xml:space="preserve">BOEGE-R1-CELD14 → </v>
      </c>
      <c r="AD253" t="str">
        <f>INDEX([8]Report!$A$2:$A$1495, MATCH(AC253, [8]Report!$T$2:$T$1495, 0))</f>
        <v>BOEGE-R1-CELD14</v>
      </c>
      <c r="AE253" t="str">
        <f t="shared" si="34"/>
        <v>BOEGE</v>
      </c>
    </row>
    <row r="254" spans="5:31" x14ac:dyDescent="0.25">
      <c r="E254" s="2" t="str">
        <f>[2]Report!T254</f>
        <v xml:space="preserve">206266 → </v>
      </c>
      <c r="F254" s="3" t="str">
        <f>INDEX([2]Report!$B$2:$B$2208, MATCH(E254, [2]Report!$T$2:$T$2208, 0))</f>
        <v>ANNEM-R1-CELD16</v>
      </c>
      <c r="G254" s="4" t="str">
        <f t="shared" si="30"/>
        <v>ANNEM</v>
      </c>
      <c r="Y254" s="2" t="str">
        <f>'[7]Liste de Emplacements'!T254</f>
        <v>V.THO-R1-CELA82 → Code GDO</v>
      </c>
      <c r="Z254" s="3" t="str">
        <f>INDEX('[7]Liste de Emplacements'!$A$2:$A$284, MATCH(Y254, '[7]Liste de Emplacements'!$T$2:$T$284, 0))</f>
        <v>V.THO-R1-CELA82</v>
      </c>
      <c r="AA254" s="4" t="str">
        <f t="shared" si="33"/>
        <v>V.THO</v>
      </c>
      <c r="AC254" t="str">
        <f>[8]Report!T254</f>
        <v xml:space="preserve">BOEGE-R1-CELD15 → </v>
      </c>
      <c r="AD254" t="str">
        <f>INDEX([8]Report!$A$2:$A$1495, MATCH(AC254, [8]Report!$T$2:$T$1495, 0))</f>
        <v>BOEGE-R1-CELD15</v>
      </c>
      <c r="AE254" t="str">
        <f t="shared" si="34"/>
        <v>BOEGE</v>
      </c>
    </row>
    <row r="255" spans="5:31" x14ac:dyDescent="0.25">
      <c r="E255" s="2" t="str">
        <f>[2]Report!T255</f>
        <v xml:space="preserve">206289 → </v>
      </c>
      <c r="F255" s="3" t="str">
        <f>INDEX([2]Report!$B$2:$B$2208, MATCH(E255, [2]Report!$T$2:$T$2208, 0))</f>
        <v>ANNEM-R1-CELD17</v>
      </c>
      <c r="G255" s="4" t="str">
        <f t="shared" si="30"/>
        <v>ANNEM</v>
      </c>
      <c r="Y255" s="2" t="str">
        <f>'[7]Liste de Emplacements'!T255</f>
        <v>VERN7-R1-CELA01 → Code GDO</v>
      </c>
      <c r="Z255" s="3" t="str">
        <f>INDEX('[7]Liste de Emplacements'!$A$2:$A$284, MATCH(Y255, '[7]Liste de Emplacements'!$T$2:$T$284, 0))</f>
        <v>VERN7-R1-CELA01</v>
      </c>
      <c r="AA255" s="4" t="str">
        <f t="shared" si="33"/>
        <v>VERN7</v>
      </c>
      <c r="AC255" t="str">
        <f>[8]Report!T255</f>
        <v xml:space="preserve">BOEGE-R1-CELD16 → </v>
      </c>
      <c r="AD255" t="str">
        <f>INDEX([8]Report!$A$2:$A$1495, MATCH(AC255, [8]Report!$T$2:$T$1495, 0))</f>
        <v>BOEGE-R1-CELD16</v>
      </c>
      <c r="AE255" t="str">
        <f t="shared" si="34"/>
        <v>BOEGE</v>
      </c>
    </row>
    <row r="256" spans="5:31" x14ac:dyDescent="0.25">
      <c r="E256" s="2" t="str">
        <f>[2]Report!T256</f>
        <v xml:space="preserve">206297 → </v>
      </c>
      <c r="F256" s="3" t="str">
        <f>INDEX([2]Report!$B$2:$B$2208, MATCH(E256, [2]Report!$T$2:$T$2208, 0))</f>
        <v>ANNEM-R1-CELD18</v>
      </c>
      <c r="G256" s="4" t="str">
        <f t="shared" si="30"/>
        <v>ANNEM</v>
      </c>
      <c r="Y256" s="2" t="str">
        <f>'[7]Liste de Emplacements'!T256</f>
        <v>VERN7-R2-CELA11 → Code GDO</v>
      </c>
      <c r="Z256" s="3" t="str">
        <f>INDEX('[7]Liste de Emplacements'!$A$2:$A$284, MATCH(Y256, '[7]Liste de Emplacements'!$T$2:$T$284, 0))</f>
        <v>VERN7-R2-CELA11</v>
      </c>
      <c r="AA256" s="4" t="str">
        <f t="shared" si="33"/>
        <v>VERN7</v>
      </c>
      <c r="AC256" t="str">
        <f>[8]Report!T256</f>
        <v>BOEGE-R1-CELD17 → Code GDO</v>
      </c>
      <c r="AD256" t="str">
        <f>INDEX([8]Report!$A$2:$A$1495, MATCH(AC256, [8]Report!$T$2:$T$1495, 0))</f>
        <v>BOEGE-R1-CELD17</v>
      </c>
      <c r="AE256" t="str">
        <f t="shared" si="34"/>
        <v>BOEGE</v>
      </c>
    </row>
    <row r="257" spans="5:31" x14ac:dyDescent="0.25">
      <c r="E257" s="2" t="str">
        <f>[2]Report!T257</f>
        <v xml:space="preserve">206304 → </v>
      </c>
      <c r="F257" s="3" t="str">
        <f>INDEX([2]Report!$B$2:$B$2208, MATCH(E257, [2]Report!$T$2:$T$2208, 0))</f>
        <v>ANNEM-R1-CELD19</v>
      </c>
      <c r="G257" s="4" t="str">
        <f t="shared" si="30"/>
        <v>ANNEM</v>
      </c>
      <c r="Y257" s="2" t="str">
        <f>'[7]Liste de Emplacements'!T257</f>
        <v>VERPI-R1-CELA08 → Code GDO</v>
      </c>
      <c r="Z257" s="3" t="str">
        <f>INDEX('[7]Liste de Emplacements'!$A$2:$A$284, MATCH(Y257, '[7]Liste de Emplacements'!$T$2:$T$284, 0))</f>
        <v>VERPI-R1-CELA08</v>
      </c>
      <c r="AA257" s="4" t="str">
        <f t="shared" si="33"/>
        <v>VERPI</v>
      </c>
      <c r="AC257" t="str">
        <f>[8]Report!T257</f>
        <v xml:space="preserve">BOEGE-R1-CELD18 → </v>
      </c>
      <c r="AD257" t="str">
        <f>INDEX([8]Report!$A$2:$A$1495, MATCH(AC257, [8]Report!$T$2:$T$1495, 0))</f>
        <v>BOEGE-R1-CELD18</v>
      </c>
      <c r="AE257" t="str">
        <f t="shared" si="34"/>
        <v>BOEGE</v>
      </c>
    </row>
    <row r="258" spans="5:31" x14ac:dyDescent="0.25">
      <c r="E258" s="2" t="str">
        <f>[2]Report!T258</f>
        <v xml:space="preserve">206312 → </v>
      </c>
      <c r="F258" s="3" t="str">
        <f>INDEX([2]Report!$B$2:$B$2208, MATCH(E258, [2]Report!$T$2:$T$2208, 0))</f>
        <v>ANNEM-R1-CELD20</v>
      </c>
      <c r="G258" s="4" t="str">
        <f t="shared" si="30"/>
        <v>ANNEM</v>
      </c>
      <c r="Y258" s="2" t="str">
        <f>'[7]Liste de Emplacements'!T258</f>
        <v>VERPI-R2-CELA19 → Code GDO</v>
      </c>
      <c r="Z258" s="3" t="str">
        <f>INDEX('[7]Liste de Emplacements'!$A$2:$A$284, MATCH(Y258, '[7]Liste de Emplacements'!$T$2:$T$284, 0))</f>
        <v>VERPI-R2-CELA19</v>
      </c>
      <c r="AA258" s="4" t="str">
        <f t="shared" si="33"/>
        <v>VERPI</v>
      </c>
      <c r="AC258" t="str">
        <f>[8]Report!T258</f>
        <v xml:space="preserve">BOEGE-R312-CELD23 → </v>
      </c>
      <c r="AD258" t="str">
        <f>INDEX([8]Report!$A$2:$A$1495, MATCH(AC258, [8]Report!$T$2:$T$1495, 0))</f>
        <v>BOEGE-R312-CELD23</v>
      </c>
      <c r="AE258" t="str">
        <f t="shared" si="34"/>
        <v>BOEGE</v>
      </c>
    </row>
    <row r="259" spans="5:31" x14ac:dyDescent="0.25">
      <c r="E259" s="2" t="str">
        <f>[2]Report!T259</f>
        <v xml:space="preserve">206319 → </v>
      </c>
      <c r="F259" s="3" t="str">
        <f>INDEX([2]Report!$B$2:$B$2208, MATCH(E259, [2]Report!$T$2:$T$2208, 0))</f>
        <v>ANNEM-R1-CELO10</v>
      </c>
      <c r="G259" s="4" t="str">
        <f t="shared" ref="G259:G322" si="36">LEFT(F259,5)</f>
        <v>ANNEM</v>
      </c>
      <c r="Y259" s="2" t="str">
        <f>'[7]Liste de Emplacements'!T259</f>
        <v>VICLA-R1-CELA83 → Code GDO</v>
      </c>
      <c r="Z259" s="3" t="str">
        <f>INDEX('[7]Liste de Emplacements'!$A$2:$A$284, MATCH(Y259, '[7]Liste de Emplacements'!$T$2:$T$284, 0))</f>
        <v>VICLA-R1-CELA83</v>
      </c>
      <c r="AA259" s="4" t="str">
        <f t="shared" ref="AA259:AA283" si="37">LEFT(Z259,5)</f>
        <v>VICLA</v>
      </c>
      <c r="AC259" t="str">
        <f>[8]Report!T259</f>
        <v xml:space="preserve">BOEGE-R312-CELD24 → </v>
      </c>
      <c r="AD259" t="str">
        <f>INDEX([8]Report!$A$2:$A$1495, MATCH(AC259, [8]Report!$T$2:$T$1495, 0))</f>
        <v>BOEGE-R312-CELD24</v>
      </c>
      <c r="AE259" t="str">
        <f t="shared" ref="AE259:AE322" si="38">LEFT(AD259,5)</f>
        <v>BOEGE</v>
      </c>
    </row>
    <row r="260" spans="5:31" x14ac:dyDescent="0.25">
      <c r="E260" s="2" t="str">
        <f>[2]Report!T260</f>
        <v>206324 → ICC(KA)-DJHTA</v>
      </c>
      <c r="F260" s="3" t="str">
        <f>INDEX([2]Report!$B$2:$B$2208, MATCH(E260, [2]Report!$T$2:$T$2208, 0))</f>
        <v>ANNEM-R2-CELA20</v>
      </c>
      <c r="G260" s="4" t="str">
        <f t="shared" si="36"/>
        <v>ANNEM</v>
      </c>
      <c r="Y260" s="2" t="str">
        <f>'[7]Liste de Emplacements'!T260</f>
        <v>VICLA-R2-CELA82 → Code GDO</v>
      </c>
      <c r="Z260" s="3" t="str">
        <f>INDEX('[7]Liste de Emplacements'!$A$2:$A$284, MATCH(Y260, '[7]Liste de Emplacements'!$T$2:$T$284, 0))</f>
        <v>VICLA-R2-CELA82</v>
      </c>
      <c r="AA260" s="4" t="str">
        <f t="shared" si="37"/>
        <v>VICLA</v>
      </c>
      <c r="AC260" t="str">
        <f>[8]Report!T260</f>
        <v xml:space="preserve">BOEGE-R312-CELD25 → </v>
      </c>
      <c r="AD260" t="str">
        <f>INDEX([8]Report!$A$2:$A$1495, MATCH(AC260, [8]Report!$T$2:$T$1495, 0))</f>
        <v>BOEGE-R312-CELD25</v>
      </c>
      <c r="AE260" t="str">
        <f t="shared" si="38"/>
        <v>BOEGE</v>
      </c>
    </row>
    <row r="261" spans="5:31" x14ac:dyDescent="0.25">
      <c r="E261" s="2" t="str">
        <f>[2]Report!T261</f>
        <v>206331 → ICC(KA)-DJHTA, DATE-AMPOULE</v>
      </c>
      <c r="F261" s="3" t="str">
        <f>INDEX([2]Report!$B$2:$B$2208, MATCH(E261, [2]Report!$T$2:$T$2208, 0))</f>
        <v>ANNEM-R2-CELC21</v>
      </c>
      <c r="G261" s="4" t="str">
        <f t="shared" si="36"/>
        <v>ANNEM</v>
      </c>
      <c r="Y261" s="2" t="str">
        <f>'[7]Liste de Emplacements'!T261</f>
        <v>VINAY-R1-CELA02 → Code GDO</v>
      </c>
      <c r="Z261" s="3" t="str">
        <f>INDEX('[7]Liste de Emplacements'!$A$2:$A$284, MATCH(Y261, '[7]Liste de Emplacements'!$T$2:$T$284, 0))</f>
        <v>VINAY-R1-CELA02</v>
      </c>
      <c r="AA261" s="4" t="str">
        <f t="shared" si="37"/>
        <v>VINAY</v>
      </c>
      <c r="AC261" t="str">
        <f>[8]Report!T261</f>
        <v xml:space="preserve">BOEGE-R312-CELD26 → </v>
      </c>
      <c r="AD261" t="str">
        <f>INDEX([8]Report!$A$2:$A$1495, MATCH(AC261, [8]Report!$T$2:$T$1495, 0))</f>
        <v>BOEGE-R312-CELD26</v>
      </c>
      <c r="AE261" t="str">
        <f t="shared" si="38"/>
        <v>BOEGE</v>
      </c>
    </row>
    <row r="262" spans="5:31" x14ac:dyDescent="0.25">
      <c r="E262" s="2" t="str">
        <f>[2]Report!T262</f>
        <v>206366 → ICC(KA)-DJHTA, DATE-AMPOULE</v>
      </c>
      <c r="F262" s="3" t="str">
        <f>INDEX([2]Report!$B$2:$B$2208, MATCH(E262, [2]Report!$T$2:$T$2208, 0))</f>
        <v>ANNEM-R2-CELD22</v>
      </c>
      <c r="G262" s="4" t="str">
        <f t="shared" si="36"/>
        <v>ANNEM</v>
      </c>
      <c r="Y262" s="2" t="str">
        <f>'[7]Liste de Emplacements'!T262</f>
        <v>VINAY-R2-CELA13 → Code GDO</v>
      </c>
      <c r="Z262" s="3" t="str">
        <f>INDEX('[7]Liste de Emplacements'!$A$2:$A$284, MATCH(Y262, '[7]Liste de Emplacements'!$T$2:$T$284, 0))</f>
        <v>VINAY-R2-CELA13</v>
      </c>
      <c r="AA262" s="4" t="str">
        <f t="shared" si="37"/>
        <v>VINAY</v>
      </c>
      <c r="AC262" t="str">
        <f>[8]Report!T262</f>
        <v xml:space="preserve">BONN8-R1-CELD14 → </v>
      </c>
      <c r="AD262" t="str">
        <f>INDEX([8]Report!$A$2:$A$1495, MATCH(AC262, [8]Report!$T$2:$T$1495, 0))</f>
        <v>BONN8-R1-CELD14</v>
      </c>
      <c r="AE262" t="str">
        <f t="shared" si="38"/>
        <v>BONN8</v>
      </c>
    </row>
    <row r="263" spans="5:31" x14ac:dyDescent="0.25">
      <c r="E263" s="2" t="str">
        <f>[2]Report!T263</f>
        <v xml:space="preserve">206378 → </v>
      </c>
      <c r="F263" s="3" t="str">
        <f>INDEX([2]Report!$B$2:$B$2208, MATCH(E263, [2]Report!$T$2:$T$2208, 0))</f>
        <v>ANNEM-R2-CELD23</v>
      </c>
      <c r="G263" s="4" t="str">
        <f t="shared" si="36"/>
        <v>ANNEM</v>
      </c>
      <c r="Y263" s="2" t="str">
        <f>'[7]Liste de Emplacements'!T263</f>
        <v>VIZIL-R1-CELA04 → Code GDO</v>
      </c>
      <c r="Z263" s="3" t="str">
        <f>INDEX('[7]Liste de Emplacements'!$A$2:$A$284, MATCH(Y263, '[7]Liste de Emplacements'!$T$2:$T$284, 0))</f>
        <v>VIZIL-R1-CELA04</v>
      </c>
      <c r="AA263" s="4" t="str">
        <f t="shared" si="37"/>
        <v>VIZIL</v>
      </c>
      <c r="AC263" t="str">
        <f>[8]Report!T263</f>
        <v xml:space="preserve">BONN8-R1-CELD15 → </v>
      </c>
      <c r="AD263" t="str">
        <f>INDEX([8]Report!$A$2:$A$1495, MATCH(AC263, [8]Report!$T$2:$T$1495, 0))</f>
        <v>BONN8-R1-CELD15</v>
      </c>
      <c r="AE263" t="str">
        <f t="shared" si="38"/>
        <v>BONN8</v>
      </c>
    </row>
    <row r="264" spans="5:31" x14ac:dyDescent="0.25">
      <c r="E264" s="2" t="str">
        <f>[2]Report!T264</f>
        <v>206387 → ICC(KA)-DJHTA, DATE-AMPOULE</v>
      </c>
      <c r="F264" s="3" t="str">
        <f>INDEX([2]Report!$B$2:$B$2208, MATCH(E264, [2]Report!$T$2:$T$2208, 0))</f>
        <v>ANNEM-R2-CELD24</v>
      </c>
      <c r="G264" s="4" t="str">
        <f t="shared" si="36"/>
        <v>ANNEM</v>
      </c>
      <c r="Y264" s="2" t="str">
        <f>'[7]Liste de Emplacements'!T264</f>
        <v>VIZIL-R2.A-CELA20 → Code GDO</v>
      </c>
      <c r="Z264" s="3" t="str">
        <f>INDEX('[7]Liste de Emplacements'!$A$2:$A$284, MATCH(Y264, '[7]Liste de Emplacements'!$T$2:$T$284, 0))</f>
        <v>VIZIL-R2.A-CELA20</v>
      </c>
      <c r="AA264" s="4" t="str">
        <f t="shared" si="37"/>
        <v>VIZIL</v>
      </c>
      <c r="AC264" t="str">
        <f>[8]Report!T264</f>
        <v xml:space="preserve">BONN8-R1-CELD16 → </v>
      </c>
      <c r="AD264" t="str">
        <f>INDEX([8]Report!$A$2:$A$1495, MATCH(AC264, [8]Report!$T$2:$T$1495, 0))</f>
        <v>BONN8-R1-CELD16</v>
      </c>
      <c r="AE264" t="str">
        <f t="shared" si="38"/>
        <v>BONN8</v>
      </c>
    </row>
    <row r="265" spans="5:31" x14ac:dyDescent="0.25">
      <c r="E265" s="2" t="str">
        <f>[2]Report!T265</f>
        <v xml:space="preserve">206617 → </v>
      </c>
      <c r="F265" s="3" t="str">
        <f>INDEX([2]Report!$B$2:$B$2208, MATCH(E265, [2]Report!$T$2:$T$2208, 0))</f>
        <v>ANNEM-R2-CELD25</v>
      </c>
      <c r="G265" s="4" t="str">
        <f t="shared" si="36"/>
        <v>ANNEM</v>
      </c>
      <c r="Y265" s="2" t="str">
        <f>'[7]Liste de Emplacements'!T265</f>
        <v>VIZIL-R2.B-CELA27 → Code GDO</v>
      </c>
      <c r="Z265" s="3" t="str">
        <f>INDEX('[7]Liste de Emplacements'!$A$2:$A$284, MATCH(Y265, '[7]Liste de Emplacements'!$T$2:$T$284, 0))</f>
        <v>VIZIL-R2.B-CELA27</v>
      </c>
      <c r="AA265" s="4" t="str">
        <f t="shared" si="37"/>
        <v>VIZIL</v>
      </c>
      <c r="AC265" t="str">
        <f>[8]Report!T265</f>
        <v xml:space="preserve">BONN8-R1-CELD17 → </v>
      </c>
      <c r="AD265" t="str">
        <f>INDEX([8]Report!$A$2:$A$1495, MATCH(AC265, [8]Report!$T$2:$T$1495, 0))</f>
        <v>BONN8-R1-CELD17</v>
      </c>
      <c r="AE265" t="str">
        <f t="shared" si="38"/>
        <v>BONN8</v>
      </c>
    </row>
    <row r="266" spans="5:31" x14ac:dyDescent="0.25">
      <c r="E266" s="2" t="str">
        <f>[2]Report!T266</f>
        <v>206627 → ICC(KA)-DJHTA, DATE-AMPOULE</v>
      </c>
      <c r="F266" s="3" t="str">
        <f>INDEX([2]Report!$B$2:$B$2208, MATCH(E266, [2]Report!$T$2:$T$2208, 0))</f>
        <v>ANNEM-R2-CELD26</v>
      </c>
      <c r="G266" s="4" t="str">
        <f t="shared" si="36"/>
        <v>ANNEM</v>
      </c>
      <c r="Y266" s="2" t="str">
        <f>'[7]Liste de Emplacements'!T266</f>
        <v xml:space="preserve">VNERE-R1-CELA11 → </v>
      </c>
      <c r="Z266" s="3" t="str">
        <f>INDEX('[7]Liste de Emplacements'!$A$2:$A$284, MATCH(Y266, '[7]Liste de Emplacements'!$T$2:$T$284, 0))</f>
        <v>VNERE-R1-CELA11</v>
      </c>
      <c r="AA266" s="4" t="str">
        <f t="shared" si="37"/>
        <v>VNERE</v>
      </c>
      <c r="AC266" t="str">
        <f>[8]Report!T266</f>
        <v>BONN8-R1-CELD18 → Code GDO</v>
      </c>
      <c r="AD266" t="str">
        <f>INDEX([8]Report!$A$2:$A$1495, MATCH(AC266, [8]Report!$T$2:$T$1495, 0))</f>
        <v>BONN8-R1-CELD18</v>
      </c>
      <c r="AE266" t="str">
        <f t="shared" si="38"/>
        <v>BONN8</v>
      </c>
    </row>
    <row r="267" spans="5:31" x14ac:dyDescent="0.25">
      <c r="E267" s="2" t="str">
        <f>[2]Report!T267</f>
        <v>206642 → ICC(KA)-DJHTA, DATE-AMPOULE</v>
      </c>
      <c r="F267" s="3" t="str">
        <f>INDEX([2]Report!$B$2:$B$2208, MATCH(E267, [2]Report!$T$2:$T$2208, 0))</f>
        <v>ANNEM-R2-CELD27</v>
      </c>
      <c r="G267" s="4" t="str">
        <f t="shared" si="36"/>
        <v>ANNEM</v>
      </c>
      <c r="Y267" s="2" t="str">
        <f>'[7]Liste de Emplacements'!T267</f>
        <v xml:space="preserve">VNERE-R2-CELA21 → </v>
      </c>
      <c r="Z267" s="3" t="str">
        <f>INDEX('[7]Liste de Emplacements'!$A$2:$A$284, MATCH(Y267, '[7]Liste de Emplacements'!$T$2:$T$284, 0))</f>
        <v>VNERE-R2-CELA21</v>
      </c>
      <c r="AA267" s="4" t="str">
        <f t="shared" si="37"/>
        <v>VNERE</v>
      </c>
      <c r="AC267" t="str">
        <f>[8]Report!T267</f>
        <v xml:space="preserve">BONN8-R2-CELD23 → </v>
      </c>
      <c r="AD267" t="str">
        <f>INDEX([8]Report!$A$2:$A$1495, MATCH(AC267, [8]Report!$T$2:$T$1495, 0))</f>
        <v>BONN8-R2-CELD23</v>
      </c>
      <c r="AE267" t="str">
        <f t="shared" si="38"/>
        <v>BONN8</v>
      </c>
    </row>
    <row r="268" spans="5:31" x14ac:dyDescent="0.25">
      <c r="E268" s="2" t="str">
        <f>[2]Report!T268</f>
        <v>206660 → ICC(KA)-DJHTA, DATE-AMPOULE</v>
      </c>
      <c r="F268" s="3" t="str">
        <f>INDEX([2]Report!$B$2:$B$2208, MATCH(E268, [2]Report!$T$2:$T$2208, 0))</f>
        <v>ANNEM-R2-CELD28</v>
      </c>
      <c r="G268" s="4" t="str">
        <f t="shared" si="36"/>
        <v>ANNEM</v>
      </c>
      <c r="Y268" s="2" t="str">
        <f>'[7]Liste de Emplacements'!T268</f>
        <v xml:space="preserve">VNERE-R3-CELA31 → </v>
      </c>
      <c r="Z268" s="3" t="str">
        <f>INDEX('[7]Liste de Emplacements'!$A$2:$A$284, MATCH(Y268, '[7]Liste de Emplacements'!$T$2:$T$284, 0))</f>
        <v>VNERE-R3-CELA31</v>
      </c>
      <c r="AA268" s="4" t="str">
        <f t="shared" si="37"/>
        <v>VNERE</v>
      </c>
      <c r="AC268" t="str">
        <f>[8]Report!T268</f>
        <v xml:space="preserve">BONN8-R2-CELD24 → </v>
      </c>
      <c r="AD268" t="str">
        <f>INDEX([8]Report!$A$2:$A$1495, MATCH(AC268, [8]Report!$T$2:$T$1495, 0))</f>
        <v>BONN8-R2-CELD24</v>
      </c>
      <c r="AE268" t="str">
        <f t="shared" si="38"/>
        <v>BONN8</v>
      </c>
    </row>
    <row r="269" spans="5:31" x14ac:dyDescent="0.25">
      <c r="E269" s="2" t="str">
        <f>[2]Report!T269</f>
        <v xml:space="preserve">241624 → </v>
      </c>
      <c r="F269" s="3" t="str">
        <f>INDEX([2]Report!$B$2:$B$2208, MATCH(E269, [2]Report!$T$2:$T$2208, 0))</f>
        <v>ANNEM-R4-CELA40</v>
      </c>
      <c r="G269" s="4" t="str">
        <f t="shared" si="36"/>
        <v>ANNEM</v>
      </c>
      <c r="Y269" s="2" t="str">
        <f>'[7]Liste de Emplacements'!T269</f>
        <v xml:space="preserve">VNERE-R4-CELA41 → </v>
      </c>
      <c r="Z269" s="3" t="str">
        <f>INDEX('[7]Liste de Emplacements'!$A$2:$A$284, MATCH(Y269, '[7]Liste de Emplacements'!$T$2:$T$284, 0))</f>
        <v>VNERE-R4-CELA41</v>
      </c>
      <c r="AA269" s="4" t="str">
        <f t="shared" si="37"/>
        <v>VNERE</v>
      </c>
      <c r="AC269" t="str">
        <f>[8]Report!T269</f>
        <v xml:space="preserve">BONN8-R2-CELD25 → </v>
      </c>
      <c r="AD269" t="str">
        <f>INDEX([8]Report!$A$2:$A$1495, MATCH(AC269, [8]Report!$T$2:$T$1495, 0))</f>
        <v>BONN8-R2-CELD25</v>
      </c>
      <c r="AE269" t="str">
        <f t="shared" si="38"/>
        <v>BONN8</v>
      </c>
    </row>
    <row r="270" spans="5:31" x14ac:dyDescent="0.25">
      <c r="E270" s="2" t="str">
        <f>[2]Report!T270</f>
        <v>241642 → ICC(KA)-DJHTA, DATE-AMPOULE</v>
      </c>
      <c r="F270" s="3" t="str">
        <f>INDEX([2]Report!$B$2:$B$2208, MATCH(E270, [2]Report!$T$2:$T$2208, 0))</f>
        <v>ANNEM-R4-CELD46</v>
      </c>
      <c r="G270" s="4" t="str">
        <f t="shared" si="36"/>
        <v>ANNEM</v>
      </c>
      <c r="Y270" s="2" t="str">
        <f>'[7]Liste de Emplacements'!T270</f>
        <v>VNOTA-R1-CELA83 → Code GDO</v>
      </c>
      <c r="Z270" s="3" t="str">
        <f>INDEX('[7]Liste de Emplacements'!$A$2:$A$284, MATCH(Y270, '[7]Liste de Emplacements'!$T$2:$T$284, 0))</f>
        <v>VNOTA-R1-CELA83</v>
      </c>
      <c r="AA270" s="4" t="str">
        <f t="shared" si="37"/>
        <v>VNOTA</v>
      </c>
      <c r="AC270" t="str">
        <f>[8]Report!T270</f>
        <v xml:space="preserve">BONN8-R2-CELD26 → </v>
      </c>
      <c r="AD270" t="str">
        <f>INDEX([8]Report!$A$2:$A$1495, MATCH(AC270, [8]Report!$T$2:$T$1495, 0))</f>
        <v>BONN8-R2-CELD26</v>
      </c>
      <c r="AE270" t="str">
        <f t="shared" si="38"/>
        <v>BONN8</v>
      </c>
    </row>
    <row r="271" spans="5:31" x14ac:dyDescent="0.25">
      <c r="E271" s="2" t="str">
        <f>[2]Report!T271</f>
        <v>241757 → ICC(KA)-DJHTA, DATE-AMPOULE</v>
      </c>
      <c r="F271" s="3" t="str">
        <f>INDEX([2]Report!$B$2:$B$2208, MATCH(E271, [2]Report!$T$2:$T$2208, 0))</f>
        <v>ANNEM-R4-CELD41</v>
      </c>
      <c r="G271" s="4" t="str">
        <f t="shared" si="36"/>
        <v>ANNEM</v>
      </c>
      <c r="Y271" s="2" t="str">
        <f>'[7]Liste de Emplacements'!T271</f>
        <v>VNOTA-R2-CELA82 → Code GDO</v>
      </c>
      <c r="Z271" s="3" t="str">
        <f>INDEX('[7]Liste de Emplacements'!$A$2:$A$284, MATCH(Y271, '[7]Liste de Emplacements'!$T$2:$T$284, 0))</f>
        <v>VNOTA-R2-CELA82</v>
      </c>
      <c r="AA271" s="4" t="str">
        <f t="shared" si="37"/>
        <v>VNOTA</v>
      </c>
      <c r="AC271" t="str">
        <f>[8]Report!T271</f>
        <v xml:space="preserve">BONN8-R2-CELD27 → </v>
      </c>
      <c r="AD271" t="str">
        <f>INDEX([8]Report!$A$2:$A$1495, MATCH(AC271, [8]Report!$T$2:$T$1495, 0))</f>
        <v>BONN8-R2-CELD27</v>
      </c>
      <c r="AE271" t="str">
        <f t="shared" si="38"/>
        <v>BONN8</v>
      </c>
    </row>
    <row r="272" spans="5:31" x14ac:dyDescent="0.25">
      <c r="E272" s="2" t="str">
        <f>[2]Report!T272</f>
        <v>241888 → ICC(KA)-DJHTA, DATE-AMPOULE</v>
      </c>
      <c r="F272" s="3" t="str">
        <f>INDEX([2]Report!$B$2:$B$2208, MATCH(E272, [2]Report!$T$2:$T$2208, 0))</f>
        <v>ANNEM-R4-CELD43</v>
      </c>
      <c r="G272" s="4" t="str">
        <f t="shared" si="36"/>
        <v>ANNEM</v>
      </c>
      <c r="Y272" s="2" t="str">
        <f>'[7]Liste de Emplacements'!T272</f>
        <v>VOIRO-R1-CELA01 → Code GDO</v>
      </c>
      <c r="Z272" s="3" t="str">
        <f>INDEX('[7]Liste de Emplacements'!$A$2:$A$284, MATCH(Y272, '[7]Liste de Emplacements'!$T$2:$T$284, 0))</f>
        <v>VOIRO-R1-CELA01</v>
      </c>
      <c r="AA272" s="4" t="str">
        <f t="shared" si="37"/>
        <v>VOIRO</v>
      </c>
      <c r="AC272" t="str">
        <f>[8]Report!T272</f>
        <v xml:space="preserve">BONN8-R2-CELD28 → </v>
      </c>
      <c r="AD272" t="str">
        <f>INDEX([8]Report!$A$2:$A$1495, MATCH(AC272, [8]Report!$T$2:$T$1495, 0))</f>
        <v>BONN8-R2-CELD28</v>
      </c>
      <c r="AE272" t="str">
        <f t="shared" si="38"/>
        <v>BONN8</v>
      </c>
    </row>
    <row r="273" spans="5:31" x14ac:dyDescent="0.25">
      <c r="E273" s="2" t="str">
        <f>[2]Report!T273</f>
        <v>241917 → ICC(KA)-DJHTA, DATE-AMPOULE</v>
      </c>
      <c r="F273" s="3" t="str">
        <f>INDEX([2]Report!$B$2:$B$2208, MATCH(E273, [2]Report!$T$2:$T$2208, 0))</f>
        <v>ANNEM-R4-CELD45</v>
      </c>
      <c r="G273" s="4" t="str">
        <f t="shared" si="36"/>
        <v>ANNEM</v>
      </c>
      <c r="Y273" s="2" t="str">
        <f>'[7]Liste de Emplacements'!T273</f>
        <v>VOIRO-R2-CELA20 → Code GDO</v>
      </c>
      <c r="Z273" s="3" t="str">
        <f>INDEX('[7]Liste de Emplacements'!$A$2:$A$284, MATCH(Y273, '[7]Liste de Emplacements'!$T$2:$T$284, 0))</f>
        <v>VOIRO-R2-CELA20</v>
      </c>
      <c r="AA273" s="4" t="str">
        <f t="shared" si="37"/>
        <v>VOIRO</v>
      </c>
      <c r="AC273" t="str">
        <f>[8]Report!T273</f>
        <v xml:space="preserve">BORLY-R1-CELD14 → </v>
      </c>
      <c r="AD273" t="str">
        <f>INDEX([8]Report!$A$2:$A$1495, MATCH(AC273, [8]Report!$T$2:$T$1495, 0))</f>
        <v>BORLY-R1-CELD14</v>
      </c>
      <c r="AE273" t="str">
        <f t="shared" si="38"/>
        <v>BORLY</v>
      </c>
    </row>
    <row r="274" spans="5:31" x14ac:dyDescent="0.25">
      <c r="E274" s="2" t="str">
        <f>[2]Report!T274</f>
        <v>241975 → ICC(KA)-DJHTA, DATE-AMPOULE</v>
      </c>
      <c r="F274" s="3" t="str">
        <f>INDEX([2]Report!$B$2:$B$2208, MATCH(E274, [2]Report!$T$2:$T$2208, 0))</f>
        <v>ANNEM-R4-CELD44</v>
      </c>
      <c r="G274" s="4" t="str">
        <f t="shared" si="36"/>
        <v>ANNEM</v>
      </c>
      <c r="Y274" s="2" t="str">
        <f>'[7]Liste de Emplacements'!T274</f>
        <v>VOREP-R1-CELA01 → Code GDO</v>
      </c>
      <c r="Z274" s="3" t="str">
        <f>INDEX('[7]Liste de Emplacements'!$A$2:$A$284, MATCH(Y274, '[7]Liste de Emplacements'!$T$2:$T$284, 0))</f>
        <v>VOREP-R1-CELA01</v>
      </c>
      <c r="AA274" s="4" t="str">
        <f t="shared" si="37"/>
        <v>VOREP</v>
      </c>
      <c r="AC274" t="str">
        <f>[8]Report!T274</f>
        <v xml:space="preserve">BORLY-R1-CELD15 → </v>
      </c>
      <c r="AD274" t="str">
        <f>INDEX([8]Report!$A$2:$A$1495, MATCH(AC274, [8]Report!$T$2:$T$1495, 0))</f>
        <v>BORLY-R1-CELD15</v>
      </c>
      <c r="AE274" t="str">
        <f t="shared" si="38"/>
        <v>BORLY</v>
      </c>
    </row>
    <row r="275" spans="5:31" x14ac:dyDescent="0.25">
      <c r="E275" s="2" t="str">
        <f>[2]Report!T275</f>
        <v>241991 → ICC(KA)-DJHTA, DATE-AMPOULE</v>
      </c>
      <c r="F275" s="3" t="str">
        <f>INDEX([2]Report!$B$2:$B$2208, MATCH(E275, [2]Report!$T$2:$T$2208, 0))</f>
        <v>ANNEM-R4-CELD42</v>
      </c>
      <c r="G275" s="4" t="str">
        <f t="shared" si="36"/>
        <v>ANNEM</v>
      </c>
      <c r="Y275" s="2" t="str">
        <f>'[7]Liste de Emplacements'!T275</f>
        <v>VOREP-R2-CELA24 → Code GDO</v>
      </c>
      <c r="Z275" s="3" t="str">
        <f>INDEX('[7]Liste de Emplacements'!$A$2:$A$284, MATCH(Y275, '[7]Liste de Emplacements'!$T$2:$T$284, 0))</f>
        <v>VOREP-R2-CELA24</v>
      </c>
      <c r="AA275" s="4" t="str">
        <f t="shared" si="37"/>
        <v>VOREP</v>
      </c>
      <c r="AC275" t="str">
        <f>[8]Report!T275</f>
        <v xml:space="preserve">BORLY-R1-CELD16 → </v>
      </c>
      <c r="AD275" t="str">
        <f>INDEX([8]Report!$A$2:$A$1495, MATCH(AC275, [8]Report!$T$2:$T$1495, 0))</f>
        <v>BORLY-R1-CELD16</v>
      </c>
      <c r="AE275" t="str">
        <f t="shared" si="38"/>
        <v>BORLY</v>
      </c>
    </row>
    <row r="276" spans="5:31" x14ac:dyDescent="0.25">
      <c r="E276" s="2" t="str">
        <f>[2]Report!T276</f>
        <v>241999 → ICC(KA)-DJHTA, DATE-AMPOULE</v>
      </c>
      <c r="F276" s="3" t="str">
        <f>INDEX([2]Report!$B$2:$B$2208, MATCH(E276, [2]Report!$T$2:$T$2208, 0))</f>
        <v>ANNEM-R4-CELD47</v>
      </c>
      <c r="G276" s="4" t="str">
        <f t="shared" si="36"/>
        <v>ANNEM</v>
      </c>
      <c r="Y276" s="2" t="str">
        <f>'[7]Liste de Emplacements'!T276</f>
        <v>VOREP-R3-CELA25 → Code GDO</v>
      </c>
      <c r="Z276" s="3" t="str">
        <f>INDEX('[7]Liste de Emplacements'!$A$2:$A$284, MATCH(Y276, '[7]Liste de Emplacements'!$T$2:$T$284, 0))</f>
        <v>VOREP-R3-CELA25</v>
      </c>
      <c r="AA276" s="4" t="str">
        <f t="shared" si="37"/>
        <v>VOREP</v>
      </c>
      <c r="AC276" t="str">
        <f>[8]Report!T276</f>
        <v xml:space="preserve">BORLY-R1-CELD17 → </v>
      </c>
      <c r="AD276" t="str">
        <f>INDEX([8]Report!$A$2:$A$1495, MATCH(AC276, [8]Report!$T$2:$T$1495, 0))</f>
        <v>BORLY-R1-CELD17</v>
      </c>
      <c r="AE276" t="str">
        <f t="shared" si="38"/>
        <v>BORLY</v>
      </c>
    </row>
    <row r="277" spans="5:31" x14ac:dyDescent="0.25">
      <c r="E277" s="2" t="str">
        <f>[2]Report!T277</f>
        <v>261303 → U-NOMINAL(KV)-DJHTA, DATE-AMPOULE</v>
      </c>
      <c r="F277" s="3" t="str">
        <f>INDEX([2]Report!$B$2:$B$2208, MATCH(E277, [2]Report!$T$2:$T$2208, 0))</f>
        <v>SINAR-R1-CELD10</v>
      </c>
      <c r="G277" s="4" t="str">
        <f t="shared" si="36"/>
        <v>SINAR</v>
      </c>
      <c r="Y277" s="2" t="str">
        <f>'[7]Liste de Emplacements'!T277</f>
        <v xml:space="preserve">VOUGY-R1-CELA11 → </v>
      </c>
      <c r="Z277" s="3" t="str">
        <f>INDEX('[7]Liste de Emplacements'!$A$2:$A$284, MATCH(Y277, '[7]Liste de Emplacements'!$T$2:$T$284, 0))</f>
        <v>VOUGY-R1-CELA11</v>
      </c>
      <c r="AA277" s="4" t="str">
        <f t="shared" si="37"/>
        <v>VOUGY</v>
      </c>
      <c r="AC277" t="str">
        <f>[8]Report!T277</f>
        <v xml:space="preserve">BORLY-R1-CELD18 → </v>
      </c>
      <c r="AD277" t="str">
        <f>INDEX([8]Report!$A$2:$A$1495, MATCH(AC277, [8]Report!$T$2:$T$1495, 0))</f>
        <v>BORLY-R1-CELD18</v>
      </c>
      <c r="AE277" t="str">
        <f t="shared" si="38"/>
        <v>BORLY</v>
      </c>
    </row>
    <row r="278" spans="5:31" x14ac:dyDescent="0.25">
      <c r="E278" s="2" t="str">
        <f>[2]Report!T278</f>
        <v>261593 → U-NOMINAL(KV)-DJHTA, DATE-AMPOULE</v>
      </c>
      <c r="F278" s="3" t="str">
        <f>INDEX([2]Report!$B$2:$B$2208, MATCH(E278, [2]Report!$T$2:$T$2208, 0))</f>
        <v>SINAR-R2-CELD20</v>
      </c>
      <c r="G278" s="4" t="str">
        <f t="shared" si="36"/>
        <v>SINAR</v>
      </c>
      <c r="Y278" s="2" t="str">
        <f>'[7]Liste de Emplacements'!T278</f>
        <v xml:space="preserve">VOUGY-R2-CELA21 → </v>
      </c>
      <c r="Z278" s="3" t="str">
        <f>INDEX('[7]Liste de Emplacements'!$A$2:$A$284, MATCH(Y278, '[7]Liste de Emplacements'!$T$2:$T$284, 0))</f>
        <v>VOUGY-R2-CELA21</v>
      </c>
      <c r="AA278" s="4" t="str">
        <f t="shared" si="37"/>
        <v>VOUGY</v>
      </c>
      <c r="AC278" t="str">
        <f>[8]Report!T278</f>
        <v>BORLY-R2-CELD23 → Code GDO, AERIEN/SOUTERRAIN</v>
      </c>
      <c r="AD278" t="str">
        <f>INDEX([8]Report!$A$2:$A$1495, MATCH(AC278, [8]Report!$T$2:$T$1495, 0))</f>
        <v>BORLY-R2-CELD23</v>
      </c>
      <c r="AE278" t="str">
        <f t="shared" si="38"/>
        <v>BORLY</v>
      </c>
    </row>
    <row r="279" spans="5:31" x14ac:dyDescent="0.25">
      <c r="E279" s="2" t="str">
        <f>[2]Report!T279</f>
        <v>285079 → TYPE-DIELECTRIQUE, DATE-AMPOULE</v>
      </c>
      <c r="F279" s="3" t="str">
        <f>INDEX([2]Report!$B$2:$B$2208, MATCH(E279, [2]Report!$T$2:$T$2208, 0))</f>
        <v>P.MOE-R1-CELA10</v>
      </c>
      <c r="G279" s="4" t="str">
        <f t="shared" si="36"/>
        <v>P.MOE</v>
      </c>
      <c r="Y279" s="2" t="str">
        <f>'[7]Liste de Emplacements'!T279</f>
        <v>YENNE-R1-CELA82 → Code GDO</v>
      </c>
      <c r="Z279" s="3" t="str">
        <f>INDEX('[7]Liste de Emplacements'!$A$2:$A$284, MATCH(Y279, '[7]Liste de Emplacements'!$T$2:$T$284, 0))</f>
        <v>YENNE-R1-CELA82</v>
      </c>
      <c r="AA279" s="4" t="str">
        <f t="shared" si="37"/>
        <v>YENNE</v>
      </c>
      <c r="AC279" t="str">
        <f>[8]Report!T279</f>
        <v xml:space="preserve">BORLY-R2-CELD25 → </v>
      </c>
      <c r="AD279" t="str">
        <f>INDEX([8]Report!$A$2:$A$1495, MATCH(AC279, [8]Report!$T$2:$T$1495, 0))</f>
        <v>BORLY-R2-CELD25</v>
      </c>
      <c r="AE279" t="str">
        <f t="shared" si="38"/>
        <v>BORLY</v>
      </c>
    </row>
    <row r="280" spans="5:31" x14ac:dyDescent="0.25">
      <c r="E280" s="2" t="str">
        <f>[2]Report!T280</f>
        <v>285093 → DATE-AMPOULE</v>
      </c>
      <c r="F280" s="3" t="str">
        <f>INDEX([2]Report!$B$2:$B$2208, MATCH(E280, [2]Report!$T$2:$T$2208, 0))</f>
        <v>P.MOE-R1-CELC11</v>
      </c>
      <c r="G280" s="4" t="str">
        <f t="shared" si="36"/>
        <v>P.MOE</v>
      </c>
      <c r="Y280" s="2" t="str">
        <f>'[7]Liste de Emplacements'!T280</f>
        <v>YENNE-R2-CELA83 → Code GDO</v>
      </c>
      <c r="Z280" s="3" t="str">
        <f>INDEX('[7]Liste de Emplacements'!$A$2:$A$284, MATCH(Y280, '[7]Liste de Emplacements'!$T$2:$T$284, 0))</f>
        <v>YENNE-R2-CELA83</v>
      </c>
      <c r="AA280" s="4" t="str">
        <f t="shared" si="37"/>
        <v>YENNE</v>
      </c>
      <c r="AC280" t="str">
        <f>[8]Report!T280</f>
        <v xml:space="preserve">BORLY-R2-CELD26 → </v>
      </c>
      <c r="AD280" t="str">
        <f>INDEX([8]Report!$A$2:$A$1495, MATCH(AC280, [8]Report!$T$2:$T$1495, 0))</f>
        <v>BORLY-R2-CELD26</v>
      </c>
      <c r="AE280" t="str">
        <f t="shared" si="38"/>
        <v>BORLY</v>
      </c>
    </row>
    <row r="281" spans="5:31" x14ac:dyDescent="0.25">
      <c r="E281" s="2" t="str">
        <f>[2]Report!T281</f>
        <v>285124 → DATE-AMPOULE</v>
      </c>
      <c r="F281" s="3" t="str">
        <f>INDEX([2]Report!$B$2:$B$2208, MATCH(E281, [2]Report!$T$2:$T$2208, 0))</f>
        <v>P.MOE-R1-CELD12</v>
      </c>
      <c r="G281" s="4" t="str">
        <f t="shared" si="36"/>
        <v>P.MOE</v>
      </c>
      <c r="Y281" s="2" t="str">
        <f>'[7]Liste de Emplacements'!T281</f>
        <v>CLUSE-R1-CELA10 → Code GDO</v>
      </c>
      <c r="Z281" s="3" t="str">
        <f>INDEX('[7]Liste de Emplacements'!$A$2:$A$284, MATCH(Y281, '[7]Liste de Emplacements'!$T$2:$T$284, 0))</f>
        <v>CLUSE-R1-CELA10</v>
      </c>
      <c r="AA281" s="4" t="str">
        <f t="shared" si="37"/>
        <v>CLUSE</v>
      </c>
      <c r="AC281" t="str">
        <f>[8]Report!T281</f>
        <v xml:space="preserve">BORLY-R2-CELD27 → </v>
      </c>
      <c r="AD281" t="str">
        <f>INDEX([8]Report!$A$2:$A$1495, MATCH(AC281, [8]Report!$T$2:$T$1495, 0))</f>
        <v>BORLY-R2-CELD27</v>
      </c>
      <c r="AE281" t="str">
        <f t="shared" si="38"/>
        <v>BORLY</v>
      </c>
    </row>
    <row r="282" spans="5:31" x14ac:dyDescent="0.25">
      <c r="E282" s="2" t="str">
        <f>[2]Report!T282</f>
        <v>285184 → DATE-AMPOULE</v>
      </c>
      <c r="F282" s="3" t="str">
        <f>INDEX([2]Report!$B$2:$B$2208, MATCH(E282, [2]Report!$T$2:$T$2208, 0))</f>
        <v>P.MOE-R1-CELD13</v>
      </c>
      <c r="G282" s="4" t="str">
        <f t="shared" si="36"/>
        <v>P.MOE</v>
      </c>
      <c r="Y282" s="2" t="str">
        <f>'[7]Liste de Emplacements'!T282</f>
        <v xml:space="preserve">CLUSE-R2-CELA20 → </v>
      </c>
      <c r="Z282" s="3" t="str">
        <f>INDEX('[7]Liste de Emplacements'!$A$2:$A$284, MATCH(Y282, '[7]Liste de Emplacements'!$T$2:$T$284, 0))</f>
        <v>CLUSE-R2-CELA20</v>
      </c>
      <c r="AA282" s="4" t="str">
        <f t="shared" si="37"/>
        <v>CLUSE</v>
      </c>
      <c r="AC282" t="str">
        <f>[8]Report!T282</f>
        <v xml:space="preserve">BORLY-R2-CELD28 → </v>
      </c>
      <c r="AD282" t="str">
        <f>INDEX([8]Report!$A$2:$A$1495, MATCH(AC282, [8]Report!$T$2:$T$1495, 0))</f>
        <v>BORLY-R2-CELD28</v>
      </c>
      <c r="AE282" t="str">
        <f t="shared" si="38"/>
        <v>BORLY</v>
      </c>
    </row>
    <row r="283" spans="5:31" x14ac:dyDescent="0.25">
      <c r="E283" s="2" t="str">
        <f>[2]Report!T283</f>
        <v>285194 → DATE-AMPOULE</v>
      </c>
      <c r="F283" s="3" t="str">
        <f>INDEX([2]Report!$B$2:$B$2208, MATCH(E283, [2]Report!$T$2:$T$2208, 0))</f>
        <v>P.MOE-R1-CELD14</v>
      </c>
      <c r="G283" s="4" t="str">
        <f t="shared" si="36"/>
        <v>P.MOE</v>
      </c>
      <c r="Y283" s="2" t="str">
        <f>'[7]Liste de Emplacements'!T283</f>
        <v xml:space="preserve">CLUSE-R3-CELA30 → </v>
      </c>
      <c r="Z283" s="3" t="str">
        <f>INDEX('[7]Liste de Emplacements'!$A$2:$A$284, MATCH(Y283, '[7]Liste de Emplacements'!$T$2:$T$284, 0))</f>
        <v>CLUSE-R3-CELA30</v>
      </c>
      <c r="AA283" s="4" t="str">
        <f t="shared" si="37"/>
        <v>CLUSE</v>
      </c>
      <c r="AC283" t="str">
        <f>[8]Report!T283</f>
        <v xml:space="preserve">BOZEL-R1-CELD64 → </v>
      </c>
      <c r="AD283" t="str">
        <f>INDEX([8]Report!$A$2:$A$1495, MATCH(AC283, [8]Report!$T$2:$T$1495, 0))</f>
        <v>BOZEL-R1-CELD64</v>
      </c>
      <c r="AE283" t="str">
        <f t="shared" si="38"/>
        <v>BOZEL</v>
      </c>
    </row>
    <row r="284" spans="5:31" x14ac:dyDescent="0.25">
      <c r="E284" s="2" t="str">
        <f>[2]Report!T284</f>
        <v>285203 → DATE-AMPOULE</v>
      </c>
      <c r="F284" s="3" t="str">
        <f>INDEX([2]Report!$B$2:$B$2208, MATCH(E284, [2]Report!$T$2:$T$2208, 0))</f>
        <v>P.MOE-R1-CELD15</v>
      </c>
      <c r="G284" s="4" t="str">
        <f t="shared" si="36"/>
        <v>P.MOE</v>
      </c>
      <c r="AC284" t="str">
        <f>[8]Report!T284</f>
        <v xml:space="preserve">BOZEL-R1-CELD66 → </v>
      </c>
      <c r="AD284" t="str">
        <f>INDEX([8]Report!$A$2:$A$1495, MATCH(AC284, [8]Report!$T$2:$T$1495, 0))</f>
        <v>BOZEL-R1-CELD66</v>
      </c>
      <c r="AE284" t="str">
        <f t="shared" si="38"/>
        <v>BOZEL</v>
      </c>
    </row>
    <row r="285" spans="5:31" x14ac:dyDescent="0.25">
      <c r="E285" s="2" t="str">
        <f>[2]Report!T285</f>
        <v xml:space="preserve">285251 → </v>
      </c>
      <c r="F285" s="3" t="str">
        <f>INDEX([2]Report!$B$2:$B$2208, MATCH(E285, [2]Report!$T$2:$T$2208, 0))</f>
        <v>P.MOE-R1-CELD16</v>
      </c>
      <c r="G285" s="4" t="str">
        <f t="shared" si="36"/>
        <v>P.MOE</v>
      </c>
      <c r="AC285" t="str">
        <f>[8]Report!T285</f>
        <v xml:space="preserve">BOZEL-R1-CELD68 → </v>
      </c>
      <c r="AD285" t="str">
        <f>INDEX([8]Report!$A$2:$A$1495, MATCH(AC285, [8]Report!$T$2:$T$1495, 0))</f>
        <v>BOZEL-R1-CELD68</v>
      </c>
      <c r="AE285" t="str">
        <f t="shared" si="38"/>
        <v>BOZEL</v>
      </c>
    </row>
    <row r="286" spans="5:31" x14ac:dyDescent="0.25">
      <c r="E286" s="2" t="str">
        <f>[2]Report!T286</f>
        <v xml:space="preserve">285253 → </v>
      </c>
      <c r="F286" s="3" t="str">
        <f>INDEX([2]Report!$B$2:$B$2208, MATCH(E286, [2]Report!$T$2:$T$2208, 0))</f>
        <v>P.MOE-R1-CELD17</v>
      </c>
      <c r="G286" s="4" t="str">
        <f t="shared" si="36"/>
        <v>P.MOE</v>
      </c>
      <c r="AC286" t="str">
        <f>[8]Report!T286</f>
        <v>BOZEL-R1-CELD70 → Code GDO</v>
      </c>
      <c r="AD286" t="str">
        <f>INDEX([8]Report!$A$2:$A$1495, MATCH(AC286, [8]Report!$T$2:$T$1495, 0))</f>
        <v>BOZEL-R1-CELD70</v>
      </c>
      <c r="AE286" t="str">
        <f t="shared" si="38"/>
        <v>BOZEL</v>
      </c>
    </row>
    <row r="287" spans="5:31" x14ac:dyDescent="0.25">
      <c r="E287" s="2" t="str">
        <f>[2]Report!T287</f>
        <v xml:space="preserve">285254 → </v>
      </c>
      <c r="F287" s="3" t="str">
        <f>INDEX([2]Report!$B$2:$B$2208, MATCH(E287, [2]Report!$T$2:$T$2208, 0))</f>
        <v>P.MOE-R1-CELD18</v>
      </c>
      <c r="G287" s="4" t="str">
        <f t="shared" si="36"/>
        <v>P.MOE</v>
      </c>
      <c r="AC287" t="str">
        <f>[8]Report!T287</f>
        <v>BOZEL-R1-CELD72 → Code GDO</v>
      </c>
      <c r="AD287" t="str">
        <f>INDEX([8]Report!$A$2:$A$1495, MATCH(AC287, [8]Report!$T$2:$T$1495, 0))</f>
        <v>BOZEL-R1-CELD72</v>
      </c>
      <c r="AE287" t="str">
        <f t="shared" si="38"/>
        <v>BOZEL</v>
      </c>
    </row>
    <row r="288" spans="5:31" x14ac:dyDescent="0.25">
      <c r="E288" s="2" t="str">
        <f>[2]Report!T288</f>
        <v>285347 → TYPE-DIELECTRIQUE, DATE-AMPOULE</v>
      </c>
      <c r="F288" s="3" t="str">
        <f>INDEX([2]Report!$B$2:$B$2208, MATCH(E288, [2]Report!$T$2:$T$2208, 0))</f>
        <v>P.MOE-R1-CELO19</v>
      </c>
      <c r="G288" s="4" t="str">
        <f t="shared" si="36"/>
        <v>P.MOE</v>
      </c>
      <c r="AC288" t="str">
        <f>[8]Report!T288</f>
        <v>BOZEL-R1-CELD74 → Code GDO</v>
      </c>
      <c r="AD288" t="str">
        <f>INDEX([8]Report!$A$2:$A$1495, MATCH(AC288, [8]Report!$T$2:$T$1495, 0))</f>
        <v>BOZEL-R1-CELD74</v>
      </c>
      <c r="AE288" t="str">
        <f t="shared" si="38"/>
        <v>BOZEL</v>
      </c>
    </row>
    <row r="289" spans="5:31" x14ac:dyDescent="0.25">
      <c r="E289" s="2" t="str">
        <f>[2]Report!T289</f>
        <v>285352 → TYPE-DIELECTRIQUE, DATE-AMPOULE</v>
      </c>
      <c r="F289" s="3" t="str">
        <f>INDEX([2]Report!$B$2:$B$2208, MATCH(E289, [2]Report!$T$2:$T$2208, 0))</f>
        <v>P.MOE-R3-CELA30</v>
      </c>
      <c r="G289" s="4" t="str">
        <f t="shared" si="36"/>
        <v>P.MOE</v>
      </c>
      <c r="AC289" t="str">
        <f>[8]Report!T289</f>
        <v xml:space="preserve">BOZEL-R1-CELD76 → </v>
      </c>
      <c r="AD289" t="str">
        <f>INDEX([8]Report!$A$2:$A$1495, MATCH(AC289, [8]Report!$T$2:$T$1495, 0))</f>
        <v>BOZEL-R1-CELD76</v>
      </c>
      <c r="AE289" t="str">
        <f t="shared" si="38"/>
        <v>BOZEL</v>
      </c>
    </row>
    <row r="290" spans="5:31" x14ac:dyDescent="0.25">
      <c r="E290" s="2" t="str">
        <f>[2]Report!T290</f>
        <v>285363 → TYPE-DIELECTRIQUE</v>
      </c>
      <c r="F290" s="3" t="str">
        <f>INDEX([2]Report!$B$2:$B$2208, MATCH(E290, [2]Report!$T$2:$T$2208, 0))</f>
        <v>P.MOE-R3-CELC31</v>
      </c>
      <c r="G290" s="4" t="str">
        <f t="shared" si="36"/>
        <v>P.MOE</v>
      </c>
      <c r="AC290" t="str">
        <f>[8]Report!T290</f>
        <v>BOZEL-R1-CELD86 → Code GDO</v>
      </c>
      <c r="AD290" t="str">
        <f>INDEX([8]Report!$A$2:$A$1495, MATCH(AC290, [8]Report!$T$2:$T$1495, 0))</f>
        <v>BOZEL-R1-CELD86</v>
      </c>
      <c r="AE290" t="str">
        <f t="shared" si="38"/>
        <v>BOZEL</v>
      </c>
    </row>
    <row r="291" spans="5:31" x14ac:dyDescent="0.25">
      <c r="E291" s="2" t="str">
        <f>[2]Report!T291</f>
        <v>285420 → DATE-AMPOULE</v>
      </c>
      <c r="F291" s="3" t="str">
        <f>INDEX([2]Report!$B$2:$B$2208, MATCH(E291, [2]Report!$T$2:$T$2208, 0))</f>
        <v>P.MOE-R3-CELD32</v>
      </c>
      <c r="G291" s="4" t="str">
        <f t="shared" si="36"/>
        <v>P.MOE</v>
      </c>
      <c r="AC291" t="str">
        <f>[8]Report!T291</f>
        <v xml:space="preserve">BOZEL-R2-CELD82 → </v>
      </c>
      <c r="AD291" t="str">
        <f>INDEX([8]Report!$A$2:$A$1495, MATCH(AC291, [8]Report!$T$2:$T$1495, 0))</f>
        <v>BOZEL-R2-CELD82</v>
      </c>
      <c r="AE291" t="str">
        <f t="shared" si="38"/>
        <v>BOZEL</v>
      </c>
    </row>
    <row r="292" spans="5:31" x14ac:dyDescent="0.25">
      <c r="E292" s="2" t="str">
        <f>[2]Report!T292</f>
        <v>285427 → DATE-AMPOULE</v>
      </c>
      <c r="F292" s="3" t="str">
        <f>INDEX([2]Report!$B$2:$B$2208, MATCH(E292, [2]Report!$T$2:$T$2208, 0))</f>
        <v>P.MOE-R3-CELD33</v>
      </c>
      <c r="G292" s="4" t="str">
        <f t="shared" si="36"/>
        <v>P.MOE</v>
      </c>
      <c r="AC292" t="str">
        <f>[8]Report!T292</f>
        <v>BOZEL-R2-CELD84 → Code GDO</v>
      </c>
      <c r="AD292" t="str">
        <f>INDEX([8]Report!$A$2:$A$1495, MATCH(AC292, [8]Report!$T$2:$T$1495, 0))</f>
        <v>BOZEL-R2-CELD84</v>
      </c>
      <c r="AE292" t="str">
        <f t="shared" si="38"/>
        <v>BOZEL</v>
      </c>
    </row>
    <row r="293" spans="5:31" x14ac:dyDescent="0.25">
      <c r="E293" s="2" t="str">
        <f>[2]Report!T293</f>
        <v>285428 → DATE-AMPOULE</v>
      </c>
      <c r="F293" s="3" t="str">
        <f>INDEX([2]Report!$B$2:$B$2208, MATCH(E293, [2]Report!$T$2:$T$2208, 0))</f>
        <v>P.MOE-R3-CELD34</v>
      </c>
      <c r="G293" s="4" t="str">
        <f t="shared" si="36"/>
        <v>P.MOE</v>
      </c>
      <c r="AC293" t="str">
        <f>[8]Report!T293</f>
        <v>BOZEL-R2-CELD86 → Code GDO</v>
      </c>
      <c r="AD293" t="str">
        <f>INDEX([8]Report!$A$2:$A$1495, MATCH(AC293, [8]Report!$T$2:$T$1495, 0))</f>
        <v>BOZEL-R2-CELD86</v>
      </c>
      <c r="AE293" t="str">
        <f t="shared" si="38"/>
        <v>BOZEL</v>
      </c>
    </row>
    <row r="294" spans="5:31" x14ac:dyDescent="0.25">
      <c r="E294" s="2" t="str">
        <f>[2]Report!T294</f>
        <v>285430 → DATE-AMPOULE</v>
      </c>
      <c r="F294" s="3" t="str">
        <f>INDEX([2]Report!$B$2:$B$2208, MATCH(E294, [2]Report!$T$2:$T$2208, 0))</f>
        <v>P.MOE-R3-CELD35</v>
      </c>
      <c r="G294" s="4" t="str">
        <f t="shared" si="36"/>
        <v>P.MOE</v>
      </c>
      <c r="AC294" t="str">
        <f>[8]Report!T294</f>
        <v xml:space="preserve">BOZEL-R2-CELD92 → </v>
      </c>
      <c r="AD294" t="str">
        <f>INDEX([8]Report!$A$2:$A$1495, MATCH(AC294, [8]Report!$T$2:$T$1495, 0))</f>
        <v>BOZEL-R2-CELD92</v>
      </c>
      <c r="AE294" t="str">
        <f t="shared" si="38"/>
        <v>BOZEL</v>
      </c>
    </row>
    <row r="295" spans="5:31" x14ac:dyDescent="0.25">
      <c r="E295" s="2" t="str">
        <f>[2]Report!T295</f>
        <v>285431 → DATE-AMPOULE</v>
      </c>
      <c r="F295" s="3" t="str">
        <f>INDEX([2]Report!$B$2:$B$2208, MATCH(E295, [2]Report!$T$2:$T$2208, 0))</f>
        <v>P.MOE-R3-CELD36</v>
      </c>
      <c r="G295" s="4" t="str">
        <f t="shared" si="36"/>
        <v>P.MOE</v>
      </c>
      <c r="AC295" t="str">
        <f>[8]Report!T295</f>
        <v>BOZEL-R2-CELD94 → Code GDO</v>
      </c>
      <c r="AD295" t="str">
        <f>INDEX([8]Report!$A$2:$A$1495, MATCH(AC295, [8]Report!$T$2:$T$1495, 0))</f>
        <v>BOZEL-R2-CELD94</v>
      </c>
      <c r="AE295" t="str">
        <f t="shared" si="38"/>
        <v>BOZEL</v>
      </c>
    </row>
    <row r="296" spans="5:31" x14ac:dyDescent="0.25">
      <c r="E296" s="2" t="str">
        <f>[2]Report!T296</f>
        <v xml:space="preserve">285433 → </v>
      </c>
      <c r="F296" s="3" t="str">
        <f>INDEX([2]Report!$B$2:$B$2208, MATCH(E296, [2]Report!$T$2:$T$2208, 0))</f>
        <v>P.MOE-R3-CELD37</v>
      </c>
      <c r="G296" s="4" t="str">
        <f t="shared" si="36"/>
        <v>P.MOE</v>
      </c>
      <c r="AC296" t="str">
        <f>[8]Report!T296</f>
        <v xml:space="preserve">BOZEL-R2-CELD96 → </v>
      </c>
      <c r="AD296" t="str">
        <f>INDEX([8]Report!$A$2:$A$1495, MATCH(AC296, [8]Report!$T$2:$T$1495, 0))</f>
        <v>BOZEL-R2-CELD96</v>
      </c>
      <c r="AE296" t="str">
        <f t="shared" si="38"/>
        <v>BOZEL</v>
      </c>
    </row>
    <row r="297" spans="5:31" x14ac:dyDescent="0.25">
      <c r="E297" s="2" t="str">
        <f>[2]Report!T297</f>
        <v>285435 → TYPE-DIELECTRIQUE</v>
      </c>
      <c r="F297" s="3" t="str">
        <f>INDEX([2]Report!$B$2:$B$2208, MATCH(E297, [2]Report!$T$2:$T$2208, 0))</f>
        <v>P.MOE-R3-CELD38</v>
      </c>
      <c r="G297" s="4" t="str">
        <f t="shared" si="36"/>
        <v>P.MOE</v>
      </c>
      <c r="AC297" t="str">
        <f>[8]Report!T297</f>
        <v xml:space="preserve">BOZEL-R3-CELD83 → </v>
      </c>
      <c r="AD297" t="str">
        <f>INDEX([8]Report!$A$2:$A$1495, MATCH(AC297, [8]Report!$T$2:$T$1495, 0))</f>
        <v>BOZEL-R3-CELD83</v>
      </c>
      <c r="AE297" t="str">
        <f t="shared" si="38"/>
        <v>BOZEL</v>
      </c>
    </row>
    <row r="298" spans="5:31" x14ac:dyDescent="0.25">
      <c r="E298" s="2" t="str">
        <f>[2]Report!T298</f>
        <v>336683 → ICC(KA)-DJHTA, DATE-AMPOULE</v>
      </c>
      <c r="F298" s="3" t="str">
        <f>INDEX([2]Report!$B$2:$B$2208, MATCH(E298, [2]Report!$T$2:$T$2208, 0))</f>
        <v>ANNEM-R3-CELA31</v>
      </c>
      <c r="G298" s="4" t="str">
        <f t="shared" si="36"/>
        <v>ANNEM</v>
      </c>
      <c r="AC298" t="str">
        <f>[8]Report!T298</f>
        <v xml:space="preserve">BOZEL-R3-CELD85 → </v>
      </c>
      <c r="AD298" t="str">
        <f>INDEX([8]Report!$A$2:$A$1495, MATCH(AC298, [8]Report!$T$2:$T$1495, 0))</f>
        <v>BOZEL-R3-CELD85</v>
      </c>
      <c r="AE298" t="str">
        <f t="shared" si="38"/>
        <v>BOZEL</v>
      </c>
    </row>
    <row r="299" spans="5:31" x14ac:dyDescent="0.25">
      <c r="E299" s="2" t="str">
        <f>[2]Report!T299</f>
        <v>336691 → ICC(KA)-DJHTA</v>
      </c>
      <c r="F299" s="3" t="str">
        <f>INDEX([2]Report!$B$2:$B$2208, MATCH(E299, [2]Report!$T$2:$T$2208, 0))</f>
        <v>ANNEM-R3-CELD36</v>
      </c>
      <c r="G299" s="4" t="str">
        <f t="shared" si="36"/>
        <v>ANNEM</v>
      </c>
      <c r="AC299" t="str">
        <f>[8]Report!T299</f>
        <v xml:space="preserve">BOZEL-R3-CELD87 → </v>
      </c>
      <c r="AD299" t="str">
        <f>INDEX([8]Report!$A$2:$A$1495, MATCH(AC299, [8]Report!$T$2:$T$1495, 0))</f>
        <v>BOZEL-R3-CELD87</v>
      </c>
      <c r="AE299" t="str">
        <f t="shared" si="38"/>
        <v>BOZEL</v>
      </c>
    </row>
    <row r="300" spans="5:31" x14ac:dyDescent="0.25">
      <c r="E300" s="2" t="str">
        <f>[2]Report!T300</f>
        <v>336699 → ICC(KA)-DJHTA, DATE-AMPOULE</v>
      </c>
      <c r="F300" s="3" t="str">
        <f>INDEX([2]Report!$B$2:$B$2208, MATCH(E300, [2]Report!$T$2:$T$2208, 0))</f>
        <v>ANNEM-R3-CELD40</v>
      </c>
      <c r="G300" s="4" t="str">
        <f t="shared" si="36"/>
        <v>ANNEM</v>
      </c>
      <c r="AC300" t="str">
        <f>[8]Report!T300</f>
        <v xml:space="preserve">BOZEL-R3-CELD93 → </v>
      </c>
      <c r="AD300" t="str">
        <f>INDEX([8]Report!$A$2:$A$1495, MATCH(AC300, [8]Report!$T$2:$T$1495, 0))</f>
        <v>BOZEL-R3-CELD93</v>
      </c>
      <c r="AE300" t="str">
        <f t="shared" si="38"/>
        <v>BOZEL</v>
      </c>
    </row>
    <row r="301" spans="5:31" x14ac:dyDescent="0.25">
      <c r="E301" s="2" t="str">
        <f>[2]Report!T301</f>
        <v>336708 → ICC(KA)-DJHTA</v>
      </c>
      <c r="F301" s="3" t="str">
        <f>INDEX([2]Report!$B$2:$B$2208, MATCH(E301, [2]Report!$T$2:$T$2208, 0))</f>
        <v>ANNEM-R3-CELD35</v>
      </c>
      <c r="G301" s="4" t="str">
        <f t="shared" si="36"/>
        <v>ANNEM</v>
      </c>
      <c r="AC301" t="str">
        <f>[8]Report!T301</f>
        <v>BOZEL-R3-CELD95 → Code GDO</v>
      </c>
      <c r="AD301" t="str">
        <f>INDEX([8]Report!$A$2:$A$1495, MATCH(AC301, [8]Report!$T$2:$T$1495, 0))</f>
        <v>BOZEL-R3-CELD95</v>
      </c>
      <c r="AE301" t="str">
        <f t="shared" si="38"/>
        <v>BOZEL</v>
      </c>
    </row>
    <row r="302" spans="5:31" x14ac:dyDescent="0.25">
      <c r="E302" s="2" t="str">
        <f>[2]Report!T302</f>
        <v>336715 → ICC(KA)-DJHTA</v>
      </c>
      <c r="F302" s="3" t="str">
        <f>INDEX([2]Report!$B$2:$B$2208, MATCH(E302, [2]Report!$T$2:$T$2208, 0))</f>
        <v>ANNEM-R3-CELD34</v>
      </c>
      <c r="G302" s="4" t="str">
        <f t="shared" si="36"/>
        <v>ANNEM</v>
      </c>
      <c r="AC302" t="str">
        <f>[8]Report!T302</f>
        <v>BOZEL-R3-CELD97 → Code GDO</v>
      </c>
      <c r="AD302" t="str">
        <f>INDEX([8]Report!$A$2:$A$1495, MATCH(AC302, [8]Report!$T$2:$T$1495, 0))</f>
        <v>BOZEL-R3-CELD97</v>
      </c>
      <c r="AE302" t="str">
        <f t="shared" si="38"/>
        <v>BOZEL</v>
      </c>
    </row>
    <row r="303" spans="5:31" x14ac:dyDescent="0.25">
      <c r="E303" s="2" t="str">
        <f>[2]Report!T303</f>
        <v>336723 → ICC(KA)-DJHTA</v>
      </c>
      <c r="F303" s="3" t="str">
        <f>INDEX([2]Report!$B$2:$B$2208, MATCH(E303, [2]Report!$T$2:$T$2208, 0))</f>
        <v>ANNEM-R3-CELD37</v>
      </c>
      <c r="G303" s="4" t="str">
        <f t="shared" si="36"/>
        <v>ANNEM</v>
      </c>
      <c r="AC303" t="str">
        <f>[8]Report!T303</f>
        <v xml:space="preserve">BOZEL-R4-CELD65 → </v>
      </c>
      <c r="AD303" t="str">
        <f>INDEX([8]Report!$A$2:$A$1495, MATCH(AC303, [8]Report!$T$2:$T$1495, 0))</f>
        <v>BOZEL-R4-CELD65</v>
      </c>
      <c r="AE303" t="str">
        <f t="shared" si="38"/>
        <v>BOZEL</v>
      </c>
    </row>
    <row r="304" spans="5:31" x14ac:dyDescent="0.25">
      <c r="E304" s="2" t="str">
        <f>[2]Report!T304</f>
        <v>336730 → ICC(KA)-DJHTA, DATE-AMPOULE</v>
      </c>
      <c r="F304" s="3" t="str">
        <f>INDEX([2]Report!$B$2:$B$2208, MATCH(E304, [2]Report!$T$2:$T$2208, 0))</f>
        <v>ANNEM-R3-CELD39</v>
      </c>
      <c r="G304" s="4" t="str">
        <f t="shared" si="36"/>
        <v>ANNEM</v>
      </c>
      <c r="AC304" t="str">
        <f>[8]Report!T304</f>
        <v>BOZEL-R4-CELD69 → Code GDO</v>
      </c>
      <c r="AD304" t="str">
        <f>INDEX([8]Report!$A$2:$A$1495, MATCH(AC304, [8]Report!$T$2:$T$1495, 0))</f>
        <v>BOZEL-R4-CELD69</v>
      </c>
      <c r="AE304" t="str">
        <f t="shared" si="38"/>
        <v>BOZEL</v>
      </c>
    </row>
    <row r="305" spans="5:31" x14ac:dyDescent="0.25">
      <c r="E305" s="2" t="str">
        <f>[2]Report!T305</f>
        <v>336737 → ICC(KA)-DJHTA, DATE-AMPOULE</v>
      </c>
      <c r="F305" s="3" t="str">
        <f>INDEX([2]Report!$B$2:$B$2208, MATCH(E305, [2]Report!$T$2:$T$2208, 0))</f>
        <v>ANNEM-R3-CELD33</v>
      </c>
      <c r="G305" s="4" t="str">
        <f t="shared" si="36"/>
        <v>ANNEM</v>
      </c>
      <c r="AC305" t="str">
        <f>[8]Report!T305</f>
        <v xml:space="preserve">BOZEL-R4-CELD71 → </v>
      </c>
      <c r="AD305" t="str">
        <f>INDEX([8]Report!$A$2:$A$1495, MATCH(AC305, [8]Report!$T$2:$T$1495, 0))</f>
        <v>BOZEL-R4-CELD71</v>
      </c>
      <c r="AE305" t="str">
        <f t="shared" si="38"/>
        <v>BOZEL</v>
      </c>
    </row>
    <row r="306" spans="5:31" x14ac:dyDescent="0.25">
      <c r="E306" s="2" t="str">
        <f>[2]Report!T306</f>
        <v>336744 → ICC(KA)-DJHTA, DATE-AMPOULE</v>
      </c>
      <c r="F306" s="3" t="str">
        <f>INDEX([2]Report!$B$2:$B$2208, MATCH(E306, [2]Report!$T$2:$T$2208, 0))</f>
        <v>ANNEM-R3-CELO38</v>
      </c>
      <c r="G306" s="4" t="str">
        <f t="shared" si="36"/>
        <v>ANNEM</v>
      </c>
      <c r="AC306" t="str">
        <f>[8]Report!T306</f>
        <v>BOZEL-R4-CELD73 → Code GDO</v>
      </c>
      <c r="AD306" t="str">
        <f>INDEX([8]Report!$A$2:$A$1495, MATCH(AC306, [8]Report!$T$2:$T$1495, 0))</f>
        <v>BOZEL-R4-CELD73</v>
      </c>
      <c r="AE306" t="str">
        <f t="shared" si="38"/>
        <v>BOZEL</v>
      </c>
    </row>
    <row r="307" spans="5:31" x14ac:dyDescent="0.25">
      <c r="E307" s="2" t="str">
        <f>[2]Report!T307</f>
        <v>340002 → I-NOMINAL(A)-DJHTA, ICC(KA)-DJHTA, U-NOMINAL(KV)-DJHTA, DATE-AMPOULE</v>
      </c>
      <c r="F307" s="3" t="str">
        <f>INDEX([2]Report!$B$2:$B$2208, MATCH(E307, [2]Report!$T$2:$T$2208, 0))</f>
        <v/>
      </c>
      <c r="G307" s="4" t="str">
        <f t="shared" si="36"/>
        <v/>
      </c>
      <c r="AC307" t="str">
        <f>[8]Report!T307</f>
        <v>BOZEL-R4-CELD75 → Code GDO</v>
      </c>
      <c r="AD307" t="str">
        <f>INDEX([8]Report!$A$2:$A$1495, MATCH(AC307, [8]Report!$T$2:$T$1495, 0))</f>
        <v>BOZEL-R4-CELD75</v>
      </c>
      <c r="AE307" t="str">
        <f t="shared" si="38"/>
        <v>BOZEL</v>
      </c>
    </row>
    <row r="308" spans="5:31" x14ac:dyDescent="0.25">
      <c r="E308" s="2" t="str">
        <f>[2]Report!T308</f>
        <v xml:space="preserve">34034208 → </v>
      </c>
      <c r="F308" s="3" t="str">
        <f>INDEX([2]Report!$B$2:$B$2208, MATCH(E308, [2]Report!$T$2:$T$2208, 0))</f>
        <v>VNERE-R1-CELA11</v>
      </c>
      <c r="G308" s="4" t="str">
        <f t="shared" si="36"/>
        <v>VNERE</v>
      </c>
      <c r="AC308" t="str">
        <f>[8]Report!T308</f>
        <v>BOZEL-R4-CELD77 → Code GDO</v>
      </c>
      <c r="AD308" t="str">
        <f>INDEX([8]Report!$A$2:$A$1495, MATCH(AC308, [8]Report!$T$2:$T$1495, 0))</f>
        <v>BOZEL-R4-CELD77</v>
      </c>
      <c r="AE308" t="str">
        <f t="shared" si="38"/>
        <v>BOZEL</v>
      </c>
    </row>
    <row r="309" spans="5:31" x14ac:dyDescent="0.25">
      <c r="E309" s="2" t="str">
        <f>[2]Report!T309</f>
        <v xml:space="preserve">34034209 → </v>
      </c>
      <c r="F309" s="3" t="str">
        <f>INDEX([2]Report!$B$2:$B$2208, MATCH(E309, [2]Report!$T$2:$T$2208, 0))</f>
        <v>VNERE-R1-CELO10</v>
      </c>
      <c r="G309" s="4" t="str">
        <f t="shared" si="36"/>
        <v>VNERE</v>
      </c>
      <c r="AC309" t="str">
        <f>[8]Report!T309</f>
        <v xml:space="preserve">BREVI-R1-CELD87 → </v>
      </c>
      <c r="AD309" t="str">
        <f>INDEX([8]Report!$A$2:$A$1495, MATCH(AC309, [8]Report!$T$2:$T$1495, 0))</f>
        <v>BREVI-R1-CELD87</v>
      </c>
      <c r="AE309" t="str">
        <f t="shared" si="38"/>
        <v>BREVI</v>
      </c>
    </row>
    <row r="310" spans="5:31" x14ac:dyDescent="0.25">
      <c r="E310" s="2" t="str">
        <f>[2]Report!T310</f>
        <v xml:space="preserve">34034210 → </v>
      </c>
      <c r="F310" s="3" t="str">
        <f>INDEX([2]Report!$B$2:$B$2208, MATCH(E310, [2]Report!$T$2:$T$2208, 0))</f>
        <v>VNERE-R1-CELC13</v>
      </c>
      <c r="G310" s="4" t="str">
        <f t="shared" si="36"/>
        <v>VNERE</v>
      </c>
      <c r="AC310" t="str">
        <f>[8]Report!T310</f>
        <v>BREVI-R1-CELD89 → Code GDO</v>
      </c>
      <c r="AD310" t="str">
        <f>INDEX([8]Report!$A$2:$A$1495, MATCH(AC310, [8]Report!$T$2:$T$1495, 0))</f>
        <v>BREVI-R1-CELD89</v>
      </c>
      <c r="AE310" t="str">
        <f t="shared" si="38"/>
        <v>BREVI</v>
      </c>
    </row>
    <row r="311" spans="5:31" x14ac:dyDescent="0.25">
      <c r="E311" s="2" t="str">
        <f>[2]Report!T311</f>
        <v xml:space="preserve">34034211 → </v>
      </c>
      <c r="F311" s="3" t="str">
        <f>INDEX([2]Report!$B$2:$B$2208, MATCH(E311, [2]Report!$T$2:$T$2208, 0))</f>
        <v>VNERE-R1-CELD14</v>
      </c>
      <c r="G311" s="4" t="str">
        <f t="shared" si="36"/>
        <v>VNERE</v>
      </c>
      <c r="AC311" t="str">
        <f>[8]Report!T311</f>
        <v xml:space="preserve">BREVI-R1-CELD91 → </v>
      </c>
      <c r="AD311" t="str">
        <f>INDEX([8]Report!$A$2:$A$1495, MATCH(AC311, [8]Report!$T$2:$T$1495, 0))</f>
        <v>BREVI-R1-CELD91</v>
      </c>
      <c r="AE311" t="str">
        <f t="shared" si="38"/>
        <v>BREVI</v>
      </c>
    </row>
    <row r="312" spans="5:31" x14ac:dyDescent="0.25">
      <c r="E312" s="2" t="str">
        <f>[2]Report!T312</f>
        <v xml:space="preserve">34034212 → </v>
      </c>
      <c r="F312" s="3" t="str">
        <f>INDEX([2]Report!$B$2:$B$2208, MATCH(E312, [2]Report!$T$2:$T$2208, 0))</f>
        <v>VNERE-R1-CELD15</v>
      </c>
      <c r="G312" s="4" t="str">
        <f t="shared" si="36"/>
        <v>VNERE</v>
      </c>
      <c r="AC312" t="str">
        <f>[8]Report!T312</f>
        <v xml:space="preserve">BREVI-R1-CELD93 → </v>
      </c>
      <c r="AD312" t="str">
        <f>INDEX([8]Report!$A$2:$A$1495, MATCH(AC312, [8]Report!$T$2:$T$1495, 0))</f>
        <v>BREVI-R1-CELD93</v>
      </c>
      <c r="AE312" t="str">
        <f t="shared" si="38"/>
        <v>BREVI</v>
      </c>
    </row>
    <row r="313" spans="5:31" x14ac:dyDescent="0.25">
      <c r="E313" s="2" t="str">
        <f>[2]Report!T313</f>
        <v xml:space="preserve">34034213 → </v>
      </c>
      <c r="F313" s="3" t="str">
        <f>INDEX([2]Report!$B$2:$B$2208, MATCH(E313, [2]Report!$T$2:$T$2208, 0))</f>
        <v>VNERE-R1-CELD16</v>
      </c>
      <c r="G313" s="4" t="str">
        <f t="shared" si="36"/>
        <v>VNERE</v>
      </c>
      <c r="AC313" t="str">
        <f>[8]Report!T313</f>
        <v xml:space="preserve">BREVI-R2-CELD86 → </v>
      </c>
      <c r="AD313" t="str">
        <f>INDEX([8]Report!$A$2:$A$1495, MATCH(AC313, [8]Report!$T$2:$T$1495, 0))</f>
        <v>BREVI-R2-CELD86</v>
      </c>
      <c r="AE313" t="str">
        <f t="shared" si="38"/>
        <v>BREVI</v>
      </c>
    </row>
    <row r="314" spans="5:31" x14ac:dyDescent="0.25">
      <c r="E314" s="2" t="str">
        <f>[2]Report!T314</f>
        <v xml:space="preserve">34034214 → </v>
      </c>
      <c r="F314" s="3" t="str">
        <f>INDEX([2]Report!$B$2:$B$2208, MATCH(E314, [2]Report!$T$2:$T$2208, 0))</f>
        <v>VNERE-R1-CELD17</v>
      </c>
      <c r="G314" s="4" t="str">
        <f t="shared" si="36"/>
        <v>VNERE</v>
      </c>
      <c r="AC314" t="str">
        <f>[8]Report!T314</f>
        <v xml:space="preserve">BREVI-R2-CELD88 → </v>
      </c>
      <c r="AD314" t="str">
        <f>INDEX([8]Report!$A$2:$A$1495, MATCH(AC314, [8]Report!$T$2:$T$1495, 0))</f>
        <v>BREVI-R2-CELD88</v>
      </c>
      <c r="AE314" t="str">
        <f t="shared" si="38"/>
        <v>BREVI</v>
      </c>
    </row>
    <row r="315" spans="5:31" x14ac:dyDescent="0.25">
      <c r="E315" s="2" t="str">
        <f>[2]Report!T315</f>
        <v xml:space="preserve">34034216 → </v>
      </c>
      <c r="F315" s="3" t="str">
        <f>INDEX([2]Report!$B$2:$B$2208, MATCH(E315, [2]Report!$T$2:$T$2208, 0))</f>
        <v>VNERE-R1-CELD19</v>
      </c>
      <c r="G315" s="4" t="str">
        <f t="shared" si="36"/>
        <v>VNERE</v>
      </c>
      <c r="AC315" t="str">
        <f>[8]Report!T315</f>
        <v xml:space="preserve">BREVI-R2-CELD90 → </v>
      </c>
      <c r="AD315" t="str">
        <f>INDEX([8]Report!$A$2:$A$1495, MATCH(AC315, [8]Report!$T$2:$T$1495, 0))</f>
        <v>BREVI-R2-CELD90</v>
      </c>
      <c r="AE315" t="str">
        <f t="shared" si="38"/>
        <v>BREVI</v>
      </c>
    </row>
    <row r="316" spans="5:31" x14ac:dyDescent="0.25">
      <c r="E316" s="2" t="str">
        <f>[2]Report!T316</f>
        <v xml:space="preserve">34034217 → </v>
      </c>
      <c r="F316" s="3" t="str">
        <f>INDEX([2]Report!$B$2:$B$2208, MATCH(E316, [2]Report!$T$2:$T$2208, 0))</f>
        <v>VNERE-R2-CELO20</v>
      </c>
      <c r="G316" s="4" t="str">
        <f t="shared" si="36"/>
        <v>VNERE</v>
      </c>
      <c r="AC316" t="str">
        <f>[8]Report!T316</f>
        <v xml:space="preserve">BREVI-R2-CELD92 → </v>
      </c>
      <c r="AD316" t="str">
        <f>INDEX([8]Report!$A$2:$A$1495, MATCH(AC316, [8]Report!$T$2:$T$1495, 0))</f>
        <v>BREVI-R2-CELD92</v>
      </c>
      <c r="AE316" t="str">
        <f t="shared" si="38"/>
        <v>BREVI</v>
      </c>
    </row>
    <row r="317" spans="5:31" x14ac:dyDescent="0.25">
      <c r="E317" s="2" t="str">
        <f>[2]Report!T317</f>
        <v xml:space="preserve">34034218 → </v>
      </c>
      <c r="F317" s="3" t="str">
        <f>INDEX([2]Report!$B$2:$B$2208, MATCH(E317, [2]Report!$T$2:$T$2208, 0))</f>
        <v>VNERE-R2-CELA21</v>
      </c>
      <c r="G317" s="4" t="str">
        <f t="shared" si="36"/>
        <v>VNERE</v>
      </c>
      <c r="AC317" t="str">
        <f>[8]Report!T317</f>
        <v xml:space="preserve">BURCI-R1-CELD13 → </v>
      </c>
      <c r="AD317" t="str">
        <f>INDEX([8]Report!$A$2:$A$1495, MATCH(AC317, [8]Report!$T$2:$T$1495, 0))</f>
        <v>BURCI-R1-CELD13</v>
      </c>
      <c r="AE317" t="str">
        <f t="shared" si="38"/>
        <v>BURCI</v>
      </c>
    </row>
    <row r="318" spans="5:31" x14ac:dyDescent="0.25">
      <c r="E318" s="2" t="str">
        <f>[2]Report!T318</f>
        <v xml:space="preserve">34034219 → </v>
      </c>
      <c r="F318" s="3" t="str">
        <f>INDEX([2]Report!$B$2:$B$2208, MATCH(E318, [2]Report!$T$2:$T$2208, 0))</f>
        <v>VNERE-R2-CELC23</v>
      </c>
      <c r="G318" s="4" t="str">
        <f t="shared" si="36"/>
        <v>VNERE</v>
      </c>
      <c r="AC318" t="str">
        <f>[8]Report!T318</f>
        <v xml:space="preserve">BURCI-R1-CELD14 → </v>
      </c>
      <c r="AD318" t="str">
        <f>INDEX([8]Report!$A$2:$A$1495, MATCH(AC318, [8]Report!$T$2:$T$1495, 0))</f>
        <v>BURCI-R1-CELD14</v>
      </c>
      <c r="AE318" t="str">
        <f t="shared" si="38"/>
        <v>BURCI</v>
      </c>
    </row>
    <row r="319" spans="5:31" x14ac:dyDescent="0.25">
      <c r="E319" s="2" t="str">
        <f>[2]Report!T319</f>
        <v xml:space="preserve">34034220 → </v>
      </c>
      <c r="F319" s="3" t="str">
        <f>INDEX([2]Report!$B$2:$B$2208, MATCH(E319, [2]Report!$T$2:$T$2208, 0))</f>
        <v>VNERE-R2-CELD24</v>
      </c>
      <c r="G319" s="4" t="str">
        <f t="shared" si="36"/>
        <v>VNERE</v>
      </c>
      <c r="AC319" t="str">
        <f>[8]Report!T319</f>
        <v xml:space="preserve">BURCI-R1-CELD15 → </v>
      </c>
      <c r="AD319" t="str">
        <f>INDEX([8]Report!$A$2:$A$1495, MATCH(AC319, [8]Report!$T$2:$T$1495, 0))</f>
        <v>BURCI-R1-CELD15</v>
      </c>
      <c r="AE319" t="str">
        <f t="shared" si="38"/>
        <v>BURCI</v>
      </c>
    </row>
    <row r="320" spans="5:31" x14ac:dyDescent="0.25">
      <c r="E320" s="2" t="str">
        <f>[2]Report!T320</f>
        <v xml:space="preserve">34034221 → </v>
      </c>
      <c r="F320" s="3" t="str">
        <f>INDEX([2]Report!$B$2:$B$2208, MATCH(E320, [2]Report!$T$2:$T$2208, 0))</f>
        <v>VNERE-R2-CELD25</v>
      </c>
      <c r="G320" s="4" t="str">
        <f t="shared" si="36"/>
        <v>VNERE</v>
      </c>
      <c r="AC320" t="str">
        <f>[8]Report!T320</f>
        <v xml:space="preserve">BURCI-R1-CELD16 → </v>
      </c>
      <c r="AD320" t="str">
        <f>INDEX([8]Report!$A$2:$A$1495, MATCH(AC320, [8]Report!$T$2:$T$1495, 0))</f>
        <v>BURCI-R1-CELD16</v>
      </c>
      <c r="AE320" t="str">
        <f t="shared" si="38"/>
        <v>BURCI</v>
      </c>
    </row>
    <row r="321" spans="5:31" x14ac:dyDescent="0.25">
      <c r="E321" s="2" t="str">
        <f>[2]Report!T321</f>
        <v xml:space="preserve">34034222 → </v>
      </c>
      <c r="F321" s="3" t="str">
        <f>INDEX([2]Report!$B$2:$B$2208, MATCH(E321, [2]Report!$T$2:$T$2208, 0))</f>
        <v>VNERE-R2-CELD26</v>
      </c>
      <c r="G321" s="4" t="str">
        <f t="shared" si="36"/>
        <v>VNERE</v>
      </c>
      <c r="AC321" t="str">
        <f>[8]Report!T321</f>
        <v>BURCI-R1-CELD17 → Code GDO</v>
      </c>
      <c r="AD321" t="str">
        <f>INDEX([8]Report!$A$2:$A$1495, MATCH(AC321, [8]Report!$T$2:$T$1495, 0))</f>
        <v>BURCI-R1-CELD17</v>
      </c>
      <c r="AE321" t="str">
        <f t="shared" si="38"/>
        <v>BURCI</v>
      </c>
    </row>
    <row r="322" spans="5:31" x14ac:dyDescent="0.25">
      <c r="E322" s="2" t="str">
        <f>[2]Report!T322</f>
        <v xml:space="preserve">34034223 → </v>
      </c>
      <c r="F322" s="3" t="str">
        <f>INDEX([2]Report!$B$2:$B$2208, MATCH(E322, [2]Report!$T$2:$T$2208, 0))</f>
        <v>VNERE-R2-CELD27</v>
      </c>
      <c r="G322" s="4" t="str">
        <f t="shared" si="36"/>
        <v>VNERE</v>
      </c>
      <c r="AC322" t="str">
        <f>[8]Report!T322</f>
        <v>BURCI-R1-CELD18 → Code GDO</v>
      </c>
      <c r="AD322" t="str">
        <f>INDEX([8]Report!$A$2:$A$1495, MATCH(AC322, [8]Report!$T$2:$T$1495, 0))</f>
        <v>BURCI-R1-CELD18</v>
      </c>
      <c r="AE322" t="str">
        <f t="shared" si="38"/>
        <v>BURCI</v>
      </c>
    </row>
    <row r="323" spans="5:31" x14ac:dyDescent="0.25">
      <c r="E323" s="2" t="str">
        <f>[2]Report!T323</f>
        <v xml:space="preserve">34034224 → </v>
      </c>
      <c r="F323" s="3" t="str">
        <f>INDEX([2]Report!$B$2:$B$2208, MATCH(E323, [2]Report!$T$2:$T$2208, 0))</f>
        <v>VNERE-R2-CELD28</v>
      </c>
      <c r="G323" s="4" t="str">
        <f t="shared" ref="G323:G386" si="39">LEFT(F323,5)</f>
        <v>VNERE</v>
      </c>
      <c r="AC323" t="str">
        <f>[8]Report!T323</f>
        <v xml:space="preserve">BURCI-R3-CELD33 → </v>
      </c>
      <c r="AD323" t="str">
        <f>INDEX([8]Report!$A$2:$A$1495, MATCH(AC323, [8]Report!$T$2:$T$1495, 0))</f>
        <v>BURCI-R3-CELD33</v>
      </c>
      <c r="AE323" t="str">
        <f t="shared" ref="AE323:AE386" si="40">LEFT(AD323,5)</f>
        <v>BURCI</v>
      </c>
    </row>
    <row r="324" spans="5:31" x14ac:dyDescent="0.25">
      <c r="E324" s="2" t="str">
        <f>[2]Report!T324</f>
        <v xml:space="preserve">34034225 → </v>
      </c>
      <c r="F324" s="3" t="str">
        <f>INDEX([2]Report!$B$2:$B$2208, MATCH(E324, [2]Report!$T$2:$T$2208, 0))</f>
        <v>VNERE-R3-CELD38</v>
      </c>
      <c r="G324" s="4" t="str">
        <f t="shared" si="39"/>
        <v>VNERE</v>
      </c>
      <c r="AC324" t="str">
        <f>[8]Report!T324</f>
        <v xml:space="preserve">BURCI-R3-CELD34 → </v>
      </c>
      <c r="AD324" t="str">
        <f>INDEX([8]Report!$A$2:$A$1495, MATCH(AC324, [8]Report!$T$2:$T$1495, 0))</f>
        <v>BURCI-R3-CELD34</v>
      </c>
      <c r="AE324" t="str">
        <f t="shared" si="40"/>
        <v>BURCI</v>
      </c>
    </row>
    <row r="325" spans="5:31" x14ac:dyDescent="0.25">
      <c r="E325" s="2" t="str">
        <f>[2]Report!T325</f>
        <v xml:space="preserve">34034226 → </v>
      </c>
      <c r="F325" s="3" t="str">
        <f>INDEX([2]Report!$B$2:$B$2208, MATCH(E325, [2]Report!$T$2:$T$2208, 0))</f>
        <v>VNERE-R3-CELD37</v>
      </c>
      <c r="G325" s="4" t="str">
        <f t="shared" si="39"/>
        <v>VNERE</v>
      </c>
      <c r="AC325" t="str">
        <f>[8]Report!T325</f>
        <v xml:space="preserve">BURCI-R3-CELD35 → </v>
      </c>
      <c r="AD325" t="str">
        <f>INDEX([8]Report!$A$2:$A$1495, MATCH(AC325, [8]Report!$T$2:$T$1495, 0))</f>
        <v>BURCI-R3-CELD35</v>
      </c>
      <c r="AE325" t="str">
        <f t="shared" si="40"/>
        <v>BURCI</v>
      </c>
    </row>
    <row r="326" spans="5:31" x14ac:dyDescent="0.25">
      <c r="E326" s="2" t="str">
        <f>[2]Report!T326</f>
        <v xml:space="preserve">34034227 → </v>
      </c>
      <c r="F326" s="3" t="str">
        <f>INDEX([2]Report!$B$2:$B$2208, MATCH(E326, [2]Report!$T$2:$T$2208, 0))</f>
        <v>VNERE-R3-CELD36</v>
      </c>
      <c r="G326" s="4" t="str">
        <f t="shared" si="39"/>
        <v>VNERE</v>
      </c>
      <c r="AC326" t="str">
        <f>[8]Report!T326</f>
        <v xml:space="preserve">BURCI-R3-CELD36 → </v>
      </c>
      <c r="AD326" t="str">
        <f>INDEX([8]Report!$A$2:$A$1495, MATCH(AC326, [8]Report!$T$2:$T$1495, 0))</f>
        <v>BURCI-R3-CELD36</v>
      </c>
      <c r="AE326" t="str">
        <f t="shared" si="40"/>
        <v>BURCI</v>
      </c>
    </row>
    <row r="327" spans="5:31" x14ac:dyDescent="0.25">
      <c r="E327" s="2" t="str">
        <f>[2]Report!T327</f>
        <v xml:space="preserve">34034228 → </v>
      </c>
      <c r="F327" s="3" t="str">
        <f>INDEX([2]Report!$B$2:$B$2208, MATCH(E327, [2]Report!$T$2:$T$2208, 0))</f>
        <v>VNERE-R3-CELD35</v>
      </c>
      <c r="G327" s="4" t="str">
        <f t="shared" si="39"/>
        <v>VNERE</v>
      </c>
      <c r="AC327" t="str">
        <f>[8]Report!T327</f>
        <v>BURCI-R3-CELD37 → Code GDO</v>
      </c>
      <c r="AD327" t="str">
        <f>INDEX([8]Report!$A$2:$A$1495, MATCH(AC327, [8]Report!$T$2:$T$1495, 0))</f>
        <v>BURCI-R3-CELD37</v>
      </c>
      <c r="AE327" t="str">
        <f t="shared" si="40"/>
        <v>BURCI</v>
      </c>
    </row>
    <row r="328" spans="5:31" x14ac:dyDescent="0.25">
      <c r="E328" s="2" t="str">
        <f>[2]Report!T328</f>
        <v xml:space="preserve">34034229 → </v>
      </c>
      <c r="F328" s="3" t="str">
        <f>INDEX([2]Report!$B$2:$B$2208, MATCH(E328, [2]Report!$T$2:$T$2208, 0))</f>
        <v>VNERE-R3-CELD34</v>
      </c>
      <c r="G328" s="4" t="str">
        <f t="shared" si="39"/>
        <v>VNERE</v>
      </c>
      <c r="AC328" t="str">
        <f>[8]Report!T328</f>
        <v>BURCI-R3-CELD38 → Code GDO</v>
      </c>
      <c r="AD328" t="str">
        <f>INDEX([8]Report!$A$2:$A$1495, MATCH(AC328, [8]Report!$T$2:$T$1495, 0))</f>
        <v>BURCI-R3-CELD38</v>
      </c>
      <c r="AE328" t="str">
        <f t="shared" si="40"/>
        <v>BURCI</v>
      </c>
    </row>
    <row r="329" spans="5:31" x14ac:dyDescent="0.25">
      <c r="E329" s="2" t="str">
        <f>[2]Report!T329</f>
        <v xml:space="preserve">34034230 → </v>
      </c>
      <c r="F329" s="3" t="str">
        <f>INDEX([2]Report!$B$2:$B$2208, MATCH(E329, [2]Report!$T$2:$T$2208, 0))</f>
        <v>VNERE-R3-CELD33</v>
      </c>
      <c r="G329" s="4" t="str">
        <f t="shared" si="39"/>
        <v>VNERE</v>
      </c>
      <c r="AC329" t="str">
        <f>[8]Report!T329</f>
        <v xml:space="preserve">BVIL6-R1-CELD61 → </v>
      </c>
      <c r="AD329" t="str">
        <f>INDEX([8]Report!$A$2:$A$1495, MATCH(AC329, [8]Report!$T$2:$T$1495, 0))</f>
        <v>BVIL6-R1-CELD61</v>
      </c>
      <c r="AE329" t="str">
        <f t="shared" si="40"/>
        <v>BVIL6</v>
      </c>
    </row>
    <row r="330" spans="5:31" x14ac:dyDescent="0.25">
      <c r="E330" s="2" t="str">
        <f>[2]Report!T330</f>
        <v xml:space="preserve">34034231 → </v>
      </c>
      <c r="F330" s="3" t="str">
        <f>INDEX([2]Report!$B$2:$B$2208, MATCH(E330, [2]Report!$T$2:$T$2208, 0))</f>
        <v>VNERE-R3-CELA31</v>
      </c>
      <c r="G330" s="4" t="str">
        <f t="shared" si="39"/>
        <v>VNERE</v>
      </c>
      <c r="AC330" t="str">
        <f>[8]Report!T330</f>
        <v xml:space="preserve">BVIL6-R1-CELD62 → </v>
      </c>
      <c r="AD330" t="str">
        <f>INDEX([8]Report!$A$2:$A$1495, MATCH(AC330, [8]Report!$T$2:$T$1495, 0))</f>
        <v>BVIL6-R1-CELD62</v>
      </c>
      <c r="AE330" t="str">
        <f t="shared" si="40"/>
        <v>BVIL6</v>
      </c>
    </row>
    <row r="331" spans="5:31" x14ac:dyDescent="0.25">
      <c r="E331" s="2" t="str">
        <f>[2]Report!T331</f>
        <v xml:space="preserve">34034232 → </v>
      </c>
      <c r="F331" s="3" t="str">
        <f>INDEX([2]Report!$B$2:$B$2208, MATCH(E331, [2]Report!$T$2:$T$2208, 0))</f>
        <v>VNERE-R3-CELO30</v>
      </c>
      <c r="G331" s="4" t="str">
        <f t="shared" si="39"/>
        <v>VNERE</v>
      </c>
      <c r="AC331" t="str">
        <f>[8]Report!T331</f>
        <v xml:space="preserve">BXFOR-R1-CELD57 → </v>
      </c>
      <c r="AD331" t="str">
        <f>INDEX([8]Report!$A$2:$A$1495, MATCH(AC331, [8]Report!$T$2:$T$1495, 0))</f>
        <v>BXFOR-R1-CELD57</v>
      </c>
      <c r="AE331" t="str">
        <f t="shared" si="40"/>
        <v>BXFOR</v>
      </c>
    </row>
    <row r="332" spans="5:31" x14ac:dyDescent="0.25">
      <c r="E332" s="2" t="str">
        <f>[2]Report!T332</f>
        <v xml:space="preserve">34034233 → </v>
      </c>
      <c r="F332" s="3" t="str">
        <f>INDEX([2]Report!$B$2:$B$2208, MATCH(E332, [2]Report!$T$2:$T$2208, 0))</f>
        <v>VNERE-R4-CELA41</v>
      </c>
      <c r="G332" s="4" t="str">
        <f t="shared" si="39"/>
        <v>VNERE</v>
      </c>
      <c r="AC332" t="str">
        <f>[8]Report!T332</f>
        <v xml:space="preserve">BXFOR-R1-CELD59 → </v>
      </c>
      <c r="AD332" t="str">
        <f>INDEX([8]Report!$A$2:$A$1495, MATCH(AC332, [8]Report!$T$2:$T$1495, 0))</f>
        <v>BXFOR-R1-CELD59</v>
      </c>
      <c r="AE332" t="str">
        <f t="shared" si="40"/>
        <v>BXFOR</v>
      </c>
    </row>
    <row r="333" spans="5:31" x14ac:dyDescent="0.25">
      <c r="E333" s="2" t="str">
        <f>[2]Report!T333</f>
        <v xml:space="preserve">34034234 → </v>
      </c>
      <c r="F333" s="3" t="str">
        <f>INDEX([2]Report!$B$2:$B$2208, MATCH(E333, [2]Report!$T$2:$T$2208, 0))</f>
        <v>VNERE-R4-CELD47</v>
      </c>
      <c r="G333" s="4" t="str">
        <f t="shared" si="39"/>
        <v>VNERE</v>
      </c>
      <c r="AC333" t="str">
        <f>[8]Report!T333</f>
        <v xml:space="preserve">BXFOR-R1-CELD61 → </v>
      </c>
      <c r="AD333" t="str">
        <f>INDEX([8]Report!$A$2:$A$1495, MATCH(AC333, [8]Report!$T$2:$T$1495, 0))</f>
        <v>BXFOR-R1-CELD61</v>
      </c>
      <c r="AE333" t="str">
        <f t="shared" si="40"/>
        <v>BXFOR</v>
      </c>
    </row>
    <row r="334" spans="5:31" x14ac:dyDescent="0.25">
      <c r="E334" s="2" t="str">
        <f>[2]Report!T334</f>
        <v xml:space="preserve">34034235 → </v>
      </c>
      <c r="F334" s="3" t="str">
        <f>INDEX([2]Report!$B$2:$B$2208, MATCH(E334, [2]Report!$T$2:$T$2208, 0))</f>
        <v>VNERE-R4-CELD46</v>
      </c>
      <c r="G334" s="4" t="str">
        <f t="shared" si="39"/>
        <v>VNERE</v>
      </c>
      <c r="AC334" t="str">
        <f>[8]Report!T334</f>
        <v xml:space="preserve">BXFOR-R2-CELD56 → </v>
      </c>
      <c r="AD334" t="str">
        <f>INDEX([8]Report!$A$2:$A$1495, MATCH(AC334, [8]Report!$T$2:$T$1495, 0))</f>
        <v>BXFOR-R2-CELD56</v>
      </c>
      <c r="AE334" t="str">
        <f t="shared" si="40"/>
        <v>BXFOR</v>
      </c>
    </row>
    <row r="335" spans="5:31" x14ac:dyDescent="0.25">
      <c r="E335" s="2" t="str">
        <f>[2]Report!T335</f>
        <v xml:space="preserve">34034236 → </v>
      </c>
      <c r="F335" s="3" t="str">
        <f>INDEX([2]Report!$B$2:$B$2208, MATCH(E335, [2]Report!$T$2:$T$2208, 0))</f>
        <v>VNERE-R4-CELD44</v>
      </c>
      <c r="G335" s="4" t="str">
        <f t="shared" si="39"/>
        <v>VNERE</v>
      </c>
      <c r="AC335" t="str">
        <f>[8]Report!T335</f>
        <v xml:space="preserve">BXFOR-R2-CELD58 → </v>
      </c>
      <c r="AD335" t="str">
        <f>INDEX([8]Report!$A$2:$A$1495, MATCH(AC335, [8]Report!$T$2:$T$1495, 0))</f>
        <v>BXFOR-R2-CELD58</v>
      </c>
      <c r="AE335" t="str">
        <f t="shared" si="40"/>
        <v>BXFOR</v>
      </c>
    </row>
    <row r="336" spans="5:31" x14ac:dyDescent="0.25">
      <c r="E336" s="2" t="str">
        <f>[2]Report!T336</f>
        <v xml:space="preserve">34034237 → </v>
      </c>
      <c r="F336" s="3" t="str">
        <f>INDEX([2]Report!$B$2:$B$2208, MATCH(E336, [2]Report!$T$2:$T$2208, 0))</f>
        <v>VNERE-R4-CELD43</v>
      </c>
      <c r="G336" s="4" t="str">
        <f t="shared" si="39"/>
        <v>VNERE</v>
      </c>
      <c r="AC336" t="str">
        <f>[8]Report!T336</f>
        <v xml:space="preserve">BXFOR-R2-CELD60 → </v>
      </c>
      <c r="AD336" t="str">
        <f>INDEX([8]Report!$A$2:$A$1495, MATCH(AC336, [8]Report!$T$2:$T$1495, 0))</f>
        <v>BXFOR-R2-CELD60</v>
      </c>
      <c r="AE336" t="str">
        <f t="shared" si="40"/>
        <v>BXFOR</v>
      </c>
    </row>
    <row r="337" spans="5:31" x14ac:dyDescent="0.25">
      <c r="E337" s="2" t="str">
        <f>[2]Report!T337</f>
        <v xml:space="preserve">34034238 → </v>
      </c>
      <c r="F337" s="3" t="str">
        <f>INDEX([2]Report!$B$2:$B$2208, MATCH(E337, [2]Report!$T$2:$T$2208, 0))</f>
        <v>VNERE-R4-CELD48</v>
      </c>
      <c r="G337" s="4" t="str">
        <f t="shared" si="39"/>
        <v>VNERE</v>
      </c>
      <c r="AC337" t="str">
        <f>[8]Report!T337</f>
        <v xml:space="preserve">C.AND-R1-CELD02 → </v>
      </c>
      <c r="AD337" t="str">
        <f>INDEX([8]Report!$A$2:$A$1495, MATCH(AC337, [8]Report!$T$2:$T$1495, 0))</f>
        <v>C.AND-R1-CELD02</v>
      </c>
      <c r="AE337" t="str">
        <f t="shared" si="40"/>
        <v>C.AND</v>
      </c>
    </row>
    <row r="338" spans="5:31" x14ac:dyDescent="0.25">
      <c r="E338" s="2" t="str">
        <f>[2]Report!T338</f>
        <v xml:space="preserve">34034239 → </v>
      </c>
      <c r="F338" s="3" t="str">
        <f>INDEX([2]Report!$B$2:$B$2208, MATCH(E338, [2]Report!$T$2:$T$2208, 0))</f>
        <v>VNERE-R4-CELD45</v>
      </c>
      <c r="G338" s="4" t="str">
        <f t="shared" si="39"/>
        <v>VNERE</v>
      </c>
      <c r="AC338" t="str">
        <f>[8]Report!T338</f>
        <v xml:space="preserve">C.AND-R1-CELD03 → </v>
      </c>
      <c r="AD338" t="str">
        <f>INDEX([8]Report!$A$2:$A$1495, MATCH(AC338, [8]Report!$T$2:$T$1495, 0))</f>
        <v>C.AND-R1-CELD03</v>
      </c>
      <c r="AE338" t="str">
        <f t="shared" si="40"/>
        <v>C.AND</v>
      </c>
    </row>
    <row r="339" spans="5:31" x14ac:dyDescent="0.25">
      <c r="E339" s="2" t="str">
        <f>[2]Report!T339</f>
        <v xml:space="preserve">34034240 → </v>
      </c>
      <c r="F339" s="3" t="str">
        <f>INDEX([2]Report!$B$2:$B$2208, MATCH(E339, [2]Report!$T$2:$T$2208, 0))</f>
        <v>VNERE-R4-CELO40</v>
      </c>
      <c r="G339" s="4" t="str">
        <f t="shared" si="39"/>
        <v>VNERE</v>
      </c>
      <c r="AC339" t="str">
        <f>[8]Report!T339</f>
        <v xml:space="preserve">C.AND-R1-CELD04 → </v>
      </c>
      <c r="AD339" t="str">
        <f>INDEX([8]Report!$A$2:$A$1495, MATCH(AC339, [8]Report!$T$2:$T$1495, 0))</f>
        <v>C.AND-R1-CELD04</v>
      </c>
      <c r="AE339" t="str">
        <f t="shared" si="40"/>
        <v>C.AND</v>
      </c>
    </row>
    <row r="340" spans="5:31" x14ac:dyDescent="0.25">
      <c r="E340" s="2" t="str">
        <f>[2]Report!T340</f>
        <v>34034243 → DATE-AMPOULE</v>
      </c>
      <c r="F340" s="3" t="str">
        <f>INDEX([2]Report!$B$2:$B$2208, MATCH(E340, [2]Report!$T$2:$T$2208, 0))</f>
        <v>MORES-R2-CELD20</v>
      </c>
      <c r="G340" s="4" t="str">
        <f t="shared" si="39"/>
        <v>MORES</v>
      </c>
      <c r="AC340" t="str">
        <f>[8]Report!T340</f>
        <v xml:space="preserve">C.AND-R1-CELD05 → </v>
      </c>
      <c r="AD340" t="str">
        <f>INDEX([8]Report!$A$2:$A$1495, MATCH(AC340, [8]Report!$T$2:$T$1495, 0))</f>
        <v>C.AND-R1-CELD05</v>
      </c>
      <c r="AE340" t="str">
        <f t="shared" si="40"/>
        <v>C.AND</v>
      </c>
    </row>
    <row r="341" spans="5:31" x14ac:dyDescent="0.25">
      <c r="E341" s="2" t="str">
        <f>[2]Report!T341</f>
        <v xml:space="preserve">34034244 → </v>
      </c>
      <c r="F341" s="3" t="str">
        <f>INDEX([2]Report!$B$2:$B$2208, MATCH(E341, [2]Report!$T$2:$T$2208, 0))</f>
        <v>PLAGN-R2-CELD92</v>
      </c>
      <c r="G341" s="4" t="str">
        <f t="shared" si="39"/>
        <v>PLAGN</v>
      </c>
      <c r="AC341" t="str">
        <f>[8]Report!T341</f>
        <v xml:space="preserve">C.AND-R1-CELD06 → </v>
      </c>
      <c r="AD341" t="str">
        <f>INDEX([8]Report!$A$2:$A$1495, MATCH(AC341, [8]Report!$T$2:$T$1495, 0))</f>
        <v>C.AND-R1-CELD06</v>
      </c>
      <c r="AE341" t="str">
        <f t="shared" si="40"/>
        <v>C.AND</v>
      </c>
    </row>
    <row r="342" spans="5:31" x14ac:dyDescent="0.25">
      <c r="E342" s="2" t="str">
        <f>[2]Report!T342</f>
        <v xml:space="preserve">34034245 → </v>
      </c>
      <c r="F342" s="3" t="str">
        <f>INDEX([2]Report!$B$2:$B$2208, MATCH(E342, [2]Report!$T$2:$T$2208, 0))</f>
        <v>SALLA-R2-CELD27</v>
      </c>
      <c r="G342" s="4" t="str">
        <f t="shared" si="39"/>
        <v>SALLA</v>
      </c>
      <c r="AC342" t="str">
        <f>[8]Report!T342</f>
        <v xml:space="preserve">C.AND-R1-CELD09 → </v>
      </c>
      <c r="AD342" t="str">
        <f>INDEX([8]Report!$A$2:$A$1495, MATCH(AC342, [8]Report!$T$2:$T$1495, 0))</f>
        <v>C.AND-R1-CELD09</v>
      </c>
      <c r="AE342" t="str">
        <f t="shared" si="40"/>
        <v>C.AND</v>
      </c>
    </row>
    <row r="343" spans="5:31" x14ac:dyDescent="0.25">
      <c r="E343" s="2" t="str">
        <f>[2]Report!T343</f>
        <v xml:space="preserve">34034246 → </v>
      </c>
      <c r="F343" s="3" t="str">
        <f>INDEX([2]Report!$B$2:$B$2208, MATCH(E343, [2]Report!$T$2:$T$2208, 0))</f>
        <v>SALLA-R2-CELD28</v>
      </c>
      <c r="G343" s="4" t="str">
        <f t="shared" si="39"/>
        <v>SALLA</v>
      </c>
      <c r="AC343" t="str">
        <f>[8]Report!T343</f>
        <v>C.AND-R2-CELD11 → Code GDO</v>
      </c>
      <c r="AD343" t="str">
        <f>INDEX([8]Report!$A$2:$A$1495, MATCH(AC343, [8]Report!$T$2:$T$1495, 0))</f>
        <v>C.AND-R2-CELD11</v>
      </c>
      <c r="AE343" t="str">
        <f t="shared" si="40"/>
        <v>C.AND</v>
      </c>
    </row>
    <row r="344" spans="5:31" x14ac:dyDescent="0.25">
      <c r="E344" s="2" t="str">
        <f>[2]Report!T344</f>
        <v>34034247 → DATE-AMPOULE</v>
      </c>
      <c r="F344" s="3" t="str">
        <f>INDEX([2]Report!$B$2:$B$2208, MATCH(E344, [2]Report!$T$2:$T$2208, 0))</f>
        <v>ANNECY-MAG</v>
      </c>
      <c r="G344" s="4" t="str">
        <f t="shared" si="39"/>
        <v>ANNEC</v>
      </c>
      <c r="AC344" t="str">
        <f>[8]Report!T344</f>
        <v xml:space="preserve">C.AND-R2-CELD12 → </v>
      </c>
      <c r="AD344" t="str">
        <f>INDEX([8]Report!$A$2:$A$1495, MATCH(AC344, [8]Report!$T$2:$T$1495, 0))</f>
        <v>C.AND-R2-CELD12</v>
      </c>
      <c r="AE344" t="str">
        <f t="shared" si="40"/>
        <v>C.AND</v>
      </c>
    </row>
    <row r="345" spans="5:31" x14ac:dyDescent="0.25">
      <c r="E345" s="2" t="str">
        <f>[2]Report!T345</f>
        <v xml:space="preserve">34034248 → </v>
      </c>
      <c r="F345" s="3" t="str">
        <f>INDEX([2]Report!$B$2:$B$2208, MATCH(E345, [2]Report!$T$2:$T$2208, 0))</f>
        <v>TANIN-R1-CELO10</v>
      </c>
      <c r="G345" s="4" t="str">
        <f t="shared" si="39"/>
        <v>TANIN</v>
      </c>
      <c r="AC345" t="str">
        <f>[8]Report!T345</f>
        <v xml:space="preserve">C.AND-R2-CELD13 → </v>
      </c>
      <c r="AD345" t="str">
        <f>INDEX([8]Report!$A$2:$A$1495, MATCH(AC345, [8]Report!$T$2:$T$1495, 0))</f>
        <v>C.AND-R2-CELD13</v>
      </c>
      <c r="AE345" t="str">
        <f t="shared" si="40"/>
        <v>C.AND</v>
      </c>
    </row>
    <row r="346" spans="5:31" x14ac:dyDescent="0.25">
      <c r="E346" s="2" t="str">
        <f>[2]Report!T346</f>
        <v xml:space="preserve">34034249 → </v>
      </c>
      <c r="F346" s="3" t="str">
        <f>INDEX([2]Report!$B$2:$B$2208, MATCH(E346, [2]Report!$T$2:$T$2208, 0))</f>
        <v>CHAMO-R2-CELD29</v>
      </c>
      <c r="G346" s="4" t="str">
        <f t="shared" si="39"/>
        <v>CHAMO</v>
      </c>
      <c r="AC346" t="str">
        <f>[8]Report!T346</f>
        <v xml:space="preserve">C.AND-R2-CELD16 → </v>
      </c>
      <c r="AD346" t="str">
        <f>INDEX([8]Report!$A$2:$A$1495, MATCH(AC346, [8]Report!$T$2:$T$1495, 0))</f>
        <v>C.AND-R2-CELD16</v>
      </c>
      <c r="AE346" t="str">
        <f t="shared" si="40"/>
        <v>C.AND</v>
      </c>
    </row>
    <row r="347" spans="5:31" x14ac:dyDescent="0.25">
      <c r="E347" s="2" t="str">
        <f>[2]Report!T347</f>
        <v>34034250 → DATE-AMPOULE</v>
      </c>
      <c r="F347" s="3" t="str">
        <f>INDEX([2]Report!$B$2:$B$2208, MATCH(E347, [2]Report!$T$2:$T$2208, 0))</f>
        <v>CHAMO-R3-CELD36</v>
      </c>
      <c r="G347" s="4" t="str">
        <f t="shared" si="39"/>
        <v>CHAMO</v>
      </c>
      <c r="AC347" t="str">
        <f>[8]Report!T347</f>
        <v xml:space="preserve">C.AND-R2-CELD17 → </v>
      </c>
      <c r="AD347" t="str">
        <f>INDEX([8]Report!$A$2:$A$1495, MATCH(AC347, [8]Report!$T$2:$T$1495, 0))</f>
        <v>C.AND-R2-CELD17</v>
      </c>
      <c r="AE347" t="str">
        <f t="shared" si="40"/>
        <v>C.AND</v>
      </c>
    </row>
    <row r="348" spans="5:31" x14ac:dyDescent="0.25">
      <c r="E348" s="2" t="str">
        <f>[2]Report!T348</f>
        <v>34034251 → DATE-AMPOULE</v>
      </c>
      <c r="F348" s="3" t="str">
        <f>INDEX([2]Report!$B$2:$B$2208, MATCH(E348, [2]Report!$T$2:$T$2208, 0))</f>
        <v>ARLOD-R2-CELA20</v>
      </c>
      <c r="G348" s="4" t="str">
        <f t="shared" si="39"/>
        <v>ARLOD</v>
      </c>
      <c r="AC348" t="str">
        <f>[8]Report!T348</f>
        <v xml:space="preserve">C.AND-R2-CELD18 → </v>
      </c>
      <c r="AD348" t="str">
        <f>INDEX([8]Report!$A$2:$A$1495, MATCH(AC348, [8]Report!$T$2:$T$1495, 0))</f>
        <v>C.AND-R2-CELD18</v>
      </c>
      <c r="AE348" t="str">
        <f t="shared" si="40"/>
        <v>C.AND</v>
      </c>
    </row>
    <row r="349" spans="5:31" x14ac:dyDescent="0.25">
      <c r="E349" s="2" t="str">
        <f>[2]Report!T349</f>
        <v xml:space="preserve">34034252 → </v>
      </c>
      <c r="F349" s="3" t="str">
        <f>INDEX([2]Report!$B$2:$B$2208, MATCH(E349, [2]Report!$T$2:$T$2208, 0))</f>
        <v>BOZEL-R3-CELD97</v>
      </c>
      <c r="G349" s="4" t="str">
        <f t="shared" si="39"/>
        <v>BOZEL</v>
      </c>
      <c r="AC349" t="str">
        <f>[8]Report!T349</f>
        <v xml:space="preserve">C.AND-R2-CELD19 → </v>
      </c>
      <c r="AD349" t="str">
        <f>INDEX([8]Report!$A$2:$A$1495, MATCH(AC349, [8]Report!$T$2:$T$1495, 0))</f>
        <v>C.AND-R2-CELD19</v>
      </c>
      <c r="AE349" t="str">
        <f t="shared" si="40"/>
        <v>C.AND</v>
      </c>
    </row>
    <row r="350" spans="5:31" x14ac:dyDescent="0.25">
      <c r="E350" s="2" t="str">
        <f>[2]Report!T350</f>
        <v xml:space="preserve">34034253 → </v>
      </c>
      <c r="F350" s="3" t="str">
        <f>INDEX([2]Report!$B$2:$B$2208, MATCH(E350, [2]Report!$T$2:$T$2208, 0))</f>
        <v>VNOTA-R1-CELD87</v>
      </c>
      <c r="G350" s="4" t="str">
        <f t="shared" si="39"/>
        <v>VNOTA</v>
      </c>
      <c r="AC350" t="str">
        <f>[8]Report!T350</f>
        <v xml:space="preserve">C.BAR-R1-CELD88 → </v>
      </c>
      <c r="AD350" t="str">
        <f>INDEX([8]Report!$A$2:$A$1495, MATCH(AC350, [8]Report!$T$2:$T$1495, 0))</f>
        <v>C.BAR-R1-CELD88</v>
      </c>
      <c r="AE350" t="str">
        <f t="shared" si="40"/>
        <v>C.BAR</v>
      </c>
    </row>
    <row r="351" spans="5:31" x14ac:dyDescent="0.25">
      <c r="E351" s="2" t="str">
        <f>[2]Report!T351</f>
        <v xml:space="preserve">34034254 → </v>
      </c>
      <c r="F351" s="3" t="str">
        <f>INDEX([2]Report!$B$2:$B$2208, MATCH(E351, [2]Report!$T$2:$T$2208, 0))</f>
        <v>VNOTA-R1-CELD93</v>
      </c>
      <c r="G351" s="4" t="str">
        <f t="shared" si="39"/>
        <v>VNOTA</v>
      </c>
      <c r="AC351" t="str">
        <f>[8]Report!T351</f>
        <v xml:space="preserve">C.BAR-R1-CELD90 → </v>
      </c>
      <c r="AD351" t="str">
        <f>INDEX([8]Report!$A$2:$A$1495, MATCH(AC351, [8]Report!$T$2:$T$1495, 0))</f>
        <v>C.BAR-R1-CELD90</v>
      </c>
      <c r="AE351" t="str">
        <f t="shared" si="40"/>
        <v>C.BAR</v>
      </c>
    </row>
    <row r="352" spans="5:31" x14ac:dyDescent="0.25">
      <c r="E352" s="2" t="str">
        <f>[2]Report!T352</f>
        <v xml:space="preserve">34034255 → </v>
      </c>
      <c r="F352" s="3" t="str">
        <f>INDEX([2]Report!$B$2:$B$2208, MATCH(E352, [2]Report!$T$2:$T$2208, 0))</f>
        <v>JALLI-R2.2-CELA17</v>
      </c>
      <c r="G352" s="4" t="str">
        <f t="shared" si="39"/>
        <v>JALLI</v>
      </c>
      <c r="AC352" t="str">
        <f>[8]Report!T352</f>
        <v>C.BAR-R1-CELD92 → AERIEN/SOUTERRAIN</v>
      </c>
      <c r="AD352" t="str">
        <f>INDEX([8]Report!$A$2:$A$1495, MATCH(AC352, [8]Report!$T$2:$T$1495, 0))</f>
        <v>C.BAR-R1-CELD92</v>
      </c>
      <c r="AE352" t="str">
        <f t="shared" si="40"/>
        <v>C.BAR</v>
      </c>
    </row>
    <row r="353" spans="5:31" x14ac:dyDescent="0.25">
      <c r="E353" s="2" t="str">
        <f>[2]Report!T353</f>
        <v>34034256 → I-NOMINAL(A)-DJHTA, ICC(KA)-DJHTA, TYPE-DIELECTRIQUE, TYPE-DJHTA, U-NOMINAL(KV)-DJHTA, DATE-AMPOULE, U-ALIMENTATION-CDE-DJHTA</v>
      </c>
      <c r="F353" s="3" t="str">
        <f>INDEX([2]Report!$B$2:$B$2208, MATCH(E353, [2]Report!$T$2:$T$2208, 0))</f>
        <v>CHAMBERY-MAG</v>
      </c>
      <c r="G353" s="4" t="str">
        <f t="shared" si="39"/>
        <v>CHAMB</v>
      </c>
      <c r="AC353" t="str">
        <f>[8]Report!T353</f>
        <v xml:space="preserve">C.BAR-R1-CELD94 → </v>
      </c>
      <c r="AD353" t="str">
        <f>INDEX([8]Report!$A$2:$A$1495, MATCH(AC353, [8]Report!$T$2:$T$1495, 0))</f>
        <v>C.BAR-R1-CELD94</v>
      </c>
      <c r="AE353" t="str">
        <f t="shared" si="40"/>
        <v>C.BAR</v>
      </c>
    </row>
    <row r="354" spans="5:31" x14ac:dyDescent="0.25">
      <c r="E354" s="2" t="str">
        <f>[2]Report!T354</f>
        <v>34034257 → U-NOMINAL(KV)-DJHTA, DATE-AMPOULE</v>
      </c>
      <c r="F354" s="3" t="str">
        <f>INDEX([2]Report!$B$2:$B$2208, MATCH(E354, [2]Report!$T$2:$T$2208, 0))</f>
        <v>CHAMBERY-MAG</v>
      </c>
      <c r="G354" s="4" t="str">
        <f t="shared" si="39"/>
        <v>CHAMB</v>
      </c>
      <c r="AC354" t="str">
        <f>[8]Report!T354</f>
        <v>C.BAR-R1-CELD96 → Code GDO</v>
      </c>
      <c r="AD354" t="str">
        <f>INDEX([8]Report!$A$2:$A$1495, MATCH(AC354, [8]Report!$T$2:$T$1495, 0))</f>
        <v>C.BAR-R1-CELD96</v>
      </c>
      <c r="AE354" t="str">
        <f t="shared" si="40"/>
        <v>C.BAR</v>
      </c>
    </row>
    <row r="355" spans="5:31" x14ac:dyDescent="0.25">
      <c r="E355" s="2" t="str">
        <f>[2]Report!T355</f>
        <v>34034258 → U-NOMINAL(KV)-DJHTA, DATE-AMPOULE</v>
      </c>
      <c r="F355" s="3" t="str">
        <f>INDEX([2]Report!$B$2:$B$2208, MATCH(E355, [2]Report!$T$2:$T$2208, 0))</f>
        <v>CHAMBERY-MAG</v>
      </c>
      <c r="G355" s="4" t="str">
        <f t="shared" si="39"/>
        <v>CHAMB</v>
      </c>
      <c r="AC355" t="str">
        <f>[8]Report!T355</f>
        <v>CHAMO-R1-CELD13 → Code GDO</v>
      </c>
      <c r="AD355" t="str">
        <f>INDEX([8]Report!$A$2:$A$1495, MATCH(AC355, [8]Report!$T$2:$T$1495, 0))</f>
        <v>CHAMO-R1-CELD13</v>
      </c>
      <c r="AE355" t="str">
        <f t="shared" si="40"/>
        <v>CHAMO</v>
      </c>
    </row>
    <row r="356" spans="5:31" x14ac:dyDescent="0.25">
      <c r="E356" s="2" t="str">
        <f>[2]Report!T356</f>
        <v>34034259 → I-NOMINAL(A)-DJHTA, ICC(KA)-DJHTA, TYPE-DIELECTRIQUE, TYPE-DJHTA, U-NOMINAL(KV)-DJHTA, DATE-AMPOULE, U-ALIMENTATION-CDE-DJHTA</v>
      </c>
      <c r="F356" s="3" t="str">
        <f>INDEX([2]Report!$B$2:$B$2208, MATCH(E356, [2]Report!$T$2:$T$2208, 0))</f>
        <v>CHAMBERY-MAG</v>
      </c>
      <c r="G356" s="4" t="str">
        <f t="shared" si="39"/>
        <v>CHAMB</v>
      </c>
      <c r="AC356" t="str">
        <f>[8]Report!T356</f>
        <v xml:space="preserve">CHAMO-R1-CELD14 → </v>
      </c>
      <c r="AD356" t="str">
        <f>INDEX([8]Report!$A$2:$A$1495, MATCH(AC356, [8]Report!$T$2:$T$1495, 0))</f>
        <v>CHAMO-R1-CELD14</v>
      </c>
      <c r="AE356" t="str">
        <f t="shared" si="40"/>
        <v>CHAMO</v>
      </c>
    </row>
    <row r="357" spans="5:31" x14ac:dyDescent="0.25">
      <c r="E357" s="2" t="str">
        <f>[2]Report!T357</f>
        <v>34034260 → DATE-AMPOULE</v>
      </c>
      <c r="F357" s="3" t="str">
        <f>INDEX([2]Report!$B$2:$B$2208, MATCH(E357, [2]Report!$T$2:$T$2208, 0))</f>
        <v>BURCI-R3-CELD33</v>
      </c>
      <c r="G357" s="4" t="str">
        <f t="shared" si="39"/>
        <v>BURCI</v>
      </c>
      <c r="AC357" t="str">
        <f>[8]Report!T357</f>
        <v xml:space="preserve">CHAMO-R1-CELD15 → </v>
      </c>
      <c r="AD357" t="str">
        <f>INDEX([8]Report!$A$2:$A$1495, MATCH(AC357, [8]Report!$T$2:$T$1495, 0))</f>
        <v>CHAMO-R1-CELD15</v>
      </c>
      <c r="AE357" t="str">
        <f t="shared" si="40"/>
        <v>CHAMO</v>
      </c>
    </row>
    <row r="358" spans="5:31" x14ac:dyDescent="0.25">
      <c r="E358" s="2" t="str">
        <f>[2]Report!T358</f>
        <v>34034261 → DATE-AMPOULE</v>
      </c>
      <c r="F358" s="3" t="str">
        <f>INDEX([2]Report!$B$2:$B$2208, MATCH(E358, [2]Report!$T$2:$T$2208, 0))</f>
        <v>BURCI-R1-CELA10</v>
      </c>
      <c r="G358" s="4" t="str">
        <f t="shared" si="39"/>
        <v>BURCI</v>
      </c>
      <c r="AC358" t="str">
        <f>[8]Report!T358</f>
        <v xml:space="preserve">CHAMO-R1-CELD16 → </v>
      </c>
      <c r="AD358" t="str">
        <f>INDEX([8]Report!$A$2:$A$1495, MATCH(AC358, [8]Report!$T$2:$T$1495, 0))</f>
        <v>CHAMO-R1-CELD16</v>
      </c>
      <c r="AE358" t="str">
        <f t="shared" si="40"/>
        <v>CHAMO</v>
      </c>
    </row>
    <row r="359" spans="5:31" x14ac:dyDescent="0.25">
      <c r="E359" s="2" t="str">
        <f>[2]Report!T359</f>
        <v>34034262 → DATE-AMPOULE</v>
      </c>
      <c r="F359" s="3" t="str">
        <f>INDEX([2]Report!$B$2:$B$2208, MATCH(E359, [2]Report!$T$2:$T$2208, 0))</f>
        <v>BURCI-R1-CELO19</v>
      </c>
      <c r="G359" s="4" t="str">
        <f t="shared" si="39"/>
        <v>BURCI</v>
      </c>
      <c r="AC359" t="str">
        <f>[8]Report!T359</f>
        <v xml:space="preserve">CHAMO-R1-CELD17 → </v>
      </c>
      <c r="AD359" t="str">
        <f>INDEX([8]Report!$A$2:$A$1495, MATCH(AC359, [8]Report!$T$2:$T$1495, 0))</f>
        <v>CHAMO-R1-CELD17</v>
      </c>
      <c r="AE359" t="str">
        <f t="shared" si="40"/>
        <v>CHAMO</v>
      </c>
    </row>
    <row r="360" spans="5:31" x14ac:dyDescent="0.25">
      <c r="E360" s="2" t="str">
        <f>[2]Report!T360</f>
        <v>34034263 → DATE-AMPOULE</v>
      </c>
      <c r="F360" s="3" t="str">
        <f>INDEX([2]Report!$B$2:$B$2208, MATCH(E360, [2]Report!$T$2:$T$2208, 0))</f>
        <v>BURCI-R1-CELD13</v>
      </c>
      <c r="G360" s="4" t="str">
        <f t="shared" si="39"/>
        <v>BURCI</v>
      </c>
      <c r="AC360" t="str">
        <f>[8]Report!T360</f>
        <v xml:space="preserve">CHAMO-R1-CELD18 → </v>
      </c>
      <c r="AD360" t="str">
        <f>INDEX([8]Report!$A$2:$A$1495, MATCH(AC360, [8]Report!$T$2:$T$1495, 0))</f>
        <v>CHAMO-R1-CELD18</v>
      </c>
      <c r="AE360" t="str">
        <f t="shared" si="40"/>
        <v>CHAMO</v>
      </c>
    </row>
    <row r="361" spans="5:31" x14ac:dyDescent="0.25">
      <c r="E361" s="2" t="str">
        <f>[2]Report!T361</f>
        <v>34034264 → DATE-AMPOULE</v>
      </c>
      <c r="F361" s="3" t="str">
        <f>INDEX([2]Report!$B$2:$B$2208, MATCH(E361, [2]Report!$T$2:$T$2208, 0))</f>
        <v>BURCI-R1-CELD14</v>
      </c>
      <c r="G361" s="4" t="str">
        <f t="shared" si="39"/>
        <v>BURCI</v>
      </c>
      <c r="AC361" t="str">
        <f>[8]Report!T361</f>
        <v xml:space="preserve">CHAMO-R2-CELD24 → </v>
      </c>
      <c r="AD361" t="str">
        <f>INDEX([8]Report!$A$2:$A$1495, MATCH(AC361, [8]Report!$T$2:$T$1495, 0))</f>
        <v>CHAMO-R2-CELD24</v>
      </c>
      <c r="AE361" t="str">
        <f t="shared" si="40"/>
        <v>CHAMO</v>
      </c>
    </row>
    <row r="362" spans="5:31" x14ac:dyDescent="0.25">
      <c r="E362" s="2" t="str">
        <f>[2]Report!T362</f>
        <v>34034265 → DATE-AMPOULE</v>
      </c>
      <c r="F362" s="3" t="str">
        <f>INDEX([2]Report!$B$2:$B$2208, MATCH(E362, [2]Report!$T$2:$T$2208, 0))</f>
        <v>BURCI-R1-CELD15</v>
      </c>
      <c r="G362" s="4" t="str">
        <f t="shared" si="39"/>
        <v>BURCI</v>
      </c>
      <c r="AC362" t="str">
        <f>[8]Report!T362</f>
        <v>CHAMO-R2-CELD25 → Code GDO, AERIEN/SOUTERRAIN</v>
      </c>
      <c r="AD362" t="str">
        <f>INDEX([8]Report!$A$2:$A$1495, MATCH(AC362, [8]Report!$T$2:$T$1495, 0))</f>
        <v>CHAMO-R2-CELD25</v>
      </c>
      <c r="AE362" t="str">
        <f t="shared" si="40"/>
        <v>CHAMO</v>
      </c>
    </row>
    <row r="363" spans="5:31" x14ac:dyDescent="0.25">
      <c r="E363" s="2" t="str">
        <f>[2]Report!T363</f>
        <v>34034266 → DATE-AMPOULE</v>
      </c>
      <c r="F363" s="3" t="str">
        <f>INDEX([2]Report!$B$2:$B$2208, MATCH(E363, [2]Report!$T$2:$T$2208, 0))</f>
        <v>BURCI-R1-CELD16</v>
      </c>
      <c r="G363" s="4" t="str">
        <f t="shared" si="39"/>
        <v>BURCI</v>
      </c>
      <c r="AC363" t="str">
        <f>[8]Report!T363</f>
        <v xml:space="preserve">CHAMO-R2-CELD26 → </v>
      </c>
      <c r="AD363" t="str">
        <f>INDEX([8]Report!$A$2:$A$1495, MATCH(AC363, [8]Report!$T$2:$T$1495, 0))</f>
        <v>CHAMO-R2-CELD26</v>
      </c>
      <c r="AE363" t="str">
        <f t="shared" si="40"/>
        <v>CHAMO</v>
      </c>
    </row>
    <row r="364" spans="5:31" x14ac:dyDescent="0.25">
      <c r="E364" s="2" t="str">
        <f>[2]Report!T364</f>
        <v>34034267 → DATE-AMPOULE</v>
      </c>
      <c r="F364" s="3" t="str">
        <f>INDEX([2]Report!$B$2:$B$2208, MATCH(E364, [2]Report!$T$2:$T$2208, 0))</f>
        <v>BURCI-R1-CELD17</v>
      </c>
      <c r="G364" s="4" t="str">
        <f t="shared" si="39"/>
        <v>BURCI</v>
      </c>
      <c r="AC364" t="str">
        <f>[8]Report!T364</f>
        <v>CHAMO-R2-CELD27 → Code GDO, AERIEN/SOUTERRAIN</v>
      </c>
      <c r="AD364" t="str">
        <f>INDEX([8]Report!$A$2:$A$1495, MATCH(AC364, [8]Report!$T$2:$T$1495, 0))</f>
        <v>CHAMO-R2-CELD27</v>
      </c>
      <c r="AE364" t="str">
        <f t="shared" si="40"/>
        <v>CHAMO</v>
      </c>
    </row>
    <row r="365" spans="5:31" x14ac:dyDescent="0.25">
      <c r="E365" s="2" t="str">
        <f>[2]Report!T365</f>
        <v>34034268 → DATE-AMPOULE</v>
      </c>
      <c r="F365" s="3" t="str">
        <f>INDEX([2]Report!$B$2:$B$2208, MATCH(E365, [2]Report!$T$2:$T$2208, 0))</f>
        <v>BURCI-R1-CELD18</v>
      </c>
      <c r="G365" s="4" t="str">
        <f t="shared" si="39"/>
        <v>BURCI</v>
      </c>
      <c r="AC365" t="str">
        <f>[8]Report!T365</f>
        <v>CHAMO-R2-CELD28 → Code GDO</v>
      </c>
      <c r="AD365" t="str">
        <f>INDEX([8]Report!$A$2:$A$1495, MATCH(AC365, [8]Report!$T$2:$T$1495, 0))</f>
        <v>CHAMO-R2-CELD28</v>
      </c>
      <c r="AE365" t="str">
        <f t="shared" si="40"/>
        <v>CHAMO</v>
      </c>
    </row>
    <row r="366" spans="5:31" x14ac:dyDescent="0.25">
      <c r="E366" s="2" t="str">
        <f>[2]Report!T366</f>
        <v>34034269 → DATE-AMPOULE</v>
      </c>
      <c r="F366" s="3" t="str">
        <f>INDEX([2]Report!$B$2:$B$2208, MATCH(E366, [2]Report!$T$2:$T$2208, 0))</f>
        <v>BURCI-R1-CELC12</v>
      </c>
      <c r="G366" s="4" t="str">
        <f t="shared" si="39"/>
        <v>BURCI</v>
      </c>
      <c r="AC366" t="str">
        <f>[8]Report!T366</f>
        <v>CHAMO-R2-CELD29 → Code GDO, AERIEN/SOUTERRAIN</v>
      </c>
      <c r="AD366" t="str">
        <f>INDEX([8]Report!$A$2:$A$1495, MATCH(AC366, [8]Report!$T$2:$T$1495, 0))</f>
        <v>CHAMO-R2-CELD29</v>
      </c>
      <c r="AE366" t="str">
        <f t="shared" si="40"/>
        <v>CHAMO</v>
      </c>
    </row>
    <row r="367" spans="5:31" x14ac:dyDescent="0.25">
      <c r="E367" s="2" t="str">
        <f>[2]Report!T367</f>
        <v>34034270 → DATE-AMPOULE</v>
      </c>
      <c r="F367" s="3" t="str">
        <f>INDEX([2]Report!$B$2:$B$2208, MATCH(E367, [2]Report!$T$2:$T$2208, 0))</f>
        <v>BURCI-R3-CELC32</v>
      </c>
      <c r="G367" s="4" t="str">
        <f t="shared" si="39"/>
        <v>BURCI</v>
      </c>
      <c r="AC367" t="str">
        <f>[8]Report!T367</f>
        <v xml:space="preserve">CHAMO-R3-CELD33 → </v>
      </c>
      <c r="AD367" t="str">
        <f>INDEX([8]Report!$A$2:$A$1495, MATCH(AC367, [8]Report!$T$2:$T$1495, 0))</f>
        <v>CHAMO-R3-CELD33</v>
      </c>
      <c r="AE367" t="str">
        <f t="shared" si="40"/>
        <v>CHAMO</v>
      </c>
    </row>
    <row r="368" spans="5:31" x14ac:dyDescent="0.25">
      <c r="E368" s="2" t="str">
        <f>[2]Report!T368</f>
        <v>34034271 → DATE-AMPOULE</v>
      </c>
      <c r="F368" s="3" t="str">
        <f>INDEX([2]Report!$B$2:$B$2208, MATCH(E368, [2]Report!$T$2:$T$2208, 0))</f>
        <v>BURCI-R3-CELD34</v>
      </c>
      <c r="G368" s="4" t="str">
        <f t="shared" si="39"/>
        <v>BURCI</v>
      </c>
      <c r="AC368" t="str">
        <f>[8]Report!T368</f>
        <v xml:space="preserve">CHAMO-R3-CELD34 → </v>
      </c>
      <c r="AD368" t="str">
        <f>INDEX([8]Report!$A$2:$A$1495, MATCH(AC368, [8]Report!$T$2:$T$1495, 0))</f>
        <v>CHAMO-R3-CELD34</v>
      </c>
      <c r="AE368" t="str">
        <f t="shared" si="40"/>
        <v>CHAMO</v>
      </c>
    </row>
    <row r="369" spans="5:31" x14ac:dyDescent="0.25">
      <c r="E369" s="2" t="str">
        <f>[2]Report!T369</f>
        <v>34034272 → DATE-AMPOULE</v>
      </c>
      <c r="F369" s="3" t="str">
        <f>INDEX([2]Report!$B$2:$B$2208, MATCH(E369, [2]Report!$T$2:$T$2208, 0))</f>
        <v>BURCI-R3-CELD35</v>
      </c>
      <c r="G369" s="4" t="str">
        <f t="shared" si="39"/>
        <v>BURCI</v>
      </c>
      <c r="AC369" t="str">
        <f>[8]Report!T369</f>
        <v>CHAMO-R3-CELD35 → Code GDO, AERIEN/SOUTERRAIN</v>
      </c>
      <c r="AD369" t="str">
        <f>INDEX([8]Report!$A$2:$A$1495, MATCH(AC369, [8]Report!$T$2:$T$1495, 0))</f>
        <v>CHAMO-R3-CELD35</v>
      </c>
      <c r="AE369" t="str">
        <f t="shared" si="40"/>
        <v>CHAMO</v>
      </c>
    </row>
    <row r="370" spans="5:31" x14ac:dyDescent="0.25">
      <c r="E370" s="2" t="str">
        <f>[2]Report!T370</f>
        <v>34034273 → DATE-AMPOULE</v>
      </c>
      <c r="F370" s="3" t="str">
        <f>INDEX([2]Report!$B$2:$B$2208, MATCH(E370, [2]Report!$T$2:$T$2208, 0))</f>
        <v>BURCI-R3-CELD36</v>
      </c>
      <c r="G370" s="4" t="str">
        <f t="shared" si="39"/>
        <v>BURCI</v>
      </c>
      <c r="AC370" t="str">
        <f>[8]Report!T370</f>
        <v>CHAMO-R3-CELD36 → Code GDO, AERIEN/SOUTERRAIN</v>
      </c>
      <c r="AD370" t="str">
        <f>INDEX([8]Report!$A$2:$A$1495, MATCH(AC370, [8]Report!$T$2:$T$1495, 0))</f>
        <v>CHAMO-R3-CELD36</v>
      </c>
      <c r="AE370" t="str">
        <f t="shared" si="40"/>
        <v>CHAMO</v>
      </c>
    </row>
    <row r="371" spans="5:31" x14ac:dyDescent="0.25">
      <c r="E371" s="2" t="str">
        <f>[2]Report!T371</f>
        <v>34034274 → DATE-AMPOULE</v>
      </c>
      <c r="F371" s="3" t="str">
        <f>INDEX([2]Report!$B$2:$B$2208, MATCH(E371, [2]Report!$T$2:$T$2208, 0))</f>
        <v>BURCI-R3-CELD37</v>
      </c>
      <c r="G371" s="4" t="str">
        <f t="shared" si="39"/>
        <v>BURCI</v>
      </c>
      <c r="AC371" t="str">
        <f>[8]Report!T371</f>
        <v>CHAMO-R3-CELD37 → Code GDO, AERIEN/SOUTERRAIN</v>
      </c>
      <c r="AD371" t="str">
        <f>INDEX([8]Report!$A$2:$A$1495, MATCH(AC371, [8]Report!$T$2:$T$1495, 0))</f>
        <v>CHAMO-R3-CELD37</v>
      </c>
      <c r="AE371" t="str">
        <f t="shared" si="40"/>
        <v>CHAMO</v>
      </c>
    </row>
    <row r="372" spans="5:31" x14ac:dyDescent="0.25">
      <c r="E372" s="2" t="str">
        <f>[2]Report!T372</f>
        <v>34034275 → DATE-AMPOULE</v>
      </c>
      <c r="F372" s="3" t="str">
        <f>INDEX([2]Report!$B$2:$B$2208, MATCH(E372, [2]Report!$T$2:$T$2208, 0))</f>
        <v>BURCI-R3-CELD38</v>
      </c>
      <c r="G372" s="4" t="str">
        <f t="shared" si="39"/>
        <v>BURCI</v>
      </c>
      <c r="AC372" t="str">
        <f>[8]Report!T372</f>
        <v>CHAMO-R3-CELD38 → Code GDO, AERIEN/SOUTERRAIN</v>
      </c>
      <c r="AD372" t="str">
        <f>INDEX([8]Report!$A$2:$A$1495, MATCH(AC372, [8]Report!$T$2:$T$1495, 0))</f>
        <v>CHAMO-R3-CELD38</v>
      </c>
      <c r="AE372" t="str">
        <f t="shared" si="40"/>
        <v>CHAMO</v>
      </c>
    </row>
    <row r="373" spans="5:31" x14ac:dyDescent="0.25">
      <c r="E373" s="2" t="str">
        <f>[2]Report!T373</f>
        <v>34034276 → DATE-AMPOULE</v>
      </c>
      <c r="F373" s="3" t="str">
        <f>INDEX([2]Report!$B$2:$B$2208, MATCH(E373, [2]Report!$T$2:$T$2208, 0))</f>
        <v>BURCI-R3-CELO39</v>
      </c>
      <c r="G373" s="4" t="str">
        <f t="shared" si="39"/>
        <v>BURCI</v>
      </c>
      <c r="AC373" t="str">
        <f>[8]Report!T373</f>
        <v xml:space="preserve">CHAMO-R4-CELD42 → </v>
      </c>
      <c r="AD373" t="str">
        <f>INDEX([8]Report!$A$2:$A$1495, MATCH(AC373, [8]Report!$T$2:$T$1495, 0))</f>
        <v>CHAMO-R4-CELD42</v>
      </c>
      <c r="AE373" t="str">
        <f t="shared" si="40"/>
        <v>CHAMO</v>
      </c>
    </row>
    <row r="374" spans="5:31" x14ac:dyDescent="0.25">
      <c r="E374" s="2" t="str">
        <f>[2]Report!T374</f>
        <v>34034277 → DATE-AMPOULE</v>
      </c>
      <c r="F374" s="3" t="str">
        <f>INDEX([2]Report!$B$2:$B$2208, MATCH(E374, [2]Report!$T$2:$T$2208, 0))</f>
        <v>BURCI-R3-CELA30</v>
      </c>
      <c r="G374" s="4" t="str">
        <f t="shared" si="39"/>
        <v>BURCI</v>
      </c>
      <c r="AC374" t="str">
        <f>[8]Report!T374</f>
        <v>CHAMO-R4-CELD43 → AERIEN/SOUTERRAIN</v>
      </c>
      <c r="AD374" t="str">
        <f>INDEX([8]Report!$A$2:$A$1495, MATCH(AC374, [8]Report!$T$2:$T$1495, 0))</f>
        <v>CHAMO-R4-CELD43</v>
      </c>
      <c r="AE374" t="str">
        <f t="shared" si="40"/>
        <v>CHAMO</v>
      </c>
    </row>
    <row r="375" spans="5:31" x14ac:dyDescent="0.25">
      <c r="E375" s="2" t="str">
        <f>[2]Report!T375</f>
        <v>34034278 → U-NOMINAL(KV)-DJHTA</v>
      </c>
      <c r="F375" s="3" t="str">
        <f>INDEX([2]Report!$B$2:$B$2208, MATCH(E375, [2]Report!$T$2:$T$2208, 0))</f>
        <v>SSBO5-R3-CEL1</v>
      </c>
      <c r="G375" s="4" t="str">
        <f t="shared" si="39"/>
        <v>SSBO5</v>
      </c>
      <c r="AC375" t="str">
        <f>[8]Report!T375</f>
        <v xml:space="preserve">CHAMO-R4-CELD44 → </v>
      </c>
      <c r="AD375" t="str">
        <f>INDEX([8]Report!$A$2:$A$1495, MATCH(AC375, [8]Report!$T$2:$T$1495, 0))</f>
        <v>CHAMO-R4-CELD44</v>
      </c>
      <c r="AE375" t="str">
        <f t="shared" si="40"/>
        <v>CHAMO</v>
      </c>
    </row>
    <row r="376" spans="5:31" x14ac:dyDescent="0.25">
      <c r="E376" s="2" t="str">
        <f>[2]Report!T376</f>
        <v>34034279 → I-NOMINAL(A)-DJHTA, ICC(KA)-DJHTA, TYPE-DIELECTRIQUE, TYPE-DJHTA, U-NOMINAL(KV)-DJHTA, DATE-AMPOULE, U-ALIMENTATION-CDE-DJHTA</v>
      </c>
      <c r="F376" s="3" t="str">
        <f>INDEX([2]Report!$B$2:$B$2208, MATCH(E376, [2]Report!$T$2:$T$2208, 0))</f>
        <v>GRENOBLE</v>
      </c>
      <c r="G376" s="4" t="str">
        <f t="shared" si="39"/>
        <v>GRENO</v>
      </c>
      <c r="AC376" t="str">
        <f>[8]Report!T376</f>
        <v xml:space="preserve">CHAMO-R4-CELD45 → </v>
      </c>
      <c r="AD376" t="str">
        <f>INDEX([8]Report!$A$2:$A$1495, MATCH(AC376, [8]Report!$T$2:$T$1495, 0))</f>
        <v>CHAMO-R4-CELD45</v>
      </c>
      <c r="AE376" t="str">
        <f t="shared" si="40"/>
        <v>CHAMO</v>
      </c>
    </row>
    <row r="377" spans="5:31" x14ac:dyDescent="0.25">
      <c r="E377" s="2" t="str">
        <f>[2]Report!T377</f>
        <v>34034280 → ICC(KA)-DJHTA, U-NOMINAL(KV)-DJHTA, DATE-AMPOULE, U-ALIMENTATION-CDE-DJHTA</v>
      </c>
      <c r="F377" s="3" t="str">
        <f>INDEX([2]Report!$B$2:$B$2208, MATCH(E377, [2]Report!$T$2:$T$2208, 0))</f>
        <v>SSBO5-R3-CELD03</v>
      </c>
      <c r="G377" s="4" t="str">
        <f t="shared" si="39"/>
        <v>SSBO5</v>
      </c>
      <c r="AC377" t="str">
        <f>[8]Report!T377</f>
        <v xml:space="preserve">CHAMO-R4-CELD46 → </v>
      </c>
      <c r="AD377" t="str">
        <f>INDEX([8]Report!$A$2:$A$1495, MATCH(AC377, [8]Report!$T$2:$T$1495, 0))</f>
        <v>CHAMO-R4-CELD46</v>
      </c>
      <c r="AE377" t="str">
        <f t="shared" si="40"/>
        <v>CHAMO</v>
      </c>
    </row>
    <row r="378" spans="5:31" x14ac:dyDescent="0.25">
      <c r="E378" s="2" t="str">
        <f>[2]Report!T378</f>
        <v>34034281 → ICC(KA)-DJHTA, U-NOMINAL(KV)-DJHTA, DATE-AMPOULE, U-ALIMENTATION-CDE-DJHTA</v>
      </c>
      <c r="F378" s="3" t="str">
        <f>INDEX([2]Report!$B$2:$B$2208, MATCH(E378, [2]Report!$T$2:$T$2208, 0))</f>
        <v>SSBO5-R3-CELD04</v>
      </c>
      <c r="G378" s="4" t="str">
        <f t="shared" si="39"/>
        <v>SSBO5</v>
      </c>
      <c r="AC378" t="str">
        <f>[8]Report!T378</f>
        <v xml:space="preserve">CHAMO-R4-CELD47 → </v>
      </c>
      <c r="AD378" t="str">
        <f>INDEX([8]Report!$A$2:$A$1495, MATCH(AC378, [8]Report!$T$2:$T$1495, 0))</f>
        <v>CHAMO-R4-CELD47</v>
      </c>
      <c r="AE378" t="str">
        <f t="shared" si="40"/>
        <v>CHAMO</v>
      </c>
    </row>
    <row r="379" spans="5:31" x14ac:dyDescent="0.25">
      <c r="E379" s="2" t="str">
        <f>[2]Report!T379</f>
        <v>34034282 → ICC(KA)-DJHTA, U-NOMINAL(KV)-DJHTA, DATE-AMPOULE, U-ALIMENTATION-CDE-DJHTA</v>
      </c>
      <c r="F379" s="3" t="str">
        <f>INDEX([2]Report!$B$2:$B$2208, MATCH(E379, [2]Report!$T$2:$T$2208, 0))</f>
        <v>SSBO5-R3-CELD05</v>
      </c>
      <c r="G379" s="4" t="str">
        <f t="shared" si="39"/>
        <v>SSBO5</v>
      </c>
      <c r="AC379" t="str">
        <f>[8]Report!T379</f>
        <v xml:space="preserve">CLUSE-R1-CELD12 → </v>
      </c>
      <c r="AD379" t="str">
        <f>INDEX([8]Report!$A$2:$A$1495, MATCH(AC379, [8]Report!$T$2:$T$1495, 0))</f>
        <v>CLUSE-R1-CELD12</v>
      </c>
      <c r="AE379" t="str">
        <f t="shared" si="40"/>
        <v>CLUSE</v>
      </c>
    </row>
    <row r="380" spans="5:31" x14ac:dyDescent="0.25">
      <c r="E380" s="2" t="str">
        <f>[2]Report!T380</f>
        <v>34034283 → ICC(KA)-DJHTA, U-NOMINAL(KV)-DJHTA, DATE-AMPOULE, U-ALIMENTATION-CDE-DJHTA</v>
      </c>
      <c r="F380" s="3" t="str">
        <f>INDEX([2]Report!$B$2:$B$2208, MATCH(E380, [2]Report!$T$2:$T$2208, 0))</f>
        <v>SSBO5-R3-CELD06</v>
      </c>
      <c r="G380" s="4" t="str">
        <f t="shared" si="39"/>
        <v>SSBO5</v>
      </c>
      <c r="AC380" t="str">
        <f>[8]Report!T380</f>
        <v xml:space="preserve">CLUSE-R1-CELD13 → </v>
      </c>
      <c r="AD380" t="str">
        <f>INDEX([8]Report!$A$2:$A$1495, MATCH(AC380, [8]Report!$T$2:$T$1495, 0))</f>
        <v>CLUSE-R1-CELD13</v>
      </c>
      <c r="AE380" t="str">
        <f t="shared" si="40"/>
        <v>CLUSE</v>
      </c>
    </row>
    <row r="381" spans="5:31" x14ac:dyDescent="0.25">
      <c r="E381" s="2" t="str">
        <f>[2]Report!T381</f>
        <v>34034284 → ICC(KA)-DJHTA, U-NOMINAL(KV)-DJHTA, DATE-AMPOULE, U-ALIMENTATION-CDE-DJHTA</v>
      </c>
      <c r="F381" s="3" t="str">
        <f>INDEX([2]Report!$B$2:$B$2208, MATCH(E381, [2]Report!$T$2:$T$2208, 0))</f>
        <v>SSBO5-R3-CELD07</v>
      </c>
      <c r="G381" s="4" t="str">
        <f t="shared" si="39"/>
        <v>SSBO5</v>
      </c>
      <c r="AC381" t="str">
        <f>[8]Report!T381</f>
        <v xml:space="preserve">CLUSE-R1-CELD14 → </v>
      </c>
      <c r="AD381" t="str">
        <f>INDEX([8]Report!$A$2:$A$1495, MATCH(AC381, [8]Report!$T$2:$T$1495, 0))</f>
        <v>CLUSE-R1-CELD14</v>
      </c>
      <c r="AE381" t="str">
        <f t="shared" si="40"/>
        <v>CLUSE</v>
      </c>
    </row>
    <row r="382" spans="5:31" x14ac:dyDescent="0.25">
      <c r="E382" s="2" t="str">
        <f>[2]Report!T382</f>
        <v>34034285 → U-NOMINAL(KV)-DJHTA, DATE-AMPOULE</v>
      </c>
      <c r="F382" s="3" t="str">
        <f>INDEX([2]Report!$B$2:$B$2208, MATCH(E382, [2]Report!$T$2:$T$2208, 0))</f>
        <v>SSBO5-R3-CELD08</v>
      </c>
      <c r="G382" s="4" t="str">
        <f t="shared" si="39"/>
        <v>SSBO5</v>
      </c>
      <c r="AC382" t="str">
        <f>[8]Report!T382</f>
        <v>CLUSE-R1-CELD15 → Code GDO</v>
      </c>
      <c r="AD382" t="str">
        <f>INDEX([8]Report!$A$2:$A$1495, MATCH(AC382, [8]Report!$T$2:$T$1495, 0))</f>
        <v>CLUSE-R1-CELD15</v>
      </c>
      <c r="AE382" t="str">
        <f t="shared" si="40"/>
        <v>CLUSE</v>
      </c>
    </row>
    <row r="383" spans="5:31" x14ac:dyDescent="0.25">
      <c r="E383" s="2" t="str">
        <f>[2]Report!T383</f>
        <v>34034286 → ICC(KA)-DJHTA, U-NOMINAL(KV)-DJHTA, DATE-AMPOULE, U-ALIMENTATION-CDE-DJHTA</v>
      </c>
      <c r="F383" s="3" t="str">
        <f>INDEX([2]Report!$B$2:$B$2208, MATCH(E383, [2]Report!$T$2:$T$2208, 0))</f>
        <v>SSBO5-R3-CELC02</v>
      </c>
      <c r="G383" s="4" t="str">
        <f t="shared" si="39"/>
        <v>SSBO5</v>
      </c>
      <c r="AC383" t="str">
        <f>[8]Report!T383</f>
        <v xml:space="preserve">CLUSE-R1-CELD17 → </v>
      </c>
      <c r="AD383" t="str">
        <f>INDEX([8]Report!$A$2:$A$1495, MATCH(AC383, [8]Report!$T$2:$T$1495, 0))</f>
        <v>CLUSE-R1-CELD17</v>
      </c>
      <c r="AE383" t="str">
        <f t="shared" si="40"/>
        <v>CLUSE</v>
      </c>
    </row>
    <row r="384" spans="5:31" x14ac:dyDescent="0.25">
      <c r="E384" s="2" t="str">
        <f>[2]Report!T384</f>
        <v>34034287 → ICC(KA)-DJHTA, U-NOMINAL(KV)-DJHTA, DATE-AMPOULE, U-ALIMENTATION-CDE-DJHTA</v>
      </c>
      <c r="F384" s="3" t="str">
        <f>INDEX([2]Report!$B$2:$B$2208, MATCH(E384, [2]Report!$T$2:$T$2208, 0))</f>
        <v>SSBO5-R1-CELC14</v>
      </c>
      <c r="G384" s="4" t="str">
        <f t="shared" si="39"/>
        <v>SSBO5</v>
      </c>
      <c r="AC384" t="str">
        <f>[8]Report!T384</f>
        <v xml:space="preserve">CLUSE-R1-CELD18 → </v>
      </c>
      <c r="AD384" t="str">
        <f>INDEX([8]Report!$A$2:$A$1495, MATCH(AC384, [8]Report!$T$2:$T$1495, 0))</f>
        <v>CLUSE-R1-CELD18</v>
      </c>
      <c r="AE384" t="str">
        <f t="shared" si="40"/>
        <v>CLUSE</v>
      </c>
    </row>
    <row r="385" spans="5:31" x14ac:dyDescent="0.25">
      <c r="E385" s="2" t="str">
        <f>[2]Report!T385</f>
        <v>34034288 → U-NOMINAL(KV)-DJHTA, DATE-AMPOULE, U-ALIMENTATION-CDE-DJHTA</v>
      </c>
      <c r="F385" s="3" t="str">
        <f>INDEX([2]Report!$B$2:$B$2208, MATCH(E385, [2]Report!$T$2:$T$2208, 0))</f>
        <v>SSBO5-R1-CELD15</v>
      </c>
      <c r="G385" s="4" t="str">
        <f t="shared" si="39"/>
        <v>SSBO5</v>
      </c>
      <c r="AC385" t="str">
        <f>[8]Report!T385</f>
        <v xml:space="preserve">CLUSE-R2-CELD22 → </v>
      </c>
      <c r="AD385" t="str">
        <f>INDEX([8]Report!$A$2:$A$1495, MATCH(AC385, [8]Report!$T$2:$T$1495, 0))</f>
        <v>CLUSE-R2-CELD22</v>
      </c>
      <c r="AE385" t="str">
        <f t="shared" si="40"/>
        <v>CLUSE</v>
      </c>
    </row>
    <row r="386" spans="5:31" x14ac:dyDescent="0.25">
      <c r="E386" s="2" t="str">
        <f>[2]Report!T386</f>
        <v>34034289 → U-NOMINAL(KV)-DJHTA, DATE-AMPOULE, U-ALIMENTATION-CDE-DJHTA</v>
      </c>
      <c r="F386" s="3" t="str">
        <f>INDEX([2]Report!$B$2:$B$2208, MATCH(E386, [2]Report!$T$2:$T$2208, 0))</f>
        <v>SSBO5-R1-CELD16</v>
      </c>
      <c r="G386" s="4" t="str">
        <f t="shared" si="39"/>
        <v>SSBO5</v>
      </c>
      <c r="AC386" t="str">
        <f>[8]Report!T386</f>
        <v xml:space="preserve">CLUSE-R2-CELD23 → </v>
      </c>
      <c r="AD386" t="str">
        <f>INDEX([8]Report!$A$2:$A$1495, MATCH(AC386, [8]Report!$T$2:$T$1495, 0))</f>
        <v>CLUSE-R2-CELD23</v>
      </c>
      <c r="AE386" t="str">
        <f t="shared" si="40"/>
        <v>CLUSE</v>
      </c>
    </row>
    <row r="387" spans="5:31" x14ac:dyDescent="0.25">
      <c r="E387" s="2" t="str">
        <f>[2]Report!T387</f>
        <v>34034290 → ICC(KA)-DJHTA, TYPE-DIELECTRIQUE, U-NOMINAL(KV)-DJHTA, DATE-AMPOULE, U-ALIMENTATION-CDE-DJHTA</v>
      </c>
      <c r="F387" s="3" t="str">
        <f>INDEX([2]Report!$B$2:$B$2208, MATCH(E387, [2]Report!$T$2:$T$2208, 0))</f>
        <v>SSBO5-R1-CELD17</v>
      </c>
      <c r="G387" s="4" t="str">
        <f t="shared" ref="G387:G450" si="41">LEFT(F387,5)</f>
        <v>SSBO5</v>
      </c>
      <c r="AC387" t="str">
        <f>[8]Report!T387</f>
        <v xml:space="preserve">CLUSE-R2-CELD24 → </v>
      </c>
      <c r="AD387" t="str">
        <f>INDEX([8]Report!$A$2:$A$1495, MATCH(AC387, [8]Report!$T$2:$T$1495, 0))</f>
        <v>CLUSE-R2-CELD24</v>
      </c>
      <c r="AE387" t="str">
        <f t="shared" ref="AE387:AE450" si="42">LEFT(AD387,5)</f>
        <v>CLUSE</v>
      </c>
    </row>
    <row r="388" spans="5:31" x14ac:dyDescent="0.25">
      <c r="E388" s="2" t="str">
        <f>[2]Report!T388</f>
        <v>34034291 → ICC(KA)-DJHTA, TYPE-DIELECTRIQUE, U-NOMINAL(KV)-DJHTA, DATE-AMPOULE, U-ALIMENTATION-CDE-DJHTA</v>
      </c>
      <c r="F388" s="3" t="str">
        <f>INDEX([2]Report!$B$2:$B$2208, MATCH(E388, [2]Report!$T$2:$T$2208, 0))</f>
        <v>SSBO5-R1-CELD18</v>
      </c>
      <c r="G388" s="4" t="str">
        <f t="shared" si="41"/>
        <v>SSBO5</v>
      </c>
      <c r="AC388" t="str">
        <f>[8]Report!T388</f>
        <v xml:space="preserve">CLUSE-R2-CELD25 → </v>
      </c>
      <c r="AD388" t="str">
        <f>INDEX([8]Report!$A$2:$A$1495, MATCH(AC388, [8]Report!$T$2:$T$1495, 0))</f>
        <v>CLUSE-R2-CELD25</v>
      </c>
      <c r="AE388" t="str">
        <f t="shared" si="42"/>
        <v>CLUSE</v>
      </c>
    </row>
    <row r="389" spans="5:31" x14ac:dyDescent="0.25">
      <c r="E389" s="2" t="str">
        <f>[2]Report!T389</f>
        <v>34034292 → TYPE-DIELECTRIQUE, U-NOMINAL(KV)-DJHTA, U-ALIMENTATION-CDE-DJHTA</v>
      </c>
      <c r="F389" s="3" t="str">
        <f>INDEX([2]Report!$B$2:$B$2208, MATCH(E389, [2]Report!$T$2:$T$2208, 0))</f>
        <v>SSBO5-R1-CELD19</v>
      </c>
      <c r="G389" s="4" t="str">
        <f t="shared" si="41"/>
        <v>SSBO5</v>
      </c>
      <c r="AC389" t="str">
        <f>[8]Report!T389</f>
        <v xml:space="preserve">CLUSE-R2-CELD26 → </v>
      </c>
      <c r="AD389" t="str">
        <f>INDEX([8]Report!$A$2:$A$1495, MATCH(AC389, [8]Report!$T$2:$T$1495, 0))</f>
        <v>CLUSE-R2-CELD26</v>
      </c>
      <c r="AE389" t="str">
        <f t="shared" si="42"/>
        <v>CLUSE</v>
      </c>
    </row>
    <row r="390" spans="5:31" x14ac:dyDescent="0.25">
      <c r="E390" s="2" t="str">
        <f>[2]Report!T390</f>
        <v>34034293 → I-NOMINAL(A)-DJHTA, ICC(KA)-DJHTA, TYPE-DIELECTRIQUE, TYPE-DJHTA, U-NOMINAL(KV)-DJHTA, DATE-AMPOULE, U-ALIMENTATION-CDE-DJHTA</v>
      </c>
      <c r="F390" s="3" t="str">
        <f>INDEX([2]Report!$B$2:$B$2208, MATCH(E390, [2]Report!$T$2:$T$2208, 0))</f>
        <v>GRENOBLE</v>
      </c>
      <c r="G390" s="4" t="str">
        <f t="shared" si="41"/>
        <v>GRENO</v>
      </c>
      <c r="AC390" t="str">
        <f>[8]Report!T390</f>
        <v xml:space="preserve">CLUSE-R2-CELD27 → </v>
      </c>
      <c r="AD390" t="str">
        <f>INDEX([8]Report!$A$2:$A$1495, MATCH(AC390, [8]Report!$T$2:$T$1495, 0))</f>
        <v>CLUSE-R2-CELD27</v>
      </c>
      <c r="AE390" t="str">
        <f t="shared" si="42"/>
        <v>CLUSE</v>
      </c>
    </row>
    <row r="391" spans="5:31" x14ac:dyDescent="0.25">
      <c r="E391" s="2" t="str">
        <f>[2]Report!T391</f>
        <v>34034294 → ICC(KA)-DJHTA, TYPE-DIELECTRIQUE, U-NOMINAL(KV)-DJHTA, DATE-AMPOULE, U-ALIMENTATION-CDE-DJHTA</v>
      </c>
      <c r="F391" s="3" t="str">
        <f>INDEX([2]Report!$B$2:$B$2208, MATCH(E391, [2]Report!$T$2:$T$2208, 0))</f>
        <v>SSBO5-R1-CELD20</v>
      </c>
      <c r="G391" s="4" t="str">
        <f t="shared" si="41"/>
        <v>SSBO5</v>
      </c>
      <c r="AC391" t="str">
        <f>[8]Report!T391</f>
        <v xml:space="preserve">CLUSE-R2-CELD28 → </v>
      </c>
      <c r="AD391" t="str">
        <f>INDEX([8]Report!$A$2:$A$1495, MATCH(AC391, [8]Report!$T$2:$T$1495, 0))</f>
        <v>CLUSE-R2-CELD28</v>
      </c>
      <c r="AE391" t="str">
        <f t="shared" si="42"/>
        <v>CLUSE</v>
      </c>
    </row>
    <row r="392" spans="5:31" x14ac:dyDescent="0.25">
      <c r="E392" s="2" t="str">
        <f>[2]Report!T392</f>
        <v>34034295 → U-NOMINAL(KV)-DJHTA</v>
      </c>
      <c r="F392" s="3" t="str">
        <f>INDEX([2]Report!$B$2:$B$2208, MATCH(E392, [2]Report!$T$2:$T$2208, 0))</f>
        <v>SSBO5-R1-CELA13</v>
      </c>
      <c r="G392" s="4" t="str">
        <f t="shared" si="41"/>
        <v>SSBO5</v>
      </c>
      <c r="AC392" t="str">
        <f>[8]Report!T392</f>
        <v xml:space="preserve">CLUSE-R3-CELD32 → </v>
      </c>
      <c r="AD392" t="str">
        <f>INDEX([8]Report!$A$2:$A$1495, MATCH(AC392, [8]Report!$T$2:$T$1495, 0))</f>
        <v>CLUSE-R3-CELD32</v>
      </c>
      <c r="AE392" t="str">
        <f t="shared" si="42"/>
        <v>CLUSE</v>
      </c>
    </row>
    <row r="393" spans="5:31" x14ac:dyDescent="0.25">
      <c r="E393" s="2" t="str">
        <f>[2]Report!T393</f>
        <v xml:space="preserve">34034296 → </v>
      </c>
      <c r="F393" s="3" t="str">
        <f>INDEX([2]Report!$B$2:$B$2208, MATCH(E393, [2]Report!$T$2:$T$2208, 0))</f>
        <v>ARACH-R2-CELA29</v>
      </c>
      <c r="G393" s="4" t="str">
        <f t="shared" si="41"/>
        <v>ARACH</v>
      </c>
      <c r="AC393" t="str">
        <f>[8]Report!T393</f>
        <v xml:space="preserve">CLUSE-R3-CELD33 → </v>
      </c>
      <c r="AD393" t="str">
        <f>INDEX([8]Report!$A$2:$A$1495, MATCH(AC393, [8]Report!$T$2:$T$1495, 0))</f>
        <v>CLUSE-R3-CELD33</v>
      </c>
      <c r="AE393" t="str">
        <f t="shared" si="42"/>
        <v>CLUSE</v>
      </c>
    </row>
    <row r="394" spans="5:31" x14ac:dyDescent="0.25">
      <c r="E394" s="2" t="str">
        <f>[2]Report!T394</f>
        <v xml:space="preserve">34034297 → </v>
      </c>
      <c r="F394" s="3" t="str">
        <f>INDEX([2]Report!$B$2:$B$2208, MATCH(E394, [2]Report!$T$2:$T$2208, 0))</f>
        <v>ARACH-R2-CELC21</v>
      </c>
      <c r="G394" s="4" t="str">
        <f t="shared" si="41"/>
        <v>ARACH</v>
      </c>
      <c r="AC394" t="str">
        <f>[8]Report!T394</f>
        <v xml:space="preserve">CLUSE-R3-CELD34 → </v>
      </c>
      <c r="AD394" t="str">
        <f>INDEX([8]Report!$A$2:$A$1495, MATCH(AC394, [8]Report!$T$2:$T$1495, 0))</f>
        <v>CLUSE-R3-CELD34</v>
      </c>
      <c r="AE394" t="str">
        <f t="shared" si="42"/>
        <v>CLUSE</v>
      </c>
    </row>
    <row r="395" spans="5:31" x14ac:dyDescent="0.25">
      <c r="E395" s="2" t="str">
        <f>[2]Report!T395</f>
        <v xml:space="preserve">34034298 → </v>
      </c>
      <c r="F395" s="3" t="str">
        <f>INDEX([2]Report!$B$2:$B$2208, MATCH(E395, [2]Report!$T$2:$T$2208, 0))</f>
        <v>ARACH-R2-CELD22</v>
      </c>
      <c r="G395" s="4" t="str">
        <f t="shared" si="41"/>
        <v>ARACH</v>
      </c>
      <c r="AC395" t="str">
        <f>[8]Report!T395</f>
        <v xml:space="preserve">CLUSE-R3-CELD35 → </v>
      </c>
      <c r="AD395" t="str">
        <f>INDEX([8]Report!$A$2:$A$1495, MATCH(AC395, [8]Report!$T$2:$T$1495, 0))</f>
        <v>CLUSE-R3-CELD35</v>
      </c>
      <c r="AE395" t="str">
        <f t="shared" si="42"/>
        <v>CLUSE</v>
      </c>
    </row>
    <row r="396" spans="5:31" x14ac:dyDescent="0.25">
      <c r="E396" s="2" t="str">
        <f>[2]Report!T396</f>
        <v xml:space="preserve">34034299 → </v>
      </c>
      <c r="F396" s="3" t="str">
        <f>INDEX([2]Report!$B$2:$B$2208, MATCH(E396, [2]Report!$T$2:$T$2208, 0))</f>
        <v>ARACH-R2-CELD23</v>
      </c>
      <c r="G396" s="4" t="str">
        <f t="shared" si="41"/>
        <v>ARACH</v>
      </c>
      <c r="AC396" t="str">
        <f>[8]Report!T396</f>
        <v xml:space="preserve">CLUSE-R3-CELD36 → </v>
      </c>
      <c r="AD396" t="str">
        <f>INDEX([8]Report!$A$2:$A$1495, MATCH(AC396, [8]Report!$T$2:$T$1495, 0))</f>
        <v>CLUSE-R3-CELD36</v>
      </c>
      <c r="AE396" t="str">
        <f t="shared" si="42"/>
        <v>CLUSE</v>
      </c>
    </row>
    <row r="397" spans="5:31" x14ac:dyDescent="0.25">
      <c r="E397" s="2" t="str">
        <f>[2]Report!T397</f>
        <v xml:space="preserve">34034300 → </v>
      </c>
      <c r="F397" s="3" t="str">
        <f>INDEX([2]Report!$B$2:$B$2208, MATCH(E397, [2]Report!$T$2:$T$2208, 0))</f>
        <v>ARACH-R2-CELD24</v>
      </c>
      <c r="G397" s="4" t="str">
        <f t="shared" si="41"/>
        <v>ARACH</v>
      </c>
      <c r="AC397" t="str">
        <f>[8]Report!T397</f>
        <v xml:space="preserve">CLUSE-R4-CELD32 → </v>
      </c>
      <c r="AD397" t="str">
        <f>INDEX([8]Report!$A$2:$A$1495, MATCH(AC397, [8]Report!$T$2:$T$1495, 0))</f>
        <v>CLUSE-R4-CELD32</v>
      </c>
      <c r="AE397" t="str">
        <f t="shared" si="42"/>
        <v>CLUSE</v>
      </c>
    </row>
    <row r="398" spans="5:31" x14ac:dyDescent="0.25">
      <c r="E398" s="2" t="str">
        <f>[2]Report!T398</f>
        <v xml:space="preserve">34034301 → </v>
      </c>
      <c r="F398" s="3" t="str">
        <f>INDEX([2]Report!$B$2:$B$2208, MATCH(E398, [2]Report!$T$2:$T$2208, 0))</f>
        <v>ARACH-R2-CELD25</v>
      </c>
      <c r="G398" s="4" t="str">
        <f t="shared" si="41"/>
        <v>ARACH</v>
      </c>
      <c r="AC398" t="str">
        <f>[8]Report!T398</f>
        <v xml:space="preserve">CLUSE-R4-CELD42 → </v>
      </c>
      <c r="AD398" t="str">
        <f>INDEX([8]Report!$A$2:$A$1495, MATCH(AC398, [8]Report!$T$2:$T$1495, 0))</f>
        <v>CLUSE-R4-CELD42</v>
      </c>
      <c r="AE398" t="str">
        <f t="shared" si="42"/>
        <v>CLUSE</v>
      </c>
    </row>
    <row r="399" spans="5:31" x14ac:dyDescent="0.25">
      <c r="E399" s="2" t="str">
        <f>[2]Report!T399</f>
        <v xml:space="preserve">34034302 → </v>
      </c>
      <c r="F399" s="3" t="str">
        <f>INDEX([2]Report!$B$2:$B$2208, MATCH(E399, [2]Report!$T$2:$T$2208, 0))</f>
        <v>ARACH-R2-CELD26</v>
      </c>
      <c r="G399" s="4" t="str">
        <f t="shared" si="41"/>
        <v>ARACH</v>
      </c>
      <c r="AC399" t="str">
        <f>[8]Report!T399</f>
        <v xml:space="preserve">CLUSE-R4-CELD43 → </v>
      </c>
      <c r="AD399" t="str">
        <f>INDEX([8]Report!$A$2:$A$1495, MATCH(AC399, [8]Report!$T$2:$T$1495, 0))</f>
        <v>CLUSE-R4-CELD43</v>
      </c>
      <c r="AE399" t="str">
        <f t="shared" si="42"/>
        <v>CLUSE</v>
      </c>
    </row>
    <row r="400" spans="5:31" x14ac:dyDescent="0.25">
      <c r="E400" s="2" t="str">
        <f>[2]Report!T400</f>
        <v xml:space="preserve">34034303 → </v>
      </c>
      <c r="F400" s="3" t="str">
        <f>INDEX([2]Report!$B$2:$B$2208, MATCH(E400, [2]Report!$T$2:$T$2208, 0))</f>
        <v>ARACH-R2-CELD27</v>
      </c>
      <c r="G400" s="4" t="str">
        <f t="shared" si="41"/>
        <v>ARACH</v>
      </c>
      <c r="AC400" t="str">
        <f>[8]Report!T400</f>
        <v xml:space="preserve">CLUSE-R4-CELD44 → </v>
      </c>
      <c r="AD400" t="str">
        <f>INDEX([8]Report!$A$2:$A$1495, MATCH(AC400, [8]Report!$T$2:$T$1495, 0))</f>
        <v>CLUSE-R4-CELD44</v>
      </c>
      <c r="AE400" t="str">
        <f t="shared" si="42"/>
        <v>CLUSE</v>
      </c>
    </row>
    <row r="401" spans="5:31" x14ac:dyDescent="0.25">
      <c r="E401" s="2" t="str">
        <f>[2]Report!T401</f>
        <v xml:space="preserve">34034304 → </v>
      </c>
      <c r="F401" s="3" t="str">
        <f>INDEX([2]Report!$B$2:$B$2208, MATCH(E401, [2]Report!$T$2:$T$2208, 0))</f>
        <v>A.BAI-R1-CELC61</v>
      </c>
      <c r="G401" s="4" t="str">
        <f t="shared" si="41"/>
        <v>A.BAI</v>
      </c>
      <c r="AC401" t="str">
        <f>[8]Report!T401</f>
        <v xml:space="preserve">CLUSE-R4-CELD45 → </v>
      </c>
      <c r="AD401" t="str">
        <f>INDEX([8]Report!$A$2:$A$1495, MATCH(AC401, [8]Report!$T$2:$T$1495, 0))</f>
        <v>CLUSE-R4-CELD45</v>
      </c>
      <c r="AE401" t="str">
        <f t="shared" si="42"/>
        <v>CLUSE</v>
      </c>
    </row>
    <row r="402" spans="5:31" x14ac:dyDescent="0.25">
      <c r="E402" s="2" t="str">
        <f>[2]Report!T402</f>
        <v xml:space="preserve">34034305 → </v>
      </c>
      <c r="F402" s="3" t="str">
        <f>INDEX([2]Report!$B$2:$B$2208, MATCH(E402, [2]Report!$T$2:$T$2208, 0))</f>
        <v>A.BAI-R1-CELD63</v>
      </c>
      <c r="G402" s="4" t="str">
        <f t="shared" si="41"/>
        <v>A.BAI</v>
      </c>
      <c r="AC402" t="str">
        <f>[8]Report!T402</f>
        <v xml:space="preserve">CLUSE-R4-CELD46 → </v>
      </c>
      <c r="AD402" t="str">
        <f>INDEX([8]Report!$A$2:$A$1495, MATCH(AC402, [8]Report!$T$2:$T$1495, 0))</f>
        <v>CLUSE-R4-CELD46</v>
      </c>
      <c r="AE402" t="str">
        <f t="shared" si="42"/>
        <v>CLUSE</v>
      </c>
    </row>
    <row r="403" spans="5:31" x14ac:dyDescent="0.25">
      <c r="E403" s="2" t="str">
        <f>[2]Report!T403</f>
        <v xml:space="preserve">34034306 → </v>
      </c>
      <c r="F403" s="3" t="str">
        <f>INDEX([2]Report!$B$2:$B$2208, MATCH(E403, [2]Report!$T$2:$T$2208, 0))</f>
        <v>A.BAI-R1-CELA77</v>
      </c>
      <c r="G403" s="4" t="str">
        <f t="shared" si="41"/>
        <v>A.BAI</v>
      </c>
      <c r="AC403" t="str">
        <f>[8]Report!T403</f>
        <v xml:space="preserve">CLUSE-R4-CELD47 → </v>
      </c>
      <c r="AD403" t="str">
        <f>INDEX([8]Report!$A$2:$A$1495, MATCH(AC403, [8]Report!$T$2:$T$1495, 0))</f>
        <v>CLUSE-R4-CELD47</v>
      </c>
      <c r="AE403" t="str">
        <f t="shared" si="42"/>
        <v>CLUSE</v>
      </c>
    </row>
    <row r="404" spans="5:31" x14ac:dyDescent="0.25">
      <c r="E404" s="2" t="str">
        <f>[2]Report!T404</f>
        <v xml:space="preserve">34034307 → </v>
      </c>
      <c r="F404" s="3" t="str">
        <f>INDEX([2]Report!$B$2:$B$2208, MATCH(E404, [2]Report!$T$2:$T$2208, 0))</f>
        <v>FROGE-R1-CELC02</v>
      </c>
      <c r="G404" s="4" t="str">
        <f t="shared" si="41"/>
        <v>FROGE</v>
      </c>
      <c r="AC404" t="str">
        <f>[8]Report!T404</f>
        <v>CONF5-RB-CELD16 → Code GDO</v>
      </c>
      <c r="AD404" t="str">
        <f>INDEX([8]Report!$A$2:$A$1495, MATCH(AC404, [8]Report!$T$2:$T$1495, 0))</f>
        <v>CONF5-RB-CELD16</v>
      </c>
      <c r="AE404" t="str">
        <f t="shared" si="42"/>
        <v>CONF5</v>
      </c>
    </row>
    <row r="405" spans="5:31" x14ac:dyDescent="0.25">
      <c r="E405" s="2" t="str">
        <f>[2]Report!T405</f>
        <v xml:space="preserve">34034308 → </v>
      </c>
      <c r="F405" s="3" t="str">
        <f>INDEX([2]Report!$B$2:$B$2208, MATCH(E405, [2]Report!$T$2:$T$2208, 0))</f>
        <v>FROGE-R1-CELD11</v>
      </c>
      <c r="G405" s="4" t="str">
        <f t="shared" si="41"/>
        <v>FROGE</v>
      </c>
      <c r="AC405" t="str">
        <f>[8]Report!T405</f>
        <v xml:space="preserve">CONF5-RB-CELD17 → </v>
      </c>
      <c r="AD405" t="str">
        <f>INDEX([8]Report!$A$2:$A$1495, MATCH(AC405, [8]Report!$T$2:$T$1495, 0))</f>
        <v>CONF5-RB-CELD17</v>
      </c>
      <c r="AE405" t="str">
        <f t="shared" si="42"/>
        <v>CONF5</v>
      </c>
    </row>
    <row r="406" spans="5:31" x14ac:dyDescent="0.25">
      <c r="E406" s="2" t="str">
        <f>[2]Report!T406</f>
        <v>34034309 → DATE-AMPOULE</v>
      </c>
      <c r="F406" s="3" t="str">
        <f>INDEX([2]Report!$B$2:$B$2208, MATCH(E406, [2]Report!$T$2:$T$2208, 0))</f>
        <v>FROGE-R1-CELA01</v>
      </c>
      <c r="G406" s="4" t="str">
        <f t="shared" si="41"/>
        <v>FROGE</v>
      </c>
      <c r="AC406" t="str">
        <f>[8]Report!T406</f>
        <v xml:space="preserve">CONF5-RB-CELD21 → </v>
      </c>
      <c r="AD406" t="str">
        <f>INDEX([8]Report!$A$2:$A$1495, MATCH(AC406, [8]Report!$T$2:$T$1495, 0))</f>
        <v>CONF5-RB-CELD21</v>
      </c>
      <c r="AE406" t="str">
        <f t="shared" si="42"/>
        <v>CONF5</v>
      </c>
    </row>
    <row r="407" spans="5:31" x14ac:dyDescent="0.25">
      <c r="E407" s="2" t="str">
        <f>[2]Report!T407</f>
        <v xml:space="preserve">34034310 → </v>
      </c>
      <c r="F407" s="3" t="str">
        <f>INDEX([2]Report!$B$2:$B$2208, MATCH(E407, [2]Report!$T$2:$T$2208, 0))</f>
        <v>A.BAI-R1-CELD65</v>
      </c>
      <c r="G407" s="4" t="str">
        <f t="shared" si="41"/>
        <v>A.BAI</v>
      </c>
      <c r="AC407" t="str">
        <f>[8]Report!T407</f>
        <v xml:space="preserve">CONF5-RB-CELD22 → </v>
      </c>
      <c r="AD407" t="str">
        <f>INDEX([8]Report!$A$2:$A$1495, MATCH(AC407, [8]Report!$T$2:$T$1495, 0))</f>
        <v>CONF5-RB-CELD22</v>
      </c>
      <c r="AE407" t="str">
        <f t="shared" si="42"/>
        <v>CONF5</v>
      </c>
    </row>
    <row r="408" spans="5:31" x14ac:dyDescent="0.25">
      <c r="E408" s="2" t="str">
        <f>[2]Report!T408</f>
        <v xml:space="preserve">34034311 → </v>
      </c>
      <c r="F408" s="3" t="str">
        <f>INDEX([2]Report!$B$2:$B$2208, MATCH(E408, [2]Report!$T$2:$T$2208, 0))</f>
        <v>A.BAI-R1-CELD67</v>
      </c>
      <c r="G408" s="4" t="str">
        <f t="shared" si="41"/>
        <v>A.BAI</v>
      </c>
      <c r="AC408" t="str">
        <f>[8]Report!T408</f>
        <v xml:space="preserve">CONF5-RB-CELD23 → </v>
      </c>
      <c r="AD408" t="str">
        <f>INDEX([8]Report!$A$2:$A$1495, MATCH(AC408, [8]Report!$T$2:$T$1495, 0))</f>
        <v>CONF5-RB-CELD23</v>
      </c>
      <c r="AE408" t="str">
        <f t="shared" si="42"/>
        <v>CONF5</v>
      </c>
    </row>
    <row r="409" spans="5:31" x14ac:dyDescent="0.25">
      <c r="E409" s="2" t="str">
        <f>[2]Report!T409</f>
        <v xml:space="preserve">34034312 → </v>
      </c>
      <c r="F409" s="3" t="str">
        <f>INDEX([2]Report!$B$2:$B$2208, MATCH(E409, [2]Report!$T$2:$T$2208, 0))</f>
        <v>A.BAI-R1-CELD69</v>
      </c>
      <c r="G409" s="4" t="str">
        <f t="shared" si="41"/>
        <v>A.BAI</v>
      </c>
      <c r="AC409" t="str">
        <f>[8]Report!T409</f>
        <v xml:space="preserve">CONF5-RB-CELD26 → </v>
      </c>
      <c r="AD409" t="str">
        <f>INDEX([8]Report!$A$2:$A$1495, MATCH(AC409, [8]Report!$T$2:$T$1495, 0))</f>
        <v>CONF5-RB-CELD26</v>
      </c>
      <c r="AE409" t="str">
        <f t="shared" si="42"/>
        <v>CONF5</v>
      </c>
    </row>
    <row r="410" spans="5:31" x14ac:dyDescent="0.25">
      <c r="E410" s="2" t="str">
        <f>[2]Report!T410</f>
        <v xml:space="preserve">34034313 → </v>
      </c>
      <c r="F410" s="3" t="str">
        <f>INDEX([2]Report!$B$2:$B$2208, MATCH(E410, [2]Report!$T$2:$T$2208, 0))</f>
        <v>A.BAI-R1-CELD71</v>
      </c>
      <c r="G410" s="4" t="str">
        <f t="shared" si="41"/>
        <v>A.BAI</v>
      </c>
      <c r="AC410" t="str">
        <f>[8]Report!T410</f>
        <v xml:space="preserve">CONF5-RB-CELD27 → </v>
      </c>
      <c r="AD410" t="str">
        <f>INDEX([8]Report!$A$2:$A$1495, MATCH(AC410, [8]Report!$T$2:$T$1495, 0))</f>
        <v>CONF5-RB-CELD27</v>
      </c>
      <c r="AE410" t="str">
        <f t="shared" si="42"/>
        <v>CONF5</v>
      </c>
    </row>
    <row r="411" spans="5:31" x14ac:dyDescent="0.25">
      <c r="E411" s="2" t="str">
        <f>[2]Report!T411</f>
        <v xml:space="preserve">34034314 → </v>
      </c>
      <c r="F411" s="3" t="str">
        <f>INDEX([2]Report!$B$2:$B$2208, MATCH(E411, [2]Report!$T$2:$T$2208, 0))</f>
        <v>A.BAI-R1-CELD79</v>
      </c>
      <c r="G411" s="4" t="str">
        <f t="shared" si="41"/>
        <v>A.BAI</v>
      </c>
      <c r="AC411" t="str">
        <f>[8]Report!T411</f>
        <v xml:space="preserve">CONF5-RB-CELD28 → </v>
      </c>
      <c r="AD411" t="str">
        <f>INDEX([8]Report!$A$2:$A$1495, MATCH(AC411, [8]Report!$T$2:$T$1495, 0))</f>
        <v>CONF5-RB-CELD28</v>
      </c>
      <c r="AE411" t="str">
        <f t="shared" si="42"/>
        <v>CONF5</v>
      </c>
    </row>
    <row r="412" spans="5:31" x14ac:dyDescent="0.25">
      <c r="E412" s="2" t="str">
        <f>[2]Report!T412</f>
        <v xml:space="preserve">34034315 → </v>
      </c>
      <c r="F412" s="3" t="str">
        <f>INDEX([2]Report!$B$2:$B$2208, MATCH(E412, [2]Report!$T$2:$T$2208, 0))</f>
        <v>A.BAI-R1-CELD81</v>
      </c>
      <c r="G412" s="4" t="str">
        <f t="shared" si="41"/>
        <v>A.BAI</v>
      </c>
      <c r="AC412" t="str">
        <f>[8]Report!T412</f>
        <v>CONF5-RB-CELD29 → Code GDO</v>
      </c>
      <c r="AD412" t="str">
        <f>INDEX([8]Report!$A$2:$A$1495, MATCH(AC412, [8]Report!$T$2:$T$1495, 0))</f>
        <v>CONF5-RB-CELD29</v>
      </c>
      <c r="AE412" t="str">
        <f t="shared" si="42"/>
        <v>CONF5</v>
      </c>
    </row>
    <row r="413" spans="5:31" x14ac:dyDescent="0.25">
      <c r="E413" s="2" t="str">
        <f>[2]Report!T413</f>
        <v xml:space="preserve">34034316 → </v>
      </c>
      <c r="F413" s="3" t="str">
        <f>INDEX([2]Report!$B$2:$B$2208, MATCH(E413, [2]Report!$T$2:$T$2208, 0))</f>
        <v>A.BAI-R1-CELD83</v>
      </c>
      <c r="G413" s="4" t="str">
        <f t="shared" si="41"/>
        <v>A.BAI</v>
      </c>
      <c r="AC413" t="str">
        <f>[8]Report!T413</f>
        <v xml:space="preserve">CONF5-RB-CELD32 → </v>
      </c>
      <c r="AD413" t="str">
        <f>INDEX([8]Report!$A$2:$A$1495, MATCH(AC413, [8]Report!$T$2:$T$1495, 0))</f>
        <v>CONF5-RB-CELD32</v>
      </c>
      <c r="AE413" t="str">
        <f t="shared" si="42"/>
        <v>CONF5</v>
      </c>
    </row>
    <row r="414" spans="5:31" x14ac:dyDescent="0.25">
      <c r="E414" s="2" t="str">
        <f>[2]Report!T414</f>
        <v xml:space="preserve">34034317 → </v>
      </c>
      <c r="F414" s="3" t="str">
        <f>INDEX([2]Report!$B$2:$B$2208, MATCH(E414, [2]Report!$T$2:$T$2208, 0))</f>
        <v>A.BAI-R1-CELD85</v>
      </c>
      <c r="G414" s="4" t="str">
        <f t="shared" si="41"/>
        <v>A.BAI</v>
      </c>
      <c r="AC414" t="str">
        <f>[8]Report!T414</f>
        <v xml:space="preserve">CONF5-RB-CELD33 → </v>
      </c>
      <c r="AD414" t="str">
        <f>INDEX([8]Report!$A$2:$A$1495, MATCH(AC414, [8]Report!$T$2:$T$1495, 0))</f>
        <v>CONF5-RB-CELD33</v>
      </c>
      <c r="AE414" t="str">
        <f t="shared" si="42"/>
        <v>CONF5</v>
      </c>
    </row>
    <row r="415" spans="5:31" x14ac:dyDescent="0.25">
      <c r="E415" s="2" t="str">
        <f>[2]Report!T415</f>
        <v xml:space="preserve">34034318 → </v>
      </c>
      <c r="F415" s="3" t="str">
        <f>INDEX([2]Report!$B$2:$B$2208, MATCH(E415, [2]Report!$T$2:$T$2208, 0))</f>
        <v>A.BAI-R1-CELD87</v>
      </c>
      <c r="G415" s="4" t="str">
        <f t="shared" si="41"/>
        <v>A.BAI</v>
      </c>
      <c r="AC415" t="str">
        <f>[8]Report!T415</f>
        <v>CORB8-R1-CELD84 → Code GDO</v>
      </c>
      <c r="AD415" t="str">
        <f>INDEX([8]Report!$A$2:$A$1495, MATCH(AC415, [8]Report!$T$2:$T$1495, 0))</f>
        <v>CORB8-R1-CELD84</v>
      </c>
      <c r="AE415" t="str">
        <f t="shared" si="42"/>
        <v>CORB8</v>
      </c>
    </row>
    <row r="416" spans="5:31" x14ac:dyDescent="0.25">
      <c r="E416" s="2" t="str">
        <f>[2]Report!T416</f>
        <v xml:space="preserve">34034319 → </v>
      </c>
      <c r="F416" s="3" t="str">
        <f>INDEX([2]Report!$B$2:$B$2208, MATCH(E416, [2]Report!$T$2:$T$2208, 0))</f>
        <v>A.BAI-R2-CELD62</v>
      </c>
      <c r="G416" s="4" t="str">
        <f t="shared" si="41"/>
        <v>A.BAI</v>
      </c>
      <c r="AC416" t="str">
        <f>[8]Report!T416</f>
        <v xml:space="preserve">CORB8-R1-CELD86 → </v>
      </c>
      <c r="AD416" t="str">
        <f>INDEX([8]Report!$A$2:$A$1495, MATCH(AC416, [8]Report!$T$2:$T$1495, 0))</f>
        <v>CORB8-R1-CELD86</v>
      </c>
      <c r="AE416" t="str">
        <f t="shared" si="42"/>
        <v>CORB8</v>
      </c>
    </row>
    <row r="417" spans="5:31" x14ac:dyDescent="0.25">
      <c r="E417" s="2" t="str">
        <f>[2]Report!T417</f>
        <v xml:space="preserve">34034320 → </v>
      </c>
      <c r="F417" s="3" t="str">
        <f>INDEX([2]Report!$B$2:$B$2208, MATCH(E417, [2]Report!$T$2:$T$2208, 0))</f>
        <v>A.BAI-R2-CELA74</v>
      </c>
      <c r="G417" s="4" t="str">
        <f t="shared" si="41"/>
        <v>A.BAI</v>
      </c>
      <c r="AC417" t="str">
        <f>[8]Report!T417</f>
        <v xml:space="preserve">CORB8-R1-CELD88 → </v>
      </c>
      <c r="AD417" t="str">
        <f>INDEX([8]Report!$A$2:$A$1495, MATCH(AC417, [8]Report!$T$2:$T$1495, 0))</f>
        <v>CORB8-R1-CELD88</v>
      </c>
      <c r="AE417" t="str">
        <f t="shared" si="42"/>
        <v>CORB8</v>
      </c>
    </row>
    <row r="418" spans="5:31" x14ac:dyDescent="0.25">
      <c r="E418" s="2" t="str">
        <f>[2]Report!T418</f>
        <v xml:space="preserve">34034321 → </v>
      </c>
      <c r="F418" s="3" t="str">
        <f>INDEX([2]Report!$B$2:$B$2208, MATCH(E418, [2]Report!$T$2:$T$2208, 0))</f>
        <v>A.BAI-R2-CELD64</v>
      </c>
      <c r="G418" s="4" t="str">
        <f t="shared" si="41"/>
        <v>A.BAI</v>
      </c>
      <c r="AC418" t="str">
        <f>[8]Report!T418</f>
        <v xml:space="preserve">CORB8-R1-CELD90 → </v>
      </c>
      <c r="AD418" t="str">
        <f>INDEX([8]Report!$A$2:$A$1495, MATCH(AC418, [8]Report!$T$2:$T$1495, 0))</f>
        <v>CORB8-R1-CELD90</v>
      </c>
      <c r="AE418" t="str">
        <f t="shared" si="42"/>
        <v>CORB8</v>
      </c>
    </row>
    <row r="419" spans="5:31" x14ac:dyDescent="0.25">
      <c r="E419" s="2" t="str">
        <f>[2]Report!T419</f>
        <v xml:space="preserve">34034322 → </v>
      </c>
      <c r="F419" s="3" t="str">
        <f>INDEX([2]Report!$B$2:$B$2208, MATCH(E419, [2]Report!$T$2:$T$2208, 0))</f>
        <v>A.BAI-R2-CELD66</v>
      </c>
      <c r="G419" s="4" t="str">
        <f t="shared" si="41"/>
        <v>A.BAI</v>
      </c>
      <c r="AC419" t="str">
        <f>[8]Report!T419</f>
        <v xml:space="preserve">CORB8-R2-CELD89 → </v>
      </c>
      <c r="AD419" t="str">
        <f>INDEX([8]Report!$A$2:$A$1495, MATCH(AC419, [8]Report!$T$2:$T$1495, 0))</f>
        <v>CORB8-R2-CELD89</v>
      </c>
      <c r="AE419" t="str">
        <f t="shared" si="42"/>
        <v>CORB8</v>
      </c>
    </row>
    <row r="420" spans="5:31" x14ac:dyDescent="0.25">
      <c r="E420" s="2" t="str">
        <f>[2]Report!T420</f>
        <v>34034323 → DATE-AMPOULE</v>
      </c>
      <c r="F420" s="3" t="str">
        <f>INDEX([2]Report!$B$2:$B$2208, MATCH(E420, [2]Report!$T$2:$T$2208, 0))</f>
        <v>FROGE-R1-CELO10</v>
      </c>
      <c r="G420" s="4" t="str">
        <f t="shared" si="41"/>
        <v>FROGE</v>
      </c>
      <c r="AC420" t="str">
        <f>[8]Report!T420</f>
        <v xml:space="preserve">CORB8-R2-CELD91 → </v>
      </c>
      <c r="AD420" t="str">
        <f>INDEX([8]Report!$A$2:$A$1495, MATCH(AC420, [8]Report!$T$2:$T$1495, 0))</f>
        <v>CORB8-R2-CELD91</v>
      </c>
      <c r="AE420" t="str">
        <f t="shared" si="42"/>
        <v>CORB8</v>
      </c>
    </row>
    <row r="421" spans="5:31" x14ac:dyDescent="0.25">
      <c r="E421" s="2" t="str">
        <f>[2]Report!T421</f>
        <v xml:space="preserve">34034324 → </v>
      </c>
      <c r="F421" s="3" t="str">
        <f>INDEX([2]Report!$B$2:$B$2208, MATCH(E421, [2]Report!$T$2:$T$2208, 0))</f>
        <v>A.BAI-R2-CELD68</v>
      </c>
      <c r="G421" s="4" t="str">
        <f t="shared" si="41"/>
        <v>A.BAI</v>
      </c>
      <c r="AC421" t="str">
        <f>[8]Report!T421</f>
        <v xml:space="preserve">CORB8-R2-CELD93 → </v>
      </c>
      <c r="AD421" t="str">
        <f>INDEX([8]Report!$A$2:$A$1495, MATCH(AC421, [8]Report!$T$2:$T$1495, 0))</f>
        <v>CORB8-R2-CELD93</v>
      </c>
      <c r="AE421" t="str">
        <f t="shared" si="42"/>
        <v>CORB8</v>
      </c>
    </row>
    <row r="422" spans="5:31" x14ac:dyDescent="0.25">
      <c r="E422" s="2" t="str">
        <f>[2]Report!T422</f>
        <v xml:space="preserve">34034325 → </v>
      </c>
      <c r="F422" s="3" t="str">
        <f>INDEX([2]Report!$B$2:$B$2208, MATCH(E422, [2]Report!$T$2:$T$2208, 0))</f>
        <v>A.BAI-R2-CELD70</v>
      </c>
      <c r="G422" s="4" t="str">
        <f t="shared" si="41"/>
        <v>A.BAI</v>
      </c>
      <c r="AC422" t="str">
        <f>[8]Report!T422</f>
        <v xml:space="preserve">CORB8-R2-CELD95 → </v>
      </c>
      <c r="AD422" t="str">
        <f>INDEX([8]Report!$A$2:$A$1495, MATCH(AC422, [8]Report!$T$2:$T$1495, 0))</f>
        <v>CORB8-R2-CELD95</v>
      </c>
      <c r="AE422" t="str">
        <f t="shared" si="42"/>
        <v>CORB8</v>
      </c>
    </row>
    <row r="423" spans="5:31" x14ac:dyDescent="0.25">
      <c r="E423" s="2" t="str">
        <f>[2]Report!T423</f>
        <v xml:space="preserve">34034326 → </v>
      </c>
      <c r="F423" s="3" t="str">
        <f>INDEX([2]Report!$B$2:$B$2208, MATCH(E423, [2]Report!$T$2:$T$2208, 0))</f>
        <v>A.BAI-R2-CELD78</v>
      </c>
      <c r="G423" s="4" t="str">
        <f t="shared" si="41"/>
        <v>A.BAI</v>
      </c>
      <c r="AC423" t="str">
        <f>[8]Report!T423</f>
        <v xml:space="preserve">CORNI-R1-CELD14 → </v>
      </c>
      <c r="AD423" t="str">
        <f>INDEX([8]Report!$A$2:$A$1495, MATCH(AC423, [8]Report!$T$2:$T$1495, 0))</f>
        <v>CORNI-R1-CELD14</v>
      </c>
      <c r="AE423" t="str">
        <f t="shared" si="42"/>
        <v>CORNI</v>
      </c>
    </row>
    <row r="424" spans="5:31" x14ac:dyDescent="0.25">
      <c r="E424" s="2" t="str">
        <f>[2]Report!T424</f>
        <v xml:space="preserve">34034327 → </v>
      </c>
      <c r="F424" s="3" t="str">
        <f>INDEX([2]Report!$B$2:$B$2208, MATCH(E424, [2]Report!$T$2:$T$2208, 0))</f>
        <v>A.BAI-R2-CELD80</v>
      </c>
      <c r="G424" s="4" t="str">
        <f t="shared" si="41"/>
        <v>A.BAI</v>
      </c>
      <c r="AC424" t="str">
        <f>[8]Report!T424</f>
        <v xml:space="preserve">CORNI-R1-CELD15 → </v>
      </c>
      <c r="AD424" t="str">
        <f>INDEX([8]Report!$A$2:$A$1495, MATCH(AC424, [8]Report!$T$2:$T$1495, 0))</f>
        <v>CORNI-R1-CELD15</v>
      </c>
      <c r="AE424" t="str">
        <f t="shared" si="42"/>
        <v>CORNI</v>
      </c>
    </row>
    <row r="425" spans="5:31" x14ac:dyDescent="0.25">
      <c r="E425" s="2" t="str">
        <f>[2]Report!T425</f>
        <v xml:space="preserve">34034328 → </v>
      </c>
      <c r="F425" s="3" t="str">
        <f>INDEX([2]Report!$B$2:$B$2208, MATCH(E425, [2]Report!$T$2:$T$2208, 0))</f>
        <v>A.BAI-R2-CELD82</v>
      </c>
      <c r="G425" s="4" t="str">
        <f t="shared" si="41"/>
        <v>A.BAI</v>
      </c>
      <c r="AC425" t="str">
        <f>[8]Report!T425</f>
        <v xml:space="preserve">CORNI-R1-CELD16 → </v>
      </c>
      <c r="AD425" t="str">
        <f>INDEX([8]Report!$A$2:$A$1495, MATCH(AC425, [8]Report!$T$2:$T$1495, 0))</f>
        <v>CORNI-R1-CELD16</v>
      </c>
      <c r="AE425" t="str">
        <f t="shared" si="42"/>
        <v>CORNI</v>
      </c>
    </row>
    <row r="426" spans="5:31" x14ac:dyDescent="0.25">
      <c r="E426" s="2" t="str">
        <f>[2]Report!T426</f>
        <v xml:space="preserve">34034329 → </v>
      </c>
      <c r="F426" s="3" t="str">
        <f>INDEX([2]Report!$B$2:$B$2208, MATCH(E426, [2]Report!$T$2:$T$2208, 0))</f>
        <v>A.BAI-R2-CELD84</v>
      </c>
      <c r="G426" s="4" t="str">
        <f t="shared" si="41"/>
        <v>A.BAI</v>
      </c>
      <c r="AC426" t="str">
        <f>[8]Report!T426</f>
        <v xml:space="preserve">CORNI-R1-CELD17 → </v>
      </c>
      <c r="AD426" t="str">
        <f>INDEX([8]Report!$A$2:$A$1495, MATCH(AC426, [8]Report!$T$2:$T$1495, 0))</f>
        <v>CORNI-R1-CELD17</v>
      </c>
      <c r="AE426" t="str">
        <f t="shared" si="42"/>
        <v>CORNI</v>
      </c>
    </row>
    <row r="427" spans="5:31" x14ac:dyDescent="0.25">
      <c r="E427" s="2" t="str">
        <f>[2]Report!T427</f>
        <v xml:space="preserve">34034330 → </v>
      </c>
      <c r="F427" s="3" t="str">
        <f>INDEX([2]Report!$B$2:$B$2208, MATCH(E427, [2]Report!$T$2:$T$2208, 0))</f>
        <v>A.BAI-R2-CELD86</v>
      </c>
      <c r="G427" s="4" t="str">
        <f t="shared" si="41"/>
        <v>A.BAI</v>
      </c>
      <c r="AC427" t="str">
        <f>[8]Report!T427</f>
        <v xml:space="preserve">CORNI-R1-CELD18 → </v>
      </c>
      <c r="AD427" t="str">
        <f>INDEX([8]Report!$A$2:$A$1495, MATCH(AC427, [8]Report!$T$2:$T$1495, 0))</f>
        <v>CORNI-R1-CELD18</v>
      </c>
      <c r="AE427" t="str">
        <f t="shared" si="42"/>
        <v>CORNI</v>
      </c>
    </row>
    <row r="428" spans="5:31" x14ac:dyDescent="0.25">
      <c r="E428" s="2" t="str">
        <f>[2]Report!T428</f>
        <v xml:space="preserve">34034331 → </v>
      </c>
      <c r="F428" s="3" t="str">
        <f>INDEX([2]Report!$B$2:$B$2208, MATCH(E428, [2]Report!$T$2:$T$2208, 0))</f>
        <v>FROGE-R1-CELD07</v>
      </c>
      <c r="G428" s="4" t="str">
        <f t="shared" si="41"/>
        <v>FROGE</v>
      </c>
      <c r="AC428" t="str">
        <f>[8]Report!T428</f>
        <v xml:space="preserve">CORNI-R1-CELD19 → </v>
      </c>
      <c r="AD428" t="str">
        <f>INDEX([8]Report!$A$2:$A$1495, MATCH(AC428, [8]Report!$T$2:$T$1495, 0))</f>
        <v>CORNI-R1-CELD19</v>
      </c>
      <c r="AE428" t="str">
        <f t="shared" si="42"/>
        <v>CORNI</v>
      </c>
    </row>
    <row r="429" spans="5:31" x14ac:dyDescent="0.25">
      <c r="E429" s="2" t="str">
        <f>[2]Report!T429</f>
        <v xml:space="preserve">34034332 → </v>
      </c>
      <c r="F429" s="3" t="str">
        <f>INDEX([2]Report!$B$2:$B$2208, MATCH(E429, [2]Report!$T$2:$T$2208, 0))</f>
        <v>MOUTI-R1-CELD87</v>
      </c>
      <c r="G429" s="4" t="str">
        <f t="shared" si="41"/>
        <v>MOUTI</v>
      </c>
      <c r="AC429" t="str">
        <f>[8]Report!T429</f>
        <v>CORNI-R1-CELD20 → Code GDO</v>
      </c>
      <c r="AD429" t="str">
        <f>INDEX([8]Report!$A$2:$A$1495, MATCH(AC429, [8]Report!$T$2:$T$1495, 0))</f>
        <v>CORNI-R1-CELD20</v>
      </c>
      <c r="AE429" t="str">
        <f t="shared" si="42"/>
        <v>CORNI</v>
      </c>
    </row>
    <row r="430" spans="5:31" x14ac:dyDescent="0.25">
      <c r="E430" s="2" t="str">
        <f>[2]Report!T430</f>
        <v xml:space="preserve">34034333 → </v>
      </c>
      <c r="F430" s="3" t="str">
        <f>INDEX([2]Report!$B$2:$B$2208, MATCH(E430, [2]Report!$T$2:$T$2208, 0))</f>
        <v>MOUTI-R1-CELA83</v>
      </c>
      <c r="G430" s="4" t="str">
        <f t="shared" si="41"/>
        <v>MOUTI</v>
      </c>
      <c r="AC430" t="str">
        <f>[8]Report!T430</f>
        <v xml:space="preserve">CORNI-R2-CELD24 → </v>
      </c>
      <c r="AD430" t="str">
        <f>INDEX([8]Report!$A$2:$A$1495, MATCH(AC430, [8]Report!$T$2:$T$1495, 0))</f>
        <v>CORNI-R2-CELD24</v>
      </c>
      <c r="AE430" t="str">
        <f t="shared" si="42"/>
        <v>CORNI</v>
      </c>
    </row>
    <row r="431" spans="5:31" x14ac:dyDescent="0.25">
      <c r="E431" s="2" t="str">
        <f>[2]Report!T431</f>
        <v xml:space="preserve">34034334 → </v>
      </c>
      <c r="F431" s="3" t="str">
        <f>INDEX([2]Report!$B$2:$B$2208, MATCH(E431, [2]Report!$T$2:$T$2208, 0))</f>
        <v>MOUTI-R1-CELD89</v>
      </c>
      <c r="G431" s="4" t="str">
        <f t="shared" si="41"/>
        <v>MOUTI</v>
      </c>
      <c r="AC431" t="str">
        <f>[8]Report!T431</f>
        <v xml:space="preserve">CORNI-R2-CELD25 → </v>
      </c>
      <c r="AD431" t="str">
        <f>INDEX([8]Report!$A$2:$A$1495, MATCH(AC431, [8]Report!$T$2:$T$1495, 0))</f>
        <v>CORNI-R2-CELD25</v>
      </c>
      <c r="AE431" t="str">
        <f t="shared" si="42"/>
        <v>CORNI</v>
      </c>
    </row>
    <row r="432" spans="5:31" x14ac:dyDescent="0.25">
      <c r="E432" s="2" t="str">
        <f>[2]Report!T432</f>
        <v xml:space="preserve">34034335 → </v>
      </c>
      <c r="F432" s="3" t="str">
        <f>INDEX([2]Report!$B$2:$B$2208, MATCH(E432, [2]Report!$T$2:$T$2208, 0))</f>
        <v>MOUTI-R1-CELD91</v>
      </c>
      <c r="G432" s="4" t="str">
        <f t="shared" si="41"/>
        <v>MOUTI</v>
      </c>
      <c r="AC432" t="str">
        <f>[8]Report!T432</f>
        <v xml:space="preserve">CORNI-R2-CELD26 → </v>
      </c>
      <c r="AD432" t="str">
        <f>INDEX([8]Report!$A$2:$A$1495, MATCH(AC432, [8]Report!$T$2:$T$1495, 0))</f>
        <v>CORNI-R2-CELD26</v>
      </c>
      <c r="AE432" t="str">
        <f t="shared" si="42"/>
        <v>CORNI</v>
      </c>
    </row>
    <row r="433" spans="5:31" x14ac:dyDescent="0.25">
      <c r="E433" s="2" t="str">
        <f>[2]Report!T433</f>
        <v xml:space="preserve">34034336 → </v>
      </c>
      <c r="F433" s="3" t="str">
        <f>INDEX([2]Report!$B$2:$B$2208, MATCH(E433, [2]Report!$T$2:$T$2208, 0))</f>
        <v>MOUTI-R1-CELD93</v>
      </c>
      <c r="G433" s="4" t="str">
        <f t="shared" si="41"/>
        <v>MOUTI</v>
      </c>
      <c r="AC433" t="str">
        <f>[8]Report!T433</f>
        <v xml:space="preserve">CORNI-R2-CELD27 → </v>
      </c>
      <c r="AD433" t="str">
        <f>INDEX([8]Report!$A$2:$A$1495, MATCH(AC433, [8]Report!$T$2:$T$1495, 0))</f>
        <v>CORNI-R2-CELD27</v>
      </c>
      <c r="AE433" t="str">
        <f t="shared" si="42"/>
        <v>CORNI</v>
      </c>
    </row>
    <row r="434" spans="5:31" x14ac:dyDescent="0.25">
      <c r="E434" s="2" t="str">
        <f>[2]Report!T434</f>
        <v xml:space="preserve">34034337 → </v>
      </c>
      <c r="F434" s="3" t="str">
        <f>INDEX([2]Report!$B$2:$B$2208, MATCH(E434, [2]Report!$T$2:$T$2208, 0))</f>
        <v>MOUTI-R1-CELD95</v>
      </c>
      <c r="G434" s="4" t="str">
        <f t="shared" si="41"/>
        <v>MOUTI</v>
      </c>
      <c r="AC434" t="str">
        <f>[8]Report!T434</f>
        <v xml:space="preserve">CORNI-R2-CELD28 → </v>
      </c>
      <c r="AD434" t="str">
        <f>INDEX([8]Report!$A$2:$A$1495, MATCH(AC434, [8]Report!$T$2:$T$1495, 0))</f>
        <v>CORNI-R2-CELD28</v>
      </c>
      <c r="AE434" t="str">
        <f t="shared" si="42"/>
        <v>CORNI</v>
      </c>
    </row>
    <row r="435" spans="5:31" x14ac:dyDescent="0.25">
      <c r="E435" s="2" t="str">
        <f>[2]Report!T435</f>
        <v xml:space="preserve">34034338 → </v>
      </c>
      <c r="F435" s="3" t="str">
        <f>INDEX([2]Report!$B$2:$B$2208, MATCH(E435, [2]Report!$T$2:$T$2208, 0))</f>
        <v>MOUTI-R1-CELD97</v>
      </c>
      <c r="G435" s="4" t="str">
        <f t="shared" si="41"/>
        <v>MOUTI</v>
      </c>
      <c r="AC435" t="str">
        <f>[8]Report!T435</f>
        <v>CORNI-R2-CELD29 → Code GDO</v>
      </c>
      <c r="AD435" t="str">
        <f>INDEX([8]Report!$A$2:$A$1495, MATCH(AC435, [8]Report!$T$2:$T$1495, 0))</f>
        <v>CORNI-R2-CELD29</v>
      </c>
      <c r="AE435" t="str">
        <f t="shared" si="42"/>
        <v>CORNI</v>
      </c>
    </row>
    <row r="436" spans="5:31" x14ac:dyDescent="0.25">
      <c r="E436" s="2" t="str">
        <f>[2]Report!T436</f>
        <v xml:space="preserve">34034339 → </v>
      </c>
      <c r="F436" s="3" t="str">
        <f>INDEX([2]Report!$B$2:$B$2208, MATCH(E436, [2]Report!$T$2:$T$2208, 0))</f>
        <v>MOUTI-R1-CELO81</v>
      </c>
      <c r="G436" s="4" t="str">
        <f t="shared" si="41"/>
        <v>MOUTI</v>
      </c>
      <c r="AC436" t="str">
        <f>[8]Report!T436</f>
        <v>CORNI-R2-CELD30 → Code GDO</v>
      </c>
      <c r="AD436" t="str">
        <f>INDEX([8]Report!$A$2:$A$1495, MATCH(AC436, [8]Report!$T$2:$T$1495, 0))</f>
        <v>CORNI-R2-CELD30</v>
      </c>
      <c r="AE436" t="str">
        <f t="shared" si="42"/>
        <v>CORNI</v>
      </c>
    </row>
    <row r="437" spans="5:31" x14ac:dyDescent="0.25">
      <c r="E437" s="2" t="str">
        <f>[2]Report!T437</f>
        <v xml:space="preserve">34034340 → </v>
      </c>
      <c r="F437" s="3" t="str">
        <f>INDEX([2]Report!$B$2:$B$2208, MATCH(E437, [2]Report!$T$2:$T$2208, 0))</f>
        <v>MOUTI-R2-CELD86</v>
      </c>
      <c r="G437" s="4" t="str">
        <f t="shared" si="41"/>
        <v>MOUTI</v>
      </c>
      <c r="AC437" t="str">
        <f>[8]Report!T437</f>
        <v>CPNIE-R1-CELD03 → Code GDO</v>
      </c>
      <c r="AD437" t="str">
        <f>INDEX([8]Report!$A$2:$A$1495, MATCH(AC437, [8]Report!$T$2:$T$1495, 0))</f>
        <v>CPNIE-R1-CELD03</v>
      </c>
      <c r="AE437" t="str">
        <f t="shared" si="42"/>
        <v>CPNIE</v>
      </c>
    </row>
    <row r="438" spans="5:31" x14ac:dyDescent="0.25">
      <c r="E438" s="2" t="str">
        <f>[2]Report!T438</f>
        <v xml:space="preserve">34034341 → </v>
      </c>
      <c r="F438" s="3" t="str">
        <f>INDEX([2]Report!$B$2:$B$2208, MATCH(E438, [2]Report!$T$2:$T$2208, 0))</f>
        <v>MOUTI-R2-CELA82</v>
      </c>
      <c r="G438" s="4" t="str">
        <f t="shared" si="41"/>
        <v>MOUTI</v>
      </c>
      <c r="AC438" t="str">
        <f>[8]Report!T438</f>
        <v xml:space="preserve">CPNIE-R1-CELD04 → </v>
      </c>
      <c r="AD438" t="str">
        <f>INDEX([8]Report!$A$2:$A$1495, MATCH(AC438, [8]Report!$T$2:$T$1495, 0))</f>
        <v>CPNIE-R1-CELD04</v>
      </c>
      <c r="AE438" t="str">
        <f t="shared" si="42"/>
        <v>CPNIE</v>
      </c>
    </row>
    <row r="439" spans="5:31" x14ac:dyDescent="0.25">
      <c r="E439" s="2" t="str">
        <f>[2]Report!T439</f>
        <v xml:space="preserve">34034342 → </v>
      </c>
      <c r="F439" s="3" t="str">
        <f>INDEX([2]Report!$B$2:$B$2208, MATCH(E439, [2]Report!$T$2:$T$2208, 0))</f>
        <v>MOUTI-R2-CELD88</v>
      </c>
      <c r="G439" s="4" t="str">
        <f t="shared" si="41"/>
        <v>MOUTI</v>
      </c>
      <c r="AC439" t="str">
        <f>[8]Report!T439</f>
        <v xml:space="preserve">CPNIE-R1-CELD05 → </v>
      </c>
      <c r="AD439" t="str">
        <f>INDEX([8]Report!$A$2:$A$1495, MATCH(AC439, [8]Report!$T$2:$T$1495, 0))</f>
        <v>CPNIE-R1-CELD05</v>
      </c>
      <c r="AE439" t="str">
        <f t="shared" si="42"/>
        <v>CPNIE</v>
      </c>
    </row>
    <row r="440" spans="5:31" x14ac:dyDescent="0.25">
      <c r="E440" s="2" t="str">
        <f>[2]Report!T440</f>
        <v xml:space="preserve">34034343 → </v>
      </c>
      <c r="F440" s="3" t="str">
        <f>INDEX([2]Report!$B$2:$B$2208, MATCH(E440, [2]Report!$T$2:$T$2208, 0))</f>
        <v>MOUTI-R2-CELD90</v>
      </c>
      <c r="G440" s="4" t="str">
        <f t="shared" si="41"/>
        <v>MOUTI</v>
      </c>
      <c r="AC440" t="str">
        <f>[8]Report!T440</f>
        <v xml:space="preserve">CPNIE-R1-CELD06 → </v>
      </c>
      <c r="AD440" t="str">
        <f>INDEX([8]Report!$A$2:$A$1495, MATCH(AC440, [8]Report!$T$2:$T$1495, 0))</f>
        <v>CPNIE-R1-CELD06</v>
      </c>
      <c r="AE440" t="str">
        <f t="shared" si="42"/>
        <v>CPNIE</v>
      </c>
    </row>
    <row r="441" spans="5:31" x14ac:dyDescent="0.25">
      <c r="E441" s="2" t="str">
        <f>[2]Report!T441</f>
        <v xml:space="preserve">34034344 → </v>
      </c>
      <c r="F441" s="3" t="str">
        <f>INDEX([2]Report!$B$2:$B$2208, MATCH(E441, [2]Report!$T$2:$T$2208, 0))</f>
        <v>MOUTI-R2-CELD92</v>
      </c>
      <c r="G441" s="4" t="str">
        <f t="shared" si="41"/>
        <v>MOUTI</v>
      </c>
      <c r="AC441" t="str">
        <f>[8]Report!T441</f>
        <v xml:space="preserve">CPNIE-R1-CELD07 → </v>
      </c>
      <c r="AD441" t="str">
        <f>INDEX([8]Report!$A$2:$A$1495, MATCH(AC441, [8]Report!$T$2:$T$1495, 0))</f>
        <v>CPNIE-R1-CELD07</v>
      </c>
      <c r="AE441" t="str">
        <f t="shared" si="42"/>
        <v>CPNIE</v>
      </c>
    </row>
    <row r="442" spans="5:31" x14ac:dyDescent="0.25">
      <c r="E442" s="2" t="str">
        <f>[2]Report!T442</f>
        <v xml:space="preserve">34034345 → </v>
      </c>
      <c r="F442" s="3" t="str">
        <f>INDEX([2]Report!$B$2:$B$2208, MATCH(E442, [2]Report!$T$2:$T$2208, 0))</f>
        <v>MOUTI-R2-CELD94</v>
      </c>
      <c r="G442" s="4" t="str">
        <f t="shared" si="41"/>
        <v>MOUTI</v>
      </c>
      <c r="AC442" t="str">
        <f>[8]Report!T442</f>
        <v>CPNIE-R1-CELD08 → Code GDO</v>
      </c>
      <c r="AD442" t="str">
        <f>INDEX([8]Report!$A$2:$A$1495, MATCH(AC442, [8]Report!$T$2:$T$1495, 0))</f>
        <v>CPNIE-R1-CELD08</v>
      </c>
      <c r="AE442" t="str">
        <f t="shared" si="42"/>
        <v>CPNIE</v>
      </c>
    </row>
    <row r="443" spans="5:31" x14ac:dyDescent="0.25">
      <c r="E443" s="2" t="str">
        <f>[2]Report!T443</f>
        <v xml:space="preserve">34034346 → </v>
      </c>
      <c r="F443" s="3" t="str">
        <f>INDEX([2]Report!$B$2:$B$2208, MATCH(E443, [2]Report!$T$2:$T$2208, 0))</f>
        <v>MOUTI-R2-CELD96</v>
      </c>
      <c r="G443" s="4" t="str">
        <f t="shared" si="41"/>
        <v>MOUTI</v>
      </c>
      <c r="AC443" t="str">
        <f>[8]Report!T443</f>
        <v xml:space="preserve">CPNIE-R1-CELD09 → </v>
      </c>
      <c r="AD443" t="str">
        <f>INDEX([8]Report!$A$2:$A$1495, MATCH(AC443, [8]Report!$T$2:$T$1495, 0))</f>
        <v>CPNIE-R1-CELD09</v>
      </c>
      <c r="AE443" t="str">
        <f t="shared" si="42"/>
        <v>CPNIE</v>
      </c>
    </row>
    <row r="444" spans="5:31" x14ac:dyDescent="0.25">
      <c r="E444" s="2" t="str">
        <f>[2]Report!T444</f>
        <v xml:space="preserve">34034347 → </v>
      </c>
      <c r="F444" s="3" t="str">
        <f>INDEX([2]Report!$B$2:$B$2208, MATCH(E444, [2]Report!$T$2:$T$2208, 0))</f>
        <v>MOUTI-R2-CELC84</v>
      </c>
      <c r="G444" s="4" t="str">
        <f t="shared" si="41"/>
        <v>MOUTI</v>
      </c>
      <c r="AC444" t="str">
        <f>[8]Report!T444</f>
        <v>CPNIE-R1-CELD10 → Code GDO</v>
      </c>
      <c r="AD444" t="str">
        <f>INDEX([8]Report!$A$2:$A$1495, MATCH(AC444, [8]Report!$T$2:$T$1495, 0))</f>
        <v>CPNIE-R1-CELD10</v>
      </c>
      <c r="AE444" t="str">
        <f t="shared" si="42"/>
        <v>CPNIE</v>
      </c>
    </row>
    <row r="445" spans="5:31" x14ac:dyDescent="0.25">
      <c r="E445" s="2" t="str">
        <f>[2]Report!T445</f>
        <v xml:space="preserve">34034348 → </v>
      </c>
      <c r="F445" s="3" t="str">
        <f>INDEX([2]Report!$B$2:$B$2208, MATCH(E445, [2]Report!$T$2:$T$2208, 0))</f>
        <v>G.VER-R1-CELD63</v>
      </c>
      <c r="G445" s="4" t="str">
        <f t="shared" si="41"/>
        <v>G.VER</v>
      </c>
      <c r="AC445" t="str">
        <f>[8]Report!T445</f>
        <v xml:space="preserve">CPNIE-R2-CELD13 → </v>
      </c>
      <c r="AD445" t="str">
        <f>INDEX([8]Report!$A$2:$A$1495, MATCH(AC445, [8]Report!$T$2:$T$1495, 0))</f>
        <v>CPNIE-R2-CELD13</v>
      </c>
      <c r="AE445" t="str">
        <f t="shared" si="42"/>
        <v>CPNIE</v>
      </c>
    </row>
    <row r="446" spans="5:31" x14ac:dyDescent="0.25">
      <c r="E446" s="2" t="str">
        <f>[2]Report!T446</f>
        <v xml:space="preserve">34034349 → </v>
      </c>
      <c r="F446" s="3" t="str">
        <f>INDEX([2]Report!$B$2:$B$2208, MATCH(E446, [2]Report!$T$2:$T$2208, 0))</f>
        <v>G.VER-R1-CELA61</v>
      </c>
      <c r="G446" s="4" t="str">
        <f t="shared" si="41"/>
        <v>G.VER</v>
      </c>
      <c r="AC446" t="str">
        <f>[8]Report!T446</f>
        <v xml:space="preserve">CPNIE-R2-CELD14 → </v>
      </c>
      <c r="AD446" t="str">
        <f>INDEX([8]Report!$A$2:$A$1495, MATCH(AC446, [8]Report!$T$2:$T$1495, 0))</f>
        <v>CPNIE-R2-CELD14</v>
      </c>
      <c r="AE446" t="str">
        <f t="shared" si="42"/>
        <v>CPNIE</v>
      </c>
    </row>
    <row r="447" spans="5:31" x14ac:dyDescent="0.25">
      <c r="E447" s="2" t="str">
        <f>[2]Report!T447</f>
        <v xml:space="preserve">34034350 → </v>
      </c>
      <c r="F447" s="3" t="str">
        <f>INDEX([2]Report!$B$2:$B$2208, MATCH(E447, [2]Report!$T$2:$T$2208, 0))</f>
        <v>G.VER-R1-CELD64</v>
      </c>
      <c r="G447" s="4" t="str">
        <f t="shared" si="41"/>
        <v>G.VER</v>
      </c>
      <c r="AC447" t="str">
        <f>[8]Report!T447</f>
        <v xml:space="preserve">CPNIE-R2-CELD15 → </v>
      </c>
      <c r="AD447" t="str">
        <f>INDEX([8]Report!$A$2:$A$1495, MATCH(AC447, [8]Report!$T$2:$T$1495, 0))</f>
        <v>CPNIE-R2-CELD15</v>
      </c>
      <c r="AE447" t="str">
        <f t="shared" si="42"/>
        <v>CPNIE</v>
      </c>
    </row>
    <row r="448" spans="5:31" x14ac:dyDescent="0.25">
      <c r="E448" s="2" t="str">
        <f>[2]Report!T448</f>
        <v xml:space="preserve">34034351 → </v>
      </c>
      <c r="F448" s="3" t="str">
        <f>INDEX([2]Report!$B$2:$B$2208, MATCH(E448, [2]Report!$T$2:$T$2208, 0))</f>
        <v>G.VER-R1-CELD65</v>
      </c>
      <c r="G448" s="4" t="str">
        <f t="shared" si="41"/>
        <v>G.VER</v>
      </c>
      <c r="AC448" t="str">
        <f>[8]Report!T448</f>
        <v>CPNIE-R2-CELD16 → AERIEN/SOUTERRAIN</v>
      </c>
      <c r="AD448" t="str">
        <f>INDEX([8]Report!$A$2:$A$1495, MATCH(AC448, [8]Report!$T$2:$T$1495, 0))</f>
        <v>CPNIE-R2-CELD16</v>
      </c>
      <c r="AE448" t="str">
        <f t="shared" si="42"/>
        <v>CPNIE</v>
      </c>
    </row>
    <row r="449" spans="5:31" x14ac:dyDescent="0.25">
      <c r="E449" s="2" t="str">
        <f>[2]Report!T449</f>
        <v xml:space="preserve">34034352 → </v>
      </c>
      <c r="F449" s="3" t="str">
        <f>INDEX([2]Report!$B$2:$B$2208, MATCH(E449, [2]Report!$T$2:$T$2208, 0))</f>
        <v>G.VER-R1-CELD66</v>
      </c>
      <c r="G449" s="4" t="str">
        <f t="shared" si="41"/>
        <v>G.VER</v>
      </c>
      <c r="AC449" t="str">
        <f>[8]Report!T449</f>
        <v xml:space="preserve">CPNIE-R2-CELD17 → </v>
      </c>
      <c r="AD449" t="str">
        <f>INDEX([8]Report!$A$2:$A$1495, MATCH(AC449, [8]Report!$T$2:$T$1495, 0))</f>
        <v>CPNIE-R2-CELD17</v>
      </c>
      <c r="AE449" t="str">
        <f t="shared" si="42"/>
        <v>CPNIE</v>
      </c>
    </row>
    <row r="450" spans="5:31" x14ac:dyDescent="0.25">
      <c r="E450" s="2" t="str">
        <f>[2]Report!T450</f>
        <v xml:space="preserve">34034353 → </v>
      </c>
      <c r="F450" s="3" t="str">
        <f>INDEX([2]Report!$B$2:$B$2208, MATCH(E450, [2]Report!$T$2:$T$2208, 0))</f>
        <v>G.VER-R1-CELD67</v>
      </c>
      <c r="G450" s="4" t="str">
        <f t="shared" si="41"/>
        <v>G.VER</v>
      </c>
      <c r="AC450" t="str">
        <f>[8]Report!T450</f>
        <v xml:space="preserve">CPNIE-R2-CELD18 → </v>
      </c>
      <c r="AD450" t="str">
        <f>INDEX([8]Report!$A$2:$A$1495, MATCH(AC450, [8]Report!$T$2:$T$1495, 0))</f>
        <v>CPNIE-R2-CELD18</v>
      </c>
      <c r="AE450" t="str">
        <f t="shared" si="42"/>
        <v>CPNIE</v>
      </c>
    </row>
    <row r="451" spans="5:31" x14ac:dyDescent="0.25">
      <c r="E451" s="2" t="str">
        <f>[2]Report!T451</f>
        <v xml:space="preserve">34034354 → </v>
      </c>
      <c r="F451" s="3" t="str">
        <f>INDEX([2]Report!$B$2:$B$2208, MATCH(E451, [2]Report!$T$2:$T$2208, 0))</f>
        <v>G.VER-R2-CELC72</v>
      </c>
      <c r="G451" s="4" t="str">
        <f t="shared" ref="G451:G514" si="43">LEFT(F451,5)</f>
        <v>G.VER</v>
      </c>
      <c r="AC451" t="str">
        <f>[8]Report!T451</f>
        <v xml:space="preserve">CPNIE-R2-CELD19 → </v>
      </c>
      <c r="AD451" t="str">
        <f>INDEX([8]Report!$A$2:$A$1495, MATCH(AC451, [8]Report!$T$2:$T$1495, 0))</f>
        <v>CPNIE-R2-CELD19</v>
      </c>
      <c r="AE451" t="str">
        <f t="shared" ref="AE451:AE514" si="44">LEFT(AD451,5)</f>
        <v>CPNIE</v>
      </c>
    </row>
    <row r="452" spans="5:31" x14ac:dyDescent="0.25">
      <c r="E452" s="2" t="str">
        <f>[2]Report!T452</f>
        <v xml:space="preserve">34034355 → </v>
      </c>
      <c r="F452" s="3" t="str">
        <f>INDEX([2]Report!$B$2:$B$2208, MATCH(E452, [2]Report!$T$2:$T$2208, 0))</f>
        <v>G.VER-R2-CELD73</v>
      </c>
      <c r="G452" s="4" t="str">
        <f t="shared" si="43"/>
        <v>G.VER</v>
      </c>
      <c r="AC452" t="str">
        <f>[8]Report!T452</f>
        <v xml:space="preserve">CRAN_-R1-CELD14 → </v>
      </c>
      <c r="AD452" t="str">
        <f>INDEX([8]Report!$A$2:$A$1495, MATCH(AC452, [8]Report!$T$2:$T$1495, 0))</f>
        <v>CRAN_-R1-CELD14</v>
      </c>
      <c r="AE452" t="str">
        <f t="shared" si="44"/>
        <v>CRAN_</v>
      </c>
    </row>
    <row r="453" spans="5:31" x14ac:dyDescent="0.25">
      <c r="E453" s="2" t="str">
        <f>[2]Report!T453</f>
        <v xml:space="preserve">34034356 → </v>
      </c>
      <c r="F453" s="3" t="str">
        <f>INDEX([2]Report!$B$2:$B$2208, MATCH(E453, [2]Report!$T$2:$T$2208, 0))</f>
        <v>G.VER-R2-CELA71</v>
      </c>
      <c r="G453" s="4" t="str">
        <f t="shared" si="43"/>
        <v>G.VER</v>
      </c>
      <c r="AC453" t="str">
        <f>[8]Report!T453</f>
        <v xml:space="preserve">CRAN_-R1-CELD15 → </v>
      </c>
      <c r="AD453" t="str">
        <f>INDEX([8]Report!$A$2:$A$1495, MATCH(AC453, [8]Report!$T$2:$T$1495, 0))</f>
        <v>CRAN_-R1-CELD15</v>
      </c>
      <c r="AE453" t="str">
        <f t="shared" si="44"/>
        <v>CRAN_</v>
      </c>
    </row>
    <row r="454" spans="5:31" x14ac:dyDescent="0.25">
      <c r="E454" s="2" t="str">
        <f>[2]Report!T454</f>
        <v xml:space="preserve">34034357 → </v>
      </c>
      <c r="F454" s="3" t="str">
        <f>INDEX([2]Report!$B$2:$B$2208, MATCH(E454, [2]Report!$T$2:$T$2208, 0))</f>
        <v>G.VER-R2-CELD74</v>
      </c>
      <c r="G454" s="4" t="str">
        <f t="shared" si="43"/>
        <v>G.VER</v>
      </c>
      <c r="AC454" t="str">
        <f>[8]Report!T454</f>
        <v xml:space="preserve">CRAN_-R1-CELD16 → </v>
      </c>
      <c r="AD454" t="str">
        <f>INDEX([8]Report!$A$2:$A$1495, MATCH(AC454, [8]Report!$T$2:$T$1495, 0))</f>
        <v>CRAN_-R1-CELD16</v>
      </c>
      <c r="AE454" t="str">
        <f t="shared" si="44"/>
        <v>CRAN_</v>
      </c>
    </row>
    <row r="455" spans="5:31" x14ac:dyDescent="0.25">
      <c r="E455" s="2" t="str">
        <f>[2]Report!T455</f>
        <v xml:space="preserve">34034358 → </v>
      </c>
      <c r="F455" s="3" t="str">
        <f>INDEX([2]Report!$B$2:$B$2208, MATCH(E455, [2]Report!$T$2:$T$2208, 0))</f>
        <v>G.VER-R2-CELD75</v>
      </c>
      <c r="G455" s="4" t="str">
        <f t="shared" si="43"/>
        <v>G.VER</v>
      </c>
      <c r="AC455" t="str">
        <f>[8]Report!T455</f>
        <v xml:space="preserve">CRAN_-R1-CELD17 → </v>
      </c>
      <c r="AD455" t="str">
        <f>INDEX([8]Report!$A$2:$A$1495, MATCH(AC455, [8]Report!$T$2:$T$1495, 0))</f>
        <v>CRAN_-R1-CELD17</v>
      </c>
      <c r="AE455" t="str">
        <f t="shared" si="44"/>
        <v>CRAN_</v>
      </c>
    </row>
    <row r="456" spans="5:31" x14ac:dyDescent="0.25">
      <c r="E456" s="2" t="str">
        <f>[2]Report!T456</f>
        <v xml:space="preserve">34034359 → </v>
      </c>
      <c r="F456" s="3" t="str">
        <f>INDEX([2]Report!$B$2:$B$2208, MATCH(E456, [2]Report!$T$2:$T$2208, 0))</f>
        <v>G.VER-R2-CELD76</v>
      </c>
      <c r="G456" s="4" t="str">
        <f t="shared" si="43"/>
        <v>G.VER</v>
      </c>
      <c r="AC456" t="str">
        <f>[8]Report!T456</f>
        <v xml:space="preserve">CRAN_-R1-CELD18 → </v>
      </c>
      <c r="AD456" t="str">
        <f>INDEX([8]Report!$A$2:$A$1495, MATCH(AC456, [8]Report!$T$2:$T$1495, 0))</f>
        <v>CRAN_-R1-CELD18</v>
      </c>
      <c r="AE456" t="str">
        <f t="shared" si="44"/>
        <v>CRAN_</v>
      </c>
    </row>
    <row r="457" spans="5:31" x14ac:dyDescent="0.25">
      <c r="E457" s="2" t="str">
        <f>[2]Report!T457</f>
        <v xml:space="preserve">34034360 → </v>
      </c>
      <c r="F457" s="3" t="str">
        <f>INDEX([2]Report!$B$2:$B$2208, MATCH(E457, [2]Report!$T$2:$T$2208, 0))</f>
        <v>G.VER-R2-CELD77</v>
      </c>
      <c r="G457" s="4" t="str">
        <f t="shared" si="43"/>
        <v>G.VER</v>
      </c>
      <c r="AC457" t="str">
        <f>[8]Report!T457</f>
        <v>CRAN_-R1-CELD19 → Code GDO</v>
      </c>
      <c r="AD457" t="str">
        <f>INDEX([8]Report!$A$2:$A$1495, MATCH(AC457, [8]Report!$T$2:$T$1495, 0))</f>
        <v>CRAN_-R1-CELD19</v>
      </c>
      <c r="AE457" t="str">
        <f t="shared" si="44"/>
        <v>CRAN_</v>
      </c>
    </row>
    <row r="458" spans="5:31" x14ac:dyDescent="0.25">
      <c r="E458" s="2" t="str">
        <f>[2]Report!T458</f>
        <v xml:space="preserve">34034361 → </v>
      </c>
      <c r="F458" s="3" t="str">
        <f>INDEX([2]Report!$B$2:$B$2208, MATCH(E458, [2]Report!$T$2:$T$2208, 0))</f>
        <v>G.VER-R1-CELC62</v>
      </c>
      <c r="G458" s="4" t="str">
        <f t="shared" si="43"/>
        <v>G.VER</v>
      </c>
      <c r="AC458" t="str">
        <f>[8]Report!T458</f>
        <v xml:space="preserve">CRAN_-R2-CELD23 → </v>
      </c>
      <c r="AD458" t="str">
        <f>INDEX([8]Report!$A$2:$A$1495, MATCH(AC458, [8]Report!$T$2:$T$1495, 0))</f>
        <v>CRAN_-R2-CELD23</v>
      </c>
      <c r="AE458" t="str">
        <f t="shared" si="44"/>
        <v>CRAN_</v>
      </c>
    </row>
    <row r="459" spans="5:31" x14ac:dyDescent="0.25">
      <c r="E459" s="2" t="str">
        <f>[2]Report!T459</f>
        <v xml:space="preserve">34034362 → </v>
      </c>
      <c r="F459" s="3" t="str">
        <f>INDEX([2]Report!$B$2:$B$2208, MATCH(E459, [2]Report!$T$2:$T$2208, 0))</f>
        <v>G.VER-R1-CELD68</v>
      </c>
      <c r="G459" s="4" t="str">
        <f t="shared" si="43"/>
        <v>G.VER</v>
      </c>
      <c r="AC459" t="str">
        <f>[8]Report!T459</f>
        <v xml:space="preserve">CRAN_-R2-CELD24 → </v>
      </c>
      <c r="AD459" t="str">
        <f>INDEX([8]Report!$A$2:$A$1495, MATCH(AC459, [8]Report!$T$2:$T$1495, 0))</f>
        <v>CRAN_-R2-CELD24</v>
      </c>
      <c r="AE459" t="str">
        <f t="shared" si="44"/>
        <v>CRAN_</v>
      </c>
    </row>
    <row r="460" spans="5:31" x14ac:dyDescent="0.25">
      <c r="E460" s="2" t="str">
        <f>[2]Report!T460</f>
        <v xml:space="preserve">34034363 → </v>
      </c>
      <c r="F460" s="3" t="str">
        <f>INDEX([2]Report!$B$2:$B$2208, MATCH(E460, [2]Report!$T$2:$T$2208, 0))</f>
        <v>G.VER-R1-CELD69</v>
      </c>
      <c r="G460" s="4" t="str">
        <f t="shared" si="43"/>
        <v>G.VER</v>
      </c>
      <c r="AC460" t="str">
        <f>[8]Report!T460</f>
        <v>CRAN_-R2-CELD25 → Code GDO</v>
      </c>
      <c r="AD460" t="str">
        <f>INDEX([8]Report!$A$2:$A$1495, MATCH(AC460, [8]Report!$T$2:$T$1495, 0))</f>
        <v>CRAN_-R2-CELD25</v>
      </c>
      <c r="AE460" t="str">
        <f t="shared" si="44"/>
        <v>CRAN_</v>
      </c>
    </row>
    <row r="461" spans="5:31" x14ac:dyDescent="0.25">
      <c r="E461" s="2" t="str">
        <f>[2]Report!T461</f>
        <v xml:space="preserve">34034364 → </v>
      </c>
      <c r="F461" s="3" t="str">
        <f>INDEX([2]Report!$B$2:$B$2208, MATCH(E461, [2]Report!$T$2:$T$2208, 0))</f>
        <v>G.VER-R2-CELO70</v>
      </c>
      <c r="G461" s="4" t="str">
        <f t="shared" si="43"/>
        <v>G.VER</v>
      </c>
      <c r="AC461" t="str">
        <f>[8]Report!T461</f>
        <v xml:space="preserve">CRAN_-R2-CELD26 → </v>
      </c>
      <c r="AD461" t="str">
        <f>INDEX([8]Report!$A$2:$A$1495, MATCH(AC461, [8]Report!$T$2:$T$1495, 0))</f>
        <v>CRAN_-R2-CELD26</v>
      </c>
      <c r="AE461" t="str">
        <f t="shared" si="44"/>
        <v>CRAN_</v>
      </c>
    </row>
    <row r="462" spans="5:31" x14ac:dyDescent="0.25">
      <c r="E462" s="2" t="str">
        <f>[2]Report!T462</f>
        <v xml:space="preserve">34034365 → </v>
      </c>
      <c r="F462" s="3" t="str">
        <f>INDEX([2]Report!$B$2:$B$2208, MATCH(E462, [2]Report!$T$2:$T$2208, 0))</f>
        <v>G.VER-R3-CELD82</v>
      </c>
      <c r="G462" s="4" t="str">
        <f t="shared" si="43"/>
        <v>G.VER</v>
      </c>
      <c r="AC462" t="str">
        <f>[8]Report!T462</f>
        <v xml:space="preserve">CRAN_-R2-CELD27 → </v>
      </c>
      <c r="AD462" t="str">
        <f>INDEX([8]Report!$A$2:$A$1495, MATCH(AC462, [8]Report!$T$2:$T$1495, 0))</f>
        <v>CRAN_-R2-CELD27</v>
      </c>
      <c r="AE462" t="str">
        <f t="shared" si="44"/>
        <v>CRAN_</v>
      </c>
    </row>
    <row r="463" spans="5:31" x14ac:dyDescent="0.25">
      <c r="E463" s="2" t="str">
        <f>[2]Report!T463</f>
        <v xml:space="preserve">34034366 → </v>
      </c>
      <c r="F463" s="3" t="str">
        <f>INDEX([2]Report!$B$2:$B$2208, MATCH(E463, [2]Report!$T$2:$T$2208, 0))</f>
        <v>G.VER-R3-CELA81</v>
      </c>
      <c r="G463" s="4" t="str">
        <f t="shared" si="43"/>
        <v>G.VER</v>
      </c>
      <c r="AC463" t="str">
        <f>[8]Report!T463</f>
        <v xml:space="preserve">CRAN_-R2-CELD28 → </v>
      </c>
      <c r="AD463" t="str">
        <f>INDEX([8]Report!$A$2:$A$1495, MATCH(AC463, [8]Report!$T$2:$T$1495, 0))</f>
        <v>CRAN_-R2-CELD28</v>
      </c>
      <c r="AE463" t="str">
        <f t="shared" si="44"/>
        <v>CRAN_</v>
      </c>
    </row>
    <row r="464" spans="5:31" x14ac:dyDescent="0.25">
      <c r="E464" s="2" t="str">
        <f>[2]Report!T464</f>
        <v xml:space="preserve">34034367 → </v>
      </c>
      <c r="F464" s="3" t="str">
        <f>INDEX([2]Report!$B$2:$B$2208, MATCH(E464, [2]Report!$T$2:$T$2208, 0))</f>
        <v>G.VER-R3-CELD83</v>
      </c>
      <c r="G464" s="4" t="str">
        <f t="shared" si="43"/>
        <v>G.VER</v>
      </c>
      <c r="AC464" t="str">
        <f>[8]Report!T464</f>
        <v>CRAN_-R2-CELD29 → Code GDO</v>
      </c>
      <c r="AD464" t="str">
        <f>INDEX([8]Report!$A$2:$A$1495, MATCH(AC464, [8]Report!$T$2:$T$1495, 0))</f>
        <v>CRAN_-R2-CELD29</v>
      </c>
      <c r="AE464" t="str">
        <f t="shared" si="44"/>
        <v>CRAN_</v>
      </c>
    </row>
    <row r="465" spans="5:31" x14ac:dyDescent="0.25">
      <c r="E465" s="2" t="str">
        <f>[2]Report!T465</f>
        <v xml:space="preserve">34034368 → </v>
      </c>
      <c r="F465" s="3" t="str">
        <f>INDEX([2]Report!$B$2:$B$2208, MATCH(E465, [2]Report!$T$2:$T$2208, 0))</f>
        <v>G.VER-R3-CELD84</v>
      </c>
      <c r="G465" s="4" t="str">
        <f t="shared" si="43"/>
        <v>G.VER</v>
      </c>
      <c r="AC465" t="str">
        <f>[8]Report!T465</f>
        <v xml:space="preserve">CRAN_-R3-CELD33 → </v>
      </c>
      <c r="AD465" t="str">
        <f>INDEX([8]Report!$A$2:$A$1495, MATCH(AC465, [8]Report!$T$2:$T$1495, 0))</f>
        <v>CRAN_-R3-CELD33</v>
      </c>
      <c r="AE465" t="str">
        <f t="shared" si="44"/>
        <v>CRAN_</v>
      </c>
    </row>
    <row r="466" spans="5:31" x14ac:dyDescent="0.25">
      <c r="E466" s="2" t="str">
        <f>[2]Report!T466</f>
        <v xml:space="preserve">34034369 → </v>
      </c>
      <c r="F466" s="3" t="str">
        <f>INDEX([2]Report!$B$2:$B$2208, MATCH(E466, [2]Report!$T$2:$T$2208, 0))</f>
        <v>G.VER-R3-CELD85</v>
      </c>
      <c r="G466" s="4" t="str">
        <f t="shared" si="43"/>
        <v>G.VER</v>
      </c>
      <c r="AC466" t="str">
        <f>[8]Report!T466</f>
        <v xml:space="preserve">CRAN_-R3-CELD34 → </v>
      </c>
      <c r="AD466" t="str">
        <f>INDEX([8]Report!$A$2:$A$1495, MATCH(AC466, [8]Report!$T$2:$T$1495, 0))</f>
        <v>CRAN_-R3-CELD34</v>
      </c>
      <c r="AE466" t="str">
        <f t="shared" si="44"/>
        <v>CRAN_</v>
      </c>
    </row>
    <row r="467" spans="5:31" x14ac:dyDescent="0.25">
      <c r="E467" s="2" t="str">
        <f>[2]Report!T467</f>
        <v xml:space="preserve">34034370 → </v>
      </c>
      <c r="F467" s="3" t="str">
        <f>INDEX([2]Report!$B$2:$B$2208, MATCH(E467, [2]Report!$T$2:$T$2208, 0))</f>
        <v>G.VER-R3-CELD86</v>
      </c>
      <c r="G467" s="4" t="str">
        <f t="shared" si="43"/>
        <v>G.VER</v>
      </c>
      <c r="AC467" t="str">
        <f>[8]Report!T467</f>
        <v xml:space="preserve">CRAN_-R3-CELD35 → </v>
      </c>
      <c r="AD467" t="str">
        <f>INDEX([8]Report!$A$2:$A$1495, MATCH(AC467, [8]Report!$T$2:$T$1495, 0))</f>
        <v>CRAN_-R3-CELD35</v>
      </c>
      <c r="AE467" t="str">
        <f t="shared" si="44"/>
        <v>CRAN_</v>
      </c>
    </row>
    <row r="468" spans="5:31" x14ac:dyDescent="0.25">
      <c r="E468" s="2" t="str">
        <f>[2]Report!T468</f>
        <v xml:space="preserve">34034371 → </v>
      </c>
      <c r="F468" s="3" t="str">
        <f>INDEX([2]Report!$B$2:$B$2208, MATCH(E468, [2]Report!$T$2:$T$2208, 0))</f>
        <v>G.VER-R3-CELO90</v>
      </c>
      <c r="G468" s="4" t="str">
        <f t="shared" si="43"/>
        <v>G.VER</v>
      </c>
      <c r="AC468" t="str">
        <f>[8]Report!T468</f>
        <v xml:space="preserve">CRAN_-R3-CELD36 → </v>
      </c>
      <c r="AD468" t="str">
        <f>INDEX([8]Report!$A$2:$A$1495, MATCH(AC468, [8]Report!$T$2:$T$1495, 0))</f>
        <v>CRAN_-R3-CELD36</v>
      </c>
      <c r="AE468" t="str">
        <f t="shared" si="44"/>
        <v>CRAN_</v>
      </c>
    </row>
    <row r="469" spans="5:31" x14ac:dyDescent="0.25">
      <c r="E469" s="2" t="str">
        <f>[2]Report!T469</f>
        <v xml:space="preserve">34034372 → </v>
      </c>
      <c r="F469" s="3" t="str">
        <f>INDEX([2]Report!$B$2:$B$2208, MATCH(E469, [2]Report!$T$2:$T$2208, 0))</f>
        <v>G.VER-R4-CELD93</v>
      </c>
      <c r="G469" s="4" t="str">
        <f t="shared" si="43"/>
        <v>G.VER</v>
      </c>
      <c r="AC469" t="str">
        <f>[8]Report!T469</f>
        <v xml:space="preserve">CRAN_-R3-CELD37 → </v>
      </c>
      <c r="AD469" t="str">
        <f>INDEX([8]Report!$A$2:$A$1495, MATCH(AC469, [8]Report!$T$2:$T$1495, 0))</f>
        <v>CRAN_-R3-CELD37</v>
      </c>
      <c r="AE469" t="str">
        <f t="shared" si="44"/>
        <v>CRAN_</v>
      </c>
    </row>
    <row r="470" spans="5:31" x14ac:dyDescent="0.25">
      <c r="E470" s="2" t="str">
        <f>[2]Report!T470</f>
        <v xml:space="preserve">34034373 → </v>
      </c>
      <c r="F470" s="3" t="str">
        <f>INDEX([2]Report!$B$2:$B$2208, MATCH(E470, [2]Report!$T$2:$T$2208, 0))</f>
        <v>G.VER-R4-CELA91</v>
      </c>
      <c r="G470" s="4" t="str">
        <f t="shared" si="43"/>
        <v>G.VER</v>
      </c>
      <c r="AC470" t="str">
        <f>[8]Report!T470</f>
        <v xml:space="preserve">CRAN_-R3-CELD38 → </v>
      </c>
      <c r="AD470" t="str">
        <f>INDEX([8]Report!$A$2:$A$1495, MATCH(AC470, [8]Report!$T$2:$T$1495, 0))</f>
        <v>CRAN_-R3-CELD38</v>
      </c>
      <c r="AE470" t="str">
        <f t="shared" si="44"/>
        <v>CRAN_</v>
      </c>
    </row>
    <row r="471" spans="5:31" x14ac:dyDescent="0.25">
      <c r="E471" s="2" t="str">
        <f>[2]Report!T471</f>
        <v xml:space="preserve">34034374 → </v>
      </c>
      <c r="F471" s="3" t="str">
        <f>INDEX([2]Report!$B$2:$B$2208, MATCH(E471, [2]Report!$T$2:$T$2208, 0))</f>
        <v>G.VER-R4-CELD94</v>
      </c>
      <c r="G471" s="4" t="str">
        <f t="shared" si="43"/>
        <v>G.VER</v>
      </c>
      <c r="AC471" t="str">
        <f>[8]Report!T471</f>
        <v xml:space="preserve">CRAN_-R3-CELD39 → </v>
      </c>
      <c r="AD471" t="str">
        <f>INDEX([8]Report!$A$2:$A$1495, MATCH(AC471, [8]Report!$T$2:$T$1495, 0))</f>
        <v>CRAN_-R3-CELD39</v>
      </c>
      <c r="AE471" t="str">
        <f t="shared" si="44"/>
        <v>CRAN_</v>
      </c>
    </row>
    <row r="472" spans="5:31" x14ac:dyDescent="0.25">
      <c r="E472" s="2" t="str">
        <f>[2]Report!T472</f>
        <v xml:space="preserve">34034375 → </v>
      </c>
      <c r="F472" s="3" t="str">
        <f>INDEX([2]Report!$B$2:$B$2208, MATCH(E472, [2]Report!$T$2:$T$2208, 0))</f>
        <v>G.VER-R4-CELD95</v>
      </c>
      <c r="G472" s="4" t="str">
        <f t="shared" si="43"/>
        <v>G.VER</v>
      </c>
      <c r="AC472" t="str">
        <f>[8]Report!T472</f>
        <v xml:space="preserve">CRAN_-R4-CELD44 → </v>
      </c>
      <c r="AD472" t="str">
        <f>INDEX([8]Report!$A$2:$A$1495, MATCH(AC472, [8]Report!$T$2:$T$1495, 0))</f>
        <v>CRAN_-R4-CELD44</v>
      </c>
      <c r="AE472" t="str">
        <f t="shared" si="44"/>
        <v>CRAN_</v>
      </c>
    </row>
    <row r="473" spans="5:31" x14ac:dyDescent="0.25">
      <c r="E473" s="2" t="str">
        <f>[2]Report!T473</f>
        <v xml:space="preserve">34034376 → </v>
      </c>
      <c r="F473" s="3" t="str">
        <f>INDEX([2]Report!$B$2:$B$2208, MATCH(E473, [2]Report!$T$2:$T$2208, 0))</f>
        <v>G.VER-R4-CELD96</v>
      </c>
      <c r="G473" s="4" t="str">
        <f t="shared" si="43"/>
        <v>G.VER</v>
      </c>
      <c r="AC473" t="str">
        <f>[8]Report!T473</f>
        <v xml:space="preserve">CRAN_-R4-CELD45 → </v>
      </c>
      <c r="AD473" t="str">
        <f>INDEX([8]Report!$A$2:$A$1495, MATCH(AC473, [8]Report!$T$2:$T$1495, 0))</f>
        <v>CRAN_-R4-CELD45</v>
      </c>
      <c r="AE473" t="str">
        <f t="shared" si="44"/>
        <v>CRAN_</v>
      </c>
    </row>
    <row r="474" spans="5:31" x14ac:dyDescent="0.25">
      <c r="E474" s="2" t="str">
        <f>[2]Report!T474</f>
        <v xml:space="preserve">34034377 → </v>
      </c>
      <c r="F474" s="3" t="str">
        <f>INDEX([2]Report!$B$2:$B$2208, MATCH(E474, [2]Report!$T$2:$T$2208, 0))</f>
        <v>G.VER-R4-CELD97</v>
      </c>
      <c r="G474" s="4" t="str">
        <f t="shared" si="43"/>
        <v>G.VER</v>
      </c>
      <c r="AC474" t="str">
        <f>[8]Report!T474</f>
        <v xml:space="preserve">CRAN_-R4-CELD46 → </v>
      </c>
      <c r="AD474" t="str">
        <f>INDEX([8]Report!$A$2:$A$1495, MATCH(AC474, [8]Report!$T$2:$T$1495, 0))</f>
        <v>CRAN_-R4-CELD46</v>
      </c>
      <c r="AE474" t="str">
        <f t="shared" si="44"/>
        <v>CRAN_</v>
      </c>
    </row>
    <row r="475" spans="5:31" x14ac:dyDescent="0.25">
      <c r="E475" s="2" t="str">
        <f>[2]Report!T475</f>
        <v xml:space="preserve">34034378 → </v>
      </c>
      <c r="F475" s="3" t="str">
        <f>INDEX([2]Report!$B$2:$B$2208, MATCH(E475, [2]Report!$T$2:$T$2208, 0))</f>
        <v>G.VER-R4-CELC92</v>
      </c>
      <c r="G475" s="4" t="str">
        <f t="shared" si="43"/>
        <v>G.VER</v>
      </c>
      <c r="AC475" t="str">
        <f>[8]Report!T475</f>
        <v xml:space="preserve">CRAN_-R4-CELD47 → </v>
      </c>
      <c r="AD475" t="str">
        <f>INDEX([8]Report!$A$2:$A$1495, MATCH(AC475, [8]Report!$T$2:$T$1495, 0))</f>
        <v>CRAN_-R4-CELD47</v>
      </c>
      <c r="AE475" t="str">
        <f t="shared" si="44"/>
        <v>CRAN_</v>
      </c>
    </row>
    <row r="476" spans="5:31" x14ac:dyDescent="0.25">
      <c r="E476" s="2" t="str">
        <f>[2]Report!T476</f>
        <v xml:space="preserve">34034379 → </v>
      </c>
      <c r="F476" s="3" t="str">
        <f>INDEX([2]Report!$B$2:$B$2208, MATCH(E476, [2]Report!$T$2:$T$2208, 0))</f>
        <v>G.VER-R4-CELD98</v>
      </c>
      <c r="G476" s="4" t="str">
        <f t="shared" si="43"/>
        <v>G.VER</v>
      </c>
      <c r="AC476" t="str">
        <f>[8]Report!T476</f>
        <v xml:space="preserve">CRAN_-R4-CELD48 → </v>
      </c>
      <c r="AD476" t="str">
        <f>INDEX([8]Report!$A$2:$A$1495, MATCH(AC476, [8]Report!$T$2:$T$1495, 0))</f>
        <v>CRAN_-R4-CELD48</v>
      </c>
      <c r="AE476" t="str">
        <f t="shared" si="44"/>
        <v>CRAN_</v>
      </c>
    </row>
    <row r="477" spans="5:31" x14ac:dyDescent="0.25">
      <c r="E477" s="2" t="str">
        <f>[2]Report!T477</f>
        <v xml:space="preserve">34034380 → </v>
      </c>
      <c r="F477" s="3" t="str">
        <f>INDEX([2]Report!$B$2:$B$2208, MATCH(E477, [2]Report!$T$2:$T$2208, 0))</f>
        <v>G.VER-R1-CELD42</v>
      </c>
      <c r="G477" s="4" t="str">
        <f t="shared" si="43"/>
        <v>G.VER</v>
      </c>
      <c r="AC477" t="str">
        <f>[8]Report!T477</f>
        <v xml:space="preserve">CRAN_-R4-CELD49 → </v>
      </c>
      <c r="AD477" t="str">
        <f>INDEX([8]Report!$A$2:$A$1495, MATCH(AC477, [8]Report!$T$2:$T$1495, 0))</f>
        <v>CRAN_-R4-CELD49</v>
      </c>
      <c r="AE477" t="str">
        <f t="shared" si="44"/>
        <v>CRAN_</v>
      </c>
    </row>
    <row r="478" spans="5:31" x14ac:dyDescent="0.25">
      <c r="E478" s="2" t="str">
        <f>[2]Report!T478</f>
        <v xml:space="preserve">34034381 → </v>
      </c>
      <c r="F478" s="3" t="str">
        <f>INDEX([2]Report!$B$2:$B$2208, MATCH(E478, [2]Report!$T$2:$T$2208, 0))</f>
        <v>G.VER-R5-CELA41</v>
      </c>
      <c r="G478" s="4" t="str">
        <f t="shared" si="43"/>
        <v>G.VER</v>
      </c>
      <c r="AC478" t="str">
        <f>[8]Report!T478</f>
        <v>CROLL-R1.A-CELD02 → Code GDO</v>
      </c>
      <c r="AD478" t="str">
        <f>INDEX([8]Report!$A$2:$A$1495, MATCH(AC478, [8]Report!$T$2:$T$1495, 0))</f>
        <v>CROLL-R1.A-CELD02</v>
      </c>
      <c r="AE478" t="str">
        <f t="shared" si="44"/>
        <v>CROLL</v>
      </c>
    </row>
    <row r="479" spans="5:31" x14ac:dyDescent="0.25">
      <c r="E479" s="2" t="str">
        <f>[2]Report!T479</f>
        <v xml:space="preserve">34034382 → </v>
      </c>
      <c r="F479" s="3" t="str">
        <f>INDEX([2]Report!$B$2:$B$2208, MATCH(E479, [2]Report!$T$2:$T$2208, 0))</f>
        <v>G.VER-R5-CELA43</v>
      </c>
      <c r="G479" s="4" t="str">
        <f t="shared" si="43"/>
        <v>G.VER</v>
      </c>
      <c r="AC479" t="str">
        <f>[8]Report!T479</f>
        <v>CROLL-R1.A-CELD03 → Code GDO</v>
      </c>
      <c r="AD479" t="str">
        <f>INDEX([8]Report!$A$2:$A$1495, MATCH(AC479, [8]Report!$T$2:$T$1495, 0))</f>
        <v>CROLL-R1.A-CELD03</v>
      </c>
      <c r="AE479" t="str">
        <f t="shared" si="44"/>
        <v>CROLL</v>
      </c>
    </row>
    <row r="480" spans="5:31" x14ac:dyDescent="0.25">
      <c r="E480" s="2" t="str">
        <f>[2]Report!T480</f>
        <v xml:space="preserve">34034383 → </v>
      </c>
      <c r="F480" s="3" t="str">
        <f>INDEX([2]Report!$B$2:$B$2208, MATCH(E480, [2]Report!$T$2:$T$2208, 0))</f>
        <v>FROGE-R1-CELD06</v>
      </c>
      <c r="G480" s="4" t="str">
        <f t="shared" si="43"/>
        <v>FROGE</v>
      </c>
      <c r="AC480" t="str">
        <f>[8]Report!T480</f>
        <v xml:space="preserve">CROLL-R1.A-CELD04 → </v>
      </c>
      <c r="AD480" t="str">
        <f>INDEX([8]Report!$A$2:$A$1495, MATCH(AC480, [8]Report!$T$2:$T$1495, 0))</f>
        <v>CROLL-R1.A-CELD04</v>
      </c>
      <c r="AE480" t="str">
        <f t="shared" si="44"/>
        <v>CROLL</v>
      </c>
    </row>
    <row r="481" spans="5:31" x14ac:dyDescent="0.25">
      <c r="E481" s="2" t="str">
        <f>[2]Report!T481</f>
        <v xml:space="preserve">34034384 → </v>
      </c>
      <c r="F481" s="3" t="str">
        <f>INDEX([2]Report!$B$2:$B$2208, MATCH(E481, [2]Report!$T$2:$T$2208, 0))</f>
        <v>FROGE-R1-CELD04</v>
      </c>
      <c r="G481" s="4" t="str">
        <f t="shared" si="43"/>
        <v>FROGE</v>
      </c>
      <c r="AC481" t="str">
        <f>[8]Report!T481</f>
        <v xml:space="preserve">CROLL-R1.A-CELD05 → </v>
      </c>
      <c r="AD481" t="str">
        <f>INDEX([8]Report!$A$2:$A$1495, MATCH(AC481, [8]Report!$T$2:$T$1495, 0))</f>
        <v>CROLL-R1.A-CELD05</v>
      </c>
      <c r="AE481" t="str">
        <f t="shared" si="44"/>
        <v>CROLL</v>
      </c>
    </row>
    <row r="482" spans="5:31" x14ac:dyDescent="0.25">
      <c r="E482" s="2" t="str">
        <f>[2]Report!T482</f>
        <v xml:space="preserve">34034385 → </v>
      </c>
      <c r="F482" s="3" t="str">
        <f>INDEX([2]Report!$B$2:$B$2208, MATCH(E482, [2]Report!$T$2:$T$2208, 0))</f>
        <v>FROGE-R1-CELD03</v>
      </c>
      <c r="G482" s="4" t="str">
        <f t="shared" si="43"/>
        <v>FROGE</v>
      </c>
      <c r="AC482" t="str">
        <f>[8]Report!T482</f>
        <v xml:space="preserve">CROLL-R1.A-CELD06 → </v>
      </c>
      <c r="AD482" t="str">
        <f>INDEX([8]Report!$A$2:$A$1495, MATCH(AC482, [8]Report!$T$2:$T$1495, 0))</f>
        <v>CROLL-R1.A-CELD06</v>
      </c>
      <c r="AE482" t="str">
        <f t="shared" si="44"/>
        <v>CROLL</v>
      </c>
    </row>
    <row r="483" spans="5:31" x14ac:dyDescent="0.25">
      <c r="E483" s="2" t="str">
        <f>[2]Report!T483</f>
        <v>34034386 → U-NOMINAL(KV)-DJHTA, DATE-AMPOULE</v>
      </c>
      <c r="F483" s="3" t="str">
        <f>INDEX([2]Report!$B$2:$B$2208, MATCH(E483, [2]Report!$T$2:$T$2208, 0))</f>
        <v>FROGE-R1-CELD05</v>
      </c>
      <c r="G483" s="4" t="str">
        <f t="shared" si="43"/>
        <v>FROGE</v>
      </c>
      <c r="AC483" t="str">
        <f>[8]Report!T483</f>
        <v>CROLL-R1.B-CELD12 → Code GDO</v>
      </c>
      <c r="AD483" t="str">
        <f>INDEX([8]Report!$A$2:$A$1495, MATCH(AC483, [8]Report!$T$2:$T$1495, 0))</f>
        <v>CROLL-R1.B-CELD12</v>
      </c>
      <c r="AE483" t="str">
        <f t="shared" si="44"/>
        <v>CROLL</v>
      </c>
    </row>
    <row r="484" spans="5:31" x14ac:dyDescent="0.25">
      <c r="E484" s="2" t="str">
        <f>[2]Report!T484</f>
        <v xml:space="preserve">34034387 → </v>
      </c>
      <c r="F484" s="3" t="str">
        <f>INDEX([2]Report!$B$2:$B$2208, MATCH(E484, [2]Report!$T$2:$T$2208, 0))</f>
        <v>FROGE-R1-CELD08</v>
      </c>
      <c r="G484" s="4" t="str">
        <f t="shared" si="43"/>
        <v>FROGE</v>
      </c>
      <c r="AC484" t="str">
        <f>[8]Report!T484</f>
        <v xml:space="preserve">CROLL-R1.B-CELD13 → </v>
      </c>
      <c r="AD484" t="str">
        <f>INDEX([8]Report!$A$2:$A$1495, MATCH(AC484, [8]Report!$T$2:$T$1495, 0))</f>
        <v>CROLL-R1.B-CELD13</v>
      </c>
      <c r="AE484" t="str">
        <f t="shared" si="44"/>
        <v>CROLL</v>
      </c>
    </row>
    <row r="485" spans="5:31" x14ac:dyDescent="0.25">
      <c r="E485" s="2" t="str">
        <f>[2]Report!T485</f>
        <v xml:space="preserve">34034388 → </v>
      </c>
      <c r="F485" s="3" t="str">
        <f>INDEX([2]Report!$B$2:$B$2208, MATCH(E485, [2]Report!$T$2:$T$2208, 0))</f>
        <v>FROGE-R1-CELD09</v>
      </c>
      <c r="G485" s="4" t="str">
        <f t="shared" si="43"/>
        <v>FROGE</v>
      </c>
      <c r="AC485" t="str">
        <f>[8]Report!T485</f>
        <v xml:space="preserve">CROLL-R1.B-CELD14 → </v>
      </c>
      <c r="AD485" t="str">
        <f>INDEX([8]Report!$A$2:$A$1495, MATCH(AC485, [8]Report!$T$2:$T$1495, 0))</f>
        <v>CROLL-R1.B-CELD14</v>
      </c>
      <c r="AE485" t="str">
        <f t="shared" si="44"/>
        <v>CROLL</v>
      </c>
    </row>
    <row r="486" spans="5:31" x14ac:dyDescent="0.25">
      <c r="E486" s="2" t="str">
        <f>[2]Report!T486</f>
        <v xml:space="preserve">34034389 → </v>
      </c>
      <c r="F486" s="3" t="str">
        <f>INDEX([2]Report!$B$2:$B$2208, MATCH(E486, [2]Report!$T$2:$T$2208, 0))</f>
        <v>FROGE-R2-CELD23</v>
      </c>
      <c r="G486" s="4" t="str">
        <f t="shared" si="43"/>
        <v>FROGE</v>
      </c>
      <c r="AC486" t="str">
        <f>[8]Report!T486</f>
        <v xml:space="preserve">CROLL-R1.B-CELD15 → </v>
      </c>
      <c r="AD486" t="str">
        <f>INDEX([8]Report!$A$2:$A$1495, MATCH(AC486, [8]Report!$T$2:$T$1495, 0))</f>
        <v>CROLL-R1.B-CELD15</v>
      </c>
      <c r="AE486" t="str">
        <f t="shared" si="44"/>
        <v>CROLL</v>
      </c>
    </row>
    <row r="487" spans="5:31" x14ac:dyDescent="0.25">
      <c r="E487" s="2" t="str">
        <f>[2]Report!T487</f>
        <v xml:space="preserve">34034390 → </v>
      </c>
      <c r="F487" s="3" t="str">
        <f>INDEX([2]Report!$B$2:$B$2208, MATCH(E487, [2]Report!$T$2:$T$2208, 0))</f>
        <v>FROGE-R2-CELO15</v>
      </c>
      <c r="G487" s="4" t="str">
        <f t="shared" si="43"/>
        <v>FROGE</v>
      </c>
      <c r="AC487" t="str">
        <f>[8]Report!T487</f>
        <v xml:space="preserve">CROLL-R1.B-CELD16 → </v>
      </c>
      <c r="AD487" t="str">
        <f>INDEX([8]Report!$A$2:$A$1495, MATCH(AC487, [8]Report!$T$2:$T$1495, 0))</f>
        <v>CROLL-R1.B-CELD16</v>
      </c>
      <c r="AE487" t="str">
        <f t="shared" si="44"/>
        <v>CROLL</v>
      </c>
    </row>
    <row r="488" spans="5:31" x14ac:dyDescent="0.25">
      <c r="E488" s="2" t="str">
        <f>[2]Report!T488</f>
        <v xml:space="preserve">34034391 → </v>
      </c>
      <c r="F488" s="3" t="str">
        <f>INDEX([2]Report!$B$2:$B$2208, MATCH(E488, [2]Report!$T$2:$T$2208, 0))</f>
        <v>FROGE-R2-CELD21</v>
      </c>
      <c r="G488" s="4" t="str">
        <f t="shared" si="43"/>
        <v>FROGE</v>
      </c>
      <c r="AC488" t="str">
        <f>[8]Report!T488</f>
        <v>CROLL-R2.A-CELD25 → Code GDO</v>
      </c>
      <c r="AD488" t="str">
        <f>INDEX([8]Report!$A$2:$A$1495, MATCH(AC488, [8]Report!$T$2:$T$1495, 0))</f>
        <v>CROLL-R2.A-CELD25</v>
      </c>
      <c r="AE488" t="str">
        <f t="shared" si="44"/>
        <v>CROLL</v>
      </c>
    </row>
    <row r="489" spans="5:31" x14ac:dyDescent="0.25">
      <c r="E489" s="2" t="str">
        <f>[2]Report!T489</f>
        <v>34034392 → DATE-AMPOULE</v>
      </c>
      <c r="F489" s="3" t="str">
        <f>INDEX([2]Report!$B$2:$B$2208, MATCH(E489, [2]Report!$T$2:$T$2208, 0))</f>
        <v>FROGE-R2-CELA24</v>
      </c>
      <c r="G489" s="4" t="str">
        <f t="shared" si="43"/>
        <v>FROGE</v>
      </c>
      <c r="AC489" t="str">
        <f>[8]Report!T489</f>
        <v xml:space="preserve">CROLL-R2.A-CELD26 → </v>
      </c>
      <c r="AD489" t="str">
        <f>INDEX([8]Report!$A$2:$A$1495, MATCH(AC489, [8]Report!$T$2:$T$1495, 0))</f>
        <v>CROLL-R2.A-CELD26</v>
      </c>
      <c r="AE489" t="str">
        <f t="shared" si="44"/>
        <v>CROLL</v>
      </c>
    </row>
    <row r="490" spans="5:31" x14ac:dyDescent="0.25">
      <c r="E490" s="2" t="str">
        <f>[2]Report!T490</f>
        <v>34034393 → DATE-AMPOULE</v>
      </c>
      <c r="F490" s="3" t="str">
        <f>INDEX([2]Report!$B$2:$B$2208, MATCH(E490, [2]Report!$T$2:$T$2208, 0))</f>
        <v>FROGE-R2-CELD20</v>
      </c>
      <c r="G490" s="4" t="str">
        <f t="shared" si="43"/>
        <v>FROGE</v>
      </c>
      <c r="AC490" t="str">
        <f>[8]Report!T490</f>
        <v xml:space="preserve">CROLL-R2.A-CELD27 → </v>
      </c>
      <c r="AD490" t="str">
        <f>INDEX([8]Report!$A$2:$A$1495, MATCH(AC490, [8]Report!$T$2:$T$1495, 0))</f>
        <v>CROLL-R2.A-CELD27</v>
      </c>
      <c r="AE490" t="str">
        <f t="shared" si="44"/>
        <v>CROLL</v>
      </c>
    </row>
    <row r="491" spans="5:31" x14ac:dyDescent="0.25">
      <c r="E491" s="2" t="str">
        <f>[2]Report!T491</f>
        <v>34034394 → DATE-AMPOULE</v>
      </c>
      <c r="F491" s="3" t="str">
        <f>INDEX([2]Report!$B$2:$B$2208, MATCH(E491, [2]Report!$T$2:$T$2208, 0))</f>
        <v>FROGE-R2-CELD19</v>
      </c>
      <c r="G491" s="4" t="str">
        <f t="shared" si="43"/>
        <v>FROGE</v>
      </c>
      <c r="AC491" t="str">
        <f>[8]Report!T491</f>
        <v xml:space="preserve">CROLL-R2.A-CELD28 → </v>
      </c>
      <c r="AD491" t="str">
        <f>INDEX([8]Report!$A$2:$A$1495, MATCH(AC491, [8]Report!$T$2:$T$1495, 0))</f>
        <v>CROLL-R2.A-CELD28</v>
      </c>
      <c r="AE491" t="str">
        <f t="shared" si="44"/>
        <v>CROLL</v>
      </c>
    </row>
    <row r="492" spans="5:31" x14ac:dyDescent="0.25">
      <c r="E492" s="2" t="str">
        <f>[2]Report!T492</f>
        <v xml:space="preserve">34034395 → </v>
      </c>
      <c r="F492" s="3" t="str">
        <f>INDEX([2]Report!$B$2:$B$2208, MATCH(E492, [2]Report!$T$2:$T$2208, 0))</f>
        <v>FROGE-R2-CELD18</v>
      </c>
      <c r="G492" s="4" t="str">
        <f t="shared" si="43"/>
        <v>FROGE</v>
      </c>
      <c r="AC492" t="str">
        <f>[8]Report!T492</f>
        <v xml:space="preserve">CROLL-R2.A-CELD29 → </v>
      </c>
      <c r="AD492" t="str">
        <f>INDEX([8]Report!$A$2:$A$1495, MATCH(AC492, [8]Report!$T$2:$T$1495, 0))</f>
        <v>CROLL-R2.A-CELD29</v>
      </c>
      <c r="AE492" t="str">
        <f t="shared" si="44"/>
        <v>CROLL</v>
      </c>
    </row>
    <row r="493" spans="5:31" x14ac:dyDescent="0.25">
      <c r="E493" s="2" t="str">
        <f>[2]Report!T493</f>
        <v xml:space="preserve">34034396 → </v>
      </c>
      <c r="F493" s="3" t="str">
        <f>INDEX([2]Report!$B$2:$B$2208, MATCH(E493, [2]Report!$T$2:$T$2208, 0))</f>
        <v>FROGE-R2-CELD17</v>
      </c>
      <c r="G493" s="4" t="str">
        <f t="shared" si="43"/>
        <v>FROGE</v>
      </c>
      <c r="AC493" t="str">
        <f>[8]Report!T493</f>
        <v>CROLL-R2.A-CELD30 → Code GDO</v>
      </c>
      <c r="AD493" t="str">
        <f>INDEX([8]Report!$A$2:$A$1495, MATCH(AC493, [8]Report!$T$2:$T$1495, 0))</f>
        <v>CROLL-R2.A-CELD30</v>
      </c>
      <c r="AE493" t="str">
        <f t="shared" si="44"/>
        <v>CROLL</v>
      </c>
    </row>
    <row r="494" spans="5:31" x14ac:dyDescent="0.25">
      <c r="E494" s="2" t="str">
        <f>[2]Report!T494</f>
        <v xml:space="preserve">34034397 → </v>
      </c>
      <c r="F494" s="3" t="str">
        <f>INDEX([2]Report!$B$2:$B$2208, MATCH(E494, [2]Report!$T$2:$T$2208, 0))</f>
        <v>FROGE-R2-CELD16</v>
      </c>
      <c r="G494" s="4" t="str">
        <f t="shared" si="43"/>
        <v>FROGE</v>
      </c>
      <c r="AC494" t="str">
        <f>[8]Report!T494</f>
        <v xml:space="preserve">CROLL-R2.B-CELD36 → </v>
      </c>
      <c r="AD494" t="str">
        <f>INDEX([8]Report!$A$2:$A$1495, MATCH(AC494, [8]Report!$T$2:$T$1495, 0))</f>
        <v>CROLL-R2.B-CELD36</v>
      </c>
      <c r="AE494" t="str">
        <f t="shared" si="44"/>
        <v>CROLL</v>
      </c>
    </row>
    <row r="495" spans="5:31" x14ac:dyDescent="0.25">
      <c r="E495" s="2" t="str">
        <f>[2]Report!T495</f>
        <v>34034398 → DATE-AMPOULE</v>
      </c>
      <c r="F495" s="3" t="str">
        <f>INDEX([2]Report!$B$2:$B$2208, MATCH(E495, [2]Report!$T$2:$T$2208, 0))</f>
        <v>FROGE-R2-CELD14</v>
      </c>
      <c r="G495" s="4" t="str">
        <f t="shared" si="43"/>
        <v>FROGE</v>
      </c>
      <c r="AC495" t="str">
        <f>[8]Report!T495</f>
        <v>CROLL-R2.B-CELD37 → Code GDO</v>
      </c>
      <c r="AD495" t="str">
        <f>INDEX([8]Report!$A$2:$A$1495, MATCH(AC495, [8]Report!$T$2:$T$1495, 0))</f>
        <v>CROLL-R2.B-CELD37</v>
      </c>
      <c r="AE495" t="str">
        <f t="shared" si="44"/>
        <v>CROLL</v>
      </c>
    </row>
    <row r="496" spans="5:31" x14ac:dyDescent="0.25">
      <c r="E496" s="2" t="str">
        <f>[2]Report!T496</f>
        <v xml:space="preserve">34034399 → </v>
      </c>
      <c r="F496" s="3" t="str">
        <f>INDEX([2]Report!$B$2:$B$2208, MATCH(E496, [2]Report!$T$2:$T$2208, 0))</f>
        <v>FROGE-R2-CELD13</v>
      </c>
      <c r="G496" s="4" t="str">
        <f t="shared" si="43"/>
        <v>FROGE</v>
      </c>
      <c r="AC496" t="str">
        <f>[8]Report!T496</f>
        <v xml:space="preserve">CROLL-R2.B-CELD38 → </v>
      </c>
      <c r="AD496" t="str">
        <f>INDEX([8]Report!$A$2:$A$1495, MATCH(AC496, [8]Report!$T$2:$T$1495, 0))</f>
        <v>CROLL-R2.B-CELD38</v>
      </c>
      <c r="AE496" t="str">
        <f t="shared" si="44"/>
        <v>CROLL</v>
      </c>
    </row>
    <row r="497" spans="5:31" x14ac:dyDescent="0.25">
      <c r="E497" s="2" t="str">
        <f>[2]Report!T497</f>
        <v>34034400 → ICC(KA)-DJHTA, TYPE-DIELECTRIQUE, U-NOMINAL(KV)-DJHTA, DATE-AMPOULE, U-ALIMENTATION-CDE-DJHTA</v>
      </c>
      <c r="F497" s="3" t="str">
        <f>INDEX([2]Report!$B$2:$B$2208, MATCH(E497, [2]Report!$T$2:$T$2208, 0))</f>
        <v>FROGE-R3-CELD26</v>
      </c>
      <c r="G497" s="4" t="str">
        <f t="shared" si="43"/>
        <v>FROGE</v>
      </c>
      <c r="AC497" t="str">
        <f>[8]Report!T497</f>
        <v xml:space="preserve">CROLL-R2.B-CELD39 → </v>
      </c>
      <c r="AD497" t="str">
        <f>INDEX([8]Report!$A$2:$A$1495, MATCH(AC497, [8]Report!$T$2:$T$1495, 0))</f>
        <v>CROLL-R2.B-CELD39</v>
      </c>
      <c r="AE497" t="str">
        <f t="shared" si="44"/>
        <v>CROLL</v>
      </c>
    </row>
    <row r="498" spans="5:31" x14ac:dyDescent="0.25">
      <c r="E498" s="2" t="str">
        <f>[2]Report!T498</f>
        <v>34034401 → DATE-AMPOULE</v>
      </c>
      <c r="F498" s="3" t="str">
        <f>INDEX([2]Report!$B$2:$B$2208, MATCH(E498, [2]Report!$T$2:$T$2208, 0))</f>
        <v>FROGE-R3-CELD27</v>
      </c>
      <c r="G498" s="4" t="str">
        <f t="shared" si="43"/>
        <v>FROGE</v>
      </c>
      <c r="AC498" t="str">
        <f>[8]Report!T498</f>
        <v>CROLL-R2.B-CELD40 → Code GDO</v>
      </c>
      <c r="AD498" t="str">
        <f>INDEX([8]Report!$A$2:$A$1495, MATCH(AC498, [8]Report!$T$2:$T$1495, 0))</f>
        <v>CROLL-R2.B-CELD40</v>
      </c>
      <c r="AE498" t="str">
        <f t="shared" si="44"/>
        <v>CROLL</v>
      </c>
    </row>
    <row r="499" spans="5:31" x14ac:dyDescent="0.25">
      <c r="E499" s="2" t="str">
        <f>[2]Report!T499</f>
        <v>34034402 → DATE-AMPOULE</v>
      </c>
      <c r="F499" s="3" t="str">
        <f>INDEX([2]Report!$B$2:$B$2208, MATCH(E499, [2]Report!$T$2:$T$2208, 0))</f>
        <v>FROGE-R3-CELA25</v>
      </c>
      <c r="G499" s="4" t="str">
        <f t="shared" si="43"/>
        <v>FROGE</v>
      </c>
      <c r="AC499" t="str">
        <f>[8]Report!T499</f>
        <v>CROLL-R3-CELD42 → Code GDO</v>
      </c>
      <c r="AD499" t="str">
        <f>INDEX([8]Report!$A$2:$A$1495, MATCH(AC499, [8]Report!$T$2:$T$1495, 0))</f>
        <v>CROLL-R3-CELD42</v>
      </c>
      <c r="AE499" t="str">
        <f t="shared" si="44"/>
        <v>CROLL</v>
      </c>
    </row>
    <row r="500" spans="5:31" x14ac:dyDescent="0.25">
      <c r="E500" s="2" t="str">
        <f>[2]Report!T500</f>
        <v xml:space="preserve">34034403 → </v>
      </c>
      <c r="F500" s="3" t="str">
        <f>INDEX([2]Report!$B$2:$B$2208, MATCH(E500, [2]Report!$T$2:$T$2208, 0))</f>
        <v>FROGE-R3-CELD28</v>
      </c>
      <c r="G500" s="4" t="str">
        <f t="shared" si="43"/>
        <v>FROGE</v>
      </c>
      <c r="AC500" t="str">
        <f>[8]Report!T500</f>
        <v xml:space="preserve">CROLL-R3-CELD44 → </v>
      </c>
      <c r="AD500" t="str">
        <f>INDEX([8]Report!$A$2:$A$1495, MATCH(AC500, [8]Report!$T$2:$T$1495, 0))</f>
        <v>CROLL-R3-CELD44</v>
      </c>
      <c r="AE500" t="str">
        <f t="shared" si="44"/>
        <v>CROLL</v>
      </c>
    </row>
    <row r="501" spans="5:31" x14ac:dyDescent="0.25">
      <c r="E501" s="2" t="str">
        <f>[2]Report!T501</f>
        <v>34034404 → DATE-AMPOULE</v>
      </c>
      <c r="F501" s="3" t="str">
        <f>INDEX([2]Report!$B$2:$B$2208, MATCH(E501, [2]Report!$T$2:$T$2208, 0))</f>
        <v>FROGE-R3-CELD29</v>
      </c>
      <c r="G501" s="4" t="str">
        <f t="shared" si="43"/>
        <v>FROGE</v>
      </c>
      <c r="AC501" t="str">
        <f>[8]Report!T501</f>
        <v xml:space="preserve">CROLL-R3-CELD45 → </v>
      </c>
      <c r="AD501" t="str">
        <f>INDEX([8]Report!$A$2:$A$1495, MATCH(AC501, [8]Report!$T$2:$T$1495, 0))</f>
        <v>CROLL-R3-CELD45</v>
      </c>
      <c r="AE501" t="str">
        <f t="shared" si="44"/>
        <v>CROLL</v>
      </c>
    </row>
    <row r="502" spans="5:31" x14ac:dyDescent="0.25">
      <c r="E502" s="2" t="str">
        <f>[2]Report!T502</f>
        <v>34034405 → DATE-AMPOULE</v>
      </c>
      <c r="F502" s="3" t="str">
        <f>INDEX([2]Report!$B$2:$B$2208, MATCH(E502, [2]Report!$T$2:$T$2208, 0))</f>
        <v>FROGE-R4-CELD45</v>
      </c>
      <c r="G502" s="4" t="str">
        <f t="shared" si="43"/>
        <v>FROGE</v>
      </c>
      <c r="AC502" t="str">
        <f>[8]Report!T502</f>
        <v>CROLL-R3-CELD46 → Code GDO</v>
      </c>
      <c r="AD502" t="str">
        <f>INDEX([8]Report!$A$2:$A$1495, MATCH(AC502, [8]Report!$T$2:$T$1495, 0))</f>
        <v>CROLL-R3-CELD46</v>
      </c>
      <c r="AE502" t="str">
        <f t="shared" si="44"/>
        <v>CROLL</v>
      </c>
    </row>
    <row r="503" spans="5:31" x14ac:dyDescent="0.25">
      <c r="E503" s="2" t="str">
        <f>[2]Report!T503</f>
        <v xml:space="preserve">34034406 → </v>
      </c>
      <c r="F503" s="3" t="str">
        <f>INDEX([2]Report!$B$2:$B$2208, MATCH(E503, [2]Report!$T$2:$T$2208, 0))</f>
        <v>FROGE-R4-CELD44</v>
      </c>
      <c r="G503" s="4" t="str">
        <f t="shared" si="43"/>
        <v>FROGE</v>
      </c>
      <c r="AC503" t="str">
        <f>[8]Report!T503</f>
        <v>CROLL-R3-CELD47 → Code GDO</v>
      </c>
      <c r="AD503" t="str">
        <f>INDEX([8]Report!$A$2:$A$1495, MATCH(AC503, [8]Report!$T$2:$T$1495, 0))</f>
        <v>CROLL-R3-CELD47</v>
      </c>
      <c r="AE503" t="str">
        <f t="shared" si="44"/>
        <v>CROLL</v>
      </c>
    </row>
    <row r="504" spans="5:31" x14ac:dyDescent="0.25">
      <c r="E504" s="2" t="str">
        <f>[2]Report!T504</f>
        <v>34034407 → DATE-AMPOULE</v>
      </c>
      <c r="F504" s="3" t="str">
        <f>INDEX([2]Report!$B$2:$B$2208, MATCH(E504, [2]Report!$T$2:$T$2208, 0))</f>
        <v>FROGE-R4-CELA46</v>
      </c>
      <c r="G504" s="4" t="str">
        <f t="shared" si="43"/>
        <v>FROGE</v>
      </c>
      <c r="AC504" t="str">
        <f>[8]Report!T504</f>
        <v xml:space="preserve">CROLL-R3-CELD48 → </v>
      </c>
      <c r="AD504" t="str">
        <f>INDEX([8]Report!$A$2:$A$1495, MATCH(AC504, [8]Report!$T$2:$T$1495, 0))</f>
        <v>CROLL-R3-CELD48</v>
      </c>
      <c r="AE504" t="str">
        <f t="shared" si="44"/>
        <v>CROLL</v>
      </c>
    </row>
    <row r="505" spans="5:31" x14ac:dyDescent="0.25">
      <c r="E505" s="2" t="str">
        <f>[2]Report!T505</f>
        <v xml:space="preserve">34034408 → </v>
      </c>
      <c r="F505" s="3" t="str">
        <f>INDEX([2]Report!$B$2:$B$2208, MATCH(E505, [2]Report!$T$2:$T$2208, 0))</f>
        <v>FROGE-R4-CELD43</v>
      </c>
      <c r="G505" s="4" t="str">
        <f t="shared" si="43"/>
        <v>FROGE</v>
      </c>
      <c r="AC505" t="str">
        <f>[8]Report!T505</f>
        <v xml:space="preserve">CRUSE-R1-CELD14 → </v>
      </c>
      <c r="AD505" t="str">
        <f>INDEX([8]Report!$A$2:$A$1495, MATCH(AC505, [8]Report!$T$2:$T$1495, 0))</f>
        <v>CRUSE-R1-CELD14</v>
      </c>
      <c r="AE505" t="str">
        <f t="shared" si="44"/>
        <v>CRUSE</v>
      </c>
    </row>
    <row r="506" spans="5:31" x14ac:dyDescent="0.25">
      <c r="E506" s="2" t="str">
        <f>[2]Report!T506</f>
        <v>34034410 → DATE-AMPOULE</v>
      </c>
      <c r="F506" s="3" t="str">
        <f>INDEX([2]Report!$B$2:$B$2208, MATCH(E506, [2]Report!$T$2:$T$2208, 0))</f>
        <v>DOMEN-RA-CELD24</v>
      </c>
      <c r="G506" s="4" t="str">
        <f t="shared" si="43"/>
        <v>DOMEN</v>
      </c>
      <c r="AC506" t="str">
        <f>[8]Report!T506</f>
        <v xml:space="preserve">CRUSE-R1-CELD15 → </v>
      </c>
      <c r="AD506" t="str">
        <f>INDEX([8]Report!$A$2:$A$1495, MATCH(AC506, [8]Report!$T$2:$T$1495, 0))</f>
        <v>CRUSE-R1-CELD15</v>
      </c>
      <c r="AE506" t="str">
        <f t="shared" si="44"/>
        <v>CRUSE</v>
      </c>
    </row>
    <row r="507" spans="5:31" x14ac:dyDescent="0.25">
      <c r="E507" s="2" t="str">
        <f>[2]Report!T507</f>
        <v xml:space="preserve">34034411 → </v>
      </c>
      <c r="F507" s="3" t="str">
        <f>INDEX([2]Report!$B$2:$B$2208, MATCH(E507, [2]Report!$T$2:$T$2208, 0))</f>
        <v>DOMEN-RA-CELA14</v>
      </c>
      <c r="G507" s="4" t="str">
        <f t="shared" si="43"/>
        <v>DOMEN</v>
      </c>
      <c r="AC507" t="str">
        <f>[8]Report!T507</f>
        <v xml:space="preserve">CRUSE-R1-CELD16 → </v>
      </c>
      <c r="AD507" t="str">
        <f>INDEX([8]Report!$A$2:$A$1495, MATCH(AC507, [8]Report!$T$2:$T$1495, 0))</f>
        <v>CRUSE-R1-CELD16</v>
      </c>
      <c r="AE507" t="str">
        <f t="shared" si="44"/>
        <v>CRUSE</v>
      </c>
    </row>
    <row r="508" spans="5:31" x14ac:dyDescent="0.25">
      <c r="E508" s="2" t="str">
        <f>[2]Report!T508</f>
        <v xml:space="preserve">34034412 → </v>
      </c>
      <c r="F508" s="3" t="str">
        <f>INDEX([2]Report!$B$2:$B$2208, MATCH(E508, [2]Report!$T$2:$T$2208, 0))</f>
        <v>A.BAI-R2-CELC60</v>
      </c>
      <c r="G508" s="4" t="str">
        <f t="shared" si="43"/>
        <v>A.BAI</v>
      </c>
      <c r="AC508" t="str">
        <f>[8]Report!T508</f>
        <v xml:space="preserve">CRUSE-R1-CELD17 → </v>
      </c>
      <c r="AD508" t="str">
        <f>INDEX([8]Report!$A$2:$A$1495, MATCH(AC508, [8]Report!$T$2:$T$1495, 0))</f>
        <v>CRUSE-R1-CELD17</v>
      </c>
      <c r="AE508" t="str">
        <f t="shared" si="44"/>
        <v>CRUSE</v>
      </c>
    </row>
    <row r="509" spans="5:31" x14ac:dyDescent="0.25">
      <c r="E509" s="2" t="str">
        <f>[2]Report!T509</f>
        <v xml:space="preserve">34034413 → </v>
      </c>
      <c r="F509" s="3" t="str">
        <f>INDEX([2]Report!$B$2:$B$2208, MATCH(E509, [2]Report!$T$2:$T$2208, 0))</f>
        <v>DOMEN-RA-CELO15</v>
      </c>
      <c r="G509" s="4" t="str">
        <f t="shared" si="43"/>
        <v>DOMEN</v>
      </c>
      <c r="AC509" t="str">
        <f>[8]Report!T509</f>
        <v xml:space="preserve">CRUSE-R1-CELD18 → </v>
      </c>
      <c r="AD509" t="str">
        <f>INDEX([8]Report!$A$2:$A$1495, MATCH(AC509, [8]Report!$T$2:$T$1495, 0))</f>
        <v>CRUSE-R1-CELD18</v>
      </c>
      <c r="AE509" t="str">
        <f t="shared" si="44"/>
        <v>CRUSE</v>
      </c>
    </row>
    <row r="510" spans="5:31" x14ac:dyDescent="0.25">
      <c r="E510" s="2" t="str">
        <f>[2]Report!T510</f>
        <v>34034414 → DATE-AMPOULE</v>
      </c>
      <c r="F510" s="3" t="str">
        <f>INDEX([2]Report!$B$2:$B$2208, MATCH(E510, [2]Report!$T$2:$T$2208, 0))</f>
        <v>DOMEN-RA-CELD23</v>
      </c>
      <c r="G510" s="4" t="str">
        <f t="shared" si="43"/>
        <v>DOMEN</v>
      </c>
      <c r="AC510" t="str">
        <f>[8]Report!T510</f>
        <v>CRUSE-R1-CELD19 → Code GDO</v>
      </c>
      <c r="AD510" t="str">
        <f>INDEX([8]Report!$A$2:$A$1495, MATCH(AC510, [8]Report!$T$2:$T$1495, 0))</f>
        <v>CRUSE-R1-CELD19</v>
      </c>
      <c r="AE510" t="str">
        <f t="shared" si="44"/>
        <v>CRUSE</v>
      </c>
    </row>
    <row r="511" spans="5:31" x14ac:dyDescent="0.25">
      <c r="E511" s="2" t="str">
        <f>[2]Report!T511</f>
        <v>34034415 → DATE-AMPOULE</v>
      </c>
      <c r="F511" s="3" t="str">
        <f>INDEX([2]Report!$B$2:$B$2208, MATCH(E511, [2]Report!$T$2:$T$2208, 0))</f>
        <v>DOMEN-RA-CELD22</v>
      </c>
      <c r="G511" s="4" t="str">
        <f t="shared" si="43"/>
        <v>DOMEN</v>
      </c>
      <c r="AC511" t="str">
        <f>[8]Report!T511</f>
        <v>CRUSE-R1-CELD20 → Code GDO</v>
      </c>
      <c r="AD511" t="str">
        <f>INDEX([8]Report!$A$2:$A$1495, MATCH(AC511, [8]Report!$T$2:$T$1495, 0))</f>
        <v>CRUSE-R1-CELD20</v>
      </c>
      <c r="AE511" t="str">
        <f t="shared" si="44"/>
        <v>CRUSE</v>
      </c>
    </row>
    <row r="512" spans="5:31" x14ac:dyDescent="0.25">
      <c r="E512" s="2" t="str">
        <f>[2]Report!T512</f>
        <v>34034416 → DATE-AMPOULE</v>
      </c>
      <c r="F512" s="3" t="str">
        <f>INDEX([2]Report!$B$2:$B$2208, MATCH(E512, [2]Report!$T$2:$T$2208, 0))</f>
        <v>DOMEN-RA-CELD21</v>
      </c>
      <c r="G512" s="4" t="str">
        <f t="shared" si="43"/>
        <v>DOMEN</v>
      </c>
      <c r="AC512" t="str">
        <f>[8]Report!T512</f>
        <v>CRUSE-R1-CELD21 → Code GDO</v>
      </c>
      <c r="AD512" t="str">
        <f>INDEX([8]Report!$A$2:$A$1495, MATCH(AC512, [8]Report!$T$2:$T$1495, 0))</f>
        <v>CRUSE-R1-CELD21</v>
      </c>
      <c r="AE512" t="str">
        <f t="shared" si="44"/>
        <v>CRUSE</v>
      </c>
    </row>
    <row r="513" spans="5:31" x14ac:dyDescent="0.25">
      <c r="E513" s="2" t="str">
        <f>[2]Report!T513</f>
        <v>34034417 → DATE-AMPOULE</v>
      </c>
      <c r="F513" s="3" t="str">
        <f>INDEX([2]Report!$B$2:$B$2208, MATCH(E513, [2]Report!$T$2:$T$2208, 0))</f>
        <v>DOMEN-RA-CELD20</v>
      </c>
      <c r="G513" s="4" t="str">
        <f t="shared" si="43"/>
        <v>DOMEN</v>
      </c>
      <c r="AC513" t="str">
        <f>[8]Report!T513</f>
        <v>D.INF-R1A-CELD02 → Code GDO</v>
      </c>
      <c r="AD513" t="str">
        <f>INDEX([8]Report!$A$2:$A$1495, MATCH(AC513, [8]Report!$T$2:$T$1495, 0))</f>
        <v>D.INF-R1A-CELD02</v>
      </c>
      <c r="AE513" t="str">
        <f t="shared" si="44"/>
        <v>D.INF</v>
      </c>
    </row>
    <row r="514" spans="5:31" x14ac:dyDescent="0.25">
      <c r="E514" s="2" t="str">
        <f>[2]Report!T514</f>
        <v>34034418 → DATE-AMPOULE</v>
      </c>
      <c r="F514" s="3" t="str">
        <f>INDEX([2]Report!$B$2:$B$2208, MATCH(E514, [2]Report!$T$2:$T$2208, 0))</f>
        <v>DOMEN-RA-CELD19</v>
      </c>
      <c r="G514" s="4" t="str">
        <f t="shared" si="43"/>
        <v>DOMEN</v>
      </c>
      <c r="AC514" t="str">
        <f>[8]Report!T514</f>
        <v>D.INF-R1A-CELD03 → Code GDO</v>
      </c>
      <c r="AD514" t="str">
        <f>INDEX([8]Report!$A$2:$A$1495, MATCH(AC514, [8]Report!$T$2:$T$1495, 0))</f>
        <v>D.INF-R1A-CELD03</v>
      </c>
      <c r="AE514" t="str">
        <f t="shared" si="44"/>
        <v>D.INF</v>
      </c>
    </row>
    <row r="515" spans="5:31" x14ac:dyDescent="0.25">
      <c r="E515" s="2" t="str">
        <f>[2]Report!T515</f>
        <v>34034419 → DATE-AMPOULE</v>
      </c>
      <c r="F515" s="3" t="str">
        <f>INDEX([2]Report!$B$2:$B$2208, MATCH(E515, [2]Report!$T$2:$T$2208, 0))</f>
        <v>DOMEN-RA-CELD18</v>
      </c>
      <c r="G515" s="4" t="str">
        <f t="shared" ref="G515:G578" si="45">LEFT(F515,5)</f>
        <v>DOMEN</v>
      </c>
      <c r="AC515" t="str">
        <f>[8]Report!T515</f>
        <v xml:space="preserve">D.INF-R1A-CELD04 → </v>
      </c>
      <c r="AD515" t="str">
        <f>INDEX([8]Report!$A$2:$A$1495, MATCH(AC515, [8]Report!$T$2:$T$1495, 0))</f>
        <v>D.INF-R1A-CELD04</v>
      </c>
      <c r="AE515" t="str">
        <f t="shared" ref="AE515:AE578" si="46">LEFT(AD515,5)</f>
        <v>D.INF</v>
      </c>
    </row>
    <row r="516" spans="5:31" x14ac:dyDescent="0.25">
      <c r="E516" s="2" t="str">
        <f>[2]Report!T516</f>
        <v>34034420 → DATE-AMPOULE</v>
      </c>
      <c r="F516" s="3" t="str">
        <f>INDEX([2]Report!$B$2:$B$2208, MATCH(E516, [2]Report!$T$2:$T$2208, 0))</f>
        <v>DOMEN-RB-CELD12</v>
      </c>
      <c r="G516" s="4" t="str">
        <f t="shared" si="45"/>
        <v>DOMEN</v>
      </c>
      <c r="AC516" t="str">
        <f>[8]Report!T516</f>
        <v xml:space="preserve">D.INF-R1A-CELD05 → </v>
      </c>
      <c r="AD516" t="str">
        <f>INDEX([8]Report!$A$2:$A$1495, MATCH(AC516, [8]Report!$T$2:$T$1495, 0))</f>
        <v>D.INF-R1A-CELD05</v>
      </c>
      <c r="AE516" t="str">
        <f t="shared" si="46"/>
        <v>D.INF</v>
      </c>
    </row>
    <row r="517" spans="5:31" x14ac:dyDescent="0.25">
      <c r="E517" s="2" t="str">
        <f>[2]Report!T517</f>
        <v>34034421 → DATE-AMPOULE</v>
      </c>
      <c r="F517" s="3" t="str">
        <f>INDEX([2]Report!$B$2:$B$2208, MATCH(E517, [2]Report!$T$2:$T$2208, 0))</f>
        <v>DOMEN-RB-CELA02</v>
      </c>
      <c r="G517" s="4" t="str">
        <f t="shared" si="45"/>
        <v>DOMEN</v>
      </c>
      <c r="AC517" t="str">
        <f>[8]Report!T517</f>
        <v xml:space="preserve">D.INF-R1A-CELD06 → </v>
      </c>
      <c r="AD517" t="str">
        <f>INDEX([8]Report!$A$2:$A$1495, MATCH(AC517, [8]Report!$T$2:$T$1495, 0))</f>
        <v>D.INF-R1A-CELD06</v>
      </c>
      <c r="AE517" t="str">
        <f t="shared" si="46"/>
        <v>D.INF</v>
      </c>
    </row>
    <row r="518" spans="5:31" x14ac:dyDescent="0.25">
      <c r="E518" s="2" t="str">
        <f>[2]Report!T518</f>
        <v>34034422 → DATE-AMPOULE</v>
      </c>
      <c r="F518" s="3" t="str">
        <f>INDEX([2]Report!$B$2:$B$2208, MATCH(E518, [2]Report!$T$2:$T$2208, 0))</f>
        <v>DOMEN-RB-CELD11</v>
      </c>
      <c r="G518" s="4" t="str">
        <f t="shared" si="45"/>
        <v>DOMEN</v>
      </c>
      <c r="AC518" t="str">
        <f>[8]Report!T518</f>
        <v>D.INF-R1A-CELD07 → Code GDO</v>
      </c>
      <c r="AD518" t="str">
        <f>INDEX([8]Report!$A$2:$A$1495, MATCH(AC518, [8]Report!$T$2:$T$1495, 0))</f>
        <v>D.INF-R1A-CELD07</v>
      </c>
      <c r="AE518" t="str">
        <f t="shared" si="46"/>
        <v>D.INF</v>
      </c>
    </row>
    <row r="519" spans="5:31" x14ac:dyDescent="0.25">
      <c r="E519" s="2" t="str">
        <f>[2]Report!T519</f>
        <v>34034423 → DATE-AMPOULE</v>
      </c>
      <c r="F519" s="3" t="str">
        <f>INDEX([2]Report!$B$2:$B$2208, MATCH(E519, [2]Report!$T$2:$T$2208, 0))</f>
        <v>DOMEN-RB-CELD10</v>
      </c>
      <c r="G519" s="4" t="str">
        <f t="shared" si="45"/>
        <v>DOMEN</v>
      </c>
      <c r="AC519" t="str">
        <f>[8]Report!T519</f>
        <v>D.INF-R1A-CELD08 → Code GDO</v>
      </c>
      <c r="AD519" t="str">
        <f>INDEX([8]Report!$A$2:$A$1495, MATCH(AC519, [8]Report!$T$2:$T$1495, 0))</f>
        <v>D.INF-R1A-CELD08</v>
      </c>
      <c r="AE519" t="str">
        <f t="shared" si="46"/>
        <v>D.INF</v>
      </c>
    </row>
    <row r="520" spans="5:31" x14ac:dyDescent="0.25">
      <c r="E520" s="2" t="str">
        <f>[2]Report!T520</f>
        <v>34034424 → DATE-AMPOULE</v>
      </c>
      <c r="F520" s="3" t="str">
        <f>INDEX([2]Report!$B$2:$B$2208, MATCH(E520, [2]Report!$T$2:$T$2208, 0))</f>
        <v>DOMEN-RB-CELD09</v>
      </c>
      <c r="G520" s="4" t="str">
        <f t="shared" si="45"/>
        <v>DOMEN</v>
      </c>
      <c r="AC520" t="str">
        <f>[8]Report!T520</f>
        <v>D.INF-R1A-CELD09 → Code GDO</v>
      </c>
      <c r="AD520" t="str">
        <f>INDEX([8]Report!$A$2:$A$1495, MATCH(AC520, [8]Report!$T$2:$T$1495, 0))</f>
        <v>D.INF-R1A-CELD09</v>
      </c>
      <c r="AE520" t="str">
        <f t="shared" si="46"/>
        <v>D.INF</v>
      </c>
    </row>
    <row r="521" spans="5:31" x14ac:dyDescent="0.25">
      <c r="E521" s="2" t="str">
        <f>[2]Report!T521</f>
        <v>34034425 → DATE-AMPOULE</v>
      </c>
      <c r="F521" s="3" t="str">
        <f>INDEX([2]Report!$B$2:$B$2208, MATCH(E521, [2]Report!$T$2:$T$2208, 0))</f>
        <v>DOMEN-RB-CELD08</v>
      </c>
      <c r="G521" s="4" t="str">
        <f t="shared" si="45"/>
        <v>DOMEN</v>
      </c>
      <c r="AC521" t="str">
        <f>[8]Report!T521</f>
        <v>D.INF-R1B-CELD12 → Code GDO</v>
      </c>
      <c r="AD521" t="str">
        <f>INDEX([8]Report!$A$2:$A$1495, MATCH(AC521, [8]Report!$T$2:$T$1495, 0))</f>
        <v>D.INF-R1B-CELD12</v>
      </c>
      <c r="AE521" t="str">
        <f t="shared" si="46"/>
        <v>D.INF</v>
      </c>
    </row>
    <row r="522" spans="5:31" x14ac:dyDescent="0.25">
      <c r="E522" s="2" t="str">
        <f>[2]Report!T522</f>
        <v>34034426 → DATE-AMPOULE</v>
      </c>
      <c r="F522" s="3" t="str">
        <f>INDEX([2]Report!$B$2:$B$2208, MATCH(E522, [2]Report!$T$2:$T$2208, 0))</f>
        <v>DOMEN-RB-CELD07</v>
      </c>
      <c r="G522" s="4" t="str">
        <f t="shared" si="45"/>
        <v>DOMEN</v>
      </c>
      <c r="AC522" t="str">
        <f>[8]Report!T522</f>
        <v xml:space="preserve">D.INF-R1B-CELD13 → </v>
      </c>
      <c r="AD522" t="str">
        <f>INDEX([8]Report!$A$2:$A$1495, MATCH(AC522, [8]Report!$T$2:$T$1495, 0))</f>
        <v>D.INF-R1B-CELD13</v>
      </c>
      <c r="AE522" t="str">
        <f t="shared" si="46"/>
        <v>D.INF</v>
      </c>
    </row>
    <row r="523" spans="5:31" x14ac:dyDescent="0.25">
      <c r="E523" s="2" t="str">
        <f>[2]Report!T523</f>
        <v>34034427 → DATE-AMPOULE</v>
      </c>
      <c r="F523" s="3" t="str">
        <f>INDEX([2]Report!$B$2:$B$2208, MATCH(E523, [2]Report!$T$2:$T$2208, 0))</f>
        <v>DOMEN-RB-CELD06</v>
      </c>
      <c r="G523" s="4" t="str">
        <f t="shared" si="45"/>
        <v>DOMEN</v>
      </c>
      <c r="AC523" t="str">
        <f>[8]Report!T523</f>
        <v xml:space="preserve">D.INF-R1B-CELD14 → </v>
      </c>
      <c r="AD523" t="str">
        <f>INDEX([8]Report!$A$2:$A$1495, MATCH(AC523, [8]Report!$T$2:$T$1495, 0))</f>
        <v>D.INF-R1B-CELD14</v>
      </c>
      <c r="AE523" t="str">
        <f t="shared" si="46"/>
        <v>D.INF</v>
      </c>
    </row>
    <row r="524" spans="5:31" x14ac:dyDescent="0.25">
      <c r="E524" s="2" t="str">
        <f>[2]Report!T524</f>
        <v>34034428 → DATE-AMPOULE</v>
      </c>
      <c r="F524" s="3" t="str">
        <f>INDEX([2]Report!$B$2:$B$2208, MATCH(E524, [2]Report!$T$2:$T$2208, 0))</f>
        <v>DOMEN-RB-CELD05</v>
      </c>
      <c r="G524" s="4" t="str">
        <f t="shared" si="45"/>
        <v>DOMEN</v>
      </c>
      <c r="AC524" t="str">
        <f>[8]Report!T524</f>
        <v xml:space="preserve">D.INF-R1B-CELD15 → </v>
      </c>
      <c r="AD524" t="str">
        <f>INDEX([8]Report!$A$2:$A$1495, MATCH(AC524, [8]Report!$T$2:$T$1495, 0))</f>
        <v>D.INF-R1B-CELD15</v>
      </c>
      <c r="AE524" t="str">
        <f t="shared" si="46"/>
        <v>D.INF</v>
      </c>
    </row>
    <row r="525" spans="5:31" x14ac:dyDescent="0.25">
      <c r="E525" s="2" t="str">
        <f>[2]Report!T525</f>
        <v>34034429 → DATE-AMPOULE</v>
      </c>
      <c r="F525" s="3" t="str">
        <f>INDEX([2]Report!$B$2:$B$2208, MATCH(E525, [2]Report!$T$2:$T$2208, 0))</f>
        <v>DOMEN-RB-CELD04</v>
      </c>
      <c r="G525" s="4" t="str">
        <f t="shared" si="45"/>
        <v>DOMEN</v>
      </c>
      <c r="AC525" t="str">
        <f>[8]Report!T525</f>
        <v xml:space="preserve">D.INF-R1B-CELD16 → </v>
      </c>
      <c r="AD525" t="str">
        <f>INDEX([8]Report!$A$2:$A$1495, MATCH(AC525, [8]Report!$T$2:$T$1495, 0))</f>
        <v>D.INF-R1B-CELD16</v>
      </c>
      <c r="AE525" t="str">
        <f t="shared" si="46"/>
        <v>D.INF</v>
      </c>
    </row>
    <row r="526" spans="5:31" x14ac:dyDescent="0.25">
      <c r="E526" s="2" t="str">
        <f>[2]Report!T526</f>
        <v>34034430 → DATE-AMPOULE</v>
      </c>
      <c r="F526" s="3" t="str">
        <f>INDEX([2]Report!$B$2:$B$2208, MATCH(E526, [2]Report!$T$2:$T$2208, 0))</f>
        <v>BAJAT-R1A-CELD02</v>
      </c>
      <c r="G526" s="4" t="str">
        <f t="shared" si="45"/>
        <v>BAJAT</v>
      </c>
      <c r="AC526" t="str">
        <f>[8]Report!T526</f>
        <v xml:space="preserve">D.INF-R1B-CELD17 → </v>
      </c>
      <c r="AD526" t="str">
        <f>INDEX([8]Report!$A$2:$A$1495, MATCH(AC526, [8]Report!$T$2:$T$1495, 0))</f>
        <v>D.INF-R1B-CELD17</v>
      </c>
      <c r="AE526" t="str">
        <f t="shared" si="46"/>
        <v>D.INF</v>
      </c>
    </row>
    <row r="527" spans="5:31" x14ac:dyDescent="0.25">
      <c r="E527" s="2" t="str">
        <f>[2]Report!T527</f>
        <v>34034431 → DATE-AMPOULE</v>
      </c>
      <c r="F527" s="3" t="str">
        <f>INDEX([2]Report!$B$2:$B$2208, MATCH(E527, [2]Report!$T$2:$T$2208, 0))</f>
        <v>BAJAT-R1A-CELC05</v>
      </c>
      <c r="G527" s="4" t="str">
        <f t="shared" si="45"/>
        <v>BAJAT</v>
      </c>
      <c r="AC527" t="str">
        <f>[8]Report!T527</f>
        <v>D.INF-R1B-CELD18 → Code GDO</v>
      </c>
      <c r="AD527" t="str">
        <f>INDEX([8]Report!$A$2:$A$1495, MATCH(AC527, [8]Report!$T$2:$T$1495, 0))</f>
        <v>D.INF-R1B-CELD18</v>
      </c>
      <c r="AE527" t="str">
        <f t="shared" si="46"/>
        <v>D.INF</v>
      </c>
    </row>
    <row r="528" spans="5:31" x14ac:dyDescent="0.25">
      <c r="E528" s="2" t="str">
        <f>[2]Report!T528</f>
        <v xml:space="preserve">34034432 → </v>
      </c>
      <c r="F528" s="3" t="str">
        <f>INDEX([2]Report!$B$2:$B$2208, MATCH(E528, [2]Report!$T$2:$T$2208, 0))</f>
        <v>BAJAT-R1A-CELO06</v>
      </c>
      <c r="G528" s="4" t="str">
        <f t="shared" si="45"/>
        <v>BAJAT</v>
      </c>
      <c r="AC528" t="str">
        <f>[8]Report!T528</f>
        <v>D.INF-R1B-CELD19 → Code GDO</v>
      </c>
      <c r="AD528" t="str">
        <f>INDEX([8]Report!$A$2:$A$1495, MATCH(AC528, [8]Report!$T$2:$T$1495, 0))</f>
        <v>D.INF-R1B-CELD19</v>
      </c>
      <c r="AE528" t="str">
        <f t="shared" si="46"/>
        <v>D.INF</v>
      </c>
    </row>
    <row r="529" spans="5:31" x14ac:dyDescent="0.25">
      <c r="E529" s="2" t="str">
        <f>[2]Report!T529</f>
        <v>34034433 → DATE-AMPOULE</v>
      </c>
      <c r="F529" s="3" t="str">
        <f>INDEX([2]Report!$B$2:$B$2208, MATCH(E529, [2]Report!$T$2:$T$2208, 0))</f>
        <v>BAJAT-R1A-CELD03</v>
      </c>
      <c r="G529" s="4" t="str">
        <f t="shared" si="45"/>
        <v>BAJAT</v>
      </c>
      <c r="AC529" t="str">
        <f>[8]Report!T529</f>
        <v xml:space="preserve">D.INF-R2A-CELD22 → </v>
      </c>
      <c r="AD529" t="str">
        <f>INDEX([8]Report!$A$2:$A$1495, MATCH(AC529, [8]Report!$T$2:$T$1495, 0))</f>
        <v>D.INF-R2A-CELD22</v>
      </c>
      <c r="AE529" t="str">
        <f t="shared" si="46"/>
        <v>D.INF</v>
      </c>
    </row>
    <row r="530" spans="5:31" x14ac:dyDescent="0.25">
      <c r="E530" s="2" t="str">
        <f>[2]Report!T530</f>
        <v>34034435 → DATE-AMPOULE</v>
      </c>
      <c r="F530" s="3" t="str">
        <f>INDEX([2]Report!$B$2:$B$2208, MATCH(E530, [2]Report!$T$2:$T$2208, 0))</f>
        <v>BAJAT-R1A-CELD04</v>
      </c>
      <c r="G530" s="4" t="str">
        <f t="shared" si="45"/>
        <v>BAJAT</v>
      </c>
      <c r="AC530" t="str">
        <f>[8]Report!T530</f>
        <v xml:space="preserve">D.INF-R2A-CELD23 → </v>
      </c>
      <c r="AD530" t="str">
        <f>INDEX([8]Report!$A$2:$A$1495, MATCH(AC530, [8]Report!$T$2:$T$1495, 0))</f>
        <v>D.INF-R2A-CELD23</v>
      </c>
      <c r="AE530" t="str">
        <f t="shared" si="46"/>
        <v>D.INF</v>
      </c>
    </row>
    <row r="531" spans="5:31" x14ac:dyDescent="0.25">
      <c r="E531" s="2" t="str">
        <f>[2]Report!T531</f>
        <v>34034436 → DATE-AMPOULE</v>
      </c>
      <c r="F531" s="3" t="str">
        <f>INDEX([2]Report!$B$2:$B$2208, MATCH(E531, [2]Report!$T$2:$T$2208, 0))</f>
        <v>BAJAT-R1B-CELD15</v>
      </c>
      <c r="G531" s="4" t="str">
        <f t="shared" si="45"/>
        <v>BAJAT</v>
      </c>
      <c r="AC531" t="str">
        <f>[8]Report!T531</f>
        <v>D.INF-R2A-CELD24 → Code GDO</v>
      </c>
      <c r="AD531" t="str">
        <f>INDEX([8]Report!$A$2:$A$1495, MATCH(AC531, [8]Report!$T$2:$T$1495, 0))</f>
        <v>D.INF-R2A-CELD24</v>
      </c>
      <c r="AE531" t="str">
        <f t="shared" si="46"/>
        <v>D.INF</v>
      </c>
    </row>
    <row r="532" spans="5:31" x14ac:dyDescent="0.25">
      <c r="E532" s="2" t="str">
        <f>[2]Report!T532</f>
        <v>34034437 → DATE-AMPOULE</v>
      </c>
      <c r="F532" s="3" t="str">
        <f>INDEX([2]Report!$B$2:$B$2208, MATCH(E532, [2]Report!$T$2:$T$2208, 0))</f>
        <v>BAJAT-R1B-CELD14</v>
      </c>
      <c r="G532" s="4" t="str">
        <f t="shared" si="45"/>
        <v>BAJAT</v>
      </c>
      <c r="AC532" t="str">
        <f>[8]Report!T532</f>
        <v>D.INF-R2A-CELD25 → Code GDO</v>
      </c>
      <c r="AD532" t="str">
        <f>INDEX([8]Report!$A$2:$A$1495, MATCH(AC532, [8]Report!$T$2:$T$1495, 0))</f>
        <v>D.INF-R2A-CELD25</v>
      </c>
      <c r="AE532" t="str">
        <f t="shared" si="46"/>
        <v>D.INF</v>
      </c>
    </row>
    <row r="533" spans="5:31" x14ac:dyDescent="0.25">
      <c r="E533" s="2" t="str">
        <f>[2]Report!T533</f>
        <v xml:space="preserve">34034438 → </v>
      </c>
      <c r="F533" s="3" t="str">
        <f>INDEX([2]Report!$B$2:$B$2208, MATCH(E533, [2]Report!$T$2:$T$2208, 0))</f>
        <v>BAJAT-R1B-CELA16</v>
      </c>
      <c r="G533" s="4" t="str">
        <f t="shared" si="45"/>
        <v>BAJAT</v>
      </c>
      <c r="AC533" t="str">
        <f>[8]Report!T533</f>
        <v>D.INF-R2A-CELD26 → Code GDO</v>
      </c>
      <c r="AD533" t="str">
        <f>INDEX([8]Report!$A$2:$A$1495, MATCH(AC533, [8]Report!$T$2:$T$1495, 0))</f>
        <v>D.INF-R2A-CELD26</v>
      </c>
      <c r="AE533" t="str">
        <f t="shared" si="46"/>
        <v>D.INF</v>
      </c>
    </row>
    <row r="534" spans="5:31" x14ac:dyDescent="0.25">
      <c r="E534" s="2" t="str">
        <f>[2]Report!T534</f>
        <v>34034439 → DATE-AMPOULE</v>
      </c>
      <c r="F534" s="3" t="str">
        <f>INDEX([2]Report!$B$2:$B$2208, MATCH(E534, [2]Report!$T$2:$T$2208, 0))</f>
        <v>BAJAT-R1B-CELD13</v>
      </c>
      <c r="G534" s="4" t="str">
        <f t="shared" si="45"/>
        <v>BAJAT</v>
      </c>
      <c r="AC534" t="str">
        <f>[8]Report!T534</f>
        <v xml:space="preserve">D.INF-R2B-CELD29 → </v>
      </c>
      <c r="AD534" t="str">
        <f>INDEX([8]Report!$A$2:$A$1495, MATCH(AC534, [8]Report!$T$2:$T$1495, 0))</f>
        <v>D.INF-R2B-CELD29</v>
      </c>
      <c r="AE534" t="str">
        <f t="shared" si="46"/>
        <v>D.INF</v>
      </c>
    </row>
    <row r="535" spans="5:31" x14ac:dyDescent="0.25">
      <c r="E535" s="2" t="str">
        <f>[2]Report!T535</f>
        <v>34034440 → DATE-AMPOULE</v>
      </c>
      <c r="F535" s="3" t="str">
        <f>INDEX([2]Report!$B$2:$B$2208, MATCH(E535, [2]Report!$T$2:$T$2208, 0))</f>
        <v>BAJAT-R2B-CELD25</v>
      </c>
      <c r="G535" s="4" t="str">
        <f t="shared" si="45"/>
        <v>BAJAT</v>
      </c>
      <c r="AC535" t="str">
        <f>[8]Report!T535</f>
        <v xml:space="preserve">D.INF-R2B-CELD30 → </v>
      </c>
      <c r="AD535" t="str">
        <f>INDEX([8]Report!$A$2:$A$1495, MATCH(AC535, [8]Report!$T$2:$T$1495, 0))</f>
        <v>D.INF-R2B-CELD30</v>
      </c>
      <c r="AE535" t="str">
        <f t="shared" si="46"/>
        <v>D.INF</v>
      </c>
    </row>
    <row r="536" spans="5:31" x14ac:dyDescent="0.25">
      <c r="E536" s="2" t="str">
        <f>[2]Report!T536</f>
        <v>34034441 → DATE-AMPOULE</v>
      </c>
      <c r="F536" s="3" t="str">
        <f>INDEX([2]Report!$B$2:$B$2208, MATCH(E536, [2]Report!$T$2:$T$2208, 0))</f>
        <v>BAJAT-R2B-CELD24</v>
      </c>
      <c r="G536" s="4" t="str">
        <f t="shared" si="45"/>
        <v>BAJAT</v>
      </c>
      <c r="AC536" t="str">
        <f>[8]Report!T536</f>
        <v>D.INF-R2B-CELD31 → Code GDO</v>
      </c>
      <c r="AD536" t="str">
        <f>INDEX([8]Report!$A$2:$A$1495, MATCH(AC536, [8]Report!$T$2:$T$1495, 0))</f>
        <v>D.INF-R2B-CELD31</v>
      </c>
      <c r="AE536" t="str">
        <f t="shared" si="46"/>
        <v>D.INF</v>
      </c>
    </row>
    <row r="537" spans="5:31" x14ac:dyDescent="0.25">
      <c r="E537" s="2" t="str">
        <f>[2]Report!T537</f>
        <v xml:space="preserve">34034442 → </v>
      </c>
      <c r="F537" s="3" t="str">
        <f>INDEX([2]Report!$B$2:$B$2208, MATCH(E537, [2]Report!$T$2:$T$2208, 0))</f>
        <v>BAJAT-R2B-CELA27</v>
      </c>
      <c r="G537" s="4" t="str">
        <f t="shared" si="45"/>
        <v>BAJAT</v>
      </c>
      <c r="AC537" t="str">
        <f>[8]Report!T537</f>
        <v>D.INF-R2B-CELD32 → Code GDO</v>
      </c>
      <c r="AD537" t="str">
        <f>INDEX([8]Report!$A$2:$A$1495, MATCH(AC537, [8]Report!$T$2:$T$1495, 0))</f>
        <v>D.INF-R2B-CELD32</v>
      </c>
      <c r="AE537" t="str">
        <f t="shared" si="46"/>
        <v>D.INF</v>
      </c>
    </row>
    <row r="538" spans="5:31" x14ac:dyDescent="0.25">
      <c r="E538" s="2" t="str">
        <f>[2]Report!T538</f>
        <v>34034443 → DATE-AMPOULE</v>
      </c>
      <c r="F538" s="3" t="str">
        <f>INDEX([2]Report!$B$2:$B$2208, MATCH(E538, [2]Report!$T$2:$T$2208, 0))</f>
        <v>BAJAT-R2B-CELD23</v>
      </c>
      <c r="G538" s="4" t="str">
        <f t="shared" si="45"/>
        <v>BAJAT</v>
      </c>
      <c r="AC538" t="str">
        <f>[8]Report!T538</f>
        <v>D.INF-R2B-CELD33 → Code GDO</v>
      </c>
      <c r="AD538" t="str">
        <f>INDEX([8]Report!$A$2:$A$1495, MATCH(AC538, [8]Report!$T$2:$T$1495, 0))</f>
        <v>D.INF-R2B-CELD33</v>
      </c>
      <c r="AE538" t="str">
        <f t="shared" si="46"/>
        <v>D.INF</v>
      </c>
    </row>
    <row r="539" spans="5:31" x14ac:dyDescent="0.25">
      <c r="E539" s="2" t="str">
        <f>[2]Report!T539</f>
        <v>34034444 → DATE-AMPOULE</v>
      </c>
      <c r="F539" s="3" t="str">
        <f>INDEX([2]Report!$B$2:$B$2208, MATCH(E539, [2]Report!$T$2:$T$2208, 0))</f>
        <v>BAJAT-R2A-CELD18</v>
      </c>
      <c r="G539" s="4" t="str">
        <f t="shared" si="45"/>
        <v>BAJAT</v>
      </c>
      <c r="AC539" t="str">
        <f>[8]Report!T539</f>
        <v>DOMEN-RA-CELD16 → AERIEN/SOUTERRAIN</v>
      </c>
      <c r="AD539" t="str">
        <f>INDEX([8]Report!$A$2:$A$1495, MATCH(AC539, [8]Report!$T$2:$T$1495, 0))</f>
        <v>DOMEN-RA-CELD16</v>
      </c>
      <c r="AE539" t="str">
        <f t="shared" si="46"/>
        <v>DOMEN</v>
      </c>
    </row>
    <row r="540" spans="5:31" x14ac:dyDescent="0.25">
      <c r="E540" s="2" t="str">
        <f>[2]Report!T540</f>
        <v>34034445 → DATE-AMPOULE</v>
      </c>
      <c r="F540" s="3" t="str">
        <f>INDEX([2]Report!$B$2:$B$2208, MATCH(E540, [2]Report!$T$2:$T$2208, 0))</f>
        <v>BAJAT-R2A-CELD19</v>
      </c>
      <c r="G540" s="4" t="str">
        <f t="shared" si="45"/>
        <v>BAJAT</v>
      </c>
      <c r="AC540" t="str">
        <f>[8]Report!T540</f>
        <v>DOMEN-RA-CELD17 → Code GDO, AERIEN/SOUTERRAIN</v>
      </c>
      <c r="AD540" t="str">
        <f>INDEX([8]Report!$A$2:$A$1495, MATCH(AC540, [8]Report!$T$2:$T$1495, 0))</f>
        <v>DOMEN-RA-CELD17</v>
      </c>
      <c r="AE540" t="str">
        <f t="shared" si="46"/>
        <v>DOMEN</v>
      </c>
    </row>
    <row r="541" spans="5:31" x14ac:dyDescent="0.25">
      <c r="E541" s="2" t="str">
        <f>[2]Report!T541</f>
        <v xml:space="preserve">34034446 → </v>
      </c>
      <c r="F541" s="3" t="str">
        <f>INDEX([2]Report!$B$2:$B$2208, MATCH(E541, [2]Report!$T$2:$T$2208, 0))</f>
        <v>BAJAT-R2A-CELA17</v>
      </c>
      <c r="G541" s="4" t="str">
        <f t="shared" si="45"/>
        <v>BAJAT</v>
      </c>
      <c r="AC541" t="str">
        <f>[8]Report!T541</f>
        <v xml:space="preserve">DOMEN-RA-CELD18 → </v>
      </c>
      <c r="AD541" t="str">
        <f>INDEX([8]Report!$A$2:$A$1495, MATCH(AC541, [8]Report!$T$2:$T$1495, 0))</f>
        <v>DOMEN-RA-CELD18</v>
      </c>
      <c r="AE541" t="str">
        <f t="shared" si="46"/>
        <v>DOMEN</v>
      </c>
    </row>
    <row r="542" spans="5:31" x14ac:dyDescent="0.25">
      <c r="E542" s="2" t="str">
        <f>[2]Report!T542</f>
        <v>34034447 → DATE-AMPOULE</v>
      </c>
      <c r="F542" s="3" t="str">
        <f>INDEX([2]Report!$B$2:$B$2208, MATCH(E542, [2]Report!$T$2:$T$2208, 0))</f>
        <v>BAJAT-R2B-CELC26</v>
      </c>
      <c r="G542" s="4" t="str">
        <f t="shared" si="45"/>
        <v>BAJAT</v>
      </c>
      <c r="AC542" t="str">
        <f>[8]Report!T542</f>
        <v xml:space="preserve">DOMEN-RA-CELD19 → </v>
      </c>
      <c r="AD542" t="str">
        <f>INDEX([8]Report!$A$2:$A$1495, MATCH(AC542, [8]Report!$T$2:$T$1495, 0))</f>
        <v>DOMEN-RA-CELD19</v>
      </c>
      <c r="AE542" t="str">
        <f t="shared" si="46"/>
        <v>DOMEN</v>
      </c>
    </row>
    <row r="543" spans="5:31" x14ac:dyDescent="0.25">
      <c r="E543" s="2" t="str">
        <f>[2]Report!T543</f>
        <v>34034448 → U-NOMINAL(KV)-DJHTA</v>
      </c>
      <c r="F543" s="3" t="str">
        <f>INDEX([2]Report!$B$2:$B$2208, MATCH(E543, [2]Report!$T$2:$T$2208, 0))</f>
        <v>BAJAT-R2A-CELO21</v>
      </c>
      <c r="G543" s="4" t="str">
        <f t="shared" si="45"/>
        <v>BAJAT</v>
      </c>
      <c r="AC543" t="str">
        <f>[8]Report!T543</f>
        <v xml:space="preserve">DOMEN-RA-CELD20 → </v>
      </c>
      <c r="AD543" t="str">
        <f>INDEX([8]Report!$A$2:$A$1495, MATCH(AC543, [8]Report!$T$2:$T$1495, 0))</f>
        <v>DOMEN-RA-CELD20</v>
      </c>
      <c r="AE543" t="str">
        <f t="shared" si="46"/>
        <v>DOMEN</v>
      </c>
    </row>
    <row r="544" spans="5:31" x14ac:dyDescent="0.25">
      <c r="E544" s="2" t="str">
        <f>[2]Report!T544</f>
        <v xml:space="preserve">34034449 → </v>
      </c>
      <c r="F544" s="3" t="str">
        <f>INDEX([2]Report!$B$2:$B$2208, MATCH(E544, [2]Report!$T$2:$T$2208, 0))</f>
        <v>A.BAI-R2-CELO76</v>
      </c>
      <c r="G544" s="4" t="str">
        <f t="shared" si="45"/>
        <v>A.BAI</v>
      </c>
      <c r="AC544" t="str">
        <f>[8]Report!T544</f>
        <v xml:space="preserve">DOMEN-RA-CELD21 → </v>
      </c>
      <c r="AD544" t="str">
        <f>INDEX([8]Report!$A$2:$A$1495, MATCH(AC544, [8]Report!$T$2:$T$1495, 0))</f>
        <v>DOMEN-RA-CELD21</v>
      </c>
      <c r="AE544" t="str">
        <f t="shared" si="46"/>
        <v>DOMEN</v>
      </c>
    </row>
    <row r="545" spans="5:31" x14ac:dyDescent="0.25">
      <c r="E545" s="2" t="str">
        <f>[2]Report!T545</f>
        <v xml:space="preserve">34034450 → </v>
      </c>
      <c r="F545" s="3" t="str">
        <f>INDEX([2]Report!$B$2:$B$2208, MATCH(E545, [2]Report!$T$2:$T$2208, 0))</f>
        <v>I.ABE-R1-CELD03</v>
      </c>
      <c r="G545" s="4" t="str">
        <f t="shared" si="45"/>
        <v>I.ABE</v>
      </c>
      <c r="AC545" t="str">
        <f>[8]Report!T545</f>
        <v xml:space="preserve">DOMEN-RA-CELD22 → </v>
      </c>
      <c r="AD545" t="str">
        <f>INDEX([8]Report!$A$2:$A$1495, MATCH(AC545, [8]Report!$T$2:$T$1495, 0))</f>
        <v>DOMEN-RA-CELD22</v>
      </c>
      <c r="AE545" t="str">
        <f t="shared" si="46"/>
        <v>DOMEN</v>
      </c>
    </row>
    <row r="546" spans="5:31" x14ac:dyDescent="0.25">
      <c r="E546" s="2" t="str">
        <f>[2]Report!T546</f>
        <v>34034451 → U-NOMINAL(KV)-DJHTA</v>
      </c>
      <c r="F546" s="3" t="str">
        <f>INDEX([2]Report!$B$2:$B$2208, MATCH(E546, [2]Report!$T$2:$T$2208, 0))</f>
        <v>I.ABE-R1-CELO07</v>
      </c>
      <c r="G546" s="4" t="str">
        <f t="shared" si="45"/>
        <v>I.ABE</v>
      </c>
      <c r="AC546" t="str">
        <f>[8]Report!T546</f>
        <v>DOMEN-RA-CELD23 → Code GDO</v>
      </c>
      <c r="AD546" t="str">
        <f>INDEX([8]Report!$A$2:$A$1495, MATCH(AC546, [8]Report!$T$2:$T$1495, 0))</f>
        <v>DOMEN-RA-CELD23</v>
      </c>
      <c r="AE546" t="str">
        <f t="shared" si="46"/>
        <v>DOMEN</v>
      </c>
    </row>
    <row r="547" spans="5:31" x14ac:dyDescent="0.25">
      <c r="E547" s="2" t="str">
        <f>[2]Report!T547</f>
        <v>34034452 → U-NOMINAL(KV)-DJHTA</v>
      </c>
      <c r="F547" s="3" t="str">
        <f>INDEX([2]Report!$B$2:$B$2208, MATCH(E547, [2]Report!$T$2:$T$2208, 0))</f>
        <v>I.ABE-R1-CELD04</v>
      </c>
      <c r="G547" s="4" t="str">
        <f t="shared" si="45"/>
        <v>I.ABE</v>
      </c>
      <c r="AC547" t="str">
        <f>[8]Report!T547</f>
        <v xml:space="preserve">DOMEN-RA-CELD24 → </v>
      </c>
      <c r="AD547" t="str">
        <f>INDEX([8]Report!$A$2:$A$1495, MATCH(AC547, [8]Report!$T$2:$T$1495, 0))</f>
        <v>DOMEN-RA-CELD24</v>
      </c>
      <c r="AE547" t="str">
        <f t="shared" si="46"/>
        <v>DOMEN</v>
      </c>
    </row>
    <row r="548" spans="5:31" x14ac:dyDescent="0.25">
      <c r="E548" s="2" t="str">
        <f>[2]Report!T548</f>
        <v>34034453 → U-NOMINAL(KV)-DJHTA</v>
      </c>
      <c r="F548" s="3" t="str">
        <f>INDEX([2]Report!$B$2:$B$2208, MATCH(E548, [2]Report!$T$2:$T$2208, 0))</f>
        <v>I.ABE-R1-CELA01</v>
      </c>
      <c r="G548" s="4" t="str">
        <f t="shared" si="45"/>
        <v>I.ABE</v>
      </c>
      <c r="AC548" t="str">
        <f>[8]Report!T548</f>
        <v>DOMEN-RB-CELD04 → Code GDO</v>
      </c>
      <c r="AD548" t="str">
        <f>INDEX([8]Report!$A$2:$A$1495, MATCH(AC548, [8]Report!$T$2:$T$1495, 0))</f>
        <v>DOMEN-RB-CELD04</v>
      </c>
      <c r="AE548" t="str">
        <f t="shared" si="46"/>
        <v>DOMEN</v>
      </c>
    </row>
    <row r="549" spans="5:31" x14ac:dyDescent="0.25">
      <c r="E549" s="2" t="str">
        <f>[2]Report!T549</f>
        <v>34034454 → U-NOMINAL(KV)-DJHTA</v>
      </c>
      <c r="F549" s="3" t="str">
        <f>INDEX([2]Report!$B$2:$B$2208, MATCH(E549, [2]Report!$T$2:$T$2208, 0))</f>
        <v>I.ABE-R1-CELD05</v>
      </c>
      <c r="G549" s="4" t="str">
        <f t="shared" si="45"/>
        <v>I.ABE</v>
      </c>
      <c r="AC549" t="str">
        <f>[8]Report!T549</f>
        <v xml:space="preserve">DOMEN-RB-CELD05 → </v>
      </c>
      <c r="AD549" t="str">
        <f>INDEX([8]Report!$A$2:$A$1495, MATCH(AC549, [8]Report!$T$2:$T$1495, 0))</f>
        <v>DOMEN-RB-CELD05</v>
      </c>
      <c r="AE549" t="str">
        <f t="shared" si="46"/>
        <v>DOMEN</v>
      </c>
    </row>
    <row r="550" spans="5:31" x14ac:dyDescent="0.25">
      <c r="E550" s="2" t="str">
        <f>[2]Report!T550</f>
        <v>34034455 → U-NOMINAL(KV)-DJHTA</v>
      </c>
      <c r="F550" s="3" t="str">
        <f>INDEX([2]Report!$B$2:$B$2208, MATCH(E550, [2]Report!$T$2:$T$2208, 0))</f>
        <v>I.ABE-R1-CELD06</v>
      </c>
      <c r="G550" s="4" t="str">
        <f t="shared" si="45"/>
        <v>I.ABE</v>
      </c>
      <c r="AC550" t="str">
        <f>[8]Report!T550</f>
        <v xml:space="preserve">DOMEN-RB-CELD06 → </v>
      </c>
      <c r="AD550" t="str">
        <f>INDEX([8]Report!$A$2:$A$1495, MATCH(AC550, [8]Report!$T$2:$T$1495, 0))</f>
        <v>DOMEN-RB-CELD06</v>
      </c>
      <c r="AE550" t="str">
        <f t="shared" si="46"/>
        <v>DOMEN</v>
      </c>
    </row>
    <row r="551" spans="5:31" x14ac:dyDescent="0.25">
      <c r="E551" s="2" t="str">
        <f>[2]Report!T551</f>
        <v>34034456 → U-NOMINAL(KV)-DJHTA</v>
      </c>
      <c r="F551" s="3" t="str">
        <f>INDEX([2]Report!$B$2:$B$2208, MATCH(E551, [2]Report!$T$2:$T$2208, 0))</f>
        <v>I.ABE-R1-CELD08</v>
      </c>
      <c r="G551" s="4" t="str">
        <f t="shared" si="45"/>
        <v>I.ABE</v>
      </c>
      <c r="AC551" t="str">
        <f>[8]Report!T551</f>
        <v xml:space="preserve">DOMEN-RB-CELD07 → </v>
      </c>
      <c r="AD551" t="str">
        <f>INDEX([8]Report!$A$2:$A$1495, MATCH(AC551, [8]Report!$T$2:$T$1495, 0))</f>
        <v>DOMEN-RB-CELD07</v>
      </c>
      <c r="AE551" t="str">
        <f t="shared" si="46"/>
        <v>DOMEN</v>
      </c>
    </row>
    <row r="552" spans="5:31" x14ac:dyDescent="0.25">
      <c r="E552" s="2" t="str">
        <f>[2]Report!T552</f>
        <v>34034457 → U-NOMINAL(KV)-DJHTA</v>
      </c>
      <c r="F552" s="3" t="str">
        <f>INDEX([2]Report!$B$2:$B$2208, MATCH(E552, [2]Report!$T$2:$T$2208, 0))</f>
        <v>I.ABE-R1-CELD09</v>
      </c>
      <c r="G552" s="4" t="str">
        <f t="shared" si="45"/>
        <v>I.ABE</v>
      </c>
      <c r="AC552" t="str">
        <f>[8]Report!T552</f>
        <v xml:space="preserve">DOMEN-RB-CELD08 → </v>
      </c>
      <c r="AD552" t="str">
        <f>INDEX([8]Report!$A$2:$A$1495, MATCH(AC552, [8]Report!$T$2:$T$1495, 0))</f>
        <v>DOMEN-RB-CELD08</v>
      </c>
      <c r="AE552" t="str">
        <f t="shared" si="46"/>
        <v>DOMEN</v>
      </c>
    </row>
    <row r="553" spans="5:31" x14ac:dyDescent="0.25">
      <c r="E553" s="2" t="str">
        <f>[2]Report!T553</f>
        <v xml:space="preserve">34034458 → </v>
      </c>
      <c r="F553" s="3" t="str">
        <f>INDEX([2]Report!$B$2:$B$2208, MATCH(E553, [2]Report!$T$2:$T$2208, 0))</f>
        <v>I.ABE-R2-CELD16</v>
      </c>
      <c r="G553" s="4" t="str">
        <f t="shared" si="45"/>
        <v>I.ABE</v>
      </c>
      <c r="AC553" t="str">
        <f>[8]Report!T553</f>
        <v xml:space="preserve">DOMEN-RB-CELD09 → </v>
      </c>
      <c r="AD553" t="str">
        <f>INDEX([8]Report!$A$2:$A$1495, MATCH(AC553, [8]Report!$T$2:$T$1495, 0))</f>
        <v>DOMEN-RB-CELD09</v>
      </c>
      <c r="AE553" t="str">
        <f t="shared" si="46"/>
        <v>DOMEN</v>
      </c>
    </row>
    <row r="554" spans="5:31" x14ac:dyDescent="0.25">
      <c r="E554" s="2" t="str">
        <f>[2]Report!T554</f>
        <v>34034459 → DATE-AMPOULE</v>
      </c>
      <c r="F554" s="3" t="str">
        <f>INDEX([2]Report!$B$2:$B$2208, MATCH(E554, [2]Report!$T$2:$T$2208, 0))</f>
        <v>I.ABE-R2-CELD17</v>
      </c>
      <c r="G554" s="4" t="str">
        <f t="shared" si="45"/>
        <v>I.ABE</v>
      </c>
      <c r="AC554" t="str">
        <f>[8]Report!T554</f>
        <v xml:space="preserve">DOMEN-RB-CELD10 → </v>
      </c>
      <c r="AD554" t="str">
        <f>INDEX([8]Report!$A$2:$A$1495, MATCH(AC554, [8]Report!$T$2:$T$1495, 0))</f>
        <v>DOMEN-RB-CELD10</v>
      </c>
      <c r="AE554" t="str">
        <f t="shared" si="46"/>
        <v>DOMEN</v>
      </c>
    </row>
    <row r="555" spans="5:31" x14ac:dyDescent="0.25">
      <c r="E555" s="2" t="str">
        <f>[2]Report!T555</f>
        <v xml:space="preserve">34034460 → </v>
      </c>
      <c r="F555" s="3" t="str">
        <f>INDEX([2]Report!$B$2:$B$2208, MATCH(E555, [2]Report!$T$2:$T$2208, 0))</f>
        <v>I.ABE-R2-CELA13</v>
      </c>
      <c r="G555" s="4" t="str">
        <f t="shared" si="45"/>
        <v>I.ABE</v>
      </c>
      <c r="AC555" t="str">
        <f>[8]Report!T555</f>
        <v xml:space="preserve">DOMEN-RB-CELD11 → </v>
      </c>
      <c r="AD555" t="str">
        <f>INDEX([8]Report!$A$2:$A$1495, MATCH(AC555, [8]Report!$T$2:$T$1495, 0))</f>
        <v>DOMEN-RB-CELD11</v>
      </c>
      <c r="AE555" t="str">
        <f t="shared" si="46"/>
        <v>DOMEN</v>
      </c>
    </row>
    <row r="556" spans="5:31" x14ac:dyDescent="0.25">
      <c r="E556" s="2" t="str">
        <f>[2]Report!T556</f>
        <v>34034461 → DATE-AMPOULE</v>
      </c>
      <c r="F556" s="3" t="str">
        <f>INDEX([2]Report!$B$2:$B$2208, MATCH(E556, [2]Report!$T$2:$T$2208, 0))</f>
        <v>I.ABE-R2-CELD18</v>
      </c>
      <c r="G556" s="4" t="str">
        <f t="shared" si="45"/>
        <v>I.ABE</v>
      </c>
      <c r="AC556" t="str">
        <f>[8]Report!T556</f>
        <v xml:space="preserve">DOMEN-RB-CELD12 → </v>
      </c>
      <c r="AD556" t="str">
        <f>INDEX([8]Report!$A$2:$A$1495, MATCH(AC556, [8]Report!$T$2:$T$1495, 0))</f>
        <v>DOMEN-RB-CELD12</v>
      </c>
      <c r="AE556" t="str">
        <f t="shared" si="46"/>
        <v>DOMEN</v>
      </c>
    </row>
    <row r="557" spans="5:31" x14ac:dyDescent="0.25">
      <c r="E557" s="2" t="str">
        <f>[2]Report!T557</f>
        <v>34034462 → DATE-AMPOULE</v>
      </c>
      <c r="F557" s="3" t="str">
        <f>INDEX([2]Report!$B$2:$B$2208, MATCH(E557, [2]Report!$T$2:$T$2208, 0))</f>
        <v>I.ABE-R2-CELD19</v>
      </c>
      <c r="G557" s="4" t="str">
        <f t="shared" si="45"/>
        <v>I.ABE</v>
      </c>
      <c r="AC557" t="str">
        <f>[8]Report!T557</f>
        <v xml:space="preserve">DOUVA-R1-CELD13 → </v>
      </c>
      <c r="AD557" t="str">
        <f>INDEX([8]Report!$A$2:$A$1495, MATCH(AC557, [8]Report!$T$2:$T$1495, 0))</f>
        <v>DOUVA-R1-CELD13</v>
      </c>
      <c r="AE557" t="str">
        <f t="shared" si="46"/>
        <v>DOUVA</v>
      </c>
    </row>
    <row r="558" spans="5:31" x14ac:dyDescent="0.25">
      <c r="E558" s="2" t="str">
        <f>[2]Report!T558</f>
        <v>34034463 → U-NOMINAL(KV)-DJHTA, DATE-AMPOULE</v>
      </c>
      <c r="F558" s="3" t="str">
        <f>INDEX([2]Report!$B$2:$B$2208, MATCH(E558, [2]Report!$T$2:$T$2208, 0))</f>
        <v>I.ABE-R2-CELD21</v>
      </c>
      <c r="G558" s="4" t="str">
        <f t="shared" si="45"/>
        <v>I.ABE</v>
      </c>
      <c r="AC558" t="str">
        <f>[8]Report!T558</f>
        <v xml:space="preserve">DOUVA-R1-CELD14 → </v>
      </c>
      <c r="AD558" t="str">
        <f>INDEX([8]Report!$A$2:$A$1495, MATCH(AC558, [8]Report!$T$2:$T$1495, 0))</f>
        <v>DOUVA-R1-CELD14</v>
      </c>
      <c r="AE558" t="str">
        <f t="shared" si="46"/>
        <v>DOUVA</v>
      </c>
    </row>
    <row r="559" spans="5:31" x14ac:dyDescent="0.25">
      <c r="E559" s="2" t="str">
        <f>[2]Report!T559</f>
        <v xml:space="preserve">34034464 → </v>
      </c>
      <c r="F559" s="3" t="str">
        <f>INDEX([2]Report!$B$2:$B$2208, MATCH(E559, [2]Report!$T$2:$T$2208, 0))</f>
        <v>I.ABE-R2-CELC14</v>
      </c>
      <c r="G559" s="4" t="str">
        <f t="shared" si="45"/>
        <v>I.ABE</v>
      </c>
      <c r="AC559" t="str">
        <f>[8]Report!T559</f>
        <v xml:space="preserve">DOUVA-R1-CELD15 → </v>
      </c>
      <c r="AD559" t="str">
        <f>INDEX([8]Report!$A$2:$A$1495, MATCH(AC559, [8]Report!$T$2:$T$1495, 0))</f>
        <v>DOUVA-R1-CELD15</v>
      </c>
      <c r="AE559" t="str">
        <f t="shared" si="46"/>
        <v>DOUVA</v>
      </c>
    </row>
    <row r="560" spans="5:31" x14ac:dyDescent="0.25">
      <c r="E560" s="2" t="str">
        <f>[2]Report!T560</f>
        <v xml:space="preserve">34034465 → </v>
      </c>
      <c r="F560" s="3" t="str">
        <f>INDEX([2]Report!$B$2:$B$2208, MATCH(E560, [2]Report!$T$2:$T$2208, 0))</f>
        <v>B.RON-R1-CELD65</v>
      </c>
      <c r="G560" s="4" t="str">
        <f t="shared" si="45"/>
        <v>B.RON</v>
      </c>
      <c r="AC560" t="str">
        <f>[8]Report!T560</f>
        <v xml:space="preserve">DOUVA-R1-CELD16 → </v>
      </c>
      <c r="AD560" t="str">
        <f>INDEX([8]Report!$A$2:$A$1495, MATCH(AC560, [8]Report!$T$2:$T$1495, 0))</f>
        <v>DOUVA-R1-CELD16</v>
      </c>
      <c r="AE560" t="str">
        <f t="shared" si="46"/>
        <v>DOUVA</v>
      </c>
    </row>
    <row r="561" spans="5:31" x14ac:dyDescent="0.25">
      <c r="E561" s="2" t="str">
        <f>[2]Report!T561</f>
        <v xml:space="preserve">34034466 → </v>
      </c>
      <c r="F561" s="3" t="str">
        <f>INDEX([2]Report!$B$2:$B$2208, MATCH(E561, [2]Report!$T$2:$T$2208, 0))</f>
        <v>B.RON-R1-CELA62</v>
      </c>
      <c r="G561" s="4" t="str">
        <f t="shared" si="45"/>
        <v>B.RON</v>
      </c>
      <c r="AC561" t="str">
        <f>[8]Report!T561</f>
        <v xml:space="preserve">DOUVA-R1-CELD17 → </v>
      </c>
      <c r="AD561" t="str">
        <f>INDEX([8]Report!$A$2:$A$1495, MATCH(AC561, [8]Report!$T$2:$T$1495, 0))</f>
        <v>DOUVA-R1-CELD17</v>
      </c>
      <c r="AE561" t="str">
        <f t="shared" si="46"/>
        <v>DOUVA</v>
      </c>
    </row>
    <row r="562" spans="5:31" x14ac:dyDescent="0.25">
      <c r="E562" s="2" t="str">
        <f>[2]Report!T562</f>
        <v xml:space="preserve">34034467 → </v>
      </c>
      <c r="F562" s="3" t="str">
        <f>INDEX([2]Report!$B$2:$B$2208, MATCH(E562, [2]Report!$T$2:$T$2208, 0))</f>
        <v>B.RON-R1-CELD66</v>
      </c>
      <c r="G562" s="4" t="str">
        <f t="shared" si="45"/>
        <v>B.RON</v>
      </c>
      <c r="AC562" t="str">
        <f>[8]Report!T562</f>
        <v xml:space="preserve">DOUVA-R2-CELD22 → </v>
      </c>
      <c r="AD562" t="str">
        <f>INDEX([8]Report!$A$2:$A$1495, MATCH(AC562, [8]Report!$T$2:$T$1495, 0))</f>
        <v>DOUVA-R2-CELD22</v>
      </c>
      <c r="AE562" t="str">
        <f t="shared" si="46"/>
        <v>DOUVA</v>
      </c>
    </row>
    <row r="563" spans="5:31" x14ac:dyDescent="0.25">
      <c r="E563" s="2" t="str">
        <f>[2]Report!T563</f>
        <v xml:space="preserve">34034468 → </v>
      </c>
      <c r="F563" s="3" t="str">
        <f>INDEX([2]Report!$B$2:$B$2208, MATCH(E563, [2]Report!$T$2:$T$2208, 0))</f>
        <v>B.RON-R1-CELD67</v>
      </c>
      <c r="G563" s="4" t="str">
        <f t="shared" si="45"/>
        <v>B.RON</v>
      </c>
      <c r="AC563" t="str">
        <f>[8]Report!T563</f>
        <v xml:space="preserve">DOUVA-R2-CELD24 → </v>
      </c>
      <c r="AD563" t="str">
        <f>INDEX([8]Report!$A$2:$A$1495, MATCH(AC563, [8]Report!$T$2:$T$1495, 0))</f>
        <v>DOUVA-R2-CELD24</v>
      </c>
      <c r="AE563" t="str">
        <f t="shared" si="46"/>
        <v>DOUVA</v>
      </c>
    </row>
    <row r="564" spans="5:31" x14ac:dyDescent="0.25">
      <c r="E564" s="2" t="str">
        <f>[2]Report!T564</f>
        <v xml:space="preserve">34034469 → </v>
      </c>
      <c r="F564" s="3" t="str">
        <f>INDEX([2]Report!$B$2:$B$2208, MATCH(E564, [2]Report!$T$2:$T$2208, 0))</f>
        <v>B.RON-R1-CELD68</v>
      </c>
      <c r="G564" s="4" t="str">
        <f t="shared" si="45"/>
        <v>B.RON</v>
      </c>
      <c r="AC564" t="str">
        <f>[8]Report!T564</f>
        <v xml:space="preserve">DOUVA-R2-CELD25 → </v>
      </c>
      <c r="AD564" t="str">
        <f>INDEX([8]Report!$A$2:$A$1495, MATCH(AC564, [8]Report!$T$2:$T$1495, 0))</f>
        <v>DOUVA-R2-CELD25</v>
      </c>
      <c r="AE564" t="str">
        <f t="shared" si="46"/>
        <v>DOUVA</v>
      </c>
    </row>
    <row r="565" spans="5:31" x14ac:dyDescent="0.25">
      <c r="E565" s="2" t="str">
        <f>[2]Report!T565</f>
        <v xml:space="preserve">34034470 → </v>
      </c>
      <c r="F565" s="3" t="str">
        <f>INDEX([2]Report!$B$2:$B$2208, MATCH(E565, [2]Report!$T$2:$T$2208, 0))</f>
        <v>B.RON-R1-CELD69</v>
      </c>
      <c r="G565" s="4" t="str">
        <f t="shared" si="45"/>
        <v>B.RON</v>
      </c>
      <c r="AC565" t="str">
        <f>[8]Report!T565</f>
        <v xml:space="preserve">DOUVA-R2-CELD26 → </v>
      </c>
      <c r="AD565" t="str">
        <f>INDEX([8]Report!$A$2:$A$1495, MATCH(AC565, [8]Report!$T$2:$T$1495, 0))</f>
        <v>DOUVA-R2-CELD26</v>
      </c>
      <c r="AE565" t="str">
        <f t="shared" si="46"/>
        <v>DOUVA</v>
      </c>
    </row>
    <row r="566" spans="5:31" x14ac:dyDescent="0.25">
      <c r="E566" s="2" t="str">
        <f>[2]Report!T566</f>
        <v xml:space="preserve">34034471 → </v>
      </c>
      <c r="F566" s="3" t="str">
        <f>INDEX([2]Report!$B$2:$B$2208, MATCH(E566, [2]Report!$T$2:$T$2208, 0))</f>
        <v>B.RON-R1-CELD63</v>
      </c>
      <c r="G566" s="4" t="str">
        <f t="shared" si="45"/>
        <v>B.RON</v>
      </c>
      <c r="AC566" t="str">
        <f>[8]Report!T566</f>
        <v xml:space="preserve">DOUVA-R2-CELD27 → </v>
      </c>
      <c r="AD566" t="str">
        <f>INDEX([8]Report!$A$2:$A$1495, MATCH(AC566, [8]Report!$T$2:$T$1495, 0))</f>
        <v>DOUVA-R2-CELD27</v>
      </c>
      <c r="AE566" t="str">
        <f t="shared" si="46"/>
        <v>DOUVA</v>
      </c>
    </row>
    <row r="567" spans="5:31" x14ac:dyDescent="0.25">
      <c r="E567" s="2" t="str">
        <f>[2]Report!T567</f>
        <v xml:space="preserve">34034472 → </v>
      </c>
      <c r="F567" s="3" t="str">
        <f>INDEX([2]Report!$B$2:$B$2208, MATCH(E567, [2]Report!$T$2:$T$2208, 0))</f>
        <v>B.RON-R2-CELD73</v>
      </c>
      <c r="G567" s="4" t="str">
        <f t="shared" si="45"/>
        <v>B.RON</v>
      </c>
      <c r="AC567" t="str">
        <f>[8]Report!T567</f>
        <v xml:space="preserve">DOUVA-R2-CELD28 → </v>
      </c>
      <c r="AD567" t="str">
        <f>INDEX([8]Report!$A$2:$A$1495, MATCH(AC567, [8]Report!$T$2:$T$1495, 0))</f>
        <v>DOUVA-R2-CELD28</v>
      </c>
      <c r="AE567" t="str">
        <f t="shared" si="46"/>
        <v>DOUVA</v>
      </c>
    </row>
    <row r="568" spans="5:31" x14ac:dyDescent="0.25">
      <c r="E568" s="2" t="str">
        <f>[2]Report!T568</f>
        <v xml:space="preserve">34034473 → </v>
      </c>
      <c r="F568" s="3" t="str">
        <f>INDEX([2]Report!$B$2:$B$2208, MATCH(E568, [2]Report!$T$2:$T$2208, 0))</f>
        <v>B.RON-R2-CELA72</v>
      </c>
      <c r="G568" s="4" t="str">
        <f t="shared" si="45"/>
        <v>B.RON</v>
      </c>
      <c r="AC568" t="str">
        <f>[8]Report!T568</f>
        <v xml:space="preserve">DRUME-R1-CELD84 → </v>
      </c>
      <c r="AD568" t="str">
        <f>INDEX([8]Report!$A$2:$A$1495, MATCH(AC568, [8]Report!$T$2:$T$1495, 0))</f>
        <v>DRUME-R1-CELD84</v>
      </c>
      <c r="AE568" t="str">
        <f t="shared" si="46"/>
        <v>DRUME</v>
      </c>
    </row>
    <row r="569" spans="5:31" x14ac:dyDescent="0.25">
      <c r="E569" s="2" t="str">
        <f>[2]Report!T569</f>
        <v xml:space="preserve">34034474 → </v>
      </c>
      <c r="F569" s="3" t="str">
        <f>INDEX([2]Report!$B$2:$B$2208, MATCH(E569, [2]Report!$T$2:$T$2208, 0))</f>
        <v>B.RON-R2-CELD74</v>
      </c>
      <c r="G569" s="4" t="str">
        <f t="shared" si="45"/>
        <v>B.RON</v>
      </c>
      <c r="AC569" t="str">
        <f>[8]Report!T569</f>
        <v xml:space="preserve">DRUME-R1-CELD86 → </v>
      </c>
      <c r="AD569" t="str">
        <f>INDEX([8]Report!$A$2:$A$1495, MATCH(AC569, [8]Report!$T$2:$T$1495, 0))</f>
        <v>DRUME-R1-CELD86</v>
      </c>
      <c r="AE569" t="str">
        <f t="shared" si="46"/>
        <v>DRUME</v>
      </c>
    </row>
    <row r="570" spans="5:31" x14ac:dyDescent="0.25">
      <c r="E570" s="2" t="str">
        <f>[2]Report!T570</f>
        <v xml:space="preserve">34034475 → </v>
      </c>
      <c r="F570" s="3" t="str">
        <f>INDEX([2]Report!$B$2:$B$2208, MATCH(E570, [2]Report!$T$2:$T$2208, 0))</f>
        <v>B.RON-R2-CELD75</v>
      </c>
      <c r="G570" s="4" t="str">
        <f t="shared" si="45"/>
        <v>B.RON</v>
      </c>
      <c r="AC570" t="str">
        <f>[8]Report!T570</f>
        <v xml:space="preserve">DRUME-R1-CELD88 → </v>
      </c>
      <c r="AD570" t="str">
        <f>INDEX([8]Report!$A$2:$A$1495, MATCH(AC570, [8]Report!$T$2:$T$1495, 0))</f>
        <v>DRUME-R1-CELD88</v>
      </c>
      <c r="AE570" t="str">
        <f t="shared" si="46"/>
        <v>DRUME</v>
      </c>
    </row>
    <row r="571" spans="5:31" x14ac:dyDescent="0.25">
      <c r="E571" s="2" t="str">
        <f>[2]Report!T571</f>
        <v xml:space="preserve">34034476 → </v>
      </c>
      <c r="F571" s="3" t="str">
        <f>INDEX([2]Report!$B$2:$B$2208, MATCH(E571, [2]Report!$T$2:$T$2208, 0))</f>
        <v>B.RON-R2-CELD76</v>
      </c>
      <c r="G571" s="4" t="str">
        <f t="shared" si="45"/>
        <v>B.RON</v>
      </c>
      <c r="AC571" t="str">
        <f>[8]Report!T571</f>
        <v xml:space="preserve">DRUME-R1-CELD90 → </v>
      </c>
      <c r="AD571" t="str">
        <f>INDEX([8]Report!$A$2:$A$1495, MATCH(AC571, [8]Report!$T$2:$T$1495, 0))</f>
        <v>DRUME-R1-CELD90</v>
      </c>
      <c r="AE571" t="str">
        <f t="shared" si="46"/>
        <v>DRUME</v>
      </c>
    </row>
    <row r="572" spans="5:31" x14ac:dyDescent="0.25">
      <c r="E572" s="2" t="str">
        <f>[2]Report!T572</f>
        <v xml:space="preserve">34034477 → </v>
      </c>
      <c r="F572" s="3" t="str">
        <f>INDEX([2]Report!$B$2:$B$2208, MATCH(E572, [2]Report!$T$2:$T$2208, 0))</f>
        <v>B.RON-R2-CELO70</v>
      </c>
      <c r="G572" s="4" t="str">
        <f t="shared" si="45"/>
        <v>B.RON</v>
      </c>
      <c r="AC572" t="str">
        <f>[8]Report!T572</f>
        <v xml:space="preserve">DRUME-R1-CELD92 → </v>
      </c>
      <c r="AD572" t="str">
        <f>INDEX([8]Report!$A$2:$A$1495, MATCH(AC572, [8]Report!$T$2:$T$1495, 0))</f>
        <v>DRUME-R1-CELD92</v>
      </c>
      <c r="AE572" t="str">
        <f t="shared" si="46"/>
        <v>DRUME</v>
      </c>
    </row>
    <row r="573" spans="5:31" x14ac:dyDescent="0.25">
      <c r="E573" s="2" t="str">
        <f>[2]Report!T573</f>
        <v xml:space="preserve">34034478 → </v>
      </c>
      <c r="F573" s="3" t="str">
        <f>INDEX([2]Report!$B$2:$B$2208, MATCH(E573, [2]Report!$T$2:$T$2208, 0))</f>
        <v>B.RON-R3-CELD84</v>
      </c>
      <c r="G573" s="4" t="str">
        <f t="shared" si="45"/>
        <v>B.RON</v>
      </c>
      <c r="AC573" t="str">
        <f>[8]Report!T573</f>
        <v xml:space="preserve">DRUME-R1-CELD94 → </v>
      </c>
      <c r="AD573" t="str">
        <f>INDEX([8]Report!$A$2:$A$1495, MATCH(AC573, [8]Report!$T$2:$T$1495, 0))</f>
        <v>DRUME-R1-CELD94</v>
      </c>
      <c r="AE573" t="str">
        <f t="shared" si="46"/>
        <v>DRUME</v>
      </c>
    </row>
    <row r="574" spans="5:31" x14ac:dyDescent="0.25">
      <c r="E574" s="2" t="str">
        <f>[2]Report!T574</f>
        <v xml:space="preserve">34034479 → </v>
      </c>
      <c r="F574" s="3" t="str">
        <f>INDEX([2]Report!$B$2:$B$2208, MATCH(E574, [2]Report!$T$2:$T$2208, 0))</f>
        <v>B.RON-R3-CELA82</v>
      </c>
      <c r="G574" s="4" t="str">
        <f t="shared" si="45"/>
        <v>B.RON</v>
      </c>
      <c r="AC574" t="str">
        <f>[8]Report!T574</f>
        <v xml:space="preserve">DRUME-R1-CELD96 → </v>
      </c>
      <c r="AD574" t="str">
        <f>INDEX([8]Report!$A$2:$A$1495, MATCH(AC574, [8]Report!$T$2:$T$1495, 0))</f>
        <v>DRUME-R1-CELD96</v>
      </c>
      <c r="AE574" t="str">
        <f t="shared" si="46"/>
        <v>DRUME</v>
      </c>
    </row>
    <row r="575" spans="5:31" x14ac:dyDescent="0.25">
      <c r="E575" s="2" t="str">
        <f>[2]Report!T575</f>
        <v xml:space="preserve">34034480 → </v>
      </c>
      <c r="F575" s="3" t="str">
        <f>INDEX([2]Report!$B$2:$B$2208, MATCH(E575, [2]Report!$T$2:$T$2208, 0))</f>
        <v>B.RON-R3-CELD85</v>
      </c>
      <c r="G575" s="4" t="str">
        <f t="shared" si="45"/>
        <v>B.RON</v>
      </c>
      <c r="AC575" t="str">
        <f>[8]Report!T575</f>
        <v>DRUME-R1-CELD98 → Code GDO</v>
      </c>
      <c r="AD575" t="str">
        <f>INDEX([8]Report!$A$2:$A$1495, MATCH(AC575, [8]Report!$T$2:$T$1495, 0))</f>
        <v>DRUME-R1-CELD98</v>
      </c>
      <c r="AE575" t="str">
        <f t="shared" si="46"/>
        <v>DRUME</v>
      </c>
    </row>
    <row r="576" spans="5:31" x14ac:dyDescent="0.25">
      <c r="E576" s="2" t="str">
        <f>[2]Report!T576</f>
        <v xml:space="preserve">34034481 → </v>
      </c>
      <c r="F576" s="3" t="str">
        <f>INDEX([2]Report!$B$2:$B$2208, MATCH(E576, [2]Report!$T$2:$T$2208, 0))</f>
        <v>B.RON-R3-CELD86</v>
      </c>
      <c r="G576" s="4" t="str">
        <f t="shared" si="45"/>
        <v>B.RON</v>
      </c>
      <c r="AC576" t="str">
        <f>[8]Report!T576</f>
        <v xml:space="preserve">DRUME-R2-CELD85 → </v>
      </c>
      <c r="AD576" t="str">
        <f>INDEX([8]Report!$A$2:$A$1495, MATCH(AC576, [8]Report!$T$2:$T$1495, 0))</f>
        <v>DRUME-R2-CELD85</v>
      </c>
      <c r="AE576" t="str">
        <f t="shared" si="46"/>
        <v>DRUME</v>
      </c>
    </row>
    <row r="577" spans="5:31" x14ac:dyDescent="0.25">
      <c r="E577" s="2" t="str">
        <f>[2]Report!T577</f>
        <v xml:space="preserve">34034482 → </v>
      </c>
      <c r="F577" s="3" t="str">
        <f>INDEX([2]Report!$B$2:$B$2208, MATCH(E577, [2]Report!$T$2:$T$2208, 0))</f>
        <v>B.RON-R3-CELD87</v>
      </c>
      <c r="G577" s="4" t="str">
        <f t="shared" si="45"/>
        <v>B.RON</v>
      </c>
      <c r="AC577" t="str">
        <f>[8]Report!T577</f>
        <v xml:space="preserve">DRUME-R2-CELD87 → </v>
      </c>
      <c r="AD577" t="str">
        <f>INDEX([8]Report!$A$2:$A$1495, MATCH(AC577, [8]Report!$T$2:$T$1495, 0))</f>
        <v>DRUME-R2-CELD87</v>
      </c>
      <c r="AE577" t="str">
        <f t="shared" si="46"/>
        <v>DRUME</v>
      </c>
    </row>
    <row r="578" spans="5:31" x14ac:dyDescent="0.25">
      <c r="E578" s="2" t="str">
        <f>[2]Report!T578</f>
        <v xml:space="preserve">34034483 → </v>
      </c>
      <c r="F578" s="3" t="str">
        <f>INDEX([2]Report!$B$2:$B$2208, MATCH(E578, [2]Report!$T$2:$T$2208, 0))</f>
        <v>B.RON-R3-CELO80</v>
      </c>
      <c r="G578" s="4" t="str">
        <f t="shared" si="45"/>
        <v>B.RON</v>
      </c>
      <c r="AC578" t="str">
        <f>[8]Report!T578</f>
        <v xml:space="preserve">DRUME-R2-CELD89 → </v>
      </c>
      <c r="AD578" t="str">
        <f>INDEX([8]Report!$A$2:$A$1495, MATCH(AC578, [8]Report!$T$2:$T$1495, 0))</f>
        <v>DRUME-R2-CELD89</v>
      </c>
      <c r="AE578" t="str">
        <f t="shared" si="46"/>
        <v>DRUME</v>
      </c>
    </row>
    <row r="579" spans="5:31" x14ac:dyDescent="0.25">
      <c r="E579" s="2" t="str">
        <f>[2]Report!T579</f>
        <v xml:space="preserve">34034484 → </v>
      </c>
      <c r="F579" s="3" t="str">
        <f>INDEX([2]Report!$B$2:$B$2208, MATCH(E579, [2]Report!$T$2:$T$2208, 0))</f>
        <v>B.RON-R4-CELD94</v>
      </c>
      <c r="G579" s="4" t="str">
        <f t="shared" ref="G579:G642" si="47">LEFT(F579,5)</f>
        <v>B.RON</v>
      </c>
      <c r="AC579" t="str">
        <f>[8]Report!T579</f>
        <v xml:space="preserve">DRUME-R2-CELD91 → </v>
      </c>
      <c r="AD579" t="str">
        <f>INDEX([8]Report!$A$2:$A$1495, MATCH(AC579, [8]Report!$T$2:$T$1495, 0))</f>
        <v>DRUME-R2-CELD91</v>
      </c>
      <c r="AE579" t="str">
        <f t="shared" ref="AE579:AE642" si="48">LEFT(AD579,5)</f>
        <v>DRUME</v>
      </c>
    </row>
    <row r="580" spans="5:31" x14ac:dyDescent="0.25">
      <c r="E580" s="2" t="str">
        <f>[2]Report!T580</f>
        <v xml:space="preserve">34034485 → </v>
      </c>
      <c r="F580" s="3" t="str">
        <f>INDEX([2]Report!$B$2:$B$2208, MATCH(E580, [2]Report!$T$2:$T$2208, 0))</f>
        <v>B.RON-R4-CELA92</v>
      </c>
      <c r="G580" s="4" t="str">
        <f t="shared" si="47"/>
        <v>B.RON</v>
      </c>
      <c r="AC580" t="str">
        <f>[8]Report!T580</f>
        <v xml:space="preserve">DRUME-R2-CELD93 → </v>
      </c>
      <c r="AD580" t="str">
        <f>INDEX([8]Report!$A$2:$A$1495, MATCH(AC580, [8]Report!$T$2:$T$1495, 0))</f>
        <v>DRUME-R2-CELD93</v>
      </c>
      <c r="AE580" t="str">
        <f t="shared" si="48"/>
        <v>DRUME</v>
      </c>
    </row>
    <row r="581" spans="5:31" x14ac:dyDescent="0.25">
      <c r="E581" s="2" t="str">
        <f>[2]Report!T581</f>
        <v xml:space="preserve">34034486 → </v>
      </c>
      <c r="F581" s="3" t="str">
        <f>INDEX([2]Report!$B$2:$B$2208, MATCH(E581, [2]Report!$T$2:$T$2208, 0))</f>
        <v>B.RON-R4-CELD95</v>
      </c>
      <c r="G581" s="4" t="str">
        <f t="shared" si="47"/>
        <v>B.RON</v>
      </c>
      <c r="AC581" t="str">
        <f>[8]Report!T581</f>
        <v xml:space="preserve">DRUME-R2-CELD95 → </v>
      </c>
      <c r="AD581" t="str">
        <f>INDEX([8]Report!$A$2:$A$1495, MATCH(AC581, [8]Report!$T$2:$T$1495, 0))</f>
        <v>DRUME-R2-CELD95</v>
      </c>
      <c r="AE581" t="str">
        <f t="shared" si="48"/>
        <v>DRUME</v>
      </c>
    </row>
    <row r="582" spans="5:31" x14ac:dyDescent="0.25">
      <c r="E582" s="2" t="str">
        <f>[2]Report!T582</f>
        <v xml:space="preserve">34034487 → </v>
      </c>
      <c r="F582" s="3" t="str">
        <f>INDEX([2]Report!$B$2:$B$2208, MATCH(E582, [2]Report!$T$2:$T$2208, 0))</f>
        <v>B.RON-R4-CELD96</v>
      </c>
      <c r="G582" s="4" t="str">
        <f t="shared" si="47"/>
        <v>B.RON</v>
      </c>
      <c r="AC582" t="str">
        <f>[8]Report!T582</f>
        <v>DRUME-R2-CELD97 → Code GDO</v>
      </c>
      <c r="AD582" t="str">
        <f>INDEX([8]Report!$A$2:$A$1495, MATCH(AC582, [8]Report!$T$2:$T$1495, 0))</f>
        <v>DRUME-R2-CELD97</v>
      </c>
      <c r="AE582" t="str">
        <f t="shared" si="48"/>
        <v>DRUME</v>
      </c>
    </row>
    <row r="583" spans="5:31" x14ac:dyDescent="0.25">
      <c r="E583" s="2" t="str">
        <f>[2]Report!T583</f>
        <v xml:space="preserve">34034488 → </v>
      </c>
      <c r="F583" s="3" t="str">
        <f>INDEX([2]Report!$B$2:$B$2208, MATCH(E583, [2]Report!$T$2:$T$2208, 0))</f>
        <v>B.RON-R4-CELD97</v>
      </c>
      <c r="G583" s="4" t="str">
        <f t="shared" si="47"/>
        <v>B.RON</v>
      </c>
      <c r="AC583" t="str">
        <f>[8]Report!T583</f>
        <v xml:space="preserve">ECHEL-R1-CELD12 → </v>
      </c>
      <c r="AD583" t="str">
        <f>INDEX([8]Report!$A$2:$A$1495, MATCH(AC583, [8]Report!$T$2:$T$1495, 0))</f>
        <v>ECHEL-R1-CELD12</v>
      </c>
      <c r="AE583" t="str">
        <f t="shared" si="48"/>
        <v>ECHEL</v>
      </c>
    </row>
    <row r="584" spans="5:31" x14ac:dyDescent="0.25">
      <c r="E584" s="2" t="str">
        <f>[2]Report!T584</f>
        <v xml:space="preserve">34034489 → </v>
      </c>
      <c r="F584" s="3" t="str">
        <f>INDEX([2]Report!$B$2:$B$2208, MATCH(E584, [2]Report!$T$2:$T$2208, 0))</f>
        <v>B.RON-R4-CELD98</v>
      </c>
      <c r="G584" s="4" t="str">
        <f t="shared" si="47"/>
        <v>B.RON</v>
      </c>
      <c r="AC584" t="str">
        <f>[8]Report!T584</f>
        <v xml:space="preserve">ECHEL-R1-CELD14 → </v>
      </c>
      <c r="AD584" t="str">
        <f>INDEX([8]Report!$A$2:$A$1495, MATCH(AC584, [8]Report!$T$2:$T$1495, 0))</f>
        <v>ECHEL-R1-CELD14</v>
      </c>
      <c r="AE584" t="str">
        <f t="shared" si="48"/>
        <v>ECHEL</v>
      </c>
    </row>
    <row r="585" spans="5:31" x14ac:dyDescent="0.25">
      <c r="E585" s="2" t="str">
        <f>[2]Report!T585</f>
        <v xml:space="preserve">34034490 → </v>
      </c>
      <c r="F585" s="3" t="str">
        <f>INDEX([2]Report!$B$2:$B$2208, MATCH(E585, [2]Report!$T$2:$T$2208, 0))</f>
        <v>B.RON-R4-CELD93</v>
      </c>
      <c r="G585" s="4" t="str">
        <f t="shared" si="47"/>
        <v>B.RON</v>
      </c>
      <c r="AC585" t="str">
        <f>[8]Report!T585</f>
        <v xml:space="preserve">ECHEL-R1-CELD15 → </v>
      </c>
      <c r="AD585" t="str">
        <f>INDEX([8]Report!$A$2:$A$1495, MATCH(AC585, [8]Report!$T$2:$T$1495, 0))</f>
        <v>ECHEL-R1-CELD15</v>
      </c>
      <c r="AE585" t="str">
        <f t="shared" si="48"/>
        <v>ECHEL</v>
      </c>
    </row>
    <row r="586" spans="5:31" x14ac:dyDescent="0.25">
      <c r="E586" s="2" t="str">
        <f>[2]Report!T586</f>
        <v xml:space="preserve">34034503 → </v>
      </c>
      <c r="F586" s="3" t="str">
        <f>INDEX([2]Report!$B$2:$B$2208, MATCH(E586, [2]Report!$T$2:$T$2208, 0))</f>
        <v>B.RON-R3-CELD83</v>
      </c>
      <c r="G586" s="4" t="str">
        <f t="shared" si="47"/>
        <v>B.RON</v>
      </c>
      <c r="AC586" t="str">
        <f>[8]Report!T586</f>
        <v xml:space="preserve">ECHEL-R1-CELD16 → </v>
      </c>
      <c r="AD586" t="str">
        <f>INDEX([8]Report!$A$2:$A$1495, MATCH(AC586, [8]Report!$T$2:$T$1495, 0))</f>
        <v>ECHEL-R1-CELD16</v>
      </c>
      <c r="AE586" t="str">
        <f t="shared" si="48"/>
        <v>ECHEL</v>
      </c>
    </row>
    <row r="587" spans="5:31" x14ac:dyDescent="0.25">
      <c r="E587" s="2" t="str">
        <f>[2]Report!T587</f>
        <v>34034504 → DATE-AMPOULE</v>
      </c>
      <c r="F587" s="3" t="str">
        <f>INDEX([2]Report!$B$2:$B$2208, MATCH(E587, [2]Report!$T$2:$T$2208, 0))</f>
        <v>EYBEN-R1-CELO05</v>
      </c>
      <c r="G587" s="4" t="str">
        <f t="shared" si="47"/>
        <v>EYBEN</v>
      </c>
      <c r="AC587" t="str">
        <f>[8]Report!T587</f>
        <v xml:space="preserve">ECHEL-R1-CELD17 → </v>
      </c>
      <c r="AD587" t="str">
        <f>INDEX([8]Report!$A$2:$A$1495, MATCH(AC587, [8]Report!$T$2:$T$1495, 0))</f>
        <v>ECHEL-R1-CELD17</v>
      </c>
      <c r="AE587" t="str">
        <f t="shared" si="48"/>
        <v>ECHEL</v>
      </c>
    </row>
    <row r="588" spans="5:31" x14ac:dyDescent="0.25">
      <c r="E588" s="2" t="str">
        <f>[2]Report!T588</f>
        <v>34034505 → DATE-AMPOULE</v>
      </c>
      <c r="F588" s="3" t="str">
        <f>INDEX([2]Report!$B$2:$B$2208, MATCH(E588, [2]Report!$T$2:$T$2208, 0))</f>
        <v>EYBEN-R1-CELD02</v>
      </c>
      <c r="G588" s="4" t="str">
        <f t="shared" si="47"/>
        <v>EYBEN</v>
      </c>
      <c r="AC588" t="str">
        <f>[8]Report!T588</f>
        <v>ECHEL-R1-CELD19 → Code GDO</v>
      </c>
      <c r="AD588" t="str">
        <f>INDEX([8]Report!$A$2:$A$1495, MATCH(AC588, [8]Report!$T$2:$T$1495, 0))</f>
        <v>ECHEL-R1-CELD19</v>
      </c>
      <c r="AE588" t="str">
        <f t="shared" si="48"/>
        <v>ECHEL</v>
      </c>
    </row>
    <row r="589" spans="5:31" x14ac:dyDescent="0.25">
      <c r="E589" s="2" t="str">
        <f>[2]Report!T589</f>
        <v>34034506 → DATE-AMPOULE</v>
      </c>
      <c r="F589" s="3" t="str">
        <f>INDEX([2]Report!$B$2:$B$2208, MATCH(E589, [2]Report!$T$2:$T$2208, 0))</f>
        <v>EYBEN-R1-CELA01</v>
      </c>
      <c r="G589" s="4" t="str">
        <f t="shared" si="47"/>
        <v>EYBEN</v>
      </c>
      <c r="AC589" t="str">
        <f>[8]Report!T589</f>
        <v xml:space="preserve">ECHEL-R2-CELD02 → </v>
      </c>
      <c r="AD589" t="str">
        <f>INDEX([8]Report!$A$2:$A$1495, MATCH(AC589, [8]Report!$T$2:$T$1495, 0))</f>
        <v>ECHEL-R2-CELD02</v>
      </c>
      <c r="AE589" t="str">
        <f t="shared" si="48"/>
        <v>ECHEL</v>
      </c>
    </row>
    <row r="590" spans="5:31" x14ac:dyDescent="0.25">
      <c r="E590" s="2" t="str">
        <f>[2]Report!T590</f>
        <v>34034507 → DATE-AMPOULE</v>
      </c>
      <c r="F590" s="3" t="str">
        <f>INDEX([2]Report!$B$2:$B$2208, MATCH(E590, [2]Report!$T$2:$T$2208, 0))</f>
        <v>EYBEN-R1-CELD03</v>
      </c>
      <c r="G590" s="4" t="str">
        <f t="shared" si="47"/>
        <v>EYBEN</v>
      </c>
      <c r="AC590" t="str">
        <f>[8]Report!T590</f>
        <v xml:space="preserve">ECHEL-R2-CELD03 → </v>
      </c>
      <c r="AD590" t="str">
        <f>INDEX([8]Report!$A$2:$A$1495, MATCH(AC590, [8]Report!$T$2:$T$1495, 0))</f>
        <v>ECHEL-R2-CELD03</v>
      </c>
      <c r="AE590" t="str">
        <f t="shared" si="48"/>
        <v>ECHEL</v>
      </c>
    </row>
    <row r="591" spans="5:31" x14ac:dyDescent="0.25">
      <c r="E591" s="2" t="str">
        <f>[2]Report!T591</f>
        <v>34034508 → DATE-AMPOULE</v>
      </c>
      <c r="F591" s="3" t="str">
        <f>INDEX([2]Report!$B$2:$B$2208, MATCH(E591, [2]Report!$T$2:$T$2208, 0))</f>
        <v>EYBEN-R1-CELD04</v>
      </c>
      <c r="G591" s="4" t="str">
        <f t="shared" si="47"/>
        <v>EYBEN</v>
      </c>
      <c r="AC591" t="str">
        <f>[8]Report!T591</f>
        <v xml:space="preserve">ECHEL-R2-CELD04 → </v>
      </c>
      <c r="AD591" t="str">
        <f>INDEX([8]Report!$A$2:$A$1495, MATCH(AC591, [8]Report!$T$2:$T$1495, 0))</f>
        <v>ECHEL-R2-CELD04</v>
      </c>
      <c r="AE591" t="str">
        <f t="shared" si="48"/>
        <v>ECHEL</v>
      </c>
    </row>
    <row r="592" spans="5:31" x14ac:dyDescent="0.25">
      <c r="E592" s="2" t="str">
        <f>[2]Report!T592</f>
        <v>34034509 → DATE-AMPOULE</v>
      </c>
      <c r="F592" s="3" t="str">
        <f>INDEX([2]Report!$B$2:$B$2208, MATCH(E592, [2]Report!$T$2:$T$2208, 0))</f>
        <v>EYBEN-R1-CELD06</v>
      </c>
      <c r="G592" s="4" t="str">
        <f t="shared" si="47"/>
        <v>EYBEN</v>
      </c>
      <c r="AC592" t="str">
        <f>[8]Report!T592</f>
        <v xml:space="preserve">ECHEL-R2-CELD05 → </v>
      </c>
      <c r="AD592" t="str">
        <f>INDEX([8]Report!$A$2:$A$1495, MATCH(AC592, [8]Report!$T$2:$T$1495, 0))</f>
        <v>ECHEL-R2-CELD05</v>
      </c>
      <c r="AE592" t="str">
        <f t="shared" si="48"/>
        <v>ECHEL</v>
      </c>
    </row>
    <row r="593" spans="5:31" x14ac:dyDescent="0.25">
      <c r="E593" s="2" t="str">
        <f>[2]Report!T593</f>
        <v>34034510 → DATE-AMPOULE</v>
      </c>
      <c r="F593" s="3" t="str">
        <f>INDEX([2]Report!$B$2:$B$2208, MATCH(E593, [2]Report!$T$2:$T$2208, 0))</f>
        <v>EYBEN-R1-CELD07</v>
      </c>
      <c r="G593" s="4" t="str">
        <f t="shared" si="47"/>
        <v>EYBEN</v>
      </c>
      <c r="AC593" t="str">
        <f>[8]Report!T593</f>
        <v xml:space="preserve">ECHEL-R2-CELD08 → </v>
      </c>
      <c r="AD593" t="str">
        <f>INDEX([8]Report!$A$2:$A$1495, MATCH(AC593, [8]Report!$T$2:$T$1495, 0))</f>
        <v>ECHEL-R2-CELD08</v>
      </c>
      <c r="AE593" t="str">
        <f t="shared" si="48"/>
        <v>ECHEL</v>
      </c>
    </row>
    <row r="594" spans="5:31" x14ac:dyDescent="0.25">
      <c r="E594" s="2" t="str">
        <f>[2]Report!T594</f>
        <v>34034511 → DATE-AMPOULE</v>
      </c>
      <c r="F594" s="3" t="str">
        <f>INDEX([2]Report!$B$2:$B$2208, MATCH(E594, [2]Report!$T$2:$T$2208, 0))</f>
        <v>EYBEN-R1-CELD08</v>
      </c>
      <c r="G594" s="4" t="str">
        <f t="shared" si="47"/>
        <v>EYBEN</v>
      </c>
      <c r="AC594" t="str">
        <f>[8]Report!T594</f>
        <v xml:space="preserve">ECHEL-R2-CELD09 → </v>
      </c>
      <c r="AD594" t="str">
        <f>INDEX([8]Report!$A$2:$A$1495, MATCH(AC594, [8]Report!$T$2:$T$1495, 0))</f>
        <v>ECHEL-R2-CELD09</v>
      </c>
      <c r="AE594" t="str">
        <f t="shared" si="48"/>
        <v>ECHEL</v>
      </c>
    </row>
    <row r="595" spans="5:31" x14ac:dyDescent="0.25">
      <c r="E595" s="2" t="str">
        <f>[2]Report!T595</f>
        <v>34034512 → DATE-AMPOULE</v>
      </c>
      <c r="F595" s="3" t="str">
        <f>INDEX([2]Report!$B$2:$B$2208, MATCH(E595, [2]Report!$T$2:$T$2208, 0))</f>
        <v>EYBEN-R1-CELD09</v>
      </c>
      <c r="G595" s="4" t="str">
        <f t="shared" si="47"/>
        <v>EYBEN</v>
      </c>
      <c r="AC595" t="str">
        <f>[8]Report!T595</f>
        <v>ECHEL-R2-CELD10 → Code GDO</v>
      </c>
      <c r="AD595" t="str">
        <f>INDEX([8]Report!$A$2:$A$1495, MATCH(AC595, [8]Report!$T$2:$T$1495, 0))</f>
        <v>ECHEL-R2-CELD10</v>
      </c>
      <c r="AE595" t="str">
        <f t="shared" si="48"/>
        <v>ECHEL</v>
      </c>
    </row>
    <row r="596" spans="5:31" x14ac:dyDescent="0.25">
      <c r="E596" s="2" t="str">
        <f>[2]Report!T596</f>
        <v xml:space="preserve">34034513 → </v>
      </c>
      <c r="F596" s="3" t="str">
        <f>INDEX([2]Report!$B$2:$B$2208, MATCH(E596, [2]Report!$T$2:$T$2208, 0))</f>
        <v>EYBEN-R2-CELD12</v>
      </c>
      <c r="G596" s="4" t="str">
        <f t="shared" si="47"/>
        <v>EYBEN</v>
      </c>
      <c r="AC596" t="str">
        <f>[8]Report!T596</f>
        <v xml:space="preserve">ESPAG-R1-CELD13 → </v>
      </c>
      <c r="AD596" t="str">
        <f>INDEX([8]Report!$A$2:$A$1495, MATCH(AC596, [8]Report!$T$2:$T$1495, 0))</f>
        <v>ESPAG-R1-CELD13</v>
      </c>
      <c r="AE596" t="str">
        <f t="shared" si="48"/>
        <v>ESPAG</v>
      </c>
    </row>
    <row r="597" spans="5:31" x14ac:dyDescent="0.25">
      <c r="E597" s="2" t="str">
        <f>[2]Report!T597</f>
        <v>34034514 → DATE-AMPOULE</v>
      </c>
      <c r="F597" s="3" t="str">
        <f>INDEX([2]Report!$B$2:$B$2208, MATCH(E597, [2]Report!$T$2:$T$2208, 0))</f>
        <v>EYBEN-R2-CELA11</v>
      </c>
      <c r="G597" s="4" t="str">
        <f t="shared" si="47"/>
        <v>EYBEN</v>
      </c>
      <c r="AC597" t="str">
        <f>[8]Report!T597</f>
        <v xml:space="preserve">ESPAG-R1-CELD14 → </v>
      </c>
      <c r="AD597" t="str">
        <f>INDEX([8]Report!$A$2:$A$1495, MATCH(AC597, [8]Report!$T$2:$T$1495, 0))</f>
        <v>ESPAG-R1-CELD14</v>
      </c>
      <c r="AE597" t="str">
        <f t="shared" si="48"/>
        <v>ESPAG</v>
      </c>
    </row>
    <row r="598" spans="5:31" x14ac:dyDescent="0.25">
      <c r="E598" s="2" t="str">
        <f>[2]Report!T598</f>
        <v>34034515 → DATE-AMPOULE</v>
      </c>
      <c r="F598" s="3" t="str">
        <f>INDEX([2]Report!$B$2:$B$2208, MATCH(E598, [2]Report!$T$2:$T$2208, 0))</f>
        <v>EYBEN-R2-CELD13</v>
      </c>
      <c r="G598" s="4" t="str">
        <f t="shared" si="47"/>
        <v>EYBEN</v>
      </c>
      <c r="AC598" t="str">
        <f>[8]Report!T598</f>
        <v xml:space="preserve">ESPAG-R1-CELD15 → </v>
      </c>
      <c r="AD598" t="str">
        <f>INDEX([8]Report!$A$2:$A$1495, MATCH(AC598, [8]Report!$T$2:$T$1495, 0))</f>
        <v>ESPAG-R1-CELD15</v>
      </c>
      <c r="AE598" t="str">
        <f t="shared" si="48"/>
        <v>ESPAG</v>
      </c>
    </row>
    <row r="599" spans="5:31" x14ac:dyDescent="0.25">
      <c r="E599" s="2" t="str">
        <f>[2]Report!T599</f>
        <v>34034516 → DATE-AMPOULE</v>
      </c>
      <c r="F599" s="3" t="str">
        <f>INDEX([2]Report!$B$2:$B$2208, MATCH(E599, [2]Report!$T$2:$T$2208, 0))</f>
        <v>EYBEN-R2-CELD14</v>
      </c>
      <c r="G599" s="4" t="str">
        <f t="shared" si="47"/>
        <v>EYBEN</v>
      </c>
      <c r="AC599" t="str">
        <f>[8]Report!T599</f>
        <v xml:space="preserve">ESPAG-R1-CELD16 → </v>
      </c>
      <c r="AD599" t="str">
        <f>INDEX([8]Report!$A$2:$A$1495, MATCH(AC599, [8]Report!$T$2:$T$1495, 0))</f>
        <v>ESPAG-R1-CELD16</v>
      </c>
      <c r="AE599" t="str">
        <f t="shared" si="48"/>
        <v>ESPAG</v>
      </c>
    </row>
    <row r="600" spans="5:31" x14ac:dyDescent="0.25">
      <c r="E600" s="2" t="str">
        <f>[2]Report!T600</f>
        <v>34034517 → DATE-AMPOULE</v>
      </c>
      <c r="F600" s="3" t="str">
        <f>INDEX([2]Report!$B$2:$B$2208, MATCH(E600, [2]Report!$T$2:$T$2208, 0))</f>
        <v>EYBEN-R2-CELD18</v>
      </c>
      <c r="G600" s="4" t="str">
        <f t="shared" si="47"/>
        <v>EYBEN</v>
      </c>
      <c r="AC600" t="str">
        <f>[8]Report!T600</f>
        <v xml:space="preserve">ESPAG-R1-CELD17 → </v>
      </c>
      <c r="AD600" t="str">
        <f>INDEX([8]Report!$A$2:$A$1495, MATCH(AC600, [8]Report!$T$2:$T$1495, 0))</f>
        <v>ESPAG-R1-CELD17</v>
      </c>
      <c r="AE600" t="str">
        <f t="shared" si="48"/>
        <v>ESPAG</v>
      </c>
    </row>
    <row r="601" spans="5:31" x14ac:dyDescent="0.25">
      <c r="E601" s="2" t="str">
        <f>[2]Report!T601</f>
        <v>34034518 → DATE-AMPOULE</v>
      </c>
      <c r="F601" s="3" t="str">
        <f>INDEX([2]Report!$B$2:$B$2208, MATCH(E601, [2]Report!$T$2:$T$2208, 0))</f>
        <v>EYBEN-R2-CELD19</v>
      </c>
      <c r="G601" s="4" t="str">
        <f t="shared" si="47"/>
        <v>EYBEN</v>
      </c>
      <c r="AC601" t="str">
        <f>[8]Report!T601</f>
        <v xml:space="preserve">ESPAG-R2-CELD24 → </v>
      </c>
      <c r="AD601" t="str">
        <f>INDEX([8]Report!$A$2:$A$1495, MATCH(AC601, [8]Report!$T$2:$T$1495, 0))</f>
        <v>ESPAG-R2-CELD24</v>
      </c>
      <c r="AE601" t="str">
        <f t="shared" si="48"/>
        <v>ESPAG</v>
      </c>
    </row>
    <row r="602" spans="5:31" x14ac:dyDescent="0.25">
      <c r="E602" s="2" t="str">
        <f>[2]Report!T602</f>
        <v>34034519 → DATE-AMPOULE</v>
      </c>
      <c r="F602" s="3" t="str">
        <f>INDEX([2]Report!$B$2:$B$2208, MATCH(E602, [2]Report!$T$2:$T$2208, 0))</f>
        <v>EYBEN-R2-CELC17</v>
      </c>
      <c r="G602" s="4" t="str">
        <f t="shared" si="47"/>
        <v>EYBEN</v>
      </c>
      <c r="AC602" t="str">
        <f>[8]Report!T602</f>
        <v>ESPAG-R2-CELD25 → Code GDO</v>
      </c>
      <c r="AD602" t="str">
        <f>INDEX([8]Report!$A$2:$A$1495, MATCH(AC602, [8]Report!$T$2:$T$1495, 0))</f>
        <v>ESPAG-R2-CELD25</v>
      </c>
      <c r="AE602" t="str">
        <f t="shared" si="48"/>
        <v>ESPAG</v>
      </c>
    </row>
    <row r="603" spans="5:31" x14ac:dyDescent="0.25">
      <c r="E603" s="2" t="str">
        <f>[2]Report!T603</f>
        <v>34034520 → DATE-AMPOULE</v>
      </c>
      <c r="F603" s="3" t="str">
        <f>INDEX([2]Report!$B$2:$B$2208, MATCH(E603, [2]Report!$T$2:$T$2208, 0))</f>
        <v>A.HUE-R1-CELD12</v>
      </c>
      <c r="G603" s="4" t="str">
        <f t="shared" si="47"/>
        <v>A.HUE</v>
      </c>
      <c r="AC603" t="str">
        <f>[8]Report!T603</f>
        <v xml:space="preserve">ESPAG-R2-CELD26 → </v>
      </c>
      <c r="AD603" t="str">
        <f>INDEX([8]Report!$A$2:$A$1495, MATCH(AC603, [8]Report!$T$2:$T$1495, 0))</f>
        <v>ESPAG-R2-CELD26</v>
      </c>
      <c r="AE603" t="str">
        <f t="shared" si="48"/>
        <v>ESPAG</v>
      </c>
    </row>
    <row r="604" spans="5:31" x14ac:dyDescent="0.25">
      <c r="E604" s="2" t="str">
        <f>[2]Report!T604</f>
        <v>34034521 → DATE-AMPOULE</v>
      </c>
      <c r="F604" s="3" t="str">
        <f>INDEX([2]Report!$B$2:$B$2208, MATCH(E604, [2]Report!$T$2:$T$2208, 0))</f>
        <v>A.HUE-R1-CELD13</v>
      </c>
      <c r="G604" s="4" t="str">
        <f t="shared" si="47"/>
        <v>A.HUE</v>
      </c>
      <c r="AC604" t="str">
        <f>[8]Report!T604</f>
        <v xml:space="preserve">ESPAG-R2-CELD27 → </v>
      </c>
      <c r="AD604" t="str">
        <f>INDEX([8]Report!$A$2:$A$1495, MATCH(AC604, [8]Report!$T$2:$T$1495, 0))</f>
        <v>ESPAG-R2-CELD27</v>
      </c>
      <c r="AE604" t="str">
        <f t="shared" si="48"/>
        <v>ESPAG</v>
      </c>
    </row>
    <row r="605" spans="5:31" x14ac:dyDescent="0.25">
      <c r="E605" s="2" t="str">
        <f>[2]Report!T605</f>
        <v>34034522 → DATE-AMPOULE</v>
      </c>
      <c r="F605" s="3" t="str">
        <f>INDEX([2]Report!$B$2:$B$2208, MATCH(E605, [2]Report!$T$2:$T$2208, 0))</f>
        <v>A.HUE-R1-CELA11</v>
      </c>
      <c r="G605" s="4" t="str">
        <f t="shared" si="47"/>
        <v>A.HUE</v>
      </c>
      <c r="AC605" t="str">
        <f>[8]Report!T605</f>
        <v>ESPAG-R2-CELD28 → Code GDO</v>
      </c>
      <c r="AD605" t="str">
        <f>INDEX([8]Report!$A$2:$A$1495, MATCH(AC605, [8]Report!$T$2:$T$1495, 0))</f>
        <v>ESPAG-R2-CELD28</v>
      </c>
      <c r="AE605" t="str">
        <f t="shared" si="48"/>
        <v>ESPAG</v>
      </c>
    </row>
    <row r="606" spans="5:31" x14ac:dyDescent="0.25">
      <c r="E606" s="2" t="str">
        <f>[2]Report!T606</f>
        <v>34034523 → DATE-AMPOULE</v>
      </c>
      <c r="F606" s="3" t="str">
        <f>INDEX([2]Report!$B$2:$B$2208, MATCH(E606, [2]Report!$T$2:$T$2208, 0))</f>
        <v>A.HUE-R1-CELD14</v>
      </c>
      <c r="G606" s="4" t="str">
        <f t="shared" si="47"/>
        <v>A.HUE</v>
      </c>
      <c r="AC606" t="str">
        <f>[8]Report!T606</f>
        <v xml:space="preserve">EVIAN-R1-CELD15 → </v>
      </c>
      <c r="AD606" t="str">
        <f>INDEX([8]Report!$A$2:$A$1495, MATCH(AC606, [8]Report!$T$2:$T$1495, 0))</f>
        <v>EVIAN-R1-CELD15</v>
      </c>
      <c r="AE606" t="str">
        <f t="shared" si="48"/>
        <v>EVIAN</v>
      </c>
    </row>
    <row r="607" spans="5:31" x14ac:dyDescent="0.25">
      <c r="E607" s="2" t="str">
        <f>[2]Report!T607</f>
        <v>34034524 → DATE-AMPOULE</v>
      </c>
      <c r="F607" s="3" t="str">
        <f>INDEX([2]Report!$B$2:$B$2208, MATCH(E607, [2]Report!$T$2:$T$2208, 0))</f>
        <v>A.HUE-R1-CELD15</v>
      </c>
      <c r="G607" s="4" t="str">
        <f t="shared" si="47"/>
        <v>A.HUE</v>
      </c>
      <c r="AC607" t="str">
        <f>[8]Report!T607</f>
        <v xml:space="preserve">EVIAN-R1-CELD16 → </v>
      </c>
      <c r="AD607" t="str">
        <f>INDEX([8]Report!$A$2:$A$1495, MATCH(AC607, [8]Report!$T$2:$T$1495, 0))</f>
        <v>EVIAN-R1-CELD16</v>
      </c>
      <c r="AE607" t="str">
        <f t="shared" si="48"/>
        <v>EVIAN</v>
      </c>
    </row>
    <row r="608" spans="5:31" x14ac:dyDescent="0.25">
      <c r="E608" s="2" t="str">
        <f>[2]Report!T608</f>
        <v>34034525 → DATE-AMPOULE</v>
      </c>
      <c r="F608" s="3" t="str">
        <f>INDEX([2]Report!$B$2:$B$2208, MATCH(E608, [2]Report!$T$2:$T$2208, 0))</f>
        <v>A.HUE-R2-CELD03</v>
      </c>
      <c r="G608" s="4" t="str">
        <f t="shared" si="47"/>
        <v>A.HUE</v>
      </c>
      <c r="AC608" t="str">
        <f>[8]Report!T608</f>
        <v xml:space="preserve">EVIAN-R1-CELD17 → </v>
      </c>
      <c r="AD608" t="str">
        <f>INDEX([8]Report!$A$2:$A$1495, MATCH(AC608, [8]Report!$T$2:$T$1495, 0))</f>
        <v>EVIAN-R1-CELD17</v>
      </c>
      <c r="AE608" t="str">
        <f t="shared" si="48"/>
        <v>EVIAN</v>
      </c>
    </row>
    <row r="609" spans="5:31" x14ac:dyDescent="0.25">
      <c r="E609" s="2" t="str">
        <f>[2]Report!T609</f>
        <v>34034526 → DATE-AMPOULE</v>
      </c>
      <c r="F609" s="3" t="str">
        <f>INDEX([2]Report!$B$2:$B$2208, MATCH(E609, [2]Report!$T$2:$T$2208, 0))</f>
        <v>A.HUE-R2-CELD04</v>
      </c>
      <c r="G609" s="4" t="str">
        <f t="shared" si="47"/>
        <v>A.HUE</v>
      </c>
      <c r="AC609" t="str">
        <f>[8]Report!T609</f>
        <v xml:space="preserve">EVIAN-R1-CELD18 → </v>
      </c>
      <c r="AD609" t="str">
        <f>INDEX([8]Report!$A$2:$A$1495, MATCH(AC609, [8]Report!$T$2:$T$1495, 0))</f>
        <v>EVIAN-R1-CELD18</v>
      </c>
      <c r="AE609" t="str">
        <f t="shared" si="48"/>
        <v>EVIAN</v>
      </c>
    </row>
    <row r="610" spans="5:31" x14ac:dyDescent="0.25">
      <c r="E610" s="2" t="str">
        <f>[2]Report!T610</f>
        <v>34034527 → DATE-AMPOULE</v>
      </c>
      <c r="F610" s="3" t="str">
        <f>INDEX([2]Report!$B$2:$B$2208, MATCH(E610, [2]Report!$T$2:$T$2208, 0))</f>
        <v>A.HUE-R2-CELA01</v>
      </c>
      <c r="G610" s="4" t="str">
        <f t="shared" si="47"/>
        <v>A.HUE</v>
      </c>
      <c r="AC610" t="str">
        <f>[8]Report!T610</f>
        <v xml:space="preserve">EVIAN-R1-CELD19 → </v>
      </c>
      <c r="AD610" t="str">
        <f>INDEX([8]Report!$A$2:$A$1495, MATCH(AC610, [8]Report!$T$2:$T$1495, 0))</f>
        <v>EVIAN-R1-CELD19</v>
      </c>
      <c r="AE610" t="str">
        <f t="shared" si="48"/>
        <v>EVIAN</v>
      </c>
    </row>
    <row r="611" spans="5:31" x14ac:dyDescent="0.25">
      <c r="E611" s="2" t="str">
        <f>[2]Report!T611</f>
        <v>34034528 → DATE-AMPOULE</v>
      </c>
      <c r="F611" s="3" t="str">
        <f>INDEX([2]Report!$B$2:$B$2208, MATCH(E611, [2]Report!$T$2:$T$2208, 0))</f>
        <v>A.HUE-R2-CELD05</v>
      </c>
      <c r="G611" s="4" t="str">
        <f t="shared" si="47"/>
        <v>A.HUE</v>
      </c>
      <c r="AC611" t="str">
        <f>[8]Report!T611</f>
        <v xml:space="preserve">EVIAN-R2-CELD24 → </v>
      </c>
      <c r="AD611" t="str">
        <f>INDEX([8]Report!$A$2:$A$1495, MATCH(AC611, [8]Report!$T$2:$T$1495, 0))</f>
        <v>EVIAN-R2-CELD24</v>
      </c>
      <c r="AE611" t="str">
        <f t="shared" si="48"/>
        <v>EVIAN</v>
      </c>
    </row>
    <row r="612" spans="5:31" x14ac:dyDescent="0.25">
      <c r="E612" s="2" t="str">
        <f>[2]Report!T612</f>
        <v xml:space="preserve">34034529 → </v>
      </c>
      <c r="F612" s="3" t="str">
        <f>INDEX([2]Report!$B$2:$B$2208, MATCH(E612, [2]Report!$T$2:$T$2208, 0))</f>
        <v>SSLAC-R1-CELD88</v>
      </c>
      <c r="G612" s="4" t="str">
        <f t="shared" si="47"/>
        <v>SSLAC</v>
      </c>
      <c r="AC612" t="str">
        <f>[8]Report!T612</f>
        <v xml:space="preserve">EVIAN-R2-CELD25 → </v>
      </c>
      <c r="AD612" t="str">
        <f>INDEX([8]Report!$A$2:$A$1495, MATCH(AC612, [8]Report!$T$2:$T$1495, 0))</f>
        <v>EVIAN-R2-CELD25</v>
      </c>
      <c r="AE612" t="str">
        <f t="shared" si="48"/>
        <v>EVIAN</v>
      </c>
    </row>
    <row r="613" spans="5:31" x14ac:dyDescent="0.25">
      <c r="E613" s="2" t="str">
        <f>[2]Report!T613</f>
        <v xml:space="preserve">34034530 → </v>
      </c>
      <c r="F613" s="3" t="str">
        <f>INDEX([2]Report!$B$2:$B$2208, MATCH(E613, [2]Report!$T$2:$T$2208, 0))</f>
        <v>SSLAC-R1-CELA82</v>
      </c>
      <c r="G613" s="4" t="str">
        <f t="shared" si="47"/>
        <v>SSLAC</v>
      </c>
      <c r="AC613" t="str">
        <f>[8]Report!T613</f>
        <v xml:space="preserve">EVIAN-R2-CELD26 → </v>
      </c>
      <c r="AD613" t="str">
        <f>INDEX([8]Report!$A$2:$A$1495, MATCH(AC613, [8]Report!$T$2:$T$1495, 0))</f>
        <v>EVIAN-R2-CELD26</v>
      </c>
      <c r="AE613" t="str">
        <f t="shared" si="48"/>
        <v>EVIAN</v>
      </c>
    </row>
    <row r="614" spans="5:31" x14ac:dyDescent="0.25">
      <c r="E614" s="2" t="str">
        <f>[2]Report!T614</f>
        <v>34034531 → DATE-AMPOULE</v>
      </c>
      <c r="F614" s="3" t="str">
        <f>INDEX([2]Report!$B$2:$B$2208, MATCH(E614, [2]Report!$T$2:$T$2208, 0))</f>
        <v>A.HUE-R2-CELD06</v>
      </c>
      <c r="G614" s="4" t="str">
        <f t="shared" si="47"/>
        <v>A.HUE</v>
      </c>
      <c r="AC614" t="str">
        <f>[8]Report!T614</f>
        <v xml:space="preserve">EVIAN-R2-CELD27 → </v>
      </c>
      <c r="AD614" t="str">
        <f>INDEX([8]Report!$A$2:$A$1495, MATCH(AC614, [8]Report!$T$2:$T$1495, 0))</f>
        <v>EVIAN-R2-CELD27</v>
      </c>
      <c r="AE614" t="str">
        <f t="shared" si="48"/>
        <v>EVIAN</v>
      </c>
    </row>
    <row r="615" spans="5:31" x14ac:dyDescent="0.25">
      <c r="E615" s="2" t="str">
        <f>[2]Report!T615</f>
        <v>34034532 → DATE-AMPOULE</v>
      </c>
      <c r="F615" s="3" t="str">
        <f>INDEX([2]Report!$B$2:$B$2208, MATCH(E615, [2]Report!$T$2:$T$2208, 0))</f>
        <v>A.HUE-R2-CELD07</v>
      </c>
      <c r="G615" s="4" t="str">
        <f t="shared" si="47"/>
        <v>A.HUE</v>
      </c>
      <c r="AC615" t="str">
        <f>[8]Report!T615</f>
        <v xml:space="preserve">EVIAN-R2-CELD28 → </v>
      </c>
      <c r="AD615" t="str">
        <f>INDEX([8]Report!$A$2:$A$1495, MATCH(AC615, [8]Report!$T$2:$T$1495, 0))</f>
        <v>EVIAN-R2-CELD28</v>
      </c>
      <c r="AE615" t="str">
        <f t="shared" si="48"/>
        <v>EVIAN</v>
      </c>
    </row>
    <row r="616" spans="5:31" x14ac:dyDescent="0.25">
      <c r="E616" s="2" t="str">
        <f>[2]Report!T616</f>
        <v xml:space="preserve">34034533 → </v>
      </c>
      <c r="F616" s="3" t="str">
        <f>INDEX([2]Report!$B$2:$B$2208, MATCH(E616, [2]Report!$T$2:$T$2208, 0))</f>
        <v>SSLAC-R1-CELD90</v>
      </c>
      <c r="G616" s="4" t="str">
        <f t="shared" si="47"/>
        <v>SSLAC</v>
      </c>
      <c r="AC616" t="str">
        <f>[8]Report!T616</f>
        <v xml:space="preserve">EVIAN-R2-CELD29 → </v>
      </c>
      <c r="AD616" t="str">
        <f>INDEX([8]Report!$A$2:$A$1495, MATCH(AC616, [8]Report!$T$2:$T$1495, 0))</f>
        <v>EVIAN-R2-CELD29</v>
      </c>
      <c r="AE616" t="str">
        <f t="shared" si="48"/>
        <v>EVIAN</v>
      </c>
    </row>
    <row r="617" spans="5:31" x14ac:dyDescent="0.25">
      <c r="E617" s="2" t="str">
        <f>[2]Report!T617</f>
        <v>34034534 → DATE-AMPOULE</v>
      </c>
      <c r="F617" s="3" t="str">
        <f>INDEX([2]Report!$B$2:$B$2208, MATCH(E617, [2]Report!$T$2:$T$2208, 0))</f>
        <v>A.HUE-R2-CELD08</v>
      </c>
      <c r="G617" s="4" t="str">
        <f t="shared" si="47"/>
        <v>A.HUE</v>
      </c>
      <c r="AC617" t="str">
        <f>[8]Report!T617</f>
        <v>EYBEN-R1-CELD02 → Code GDO</v>
      </c>
      <c r="AD617" t="str">
        <f>INDEX([8]Report!$A$2:$A$1495, MATCH(AC617, [8]Report!$T$2:$T$1495, 0))</f>
        <v>EYBEN-R1-CELD02</v>
      </c>
      <c r="AE617" t="str">
        <f t="shared" si="48"/>
        <v>EYBEN</v>
      </c>
    </row>
    <row r="618" spans="5:31" x14ac:dyDescent="0.25">
      <c r="E618" s="2" t="str">
        <f>[2]Report!T618</f>
        <v xml:space="preserve">34034535 → </v>
      </c>
      <c r="F618" s="3" t="str">
        <f>INDEX([2]Report!$B$2:$B$2208, MATCH(E618, [2]Report!$T$2:$T$2208, 0))</f>
        <v>SSLAC-R1-CELD92</v>
      </c>
      <c r="G618" s="4" t="str">
        <f t="shared" si="47"/>
        <v>SSLAC</v>
      </c>
      <c r="AC618" t="str">
        <f>[8]Report!T618</f>
        <v xml:space="preserve">EYBEN-R1-CELD03 → </v>
      </c>
      <c r="AD618" t="str">
        <f>INDEX([8]Report!$A$2:$A$1495, MATCH(AC618, [8]Report!$T$2:$T$1495, 0))</f>
        <v>EYBEN-R1-CELD03</v>
      </c>
      <c r="AE618" t="str">
        <f t="shared" si="48"/>
        <v>EYBEN</v>
      </c>
    </row>
    <row r="619" spans="5:31" x14ac:dyDescent="0.25">
      <c r="E619" s="2" t="str">
        <f>[2]Report!T619</f>
        <v>34034536 → DATE-AMPOULE</v>
      </c>
      <c r="F619" s="3" t="str">
        <f>INDEX([2]Report!$B$2:$B$2208, MATCH(E619, [2]Report!$T$2:$T$2208, 0))</f>
        <v>A.HUE-R2-CELD09</v>
      </c>
      <c r="G619" s="4" t="str">
        <f t="shared" si="47"/>
        <v>A.HUE</v>
      </c>
      <c r="AC619" t="str">
        <f>[8]Report!T619</f>
        <v xml:space="preserve">EYBEN-R1-CELD04 → </v>
      </c>
      <c r="AD619" t="str">
        <f>INDEX([8]Report!$A$2:$A$1495, MATCH(AC619, [8]Report!$T$2:$T$1495, 0))</f>
        <v>EYBEN-R1-CELD04</v>
      </c>
      <c r="AE619" t="str">
        <f t="shared" si="48"/>
        <v>EYBEN</v>
      </c>
    </row>
    <row r="620" spans="5:31" x14ac:dyDescent="0.25">
      <c r="E620" s="2" t="str">
        <f>[2]Report!T620</f>
        <v xml:space="preserve">34034537 → </v>
      </c>
      <c r="F620" s="3" t="str">
        <f>INDEX([2]Report!$B$2:$B$2208, MATCH(E620, [2]Report!$T$2:$T$2208, 0))</f>
        <v>SSLAC-R1-CELD94</v>
      </c>
      <c r="G620" s="4" t="str">
        <f t="shared" si="47"/>
        <v>SSLAC</v>
      </c>
      <c r="AC620" t="str">
        <f>[8]Report!T620</f>
        <v xml:space="preserve">EYBEN-R1-CELD06 → </v>
      </c>
      <c r="AD620" t="str">
        <f>INDEX([8]Report!$A$2:$A$1495, MATCH(AC620, [8]Report!$T$2:$T$1495, 0))</f>
        <v>EYBEN-R1-CELD06</v>
      </c>
      <c r="AE620" t="str">
        <f t="shared" si="48"/>
        <v>EYBEN</v>
      </c>
    </row>
    <row r="621" spans="5:31" x14ac:dyDescent="0.25">
      <c r="E621" s="2" t="str">
        <f>[2]Report!T621</f>
        <v xml:space="preserve">34034538 → </v>
      </c>
      <c r="F621" s="3" t="str">
        <f>INDEX([2]Report!$B$2:$B$2208, MATCH(E621, [2]Report!$T$2:$T$2208, 0))</f>
        <v>SSLAC-R1-CELD96</v>
      </c>
      <c r="G621" s="4" t="str">
        <f t="shared" si="47"/>
        <v>SSLAC</v>
      </c>
      <c r="AC621" t="str">
        <f>[8]Report!T621</f>
        <v xml:space="preserve">EYBEN-R1-CELD07 → </v>
      </c>
      <c r="AD621" t="str">
        <f>INDEX([8]Report!$A$2:$A$1495, MATCH(AC621, [8]Report!$T$2:$T$1495, 0))</f>
        <v>EYBEN-R1-CELD07</v>
      </c>
      <c r="AE621" t="str">
        <f t="shared" si="48"/>
        <v>EYBEN</v>
      </c>
    </row>
    <row r="622" spans="5:31" x14ac:dyDescent="0.25">
      <c r="E622" s="2" t="str">
        <f>[2]Report!T622</f>
        <v xml:space="preserve">34034539 → </v>
      </c>
      <c r="F622" s="3" t="str">
        <f>INDEX([2]Report!$B$2:$B$2208, MATCH(E622, [2]Report!$T$2:$T$2208, 0))</f>
        <v>SSLAC-R1-CELC86</v>
      </c>
      <c r="G622" s="4" t="str">
        <f t="shared" si="47"/>
        <v>SSLAC</v>
      </c>
      <c r="AC622" t="str">
        <f>[8]Report!T622</f>
        <v xml:space="preserve">EYBEN-R1-CELD08 → </v>
      </c>
      <c r="AD622" t="str">
        <f>INDEX([8]Report!$A$2:$A$1495, MATCH(AC622, [8]Report!$T$2:$T$1495, 0))</f>
        <v>EYBEN-R1-CELD08</v>
      </c>
      <c r="AE622" t="str">
        <f t="shared" si="48"/>
        <v>EYBEN</v>
      </c>
    </row>
    <row r="623" spans="5:31" x14ac:dyDescent="0.25">
      <c r="E623" s="2" t="str">
        <f>[2]Report!T623</f>
        <v xml:space="preserve">34034540 → </v>
      </c>
      <c r="F623" s="3" t="str">
        <f>INDEX([2]Report!$B$2:$B$2208, MATCH(E623, [2]Report!$T$2:$T$2208, 0))</f>
        <v>SSLAC-R1-CELD98</v>
      </c>
      <c r="G623" s="4" t="str">
        <f t="shared" si="47"/>
        <v>SSLAC</v>
      </c>
      <c r="AC623" t="str">
        <f>[8]Report!T623</f>
        <v xml:space="preserve">EYBEN-R1-CELD09 → </v>
      </c>
      <c r="AD623" t="str">
        <f>INDEX([8]Report!$A$2:$A$1495, MATCH(AC623, [8]Report!$T$2:$T$1495, 0))</f>
        <v>EYBEN-R1-CELD09</v>
      </c>
      <c r="AE623" t="str">
        <f t="shared" si="48"/>
        <v>EYBEN</v>
      </c>
    </row>
    <row r="624" spans="5:31" x14ac:dyDescent="0.25">
      <c r="E624" s="2" t="str">
        <f>[2]Report!T624</f>
        <v xml:space="preserve">34034541 → </v>
      </c>
      <c r="F624" s="3" t="str">
        <f>INDEX([2]Report!$B$2:$B$2208, MATCH(E624, [2]Report!$T$2:$T$2208, 0))</f>
        <v>SSLAC-R2-CELD87</v>
      </c>
      <c r="G624" s="4" t="str">
        <f t="shared" si="47"/>
        <v>SSLAC</v>
      </c>
      <c r="AC624" t="str">
        <f>[8]Report!T624</f>
        <v xml:space="preserve">EYBEN-R2-CELD12 → </v>
      </c>
      <c r="AD624" t="str">
        <f>INDEX([8]Report!$A$2:$A$1495, MATCH(AC624, [8]Report!$T$2:$T$1495, 0))</f>
        <v>EYBEN-R2-CELD12</v>
      </c>
      <c r="AE624" t="str">
        <f t="shared" si="48"/>
        <v>EYBEN</v>
      </c>
    </row>
    <row r="625" spans="5:31" x14ac:dyDescent="0.25">
      <c r="E625" s="2" t="str">
        <f>[2]Report!T625</f>
        <v xml:space="preserve">34034542 → </v>
      </c>
      <c r="F625" s="3" t="str">
        <f>INDEX([2]Report!$B$2:$B$2208, MATCH(E625, [2]Report!$T$2:$T$2208, 0))</f>
        <v>SSLAC-R2-CELA83</v>
      </c>
      <c r="G625" s="4" t="str">
        <f t="shared" si="47"/>
        <v>SSLAC</v>
      </c>
      <c r="AC625" t="str">
        <f>[8]Report!T625</f>
        <v xml:space="preserve">EYBEN-R2-CELD13 → </v>
      </c>
      <c r="AD625" t="str">
        <f>INDEX([8]Report!$A$2:$A$1495, MATCH(AC625, [8]Report!$T$2:$T$1495, 0))</f>
        <v>EYBEN-R2-CELD13</v>
      </c>
      <c r="AE625" t="str">
        <f t="shared" si="48"/>
        <v>EYBEN</v>
      </c>
    </row>
    <row r="626" spans="5:31" x14ac:dyDescent="0.25">
      <c r="E626" s="2" t="str">
        <f>[2]Report!T626</f>
        <v xml:space="preserve">34034543 → </v>
      </c>
      <c r="F626" s="3" t="str">
        <f>INDEX([2]Report!$B$2:$B$2208, MATCH(E626, [2]Report!$T$2:$T$2208, 0))</f>
        <v>SSLAC-R2-CELD89</v>
      </c>
      <c r="G626" s="4" t="str">
        <f t="shared" si="47"/>
        <v>SSLAC</v>
      </c>
      <c r="AC626" t="str">
        <f>[8]Report!T626</f>
        <v xml:space="preserve">EYBEN-R2-CELD14 → </v>
      </c>
      <c r="AD626" t="str">
        <f>INDEX([8]Report!$A$2:$A$1495, MATCH(AC626, [8]Report!$T$2:$T$1495, 0))</f>
        <v>EYBEN-R2-CELD14</v>
      </c>
      <c r="AE626" t="str">
        <f t="shared" si="48"/>
        <v>EYBEN</v>
      </c>
    </row>
    <row r="627" spans="5:31" x14ac:dyDescent="0.25">
      <c r="E627" s="2" t="str">
        <f>[2]Report!T627</f>
        <v xml:space="preserve">34034544 → </v>
      </c>
      <c r="F627" s="3" t="str">
        <f>INDEX([2]Report!$B$2:$B$2208, MATCH(E627, [2]Report!$T$2:$T$2208, 0))</f>
        <v>SSLAC-R2-CELD91</v>
      </c>
      <c r="G627" s="4" t="str">
        <f t="shared" si="47"/>
        <v>SSLAC</v>
      </c>
      <c r="AC627" t="str">
        <f>[8]Report!T627</f>
        <v xml:space="preserve">EYBEN-R2-CELD18 → </v>
      </c>
      <c r="AD627" t="str">
        <f>INDEX([8]Report!$A$2:$A$1495, MATCH(AC627, [8]Report!$T$2:$T$1495, 0))</f>
        <v>EYBEN-R2-CELD18</v>
      </c>
      <c r="AE627" t="str">
        <f t="shared" si="48"/>
        <v>EYBEN</v>
      </c>
    </row>
    <row r="628" spans="5:31" x14ac:dyDescent="0.25">
      <c r="E628" s="2" t="str">
        <f>[2]Report!T628</f>
        <v xml:space="preserve">34034545 → </v>
      </c>
      <c r="F628" s="3" t="str">
        <f>INDEX([2]Report!$B$2:$B$2208, MATCH(E628, [2]Report!$T$2:$T$2208, 0))</f>
        <v>SSLAC-R2-CELD93</v>
      </c>
      <c r="G628" s="4" t="str">
        <f t="shared" si="47"/>
        <v>SSLAC</v>
      </c>
      <c r="AC628" t="str">
        <f>[8]Report!T628</f>
        <v xml:space="preserve">EYBEN-R2-CELD19 → </v>
      </c>
      <c r="AD628" t="str">
        <f>INDEX([8]Report!$A$2:$A$1495, MATCH(AC628, [8]Report!$T$2:$T$1495, 0))</f>
        <v>EYBEN-R2-CELD19</v>
      </c>
      <c r="AE628" t="str">
        <f t="shared" si="48"/>
        <v>EYBEN</v>
      </c>
    </row>
    <row r="629" spans="5:31" x14ac:dyDescent="0.25">
      <c r="E629" s="2" t="str">
        <f>[2]Report!T629</f>
        <v xml:space="preserve">34034546 → </v>
      </c>
      <c r="F629" s="3" t="str">
        <f>INDEX([2]Report!$B$2:$B$2208, MATCH(E629, [2]Report!$T$2:$T$2208, 0))</f>
        <v>SSLAC-R2-CELD95</v>
      </c>
      <c r="G629" s="4" t="str">
        <f t="shared" si="47"/>
        <v>SSLAC</v>
      </c>
      <c r="AC629" t="str">
        <f>[8]Report!T629</f>
        <v>F.FRA-R3-CELD82 → Code GDO</v>
      </c>
      <c r="AD629" t="str">
        <f>INDEX([8]Report!$A$2:$A$1495, MATCH(AC629, [8]Report!$T$2:$T$1495, 0))</f>
        <v>F.FRA-R3-CELD82</v>
      </c>
      <c r="AE629" t="str">
        <f t="shared" si="48"/>
        <v>F.FRA</v>
      </c>
    </row>
    <row r="630" spans="5:31" x14ac:dyDescent="0.25">
      <c r="E630" s="2" t="str">
        <f>[2]Report!T630</f>
        <v>34034547 → DATE-AMPOULE</v>
      </c>
      <c r="F630" s="3" t="str">
        <f>INDEX([2]Report!$B$2:$B$2208, MATCH(E630, [2]Report!$T$2:$T$2208, 0))</f>
        <v>A.HUE-R2-CELO10</v>
      </c>
      <c r="G630" s="4" t="str">
        <f t="shared" si="47"/>
        <v>A.HUE</v>
      </c>
      <c r="AC630" t="str">
        <f>[8]Report!T630</f>
        <v>F.FRA-R3-CELD83 → AERIEN/SOUTERRAIN</v>
      </c>
      <c r="AD630" t="str">
        <f>INDEX([8]Report!$A$2:$A$1495, MATCH(AC630, [8]Report!$T$2:$T$1495, 0))</f>
        <v>F.FRA-R3-CELD83</v>
      </c>
      <c r="AE630" t="str">
        <f t="shared" si="48"/>
        <v>F.FRA</v>
      </c>
    </row>
    <row r="631" spans="5:31" x14ac:dyDescent="0.25">
      <c r="E631" s="2" t="str">
        <f>[2]Report!T631</f>
        <v xml:space="preserve">34034548 → </v>
      </c>
      <c r="F631" s="3" t="str">
        <f>INDEX([2]Report!$B$2:$B$2208, MATCH(E631, [2]Report!$T$2:$T$2208, 0))</f>
        <v>SSLAC-R1-CELO80</v>
      </c>
      <c r="G631" s="4" t="str">
        <f t="shared" si="47"/>
        <v>SSLAC</v>
      </c>
      <c r="AC631" t="str">
        <f>[8]Report!T631</f>
        <v>F.FRA-R3-CELD84 → Code GDO, AERIEN/SOUTERRAIN</v>
      </c>
      <c r="AD631" t="str">
        <f>INDEX([8]Report!$A$2:$A$1495, MATCH(AC631, [8]Report!$T$2:$T$1495, 0))</f>
        <v>F.FRA-R3-CELD84</v>
      </c>
      <c r="AE631" t="str">
        <f t="shared" si="48"/>
        <v>F.FRA</v>
      </c>
    </row>
    <row r="632" spans="5:31" x14ac:dyDescent="0.25">
      <c r="E632" s="2" t="str">
        <f>[2]Report!T632</f>
        <v>34034549 → DATE-AMPOULE</v>
      </c>
      <c r="F632" s="3" t="str">
        <f>INDEX([2]Report!$B$2:$B$2208, MATCH(E632, [2]Report!$T$2:$T$2208, 0))</f>
        <v>MORES-R1.A-CELC02</v>
      </c>
      <c r="G632" s="4" t="str">
        <f t="shared" si="47"/>
        <v>MORES</v>
      </c>
      <c r="AC632" t="str">
        <f>[8]Report!T632</f>
        <v>F.FRA-R3-CELD85 → AERIEN/SOUTERRAIN</v>
      </c>
      <c r="AD632" t="str">
        <f>INDEX([8]Report!$A$2:$A$1495, MATCH(AC632, [8]Report!$T$2:$T$1495, 0))</f>
        <v>F.FRA-R3-CELD85</v>
      </c>
      <c r="AE632" t="str">
        <f t="shared" si="48"/>
        <v>F.FRA</v>
      </c>
    </row>
    <row r="633" spans="5:31" x14ac:dyDescent="0.25">
      <c r="E633" s="2" t="str">
        <f>[2]Report!T633</f>
        <v>34034550 → DATE-AMPOULE</v>
      </c>
      <c r="F633" s="3" t="str">
        <f>INDEX([2]Report!$B$2:$B$2208, MATCH(E633, [2]Report!$T$2:$T$2208, 0))</f>
        <v>MORES-R1.A-CELD03</v>
      </c>
      <c r="G633" s="4" t="str">
        <f t="shared" si="47"/>
        <v>MORES</v>
      </c>
      <c r="AC633" t="str">
        <f>[8]Report!T633</f>
        <v xml:space="preserve">FAVER-R1-CELD13 → </v>
      </c>
      <c r="AD633" t="str">
        <f>INDEX([8]Report!$A$2:$A$1495, MATCH(AC633, [8]Report!$T$2:$T$1495, 0))</f>
        <v>FAVER-R1-CELD13</v>
      </c>
      <c r="AE633" t="str">
        <f t="shared" si="48"/>
        <v>FAVER</v>
      </c>
    </row>
    <row r="634" spans="5:31" x14ac:dyDescent="0.25">
      <c r="E634" s="2" t="str">
        <f>[2]Report!T634</f>
        <v>34034551 → DATE-AMPOULE</v>
      </c>
      <c r="F634" s="3" t="str">
        <f>INDEX([2]Report!$B$2:$B$2208, MATCH(E634, [2]Report!$T$2:$T$2208, 0))</f>
        <v>MORES-R1.A-CELA01</v>
      </c>
      <c r="G634" s="4" t="str">
        <f t="shared" si="47"/>
        <v>MORES</v>
      </c>
      <c r="AC634" t="str">
        <f>[8]Report!T634</f>
        <v xml:space="preserve">FAVER-R1-CELD14 → </v>
      </c>
      <c r="AD634" t="str">
        <f>INDEX([8]Report!$A$2:$A$1495, MATCH(AC634, [8]Report!$T$2:$T$1495, 0))</f>
        <v>FAVER-R1-CELD14</v>
      </c>
      <c r="AE634" t="str">
        <f t="shared" si="48"/>
        <v>FAVER</v>
      </c>
    </row>
    <row r="635" spans="5:31" x14ac:dyDescent="0.25">
      <c r="E635" s="2" t="str">
        <f>[2]Report!T635</f>
        <v>34034553 → DATE-AMPOULE</v>
      </c>
      <c r="F635" s="3" t="str">
        <f>INDEX([2]Report!$B$2:$B$2208, MATCH(E635, [2]Report!$T$2:$T$2208, 0))</f>
        <v>MORES-R1.A-CELD05</v>
      </c>
      <c r="G635" s="4" t="str">
        <f t="shared" si="47"/>
        <v>MORES</v>
      </c>
      <c r="AC635" t="str">
        <f>[8]Report!T635</f>
        <v xml:space="preserve">FAVER-R1-CELD15 → </v>
      </c>
      <c r="AD635" t="str">
        <f>INDEX([8]Report!$A$2:$A$1495, MATCH(AC635, [8]Report!$T$2:$T$1495, 0))</f>
        <v>FAVER-R1-CELD15</v>
      </c>
      <c r="AE635" t="str">
        <f t="shared" si="48"/>
        <v>FAVER</v>
      </c>
    </row>
    <row r="636" spans="5:31" x14ac:dyDescent="0.25">
      <c r="E636" s="2" t="str">
        <f>[2]Report!T636</f>
        <v>34034554 → DATE-AMPOULE</v>
      </c>
      <c r="F636" s="3" t="str">
        <f>INDEX([2]Report!$B$2:$B$2208, MATCH(E636, [2]Report!$T$2:$T$2208, 0))</f>
        <v>MORES-R1.B-CELD08</v>
      </c>
      <c r="G636" s="4" t="str">
        <f t="shared" si="47"/>
        <v>MORES</v>
      </c>
      <c r="AC636" t="str">
        <f>[8]Report!T636</f>
        <v xml:space="preserve">FAVER-R1-CELD16 → </v>
      </c>
      <c r="AD636" t="str">
        <f>INDEX([8]Report!$A$2:$A$1495, MATCH(AC636, [8]Report!$T$2:$T$1495, 0))</f>
        <v>FAVER-R1-CELD16</v>
      </c>
      <c r="AE636" t="str">
        <f t="shared" si="48"/>
        <v>FAVER</v>
      </c>
    </row>
    <row r="637" spans="5:31" x14ac:dyDescent="0.25">
      <c r="E637" s="2" t="str">
        <f>[2]Report!T637</f>
        <v>34034555 → DATE-AMPOULE</v>
      </c>
      <c r="F637" s="3" t="str">
        <f>INDEX([2]Report!$B$2:$B$2208, MATCH(E637, [2]Report!$T$2:$T$2208, 0))</f>
        <v>MORES-R1.B-CELD09</v>
      </c>
      <c r="G637" s="4" t="str">
        <f t="shared" si="47"/>
        <v>MORES</v>
      </c>
      <c r="AC637" t="str">
        <f>[8]Report!T637</f>
        <v xml:space="preserve">FAVER-R1-CELD17 → </v>
      </c>
      <c r="AD637" t="str">
        <f>INDEX([8]Report!$A$2:$A$1495, MATCH(AC637, [8]Report!$T$2:$T$1495, 0))</f>
        <v>FAVER-R1-CELD17</v>
      </c>
      <c r="AE637" t="str">
        <f t="shared" si="48"/>
        <v>FAVER</v>
      </c>
    </row>
    <row r="638" spans="5:31" x14ac:dyDescent="0.25">
      <c r="E638" s="2" t="str">
        <f>[2]Report!T638</f>
        <v>34034556 → DATE-AMPOULE</v>
      </c>
      <c r="F638" s="3" t="str">
        <f>INDEX([2]Report!$B$2:$B$2208, MATCH(E638, [2]Report!$T$2:$T$2208, 0))</f>
        <v>MORES-R2-CELD14</v>
      </c>
      <c r="G638" s="4" t="str">
        <f t="shared" si="47"/>
        <v>MORES</v>
      </c>
      <c r="AC638" t="str">
        <f>[8]Report!T638</f>
        <v xml:space="preserve">FAVER-R1-CELD18 → </v>
      </c>
      <c r="AD638" t="str">
        <f>INDEX([8]Report!$A$2:$A$1495, MATCH(AC638, [8]Report!$T$2:$T$1495, 0))</f>
        <v>FAVER-R1-CELD18</v>
      </c>
      <c r="AE638" t="str">
        <f t="shared" si="48"/>
        <v>FAVER</v>
      </c>
    </row>
    <row r="639" spans="5:31" x14ac:dyDescent="0.25">
      <c r="E639" s="2" t="str">
        <f>[2]Report!T639</f>
        <v>34034557 → DATE-AMPOULE</v>
      </c>
      <c r="F639" s="3" t="str">
        <f>INDEX([2]Report!$B$2:$B$2208, MATCH(E639, [2]Report!$T$2:$T$2208, 0))</f>
        <v>MORES-R2-CELA13</v>
      </c>
      <c r="G639" s="4" t="str">
        <f t="shared" si="47"/>
        <v>MORES</v>
      </c>
      <c r="AC639" t="str">
        <f>[8]Report!T639</f>
        <v>FAVER-R2-CELD23 → Code GDO, AERIEN/SOUTERRAIN</v>
      </c>
      <c r="AD639" t="str">
        <f>INDEX([8]Report!$A$2:$A$1495, MATCH(AC639, [8]Report!$T$2:$T$1495, 0))</f>
        <v>FAVER-R2-CELD23</v>
      </c>
      <c r="AE639" t="str">
        <f t="shared" si="48"/>
        <v>FAVER</v>
      </c>
    </row>
    <row r="640" spans="5:31" x14ac:dyDescent="0.25">
      <c r="E640" s="2" t="str">
        <f>[2]Report!T640</f>
        <v>34034558 → DATE-AMPOULE</v>
      </c>
      <c r="F640" s="3" t="str">
        <f>INDEX([2]Report!$B$2:$B$2208, MATCH(E640, [2]Report!$T$2:$T$2208, 0))</f>
        <v>MORES-R2-CELD15</v>
      </c>
      <c r="G640" s="4" t="str">
        <f t="shared" si="47"/>
        <v>MORES</v>
      </c>
      <c r="AC640" t="str">
        <f>[8]Report!T640</f>
        <v xml:space="preserve">FAVER-R2-CELD24 → </v>
      </c>
      <c r="AD640" t="str">
        <f>INDEX([8]Report!$A$2:$A$1495, MATCH(AC640, [8]Report!$T$2:$T$1495, 0))</f>
        <v>FAVER-R2-CELD24</v>
      </c>
      <c r="AE640" t="str">
        <f t="shared" si="48"/>
        <v>FAVER</v>
      </c>
    </row>
    <row r="641" spans="5:31" x14ac:dyDescent="0.25">
      <c r="E641" s="2" t="str">
        <f>[2]Report!T641</f>
        <v>34034559 → DATE-AMPOULE</v>
      </c>
      <c r="F641" s="3" t="str">
        <f>INDEX([2]Report!$B$2:$B$2208, MATCH(E641, [2]Report!$T$2:$T$2208, 0))</f>
        <v>MORES-R2-CELD16</v>
      </c>
      <c r="G641" s="4" t="str">
        <f t="shared" si="47"/>
        <v>MORES</v>
      </c>
      <c r="AC641" t="str">
        <f>[8]Report!T641</f>
        <v xml:space="preserve">FAVER-R2-CELD25 → </v>
      </c>
      <c r="AD641" t="str">
        <f>INDEX([8]Report!$A$2:$A$1495, MATCH(AC641, [8]Report!$T$2:$T$1495, 0))</f>
        <v>FAVER-R2-CELD25</v>
      </c>
      <c r="AE641" t="str">
        <f t="shared" si="48"/>
        <v>FAVER</v>
      </c>
    </row>
    <row r="642" spans="5:31" x14ac:dyDescent="0.25">
      <c r="E642" s="2" t="str">
        <f>[2]Report!T642</f>
        <v>34034560 → DATE-AMPOULE</v>
      </c>
      <c r="F642" s="3" t="str">
        <f>INDEX([2]Report!$B$2:$B$2208, MATCH(E642, [2]Report!$T$2:$T$2208, 0))</f>
        <v>MORES-R2-CELD17</v>
      </c>
      <c r="G642" s="4" t="str">
        <f t="shared" si="47"/>
        <v>MORES</v>
      </c>
      <c r="AC642" t="str">
        <f>[8]Report!T642</f>
        <v xml:space="preserve">FAVER-R2-CELD26 → </v>
      </c>
      <c r="AD642" t="str">
        <f>INDEX([8]Report!$A$2:$A$1495, MATCH(AC642, [8]Report!$T$2:$T$1495, 0))</f>
        <v>FAVER-R2-CELD26</v>
      </c>
      <c r="AE642" t="str">
        <f t="shared" si="48"/>
        <v>FAVER</v>
      </c>
    </row>
    <row r="643" spans="5:31" x14ac:dyDescent="0.25">
      <c r="E643" s="2" t="str">
        <f>[2]Report!T643</f>
        <v>34034561 → DATE-AMPOULE</v>
      </c>
      <c r="F643" s="3" t="str">
        <f>INDEX([2]Report!$B$2:$B$2208, MATCH(E643, [2]Report!$T$2:$T$2208, 0))</f>
        <v>MORES-R1.B-CELO11</v>
      </c>
      <c r="G643" s="4" t="str">
        <f t="shared" ref="G643:G706" si="49">LEFT(F643,5)</f>
        <v>MORES</v>
      </c>
      <c r="AC643" t="str">
        <f>[8]Report!T643</f>
        <v xml:space="preserve">FAVER-R2-CELD27 → </v>
      </c>
      <c r="AD643" t="str">
        <f>INDEX([8]Report!$A$2:$A$1495, MATCH(AC643, [8]Report!$T$2:$T$1495, 0))</f>
        <v>FAVER-R2-CELD27</v>
      </c>
      <c r="AE643" t="str">
        <f t="shared" ref="AE643:AE706" si="50">LEFT(AD643,5)</f>
        <v>FAVER</v>
      </c>
    </row>
    <row r="644" spans="5:31" x14ac:dyDescent="0.25">
      <c r="E644" s="2" t="str">
        <f>[2]Report!T644</f>
        <v>34034562 → U-NOMINAL(KV)-DJHTA, DATE-AMPOULE</v>
      </c>
      <c r="F644" s="3" t="str">
        <f>INDEX([2]Report!$B$2:$B$2208, MATCH(E644, [2]Report!$T$2:$T$2208, 0))</f>
        <v>MORES-R1.B-CELO07</v>
      </c>
      <c r="G644" s="4" t="str">
        <f t="shared" si="49"/>
        <v>MORES</v>
      </c>
      <c r="AC644" t="str">
        <f>[8]Report!T644</f>
        <v xml:space="preserve">FAVER-R2-CELD29 → </v>
      </c>
      <c r="AD644" t="str">
        <f>INDEX([8]Report!$A$2:$A$1495, MATCH(AC644, [8]Report!$T$2:$T$1495, 0))</f>
        <v>FAVER-R2-CELD29</v>
      </c>
      <c r="AE644" t="str">
        <f t="shared" si="50"/>
        <v>FAVER</v>
      </c>
    </row>
    <row r="645" spans="5:31" x14ac:dyDescent="0.25">
      <c r="E645" s="2" t="str">
        <f>[2]Report!T645</f>
        <v>34034563 → DATE-AMPOULE</v>
      </c>
      <c r="F645" s="3" t="str">
        <f>INDEX([2]Report!$B$2:$B$2208, MATCH(E645, [2]Report!$T$2:$T$2208, 0))</f>
        <v>PARIS-R1-CELO17</v>
      </c>
      <c r="G645" s="4" t="str">
        <f t="shared" si="49"/>
        <v>PARIS</v>
      </c>
      <c r="AC645" t="str">
        <f>[8]Report!T645</f>
        <v>FROGE-R1-CELD03 → Code GDO</v>
      </c>
      <c r="AD645" t="str">
        <f>INDEX([8]Report!$A$2:$A$1495, MATCH(AC645, [8]Report!$T$2:$T$1495, 0))</f>
        <v>FROGE-R1-CELD03</v>
      </c>
      <c r="AE645" t="str">
        <f t="shared" si="50"/>
        <v>FROGE</v>
      </c>
    </row>
    <row r="646" spans="5:31" x14ac:dyDescent="0.25">
      <c r="E646" s="2" t="str">
        <f>[2]Report!T646</f>
        <v>34034564 → DATE-AMPOULE</v>
      </c>
      <c r="F646" s="3" t="str">
        <f>INDEX([2]Report!$B$2:$B$2208, MATCH(E646, [2]Report!$T$2:$T$2208, 0))</f>
        <v>PARIS-R1-CELD16</v>
      </c>
      <c r="G646" s="4" t="str">
        <f t="shared" si="49"/>
        <v>PARIS</v>
      </c>
      <c r="AC646" t="str">
        <f>[8]Report!T646</f>
        <v xml:space="preserve">FROGE-R1-CELD04 → </v>
      </c>
      <c r="AD646" t="str">
        <f>INDEX([8]Report!$A$2:$A$1495, MATCH(AC646, [8]Report!$T$2:$T$1495, 0))</f>
        <v>FROGE-R1-CELD04</v>
      </c>
      <c r="AE646" t="str">
        <f t="shared" si="50"/>
        <v>FROGE</v>
      </c>
    </row>
    <row r="647" spans="5:31" x14ac:dyDescent="0.25">
      <c r="E647" s="2" t="str">
        <f>[2]Report!T647</f>
        <v>34034565 → DATE-AMPOULE</v>
      </c>
      <c r="F647" s="3" t="str">
        <f>INDEX([2]Report!$B$2:$B$2208, MATCH(E647, [2]Report!$T$2:$T$2208, 0))</f>
        <v>PARIS-R1-CELA15</v>
      </c>
      <c r="G647" s="4" t="str">
        <f t="shared" si="49"/>
        <v>PARIS</v>
      </c>
      <c r="AC647" t="str">
        <f>[8]Report!T647</f>
        <v>FROGE-R1-CELD05 → Code GDO</v>
      </c>
      <c r="AD647" t="str">
        <f>INDEX([8]Report!$A$2:$A$1495, MATCH(AC647, [8]Report!$T$2:$T$1495, 0))</f>
        <v>FROGE-R1-CELD05</v>
      </c>
      <c r="AE647" t="str">
        <f t="shared" si="50"/>
        <v>FROGE</v>
      </c>
    </row>
    <row r="648" spans="5:31" x14ac:dyDescent="0.25">
      <c r="E648" s="2" t="str">
        <f>[2]Report!T648</f>
        <v>34034566 → DATE-AMPOULE</v>
      </c>
      <c r="F648" s="3" t="str">
        <f>INDEX([2]Report!$B$2:$B$2208, MATCH(E648, [2]Report!$T$2:$T$2208, 0))</f>
        <v>PARIS-R1-CELD18</v>
      </c>
      <c r="G648" s="4" t="str">
        <f t="shared" si="49"/>
        <v>PARIS</v>
      </c>
      <c r="AC648" t="str">
        <f>[8]Report!T648</f>
        <v xml:space="preserve">FROGE-R1-CELD06 → </v>
      </c>
      <c r="AD648" t="str">
        <f>INDEX([8]Report!$A$2:$A$1495, MATCH(AC648, [8]Report!$T$2:$T$1495, 0))</f>
        <v>FROGE-R1-CELD06</v>
      </c>
      <c r="AE648" t="str">
        <f t="shared" si="50"/>
        <v>FROGE</v>
      </c>
    </row>
    <row r="649" spans="5:31" x14ac:dyDescent="0.25">
      <c r="E649" s="2" t="str">
        <f>[2]Report!T649</f>
        <v>34034567 → DATE-AMPOULE</v>
      </c>
      <c r="F649" s="3" t="str">
        <f>INDEX([2]Report!$B$2:$B$2208, MATCH(E649, [2]Report!$T$2:$T$2208, 0))</f>
        <v>PARIS-R1-CELD19</v>
      </c>
      <c r="G649" s="4" t="str">
        <f t="shared" si="49"/>
        <v>PARIS</v>
      </c>
      <c r="AC649" t="str">
        <f>[8]Report!T649</f>
        <v xml:space="preserve">FROGE-R1-CELD07 → </v>
      </c>
      <c r="AD649" t="str">
        <f>INDEX([8]Report!$A$2:$A$1495, MATCH(AC649, [8]Report!$T$2:$T$1495, 0))</f>
        <v>FROGE-R1-CELD07</v>
      </c>
      <c r="AE649" t="str">
        <f t="shared" si="50"/>
        <v>FROGE</v>
      </c>
    </row>
    <row r="650" spans="5:31" x14ac:dyDescent="0.25">
      <c r="E650" s="2" t="str">
        <f>[2]Report!T650</f>
        <v>34034568 → DATE-AMPOULE</v>
      </c>
      <c r="F650" s="3" t="str">
        <f>INDEX([2]Report!$B$2:$B$2208, MATCH(E650, [2]Report!$T$2:$T$2208, 0))</f>
        <v>PARIS-R1-CELD20</v>
      </c>
      <c r="G650" s="4" t="str">
        <f t="shared" si="49"/>
        <v>PARIS</v>
      </c>
      <c r="AC650" t="str">
        <f>[8]Report!T650</f>
        <v>FROGE-R1-CELD08 → Code GDO</v>
      </c>
      <c r="AD650" t="str">
        <f>INDEX([8]Report!$A$2:$A$1495, MATCH(AC650, [8]Report!$T$2:$T$1495, 0))</f>
        <v>FROGE-R1-CELD08</v>
      </c>
      <c r="AE650" t="str">
        <f t="shared" si="50"/>
        <v>FROGE</v>
      </c>
    </row>
    <row r="651" spans="5:31" x14ac:dyDescent="0.25">
      <c r="E651" s="2" t="str">
        <f>[2]Report!T651</f>
        <v>34034569 → DATE-AMPOULE</v>
      </c>
      <c r="F651" s="3" t="str">
        <f>INDEX([2]Report!$B$2:$B$2208, MATCH(E651, [2]Report!$T$2:$T$2208, 0))</f>
        <v>PARIS-R1-CELD21</v>
      </c>
      <c r="G651" s="4" t="str">
        <f t="shared" si="49"/>
        <v>PARIS</v>
      </c>
      <c r="AC651" t="str">
        <f>[8]Report!T651</f>
        <v>FROGE-R1-CELD09 → Code GDO</v>
      </c>
      <c r="AD651" t="str">
        <f>INDEX([8]Report!$A$2:$A$1495, MATCH(AC651, [8]Report!$T$2:$T$1495, 0))</f>
        <v>FROGE-R1-CELD09</v>
      </c>
      <c r="AE651" t="str">
        <f t="shared" si="50"/>
        <v>FROGE</v>
      </c>
    </row>
    <row r="652" spans="5:31" x14ac:dyDescent="0.25">
      <c r="E652" s="2" t="str">
        <f>[2]Report!T652</f>
        <v>34034570 → DATE-AMPOULE</v>
      </c>
      <c r="F652" s="3" t="str">
        <f>INDEX([2]Report!$B$2:$B$2208, MATCH(E652, [2]Report!$T$2:$T$2208, 0))</f>
        <v>PARIS-R1-CELD23</v>
      </c>
      <c r="G652" s="4" t="str">
        <f t="shared" si="49"/>
        <v>PARIS</v>
      </c>
      <c r="AC652" t="str">
        <f>[8]Report!T652</f>
        <v xml:space="preserve">FROGE-R1-CELD11 → </v>
      </c>
      <c r="AD652" t="str">
        <f>INDEX([8]Report!$A$2:$A$1495, MATCH(AC652, [8]Report!$T$2:$T$1495, 0))</f>
        <v>FROGE-R1-CELD11</v>
      </c>
      <c r="AE652" t="str">
        <f t="shared" si="50"/>
        <v>FROGE</v>
      </c>
    </row>
    <row r="653" spans="5:31" x14ac:dyDescent="0.25">
      <c r="E653" s="2" t="str">
        <f>[2]Report!T653</f>
        <v>34034571 → DATE-AMPOULE</v>
      </c>
      <c r="F653" s="3" t="str">
        <f>INDEX([2]Report!$B$2:$B$2208, MATCH(E653, [2]Report!$T$2:$T$2208, 0))</f>
        <v>PARIS-R2-CELD04</v>
      </c>
      <c r="G653" s="4" t="str">
        <f t="shared" si="49"/>
        <v>PARIS</v>
      </c>
      <c r="AC653" t="str">
        <f>[8]Report!T653</f>
        <v xml:space="preserve">FROGE-R2-CELD13 → </v>
      </c>
      <c r="AD653" t="str">
        <f>INDEX([8]Report!$A$2:$A$1495, MATCH(AC653, [8]Report!$T$2:$T$1495, 0))</f>
        <v>FROGE-R2-CELD13</v>
      </c>
      <c r="AE653" t="str">
        <f t="shared" si="50"/>
        <v>FROGE</v>
      </c>
    </row>
    <row r="654" spans="5:31" x14ac:dyDescent="0.25">
      <c r="E654" s="2" t="str">
        <f>[2]Report!T654</f>
        <v>34034572 → DATE-AMPOULE</v>
      </c>
      <c r="F654" s="3" t="str">
        <f>INDEX([2]Report!$B$2:$B$2208, MATCH(E654, [2]Report!$T$2:$T$2208, 0))</f>
        <v>PARIS-R2-CELA01</v>
      </c>
      <c r="G654" s="4" t="str">
        <f t="shared" si="49"/>
        <v>PARIS</v>
      </c>
      <c r="AC654" t="str">
        <f>[8]Report!T654</f>
        <v xml:space="preserve">FROGE-R2-CELD14 → </v>
      </c>
      <c r="AD654" t="str">
        <f>INDEX([8]Report!$A$2:$A$1495, MATCH(AC654, [8]Report!$T$2:$T$1495, 0))</f>
        <v>FROGE-R2-CELD14</v>
      </c>
      <c r="AE654" t="str">
        <f t="shared" si="50"/>
        <v>FROGE</v>
      </c>
    </row>
    <row r="655" spans="5:31" x14ac:dyDescent="0.25">
      <c r="E655" s="2" t="str">
        <f>[2]Report!T655</f>
        <v>34034573 → DATE-AMPOULE</v>
      </c>
      <c r="F655" s="3" t="str">
        <f>INDEX([2]Report!$B$2:$B$2208, MATCH(E655, [2]Report!$T$2:$T$2208, 0))</f>
        <v>PARIS-R2-CELD05</v>
      </c>
      <c r="G655" s="4" t="str">
        <f t="shared" si="49"/>
        <v>PARIS</v>
      </c>
      <c r="AC655" t="str">
        <f>[8]Report!T655</f>
        <v xml:space="preserve">FROGE-R2-CELD16 → </v>
      </c>
      <c r="AD655" t="str">
        <f>INDEX([8]Report!$A$2:$A$1495, MATCH(AC655, [8]Report!$T$2:$T$1495, 0))</f>
        <v>FROGE-R2-CELD16</v>
      </c>
      <c r="AE655" t="str">
        <f t="shared" si="50"/>
        <v>FROGE</v>
      </c>
    </row>
    <row r="656" spans="5:31" x14ac:dyDescent="0.25">
      <c r="E656" s="2" t="str">
        <f>[2]Report!T656</f>
        <v>34034574 → DATE-AMPOULE</v>
      </c>
      <c r="F656" s="3" t="str">
        <f>INDEX([2]Report!$B$2:$B$2208, MATCH(E656, [2]Report!$T$2:$T$2208, 0))</f>
        <v>PARIS-R2-CELD06</v>
      </c>
      <c r="G656" s="4" t="str">
        <f t="shared" si="49"/>
        <v>PARIS</v>
      </c>
      <c r="AC656" t="str">
        <f>[8]Report!T656</f>
        <v xml:space="preserve">FROGE-R2-CELD17 → </v>
      </c>
      <c r="AD656" t="str">
        <f>INDEX([8]Report!$A$2:$A$1495, MATCH(AC656, [8]Report!$T$2:$T$1495, 0))</f>
        <v>FROGE-R2-CELD17</v>
      </c>
      <c r="AE656" t="str">
        <f t="shared" si="50"/>
        <v>FROGE</v>
      </c>
    </row>
    <row r="657" spans="5:31" x14ac:dyDescent="0.25">
      <c r="E657" s="2" t="str">
        <f>[2]Report!T657</f>
        <v>34034575 → DATE-AMPOULE</v>
      </c>
      <c r="F657" s="3" t="str">
        <f>INDEX([2]Report!$B$2:$B$2208, MATCH(E657, [2]Report!$T$2:$T$2208, 0))</f>
        <v>PARIS-R2-CELD07</v>
      </c>
      <c r="G657" s="4" t="str">
        <f t="shared" si="49"/>
        <v>PARIS</v>
      </c>
      <c r="AC657" t="str">
        <f>[8]Report!T657</f>
        <v xml:space="preserve">FROGE-R2-CELD18 → </v>
      </c>
      <c r="AD657" t="str">
        <f>INDEX([8]Report!$A$2:$A$1495, MATCH(AC657, [8]Report!$T$2:$T$1495, 0))</f>
        <v>FROGE-R2-CELD18</v>
      </c>
      <c r="AE657" t="str">
        <f t="shared" si="50"/>
        <v>FROGE</v>
      </c>
    </row>
    <row r="658" spans="5:31" x14ac:dyDescent="0.25">
      <c r="E658" s="2" t="str">
        <f>[2]Report!T658</f>
        <v>34034576 → DATE-AMPOULE</v>
      </c>
      <c r="F658" s="3" t="str">
        <f>INDEX([2]Report!$B$2:$B$2208, MATCH(E658, [2]Report!$T$2:$T$2208, 0))</f>
        <v>PARIS-R2-CELD09</v>
      </c>
      <c r="G658" s="4" t="str">
        <f t="shared" si="49"/>
        <v>PARIS</v>
      </c>
      <c r="AC658" t="str">
        <f>[8]Report!T658</f>
        <v xml:space="preserve">FROGE-R2-CELD19 → </v>
      </c>
      <c r="AD658" t="str">
        <f>INDEX([8]Report!$A$2:$A$1495, MATCH(AC658, [8]Report!$T$2:$T$1495, 0))</f>
        <v>FROGE-R2-CELD19</v>
      </c>
      <c r="AE658" t="str">
        <f t="shared" si="50"/>
        <v>FROGE</v>
      </c>
    </row>
    <row r="659" spans="5:31" x14ac:dyDescent="0.25">
      <c r="E659" s="2" t="str">
        <f>[2]Report!T659</f>
        <v>34034577 → DATE-AMPOULE</v>
      </c>
      <c r="F659" s="3" t="str">
        <f>INDEX([2]Report!$B$2:$B$2208, MATCH(E659, [2]Report!$T$2:$T$2208, 0))</f>
        <v>PARIS-R2-CELC02</v>
      </c>
      <c r="G659" s="4" t="str">
        <f t="shared" si="49"/>
        <v>PARIS</v>
      </c>
      <c r="AC659" t="str">
        <f>[8]Report!T659</f>
        <v xml:space="preserve">FROGE-R2-CELD20 → </v>
      </c>
      <c r="AD659" t="str">
        <f>INDEX([8]Report!$A$2:$A$1495, MATCH(AC659, [8]Report!$T$2:$T$1495, 0))</f>
        <v>FROGE-R2-CELD20</v>
      </c>
      <c r="AE659" t="str">
        <f t="shared" si="50"/>
        <v>FROGE</v>
      </c>
    </row>
    <row r="660" spans="5:31" x14ac:dyDescent="0.25">
      <c r="E660" s="2" t="str">
        <f>[2]Report!T660</f>
        <v>34034578 → DATE-AMPOULE</v>
      </c>
      <c r="F660" s="3" t="str">
        <f>INDEX([2]Report!$B$2:$B$2208, MATCH(E660, [2]Report!$T$2:$T$2208, 0))</f>
        <v>PARIS-R1-CELD22</v>
      </c>
      <c r="G660" s="4" t="str">
        <f t="shared" si="49"/>
        <v>PARIS</v>
      </c>
      <c r="AC660" t="str">
        <f>[8]Report!T660</f>
        <v xml:space="preserve">FROGE-R2-CELD21 → </v>
      </c>
      <c r="AD660" t="str">
        <f>INDEX([8]Report!$A$2:$A$1495, MATCH(AC660, [8]Report!$T$2:$T$1495, 0))</f>
        <v>FROGE-R2-CELD21</v>
      </c>
      <c r="AE660" t="str">
        <f t="shared" si="50"/>
        <v>FROGE</v>
      </c>
    </row>
    <row r="661" spans="5:31" x14ac:dyDescent="0.25">
      <c r="E661" s="2" t="str">
        <f>[2]Report!T661</f>
        <v>34034579 → DATE-AMPOULE</v>
      </c>
      <c r="F661" s="3" t="str">
        <f>INDEX([2]Report!$B$2:$B$2208, MATCH(E661, [2]Report!$T$2:$T$2208, 0))</f>
        <v>PARIS-R2-CELD08</v>
      </c>
      <c r="G661" s="4" t="str">
        <f t="shared" si="49"/>
        <v>PARIS</v>
      </c>
      <c r="AC661" t="str">
        <f>[8]Report!T661</f>
        <v xml:space="preserve">FROGE-R2-CELD23 → </v>
      </c>
      <c r="AD661" t="str">
        <f>INDEX([8]Report!$A$2:$A$1495, MATCH(AC661, [8]Report!$T$2:$T$1495, 0))</f>
        <v>FROGE-R2-CELD23</v>
      </c>
      <c r="AE661" t="str">
        <f t="shared" si="50"/>
        <v>FROGE</v>
      </c>
    </row>
    <row r="662" spans="5:31" x14ac:dyDescent="0.25">
      <c r="E662" s="2" t="str">
        <f>[2]Report!T662</f>
        <v>34034580 → DATE-AMPOULE</v>
      </c>
      <c r="F662" s="3" t="str">
        <f>INDEX([2]Report!$B$2:$B$2208, MATCH(E662, [2]Report!$T$2:$T$2208, 0))</f>
        <v>MEYLA-R1-CELO01</v>
      </c>
      <c r="G662" s="4" t="str">
        <f t="shared" si="49"/>
        <v>MEYLA</v>
      </c>
      <c r="AC662" t="str">
        <f>[8]Report!T662</f>
        <v>FROGE-R3-CELD26 → Code GDO</v>
      </c>
      <c r="AD662" t="str">
        <f>INDEX([8]Report!$A$2:$A$1495, MATCH(AC662, [8]Report!$T$2:$T$1495, 0))</f>
        <v>FROGE-R3-CELD26</v>
      </c>
      <c r="AE662" t="str">
        <f t="shared" si="50"/>
        <v>FROGE</v>
      </c>
    </row>
    <row r="663" spans="5:31" x14ac:dyDescent="0.25">
      <c r="E663" s="2" t="str">
        <f>[2]Report!T663</f>
        <v>34034581 → DATE-AMPOULE</v>
      </c>
      <c r="F663" s="3" t="str">
        <f>INDEX([2]Report!$B$2:$B$2208, MATCH(E663, [2]Report!$T$2:$T$2208, 0))</f>
        <v>MEYLA-R1-CELD09</v>
      </c>
      <c r="G663" s="4" t="str">
        <f t="shared" si="49"/>
        <v>MEYLA</v>
      </c>
      <c r="AC663" t="str">
        <f>[8]Report!T663</f>
        <v xml:space="preserve">FROGE-R3-CELD27 → </v>
      </c>
      <c r="AD663" t="str">
        <f>INDEX([8]Report!$A$2:$A$1495, MATCH(AC663, [8]Report!$T$2:$T$1495, 0))</f>
        <v>FROGE-R3-CELD27</v>
      </c>
      <c r="AE663" t="str">
        <f t="shared" si="50"/>
        <v>FROGE</v>
      </c>
    </row>
    <row r="664" spans="5:31" x14ac:dyDescent="0.25">
      <c r="E664" s="2" t="str">
        <f>[2]Report!T664</f>
        <v>34034582 → DATE-AMPOULE</v>
      </c>
      <c r="F664" s="3" t="str">
        <f>INDEX([2]Report!$B$2:$B$2208, MATCH(E664, [2]Report!$T$2:$T$2208, 0))</f>
        <v>MEYLA-R1-CELA07</v>
      </c>
      <c r="G664" s="4" t="str">
        <f t="shared" si="49"/>
        <v>MEYLA</v>
      </c>
      <c r="AC664" t="str">
        <f>[8]Report!T664</f>
        <v xml:space="preserve">FROGE-R3-CELD28 → </v>
      </c>
      <c r="AD664" t="str">
        <f>INDEX([8]Report!$A$2:$A$1495, MATCH(AC664, [8]Report!$T$2:$T$1495, 0))</f>
        <v>FROGE-R3-CELD28</v>
      </c>
      <c r="AE664" t="str">
        <f t="shared" si="50"/>
        <v>FROGE</v>
      </c>
    </row>
    <row r="665" spans="5:31" x14ac:dyDescent="0.25">
      <c r="E665" s="2" t="str">
        <f>[2]Report!T665</f>
        <v>34034583 → DATE-AMPOULE</v>
      </c>
      <c r="F665" s="3" t="str">
        <f>INDEX([2]Report!$B$2:$B$2208, MATCH(E665, [2]Report!$T$2:$T$2208, 0))</f>
        <v>MEYLA-R1-CELD02</v>
      </c>
      <c r="G665" s="4" t="str">
        <f t="shared" si="49"/>
        <v>MEYLA</v>
      </c>
      <c r="AC665" t="str">
        <f>[8]Report!T665</f>
        <v xml:space="preserve">FROGE-R3-CELD29 → </v>
      </c>
      <c r="AD665" t="str">
        <f>INDEX([8]Report!$A$2:$A$1495, MATCH(AC665, [8]Report!$T$2:$T$1495, 0))</f>
        <v>FROGE-R3-CELD29</v>
      </c>
      <c r="AE665" t="str">
        <f t="shared" si="50"/>
        <v>FROGE</v>
      </c>
    </row>
    <row r="666" spans="5:31" x14ac:dyDescent="0.25">
      <c r="E666" s="2" t="str">
        <f>[2]Report!T666</f>
        <v>34034584 → DATE-AMPOULE</v>
      </c>
      <c r="F666" s="3" t="str">
        <f>INDEX([2]Report!$B$2:$B$2208, MATCH(E666, [2]Report!$T$2:$T$2208, 0))</f>
        <v>MEYLA-R1-CELD03</v>
      </c>
      <c r="G666" s="4" t="str">
        <f t="shared" si="49"/>
        <v>MEYLA</v>
      </c>
      <c r="AC666" t="str">
        <f>[8]Report!T666</f>
        <v xml:space="preserve">FROGE-R4-CELD43 → </v>
      </c>
      <c r="AD666" t="str">
        <f>INDEX([8]Report!$A$2:$A$1495, MATCH(AC666, [8]Report!$T$2:$T$1495, 0))</f>
        <v>FROGE-R4-CELD43</v>
      </c>
      <c r="AE666" t="str">
        <f t="shared" si="50"/>
        <v>FROGE</v>
      </c>
    </row>
    <row r="667" spans="5:31" x14ac:dyDescent="0.25">
      <c r="E667" s="2" t="str">
        <f>[2]Report!T667</f>
        <v>34034585 → DATE-AMPOULE</v>
      </c>
      <c r="F667" s="3" t="str">
        <f>INDEX([2]Report!$B$2:$B$2208, MATCH(E667, [2]Report!$T$2:$T$2208, 0))</f>
        <v>MEYLA-R1-CELD04</v>
      </c>
      <c r="G667" s="4" t="str">
        <f t="shared" si="49"/>
        <v>MEYLA</v>
      </c>
      <c r="AC667" t="str">
        <f>[8]Report!T667</f>
        <v>FROGE-R4-CELD44 → Code GDO</v>
      </c>
      <c r="AD667" t="str">
        <f>INDEX([8]Report!$A$2:$A$1495, MATCH(AC667, [8]Report!$T$2:$T$1495, 0))</f>
        <v>FROGE-R4-CELD44</v>
      </c>
      <c r="AE667" t="str">
        <f t="shared" si="50"/>
        <v>FROGE</v>
      </c>
    </row>
    <row r="668" spans="5:31" x14ac:dyDescent="0.25">
      <c r="E668" s="2" t="str">
        <f>[2]Report!T668</f>
        <v>34034586 → DATE-AMPOULE</v>
      </c>
      <c r="F668" s="3" t="str">
        <f>INDEX([2]Report!$B$2:$B$2208, MATCH(E668, [2]Report!$T$2:$T$2208, 0))</f>
        <v>MEYLA-R1-CELD05</v>
      </c>
      <c r="G668" s="4" t="str">
        <f t="shared" si="49"/>
        <v>MEYLA</v>
      </c>
      <c r="AC668" t="str">
        <f>[8]Report!T668</f>
        <v xml:space="preserve">FROGE-R4-CELD45 → </v>
      </c>
      <c r="AD668" t="str">
        <f>INDEX([8]Report!$A$2:$A$1495, MATCH(AC668, [8]Report!$T$2:$T$1495, 0))</f>
        <v>FROGE-R4-CELD45</v>
      </c>
      <c r="AE668" t="str">
        <f t="shared" si="50"/>
        <v>FROGE</v>
      </c>
    </row>
    <row r="669" spans="5:31" x14ac:dyDescent="0.25">
      <c r="E669" s="2" t="str">
        <f>[2]Report!T669</f>
        <v>34034587 → DATE-AMPOULE</v>
      </c>
      <c r="F669" s="3" t="str">
        <f>INDEX([2]Report!$B$2:$B$2208, MATCH(E669, [2]Report!$T$2:$T$2208, 0))</f>
        <v>MEYLA-R2-CELD15</v>
      </c>
      <c r="G669" s="4" t="str">
        <f t="shared" si="49"/>
        <v>MEYLA</v>
      </c>
      <c r="AC669" t="str">
        <f>[8]Report!T669</f>
        <v>G.COE-R1-CELD81 → Code GDO</v>
      </c>
      <c r="AD669" t="str">
        <f>INDEX([8]Report!$A$2:$A$1495, MATCH(AC669, [8]Report!$T$2:$T$1495, 0))</f>
        <v>G.COE-R1-CELD81</v>
      </c>
      <c r="AE669" t="str">
        <f t="shared" si="50"/>
        <v>G.COE</v>
      </c>
    </row>
    <row r="670" spans="5:31" x14ac:dyDescent="0.25">
      <c r="E670" s="2" t="str">
        <f>[2]Report!T670</f>
        <v>34034588 → DATE-AMPOULE</v>
      </c>
      <c r="F670" s="3" t="str">
        <f>INDEX([2]Report!$B$2:$B$2208, MATCH(E670, [2]Report!$T$2:$T$2208, 0))</f>
        <v>MEYLA-R2-CELA16</v>
      </c>
      <c r="G670" s="4" t="str">
        <f t="shared" si="49"/>
        <v>MEYLA</v>
      </c>
      <c r="AC670" t="str">
        <f>[8]Report!T670</f>
        <v>G.COE-R1-CELD82 → Code GDO</v>
      </c>
      <c r="AD670" t="str">
        <f>INDEX([8]Report!$A$2:$A$1495, MATCH(AC670, [8]Report!$T$2:$T$1495, 0))</f>
        <v>G.COE-R1-CELD82</v>
      </c>
      <c r="AE670" t="str">
        <f t="shared" si="50"/>
        <v>G.COE</v>
      </c>
    </row>
    <row r="671" spans="5:31" x14ac:dyDescent="0.25">
      <c r="E671" s="2" t="str">
        <f>[2]Report!T671</f>
        <v>34034589 → DATE-AMPOULE</v>
      </c>
      <c r="F671" s="3" t="str">
        <f>INDEX([2]Report!$B$2:$B$2208, MATCH(E671, [2]Report!$T$2:$T$2208, 0))</f>
        <v>MEYLA-R2-CELD14</v>
      </c>
      <c r="G671" s="4" t="str">
        <f t="shared" si="49"/>
        <v>MEYLA</v>
      </c>
      <c r="AC671" t="str">
        <f>[8]Report!T671</f>
        <v xml:space="preserve">G.COE-R1-CELD83 → </v>
      </c>
      <c r="AD671" t="str">
        <f>INDEX([8]Report!$A$2:$A$1495, MATCH(AC671, [8]Report!$T$2:$T$1495, 0))</f>
        <v>G.COE-R1-CELD83</v>
      </c>
      <c r="AE671" t="str">
        <f t="shared" si="50"/>
        <v>G.COE</v>
      </c>
    </row>
    <row r="672" spans="5:31" x14ac:dyDescent="0.25">
      <c r="E672" s="2" t="str">
        <f>[2]Report!T672</f>
        <v>34034590 → DATE-AMPOULE</v>
      </c>
      <c r="F672" s="3" t="str">
        <f>INDEX([2]Report!$B$2:$B$2208, MATCH(E672, [2]Report!$T$2:$T$2208, 0))</f>
        <v>MEYLA-R2-CELD17</v>
      </c>
      <c r="G672" s="4" t="str">
        <f t="shared" si="49"/>
        <v>MEYLA</v>
      </c>
      <c r="AC672" t="str">
        <f>[8]Report!T672</f>
        <v>G.COE-R1-CELD84 → Code GDO</v>
      </c>
      <c r="AD672" t="str">
        <f>INDEX([8]Report!$A$2:$A$1495, MATCH(AC672, [8]Report!$T$2:$T$1495, 0))</f>
        <v>G.COE-R1-CELD84</v>
      </c>
      <c r="AE672" t="str">
        <f t="shared" si="50"/>
        <v>G.COE</v>
      </c>
    </row>
    <row r="673" spans="5:31" x14ac:dyDescent="0.25">
      <c r="E673" s="2" t="str">
        <f>[2]Report!T673</f>
        <v>34034591 → DATE-AMPOULE</v>
      </c>
      <c r="F673" s="3" t="str">
        <f>INDEX([2]Report!$B$2:$B$2208, MATCH(E673, [2]Report!$T$2:$T$2208, 0))</f>
        <v>MEYLA-R2-CELD18</v>
      </c>
      <c r="G673" s="4" t="str">
        <f t="shared" si="49"/>
        <v>MEYLA</v>
      </c>
      <c r="AC673" t="str">
        <f>[8]Report!T673</f>
        <v xml:space="preserve">G.COE-R1-CELD85 → </v>
      </c>
      <c r="AD673" t="str">
        <f>INDEX([8]Report!$A$2:$A$1495, MATCH(AC673, [8]Report!$T$2:$T$1495, 0))</f>
        <v>G.COE-R1-CELD85</v>
      </c>
      <c r="AE673" t="str">
        <f t="shared" si="50"/>
        <v>G.COE</v>
      </c>
    </row>
    <row r="674" spans="5:31" x14ac:dyDescent="0.25">
      <c r="E674" s="2" t="str">
        <f>[2]Report!T674</f>
        <v>34034592 → DATE-AMPOULE</v>
      </c>
      <c r="F674" s="3" t="str">
        <f>INDEX([2]Report!$B$2:$B$2208, MATCH(E674, [2]Report!$T$2:$T$2208, 0))</f>
        <v>MEYLA-R2-CELD13</v>
      </c>
      <c r="G674" s="4" t="str">
        <f t="shared" si="49"/>
        <v>MEYLA</v>
      </c>
      <c r="AC674" t="str">
        <f>[8]Report!T674</f>
        <v xml:space="preserve">G.COE-R1-CELD86 → </v>
      </c>
      <c r="AD674" t="str">
        <f>INDEX([8]Report!$A$2:$A$1495, MATCH(AC674, [8]Report!$T$2:$T$1495, 0))</f>
        <v>G.COE-R1-CELD86</v>
      </c>
      <c r="AE674" t="str">
        <f t="shared" si="50"/>
        <v>G.COE</v>
      </c>
    </row>
    <row r="675" spans="5:31" x14ac:dyDescent="0.25">
      <c r="E675" s="2" t="str">
        <f>[2]Report!T675</f>
        <v>34034593 → DATE-AMPOULE</v>
      </c>
      <c r="F675" s="3" t="str">
        <f>INDEX([2]Report!$B$2:$B$2208, MATCH(E675, [2]Report!$T$2:$T$2208, 0))</f>
        <v>MEYLA-R1-CELD10</v>
      </c>
      <c r="G675" s="4" t="str">
        <f t="shared" si="49"/>
        <v>MEYLA</v>
      </c>
      <c r="AC675" t="str">
        <f>[8]Report!T675</f>
        <v>G.COE-R2-CELD91 → Code GDO, AERIEN/SOUTERRAIN</v>
      </c>
      <c r="AD675" t="str">
        <f>INDEX([8]Report!$A$2:$A$1495, MATCH(AC675, [8]Report!$T$2:$T$1495, 0))</f>
        <v>G.COE-R2-CELD91</v>
      </c>
      <c r="AE675" t="str">
        <f t="shared" si="50"/>
        <v>G.COE</v>
      </c>
    </row>
    <row r="676" spans="5:31" x14ac:dyDescent="0.25">
      <c r="E676" s="2" t="str">
        <f>[2]Report!T676</f>
        <v>34034594 → DATE-AMPOULE</v>
      </c>
      <c r="F676" s="3" t="str">
        <f>INDEX([2]Report!$B$2:$B$2208, MATCH(E676, [2]Report!$T$2:$T$2208, 0))</f>
        <v>MEYLA-R1-CELC06</v>
      </c>
      <c r="G676" s="4" t="str">
        <f t="shared" si="49"/>
        <v>MEYLA</v>
      </c>
      <c r="AC676" t="str">
        <f>[8]Report!T676</f>
        <v>G.COE-R2-CELD92 → Code GDO</v>
      </c>
      <c r="AD676" t="str">
        <f>INDEX([8]Report!$A$2:$A$1495, MATCH(AC676, [8]Report!$T$2:$T$1495, 0))</f>
        <v>G.COE-R2-CELD92</v>
      </c>
      <c r="AE676" t="str">
        <f t="shared" si="50"/>
        <v>G.COE</v>
      </c>
    </row>
    <row r="677" spans="5:31" x14ac:dyDescent="0.25">
      <c r="E677" s="2" t="str">
        <f>[2]Report!T677</f>
        <v>34034595 → DATE-AMPOULE</v>
      </c>
      <c r="F677" s="3" t="str">
        <f>INDEX([2]Report!$B$2:$B$2208, MATCH(E677, [2]Report!$T$2:$T$2208, 0))</f>
        <v>MEYLA-R2-CELD19</v>
      </c>
      <c r="G677" s="4" t="str">
        <f t="shared" si="49"/>
        <v>MEYLA</v>
      </c>
      <c r="AC677" t="str">
        <f>[8]Report!T677</f>
        <v xml:space="preserve">G.COE-R2-CELD93 → </v>
      </c>
      <c r="AD677" t="str">
        <f>INDEX([8]Report!$A$2:$A$1495, MATCH(AC677, [8]Report!$T$2:$T$1495, 0))</f>
        <v>G.COE-R2-CELD93</v>
      </c>
      <c r="AE677" t="str">
        <f t="shared" si="50"/>
        <v>G.COE</v>
      </c>
    </row>
    <row r="678" spans="5:31" x14ac:dyDescent="0.25">
      <c r="E678" s="2" t="str">
        <f>[2]Report!T678</f>
        <v>34034596 → U-NOMINAL(KV)-DJHTA, DATE-AMPOULE</v>
      </c>
      <c r="F678" s="3" t="str">
        <f>INDEX([2]Report!$B$2:$B$2208, MATCH(E678, [2]Report!$T$2:$T$2208, 0))</f>
        <v>MTALI-R1-CELD14</v>
      </c>
      <c r="G678" s="4" t="str">
        <f t="shared" si="49"/>
        <v>MTALI</v>
      </c>
      <c r="AC678" t="str">
        <f>[8]Report!T678</f>
        <v xml:space="preserve">G.COE-R2-CELD94 → </v>
      </c>
      <c r="AD678" t="str">
        <f>INDEX([8]Report!$A$2:$A$1495, MATCH(AC678, [8]Report!$T$2:$T$1495, 0))</f>
        <v>G.COE-R2-CELD94</v>
      </c>
      <c r="AE678" t="str">
        <f t="shared" si="50"/>
        <v>G.COE</v>
      </c>
    </row>
    <row r="679" spans="5:31" x14ac:dyDescent="0.25">
      <c r="E679" s="2" t="str">
        <f>[2]Report!T679</f>
        <v>34034597 → DATE-AMPOULE</v>
      </c>
      <c r="F679" s="3" t="str">
        <f>INDEX([2]Report!$B$2:$B$2208, MATCH(E679, [2]Report!$T$2:$T$2208, 0))</f>
        <v>MTALI-R1-CELA18</v>
      </c>
      <c r="G679" s="4" t="str">
        <f t="shared" si="49"/>
        <v>MTALI</v>
      </c>
      <c r="AC679" t="str">
        <f>[8]Report!T679</f>
        <v xml:space="preserve">G.COE-R2-CELD96 → </v>
      </c>
      <c r="AD679" t="str">
        <f>INDEX([8]Report!$A$2:$A$1495, MATCH(AC679, [8]Report!$T$2:$T$1495, 0))</f>
        <v>G.COE-R2-CELD96</v>
      </c>
      <c r="AE679" t="str">
        <f t="shared" si="50"/>
        <v>G.COE</v>
      </c>
    </row>
    <row r="680" spans="5:31" x14ac:dyDescent="0.25">
      <c r="E680" s="2" t="str">
        <f>[2]Report!T680</f>
        <v>34034598 → DATE-AMPOULE</v>
      </c>
      <c r="F680" s="3" t="str">
        <f>INDEX([2]Report!$B$2:$B$2208, MATCH(E680, [2]Report!$T$2:$T$2208, 0))</f>
        <v>MTALI-R1-CELD12</v>
      </c>
      <c r="G680" s="4" t="str">
        <f t="shared" si="49"/>
        <v>MTALI</v>
      </c>
      <c r="AC680" t="str">
        <f>[8]Report!T680</f>
        <v>G.VER-R1-CELD42 → AERIEN/SOUTERRAIN</v>
      </c>
      <c r="AD680" t="str">
        <f>INDEX([8]Report!$A$2:$A$1495, MATCH(AC680, [8]Report!$T$2:$T$1495, 0))</f>
        <v>G.VER-R1-CELD42</v>
      </c>
      <c r="AE680" t="str">
        <f t="shared" si="50"/>
        <v>G.VER</v>
      </c>
    </row>
    <row r="681" spans="5:31" x14ac:dyDescent="0.25">
      <c r="E681" s="2" t="str">
        <f>[2]Report!T681</f>
        <v>34034599 → DATE-AMPOULE</v>
      </c>
      <c r="F681" s="3" t="str">
        <f>INDEX([2]Report!$B$2:$B$2208, MATCH(E681, [2]Report!$T$2:$T$2208, 0))</f>
        <v>MTALI-R1-CELD13</v>
      </c>
      <c r="G681" s="4" t="str">
        <f t="shared" si="49"/>
        <v>MTALI</v>
      </c>
      <c r="AC681" t="str">
        <f>[8]Report!T681</f>
        <v xml:space="preserve">G.VER-R1-CELD63 → </v>
      </c>
      <c r="AD681" t="str">
        <f>INDEX([8]Report!$A$2:$A$1495, MATCH(AC681, [8]Report!$T$2:$T$1495, 0))</f>
        <v>G.VER-R1-CELD63</v>
      </c>
      <c r="AE681" t="str">
        <f t="shared" si="50"/>
        <v>G.VER</v>
      </c>
    </row>
    <row r="682" spans="5:31" x14ac:dyDescent="0.25">
      <c r="E682" s="2" t="str">
        <f>[2]Report!T682</f>
        <v>34034600 → DATE-AMPOULE</v>
      </c>
      <c r="F682" s="3" t="str">
        <f>INDEX([2]Report!$B$2:$B$2208, MATCH(E682, [2]Report!$T$2:$T$2208, 0))</f>
        <v>MTALI-R1-CELD15</v>
      </c>
      <c r="G682" s="4" t="str">
        <f t="shared" si="49"/>
        <v>MTALI</v>
      </c>
      <c r="AC682" t="str">
        <f>[8]Report!T682</f>
        <v xml:space="preserve">G.VER-R1-CELD64 → </v>
      </c>
      <c r="AD682" t="str">
        <f>INDEX([8]Report!$A$2:$A$1495, MATCH(AC682, [8]Report!$T$2:$T$1495, 0))</f>
        <v>G.VER-R1-CELD64</v>
      </c>
      <c r="AE682" t="str">
        <f t="shared" si="50"/>
        <v>G.VER</v>
      </c>
    </row>
    <row r="683" spans="5:31" x14ac:dyDescent="0.25">
      <c r="E683" s="2" t="str">
        <f>[2]Report!T683</f>
        <v>34034601 → DATE-AMPOULE</v>
      </c>
      <c r="F683" s="3" t="str">
        <f>INDEX([2]Report!$B$2:$B$2208, MATCH(E683, [2]Report!$T$2:$T$2208, 0))</f>
        <v>MTALI-R1-CELD16</v>
      </c>
      <c r="G683" s="4" t="str">
        <f t="shared" si="49"/>
        <v>MTALI</v>
      </c>
      <c r="AC683" t="str">
        <f>[8]Report!T683</f>
        <v xml:space="preserve">G.VER-R1-CELD65 → </v>
      </c>
      <c r="AD683" t="str">
        <f>INDEX([8]Report!$A$2:$A$1495, MATCH(AC683, [8]Report!$T$2:$T$1495, 0))</f>
        <v>G.VER-R1-CELD65</v>
      </c>
      <c r="AE683" t="str">
        <f t="shared" si="50"/>
        <v>G.VER</v>
      </c>
    </row>
    <row r="684" spans="5:31" x14ac:dyDescent="0.25">
      <c r="E684" s="2" t="str">
        <f>[2]Report!T684</f>
        <v>34034602 → DATE-AMPOULE</v>
      </c>
      <c r="F684" s="3" t="str">
        <f>INDEX([2]Report!$B$2:$B$2208, MATCH(E684, [2]Report!$T$2:$T$2208, 0))</f>
        <v>MTALI-R2-CELD07</v>
      </c>
      <c r="G684" s="4" t="str">
        <f t="shared" si="49"/>
        <v>MTALI</v>
      </c>
      <c r="AC684" t="str">
        <f>[8]Report!T684</f>
        <v xml:space="preserve">G.VER-R1-CELD66 → </v>
      </c>
      <c r="AD684" t="str">
        <f>INDEX([8]Report!$A$2:$A$1495, MATCH(AC684, [8]Report!$T$2:$T$1495, 0))</f>
        <v>G.VER-R1-CELD66</v>
      </c>
      <c r="AE684" t="str">
        <f t="shared" si="50"/>
        <v>G.VER</v>
      </c>
    </row>
    <row r="685" spans="5:31" x14ac:dyDescent="0.25">
      <c r="E685" s="2" t="str">
        <f>[2]Report!T685</f>
        <v>34034603 → DATE-AMPOULE</v>
      </c>
      <c r="F685" s="3" t="str">
        <f>INDEX([2]Report!$B$2:$B$2208, MATCH(E685, [2]Report!$T$2:$T$2208, 0))</f>
        <v>MTALI-R2-CELA06</v>
      </c>
      <c r="G685" s="4" t="str">
        <f t="shared" si="49"/>
        <v>MTALI</v>
      </c>
      <c r="AC685" t="str">
        <f>[8]Report!T685</f>
        <v xml:space="preserve">G.VER-R1-CELD67 → </v>
      </c>
      <c r="AD685" t="str">
        <f>INDEX([8]Report!$A$2:$A$1495, MATCH(AC685, [8]Report!$T$2:$T$1495, 0))</f>
        <v>G.VER-R1-CELD67</v>
      </c>
      <c r="AE685" t="str">
        <f t="shared" si="50"/>
        <v>G.VER</v>
      </c>
    </row>
    <row r="686" spans="5:31" x14ac:dyDescent="0.25">
      <c r="E686" s="2" t="str">
        <f>[2]Report!T686</f>
        <v>34034604 → DATE-AMPOULE</v>
      </c>
      <c r="F686" s="3" t="str">
        <f>INDEX([2]Report!$B$2:$B$2208, MATCH(E686, [2]Report!$T$2:$T$2208, 0))</f>
        <v>MTALI-R2-CELD09</v>
      </c>
      <c r="G686" s="4" t="str">
        <f t="shared" si="49"/>
        <v>MTALI</v>
      </c>
      <c r="AC686" t="str">
        <f>[8]Report!T686</f>
        <v xml:space="preserve">G.VER-R1-CELD68 → </v>
      </c>
      <c r="AD686" t="str">
        <f>INDEX([8]Report!$A$2:$A$1495, MATCH(AC686, [8]Report!$T$2:$T$1495, 0))</f>
        <v>G.VER-R1-CELD68</v>
      </c>
      <c r="AE686" t="str">
        <f t="shared" si="50"/>
        <v>G.VER</v>
      </c>
    </row>
    <row r="687" spans="5:31" x14ac:dyDescent="0.25">
      <c r="E687" s="2" t="str">
        <f>[2]Report!T687</f>
        <v>34034605 → DATE-AMPOULE</v>
      </c>
      <c r="F687" s="3" t="str">
        <f>INDEX([2]Report!$B$2:$B$2208, MATCH(E687, [2]Report!$T$2:$T$2208, 0))</f>
        <v>MTALI-R2-CELD10</v>
      </c>
      <c r="G687" s="4" t="str">
        <f t="shared" si="49"/>
        <v>MTALI</v>
      </c>
      <c r="AC687" t="str">
        <f>[8]Report!T687</f>
        <v>G.VER-R1-CELD69 → Code GDO</v>
      </c>
      <c r="AD687" t="str">
        <f>INDEX([8]Report!$A$2:$A$1495, MATCH(AC687, [8]Report!$T$2:$T$1495, 0))</f>
        <v>G.VER-R1-CELD69</v>
      </c>
      <c r="AE687" t="str">
        <f t="shared" si="50"/>
        <v>G.VER</v>
      </c>
    </row>
    <row r="688" spans="5:31" x14ac:dyDescent="0.25">
      <c r="E688" s="2" t="str">
        <f>[2]Report!T688</f>
        <v>34034606 → DATE-AMPOULE</v>
      </c>
      <c r="F688" s="3" t="str">
        <f>INDEX([2]Report!$B$2:$B$2208, MATCH(E688, [2]Report!$T$2:$T$2208, 0))</f>
        <v>MTALI-R2-CELD08</v>
      </c>
      <c r="G688" s="4" t="str">
        <f t="shared" si="49"/>
        <v>MTALI</v>
      </c>
      <c r="AC688" t="str">
        <f>[8]Report!T688</f>
        <v xml:space="preserve">G.VER-R2-CELD73 → </v>
      </c>
      <c r="AD688" t="str">
        <f>INDEX([8]Report!$A$2:$A$1495, MATCH(AC688, [8]Report!$T$2:$T$1495, 0))</f>
        <v>G.VER-R2-CELD73</v>
      </c>
      <c r="AE688" t="str">
        <f t="shared" si="50"/>
        <v>G.VER</v>
      </c>
    </row>
    <row r="689" spans="5:31" x14ac:dyDescent="0.25">
      <c r="E689" s="2" t="str">
        <f>[2]Report!T689</f>
        <v>34034607 → DATE-AMPOULE</v>
      </c>
      <c r="F689" s="3" t="str">
        <f>INDEX([2]Report!$B$2:$B$2208, MATCH(E689, [2]Report!$T$2:$T$2208, 0))</f>
        <v>MTALI-R2-CELC04</v>
      </c>
      <c r="G689" s="4" t="str">
        <f t="shared" si="49"/>
        <v>MTALI</v>
      </c>
      <c r="AC689" t="str">
        <f>[8]Report!T689</f>
        <v xml:space="preserve">G.VER-R2-CELD74 → </v>
      </c>
      <c r="AD689" t="str">
        <f>INDEX([8]Report!$A$2:$A$1495, MATCH(AC689, [8]Report!$T$2:$T$1495, 0))</f>
        <v>G.VER-R2-CELD74</v>
      </c>
      <c r="AE689" t="str">
        <f t="shared" si="50"/>
        <v>G.VER</v>
      </c>
    </row>
    <row r="690" spans="5:31" x14ac:dyDescent="0.25">
      <c r="E690" s="2" t="str">
        <f>[2]Report!T690</f>
        <v>34034608 → DATE-AMPOULE</v>
      </c>
      <c r="F690" s="3" t="str">
        <f>INDEX([2]Report!$B$2:$B$2208, MATCH(E690, [2]Report!$T$2:$T$2208, 0))</f>
        <v>MTALI-R1-CELA11</v>
      </c>
      <c r="G690" s="4" t="str">
        <f t="shared" si="49"/>
        <v>MTALI</v>
      </c>
      <c r="AC690" t="str">
        <f>[8]Report!T690</f>
        <v xml:space="preserve">G.VER-R2-CELD75 → </v>
      </c>
      <c r="AD690" t="str">
        <f>INDEX([8]Report!$A$2:$A$1495, MATCH(AC690, [8]Report!$T$2:$T$1495, 0))</f>
        <v>G.VER-R2-CELD75</v>
      </c>
      <c r="AE690" t="str">
        <f t="shared" si="50"/>
        <v>G.VER</v>
      </c>
    </row>
    <row r="691" spans="5:31" x14ac:dyDescent="0.25">
      <c r="E691" s="2" t="str">
        <f>[2]Report!T691</f>
        <v>34034609 → DATE-AMPOULE</v>
      </c>
      <c r="F691" s="3" t="str">
        <f>INDEX([2]Report!$B$2:$B$2208, MATCH(E691, [2]Report!$T$2:$T$2208, 0))</f>
        <v>MTALI-R1-CELC17</v>
      </c>
      <c r="G691" s="4" t="str">
        <f t="shared" si="49"/>
        <v>MTALI</v>
      </c>
      <c r="AC691" t="str">
        <f>[8]Report!T691</f>
        <v xml:space="preserve">G.VER-R2-CELD76 → </v>
      </c>
      <c r="AD691" t="str">
        <f>INDEX([8]Report!$A$2:$A$1495, MATCH(AC691, [8]Report!$T$2:$T$1495, 0))</f>
        <v>G.VER-R2-CELD76</v>
      </c>
      <c r="AE691" t="str">
        <f t="shared" si="50"/>
        <v>G.VER</v>
      </c>
    </row>
    <row r="692" spans="5:31" x14ac:dyDescent="0.25">
      <c r="E692" s="2" t="str">
        <f>[2]Report!T692</f>
        <v>34034610 → DATE-AMPOULE</v>
      </c>
      <c r="F692" s="3" t="str">
        <f>INDEX([2]Report!$B$2:$B$2208, MATCH(E692, [2]Report!$T$2:$T$2208, 0))</f>
        <v>MTALI-R2-CELA01</v>
      </c>
      <c r="G692" s="4" t="str">
        <f t="shared" si="49"/>
        <v>MTALI</v>
      </c>
      <c r="AC692" t="str">
        <f>[8]Report!T692</f>
        <v>G.VER-R2-CELD77 → Code GDO</v>
      </c>
      <c r="AD692" t="str">
        <f>INDEX([8]Report!$A$2:$A$1495, MATCH(AC692, [8]Report!$T$2:$T$1495, 0))</f>
        <v>G.VER-R2-CELD77</v>
      </c>
      <c r="AE692" t="str">
        <f t="shared" si="50"/>
        <v>G.VER</v>
      </c>
    </row>
    <row r="693" spans="5:31" x14ac:dyDescent="0.25">
      <c r="E693" s="2" t="str">
        <f>[2]Report!T693</f>
        <v>34034611 → DATE-AMPOULE</v>
      </c>
      <c r="F693" s="3" t="str">
        <f>INDEX([2]Report!$B$2:$B$2208, MATCH(E693, [2]Report!$T$2:$T$2208, 0))</f>
        <v>MTALI-R2-CELD03</v>
      </c>
      <c r="G693" s="4" t="str">
        <f t="shared" si="49"/>
        <v>MTALI</v>
      </c>
      <c r="AC693" t="str">
        <f>[8]Report!T693</f>
        <v xml:space="preserve">G.VER-R3-CELD82 → </v>
      </c>
      <c r="AD693" t="str">
        <f>INDEX([8]Report!$A$2:$A$1495, MATCH(AC693, [8]Report!$T$2:$T$1495, 0))</f>
        <v>G.VER-R3-CELD82</v>
      </c>
      <c r="AE693" t="str">
        <f t="shared" si="50"/>
        <v>G.VER</v>
      </c>
    </row>
    <row r="694" spans="5:31" x14ac:dyDescent="0.25">
      <c r="E694" s="2" t="str">
        <f>[2]Report!T694</f>
        <v xml:space="preserve">34034612 → </v>
      </c>
      <c r="F694" s="3" t="str">
        <f>INDEX([2]Report!$B$2:$B$2208, MATCH(E694, [2]Report!$T$2:$T$2208, 0))</f>
        <v>ABOND-R1-CELC12</v>
      </c>
      <c r="G694" s="4" t="str">
        <f t="shared" si="49"/>
        <v>ABOND</v>
      </c>
      <c r="AC694" t="str">
        <f>[8]Report!T694</f>
        <v xml:space="preserve">G.VER-R3-CELD83 → </v>
      </c>
      <c r="AD694" t="str">
        <f>INDEX([8]Report!$A$2:$A$1495, MATCH(AC694, [8]Report!$T$2:$T$1495, 0))</f>
        <v>G.VER-R3-CELD83</v>
      </c>
      <c r="AE694" t="str">
        <f t="shared" si="50"/>
        <v>G.VER</v>
      </c>
    </row>
    <row r="695" spans="5:31" x14ac:dyDescent="0.25">
      <c r="E695" s="2" t="str">
        <f>[2]Report!T695</f>
        <v xml:space="preserve">34034613 → </v>
      </c>
      <c r="F695" s="3" t="str">
        <f>INDEX([2]Report!$B$2:$B$2208, MATCH(E695, [2]Report!$T$2:$T$2208, 0))</f>
        <v>ABOND-R1-CELO10</v>
      </c>
      <c r="G695" s="4" t="str">
        <f t="shared" si="49"/>
        <v>ABOND</v>
      </c>
      <c r="AC695" t="str">
        <f>[8]Report!T695</f>
        <v xml:space="preserve">G.VER-R3-CELD84 → </v>
      </c>
      <c r="AD695" t="str">
        <f>INDEX([8]Report!$A$2:$A$1495, MATCH(AC695, [8]Report!$T$2:$T$1495, 0))</f>
        <v>G.VER-R3-CELD84</v>
      </c>
      <c r="AE695" t="str">
        <f t="shared" si="50"/>
        <v>G.VER</v>
      </c>
    </row>
    <row r="696" spans="5:31" x14ac:dyDescent="0.25">
      <c r="E696" s="2" t="str">
        <f>[2]Report!T696</f>
        <v xml:space="preserve">34034614 → </v>
      </c>
      <c r="F696" s="3" t="str">
        <f>INDEX([2]Report!$B$2:$B$2208, MATCH(E696, [2]Report!$T$2:$T$2208, 0))</f>
        <v>ABOND-R1-CELD13</v>
      </c>
      <c r="G696" s="4" t="str">
        <f t="shared" si="49"/>
        <v>ABOND</v>
      </c>
      <c r="AC696" t="str">
        <f>[8]Report!T696</f>
        <v xml:space="preserve">G.VER-R3-CELD85 → </v>
      </c>
      <c r="AD696" t="str">
        <f>INDEX([8]Report!$A$2:$A$1495, MATCH(AC696, [8]Report!$T$2:$T$1495, 0))</f>
        <v>G.VER-R3-CELD85</v>
      </c>
      <c r="AE696" t="str">
        <f t="shared" si="50"/>
        <v>G.VER</v>
      </c>
    </row>
    <row r="697" spans="5:31" x14ac:dyDescent="0.25">
      <c r="E697" s="2" t="str">
        <f>[2]Report!T697</f>
        <v xml:space="preserve">34034615 → </v>
      </c>
      <c r="F697" s="3" t="str">
        <f>INDEX([2]Report!$B$2:$B$2208, MATCH(E697, [2]Report!$T$2:$T$2208, 0))</f>
        <v>ABOND-R1-CELA11</v>
      </c>
      <c r="G697" s="4" t="str">
        <f t="shared" si="49"/>
        <v>ABOND</v>
      </c>
      <c r="AC697" t="str">
        <f>[8]Report!T697</f>
        <v xml:space="preserve">G.VER-R3-CELD86 → </v>
      </c>
      <c r="AD697" t="str">
        <f>INDEX([8]Report!$A$2:$A$1495, MATCH(AC697, [8]Report!$T$2:$T$1495, 0))</f>
        <v>G.VER-R3-CELD86</v>
      </c>
      <c r="AE697" t="str">
        <f t="shared" si="50"/>
        <v>G.VER</v>
      </c>
    </row>
    <row r="698" spans="5:31" x14ac:dyDescent="0.25">
      <c r="E698" s="2" t="str">
        <f>[2]Report!T698</f>
        <v xml:space="preserve">34034616 → </v>
      </c>
      <c r="F698" s="3" t="str">
        <f>INDEX([2]Report!$B$2:$B$2208, MATCH(E698, [2]Report!$T$2:$T$2208, 0))</f>
        <v>ABOND-R1-CELD14</v>
      </c>
      <c r="G698" s="4" t="str">
        <f t="shared" si="49"/>
        <v>ABOND</v>
      </c>
      <c r="AC698" t="str">
        <f>[8]Report!T698</f>
        <v>G.VER-R4-CELD93 → Code GDO</v>
      </c>
      <c r="AD698" t="str">
        <f>INDEX([8]Report!$A$2:$A$1495, MATCH(AC698, [8]Report!$T$2:$T$1495, 0))</f>
        <v>G.VER-R4-CELD93</v>
      </c>
      <c r="AE698" t="str">
        <f t="shared" si="50"/>
        <v>G.VER</v>
      </c>
    </row>
    <row r="699" spans="5:31" x14ac:dyDescent="0.25">
      <c r="E699" s="2" t="str">
        <f>[2]Report!T699</f>
        <v xml:space="preserve">34034617 → </v>
      </c>
      <c r="F699" s="3" t="str">
        <f>INDEX([2]Report!$B$2:$B$2208, MATCH(E699, [2]Report!$T$2:$T$2208, 0))</f>
        <v>ABOND-R1-CELD15</v>
      </c>
      <c r="G699" s="4" t="str">
        <f t="shared" si="49"/>
        <v>ABOND</v>
      </c>
      <c r="AC699" t="str">
        <f>[8]Report!T699</f>
        <v xml:space="preserve">G.VER-R4-CELD94 → </v>
      </c>
      <c r="AD699" t="str">
        <f>INDEX([8]Report!$A$2:$A$1495, MATCH(AC699, [8]Report!$T$2:$T$1495, 0))</f>
        <v>G.VER-R4-CELD94</v>
      </c>
      <c r="AE699" t="str">
        <f t="shared" si="50"/>
        <v>G.VER</v>
      </c>
    </row>
    <row r="700" spans="5:31" x14ac:dyDescent="0.25">
      <c r="E700" s="2" t="str">
        <f>[2]Report!T700</f>
        <v xml:space="preserve">34034618 → </v>
      </c>
      <c r="F700" s="3" t="str">
        <f>INDEX([2]Report!$B$2:$B$2208, MATCH(E700, [2]Report!$T$2:$T$2208, 0))</f>
        <v>ABOND-R1-CELD16</v>
      </c>
      <c r="G700" s="4" t="str">
        <f t="shared" si="49"/>
        <v>ABOND</v>
      </c>
      <c r="AC700" t="str">
        <f>[8]Report!T700</f>
        <v xml:space="preserve">G.VER-R4-CELD95 → </v>
      </c>
      <c r="AD700" t="str">
        <f>INDEX([8]Report!$A$2:$A$1495, MATCH(AC700, [8]Report!$T$2:$T$1495, 0))</f>
        <v>G.VER-R4-CELD95</v>
      </c>
      <c r="AE700" t="str">
        <f t="shared" si="50"/>
        <v>G.VER</v>
      </c>
    </row>
    <row r="701" spans="5:31" x14ac:dyDescent="0.25">
      <c r="E701" s="2" t="str">
        <f>[2]Report!T701</f>
        <v xml:space="preserve">34034619 → </v>
      </c>
      <c r="F701" s="3" t="str">
        <f>INDEX([2]Report!$B$2:$B$2208, MATCH(E701, [2]Report!$T$2:$T$2208, 0))</f>
        <v>ABOND-R2-CELA21</v>
      </c>
      <c r="G701" s="4" t="str">
        <f t="shared" si="49"/>
        <v>ABOND</v>
      </c>
      <c r="AC701" t="str">
        <f>[8]Report!T701</f>
        <v xml:space="preserve">G.VER-R4-CELD96 → </v>
      </c>
      <c r="AD701" t="str">
        <f>INDEX([8]Report!$A$2:$A$1495, MATCH(AC701, [8]Report!$T$2:$T$1495, 0))</f>
        <v>G.VER-R4-CELD96</v>
      </c>
      <c r="AE701" t="str">
        <f t="shared" si="50"/>
        <v>G.VER</v>
      </c>
    </row>
    <row r="702" spans="5:31" x14ac:dyDescent="0.25">
      <c r="E702" s="2" t="str">
        <f>[2]Report!T702</f>
        <v xml:space="preserve">34034620 → </v>
      </c>
      <c r="F702" s="3" t="str">
        <f>INDEX([2]Report!$B$2:$B$2208, MATCH(E702, [2]Report!$T$2:$T$2208, 0))</f>
        <v>ABOND-R2-CELC22</v>
      </c>
      <c r="G702" s="4" t="str">
        <f t="shared" si="49"/>
        <v>ABOND</v>
      </c>
      <c r="AC702" t="str">
        <f>[8]Report!T702</f>
        <v xml:space="preserve">G.VER-R4-CELD97 → </v>
      </c>
      <c r="AD702" t="str">
        <f>INDEX([8]Report!$A$2:$A$1495, MATCH(AC702, [8]Report!$T$2:$T$1495, 0))</f>
        <v>G.VER-R4-CELD97</v>
      </c>
      <c r="AE702" t="str">
        <f t="shared" si="50"/>
        <v>G.VER</v>
      </c>
    </row>
    <row r="703" spans="5:31" x14ac:dyDescent="0.25">
      <c r="E703" s="2" t="str">
        <f>[2]Report!T703</f>
        <v xml:space="preserve">34034621 → </v>
      </c>
      <c r="F703" s="3" t="str">
        <f>INDEX([2]Report!$B$2:$B$2208, MATCH(E703, [2]Report!$T$2:$T$2208, 0))</f>
        <v>ABOND-R2-CELD24</v>
      </c>
      <c r="G703" s="4" t="str">
        <f t="shared" si="49"/>
        <v>ABOND</v>
      </c>
      <c r="AC703" t="str">
        <f>[8]Report!T703</f>
        <v xml:space="preserve">G.VER-R4-CELD98 → </v>
      </c>
      <c r="AD703" t="str">
        <f>INDEX([8]Report!$A$2:$A$1495, MATCH(AC703, [8]Report!$T$2:$T$1495, 0))</f>
        <v>G.VER-R4-CELD98</v>
      </c>
      <c r="AE703" t="str">
        <f t="shared" si="50"/>
        <v>G.VER</v>
      </c>
    </row>
    <row r="704" spans="5:31" x14ac:dyDescent="0.25">
      <c r="E704" s="2" t="str">
        <f>[2]Report!T704</f>
        <v xml:space="preserve">34034622 → </v>
      </c>
      <c r="F704" s="3" t="str">
        <f>INDEX([2]Report!$B$2:$B$2208, MATCH(E704, [2]Report!$T$2:$T$2208, 0))</f>
        <v>ABOND-R2-CELD25</v>
      </c>
      <c r="G704" s="4" t="str">
        <f t="shared" si="49"/>
        <v>ABOND</v>
      </c>
      <c r="AC704" t="str">
        <f>[8]Report!T704</f>
        <v>G.VER-R5-CELD42 → Code GDO</v>
      </c>
      <c r="AD704" t="str">
        <f>INDEX([8]Report!$A$2:$A$1495, MATCH(AC704, [8]Report!$T$2:$T$1495, 0))</f>
        <v>G.VER-R5-CELD42</v>
      </c>
      <c r="AE704" t="str">
        <f t="shared" si="50"/>
        <v>G.VER</v>
      </c>
    </row>
    <row r="705" spans="5:31" x14ac:dyDescent="0.25">
      <c r="E705" s="2" t="str">
        <f>[2]Report!T705</f>
        <v xml:space="preserve">34034623 → </v>
      </c>
      <c r="F705" s="3" t="str">
        <f>INDEX([2]Report!$B$2:$B$2208, MATCH(E705, [2]Report!$T$2:$T$2208, 0))</f>
        <v>ABOND-R2-CELD26</v>
      </c>
      <c r="G705" s="4" t="str">
        <f t="shared" si="49"/>
        <v>ABOND</v>
      </c>
      <c r="AC705" t="str">
        <f>[8]Report!T705</f>
        <v>GEX__-R1-CELD14 → Code GDO</v>
      </c>
      <c r="AD705" t="str">
        <f>INDEX([8]Report!$A$2:$A$1495, MATCH(AC705, [8]Report!$T$2:$T$1495, 0))</f>
        <v>GEX__-R1-CELD14</v>
      </c>
      <c r="AE705" t="str">
        <f t="shared" si="50"/>
        <v>GEX__</v>
      </c>
    </row>
    <row r="706" spans="5:31" x14ac:dyDescent="0.25">
      <c r="E706" s="2" t="str">
        <f>[2]Report!T706</f>
        <v>34034624 → DATE-AMPOULE</v>
      </c>
      <c r="F706" s="3" t="str">
        <f>INDEX([2]Report!$B$2:$B$2208, MATCH(E706, [2]Report!$T$2:$T$2208, 0))</f>
        <v>GRENOBLE-CELO-MAG</v>
      </c>
      <c r="G706" s="4" t="str">
        <f t="shared" si="49"/>
        <v>GRENO</v>
      </c>
      <c r="AC706" t="str">
        <f>[8]Report!T706</f>
        <v xml:space="preserve">GEX__-R1-CELD15 → </v>
      </c>
      <c r="AD706" t="str">
        <f>INDEX([8]Report!$A$2:$A$1495, MATCH(AC706, [8]Report!$T$2:$T$1495, 0))</f>
        <v>GEX__-R1-CELD15</v>
      </c>
      <c r="AE706" t="str">
        <f t="shared" si="50"/>
        <v>GEX__</v>
      </c>
    </row>
    <row r="707" spans="5:31" x14ac:dyDescent="0.25">
      <c r="E707" s="2" t="str">
        <f>[2]Report!T707</f>
        <v xml:space="preserve">34034625 → </v>
      </c>
      <c r="F707" s="3" t="str">
        <f>INDEX([2]Report!$B$2:$B$2208, MATCH(E707, [2]Report!$T$2:$T$2208, 0))</f>
        <v>ABOND-R2-CELD27</v>
      </c>
      <c r="G707" s="4" t="str">
        <f t="shared" ref="G707:G770" si="51">LEFT(F707,5)</f>
        <v>ABOND</v>
      </c>
      <c r="AC707" t="str">
        <f>[8]Report!T707</f>
        <v xml:space="preserve">GEX__-R1-CELD16 → </v>
      </c>
      <c r="AD707" t="str">
        <f>INDEX([8]Report!$A$2:$A$1495, MATCH(AC707, [8]Report!$T$2:$T$1495, 0))</f>
        <v>GEX__-R1-CELD16</v>
      </c>
      <c r="AE707" t="str">
        <f t="shared" ref="AE707:AE770" si="52">LEFT(AD707,5)</f>
        <v>GEX__</v>
      </c>
    </row>
    <row r="708" spans="5:31" x14ac:dyDescent="0.25">
      <c r="E708" s="2" t="str">
        <f>[2]Report!T708</f>
        <v>34034626 → DATE-AMPOULE</v>
      </c>
      <c r="F708" s="3" t="str">
        <f>INDEX([2]Report!$B$2:$B$2208, MATCH(E708, [2]Report!$T$2:$T$2208, 0))</f>
        <v>GRENOBLE-CELD-MAG</v>
      </c>
      <c r="G708" s="4" t="str">
        <f t="shared" si="51"/>
        <v>GRENO</v>
      </c>
      <c r="AC708" t="str">
        <f>[8]Report!T708</f>
        <v xml:space="preserve">GEX__-R1-CELD17 → </v>
      </c>
      <c r="AD708" t="str">
        <f>INDEX([8]Report!$A$2:$A$1495, MATCH(AC708, [8]Report!$T$2:$T$1495, 0))</f>
        <v>GEX__-R1-CELD17</v>
      </c>
      <c r="AE708" t="str">
        <f t="shared" si="52"/>
        <v>GEX__</v>
      </c>
    </row>
    <row r="709" spans="5:31" x14ac:dyDescent="0.25">
      <c r="E709" s="2" t="str">
        <f>[2]Report!T709</f>
        <v>34034627 → DATE-AMPOULE</v>
      </c>
      <c r="F709" s="3" t="str">
        <f>INDEX([2]Report!$B$2:$B$2208, MATCH(E709, [2]Report!$T$2:$T$2208, 0))</f>
        <v>GRENOBLE-CELD-MAG</v>
      </c>
      <c r="G709" s="4" t="str">
        <f t="shared" si="51"/>
        <v>GRENO</v>
      </c>
      <c r="AC709" t="str">
        <f>[8]Report!T709</f>
        <v>GEX__-R1-CELD18 → Code GDO</v>
      </c>
      <c r="AD709" t="str">
        <f>INDEX([8]Report!$A$2:$A$1495, MATCH(AC709, [8]Report!$T$2:$T$1495, 0))</f>
        <v>GEX__-R1-CELD18</v>
      </c>
      <c r="AE709" t="str">
        <f t="shared" si="52"/>
        <v>GEX__</v>
      </c>
    </row>
    <row r="710" spans="5:31" x14ac:dyDescent="0.25">
      <c r="E710" s="2" t="str">
        <f>[2]Report!T710</f>
        <v>34034628 → DATE-AMPOULE</v>
      </c>
      <c r="F710" s="3" t="str">
        <f>INDEX([2]Report!$B$2:$B$2208, MATCH(E710, [2]Report!$T$2:$T$2208, 0))</f>
        <v>GRENOBLE-CELD-MAG</v>
      </c>
      <c r="G710" s="4" t="str">
        <f t="shared" si="51"/>
        <v>GRENO</v>
      </c>
      <c r="AC710" t="str">
        <f>[8]Report!T710</f>
        <v xml:space="preserve">GEX__-R2-CELD22 → </v>
      </c>
      <c r="AD710" t="str">
        <f>INDEX([8]Report!$A$2:$A$1495, MATCH(AC710, [8]Report!$T$2:$T$1495, 0))</f>
        <v>GEX__-R2-CELD22</v>
      </c>
      <c r="AE710" t="str">
        <f t="shared" si="52"/>
        <v>GEX__</v>
      </c>
    </row>
    <row r="711" spans="5:31" x14ac:dyDescent="0.25">
      <c r="E711" s="2" t="str">
        <f>[2]Report!T711</f>
        <v>34034630 → DATE-AMPOULE</v>
      </c>
      <c r="F711" s="3" t="str">
        <f>INDEX([2]Report!$B$2:$B$2208, MATCH(E711, [2]Report!$T$2:$T$2208, 0))</f>
        <v>GRENOBLE-CELD-MAG</v>
      </c>
      <c r="G711" s="4" t="str">
        <f t="shared" si="51"/>
        <v>GRENO</v>
      </c>
      <c r="AC711" t="str">
        <f>[8]Report!T711</f>
        <v xml:space="preserve">GEX__-R2-CELD23 → </v>
      </c>
      <c r="AD711" t="str">
        <f>INDEX([8]Report!$A$2:$A$1495, MATCH(AC711, [8]Report!$T$2:$T$1495, 0))</f>
        <v>GEX__-R2-CELD23</v>
      </c>
      <c r="AE711" t="str">
        <f t="shared" si="52"/>
        <v>GEX__</v>
      </c>
    </row>
    <row r="712" spans="5:31" x14ac:dyDescent="0.25">
      <c r="E712" s="2" t="str">
        <f>[2]Report!T712</f>
        <v>34034631 → DATE-AMPOULE</v>
      </c>
      <c r="F712" s="3" t="str">
        <f>INDEX([2]Report!$B$2:$B$2208, MATCH(E712, [2]Report!$T$2:$T$2208, 0))</f>
        <v>GRENOBLE-CELD-MAG</v>
      </c>
      <c r="G712" s="4" t="str">
        <f t="shared" si="51"/>
        <v>GRENO</v>
      </c>
      <c r="AC712" t="str">
        <f>[8]Report!T712</f>
        <v xml:space="preserve">GEX__-R2-CELD24 → </v>
      </c>
      <c r="AD712" t="str">
        <f>INDEX([8]Report!$A$2:$A$1495, MATCH(AC712, [8]Report!$T$2:$T$1495, 0))</f>
        <v>GEX__-R2-CELD24</v>
      </c>
      <c r="AE712" t="str">
        <f t="shared" si="52"/>
        <v>GEX__</v>
      </c>
    </row>
    <row r="713" spans="5:31" x14ac:dyDescent="0.25">
      <c r="E713" s="2" t="str">
        <f>[2]Report!T713</f>
        <v>34034632 → DATE-AMPOULE</v>
      </c>
      <c r="F713" s="3" t="str">
        <f>INDEX([2]Report!$B$2:$B$2208, MATCH(E713, [2]Report!$T$2:$T$2208, 0))</f>
        <v>GRENOBLE-CELA-MAG</v>
      </c>
      <c r="G713" s="4" t="str">
        <f t="shared" si="51"/>
        <v>GRENO</v>
      </c>
      <c r="AC713" t="str">
        <f>[8]Report!T713</f>
        <v xml:space="preserve">GEX__-R3-CELD33 → </v>
      </c>
      <c r="AD713" t="str">
        <f>INDEX([8]Report!$A$2:$A$1495, MATCH(AC713, [8]Report!$T$2:$T$1495, 0))</f>
        <v>GEX__-R3-CELD33</v>
      </c>
      <c r="AE713" t="str">
        <f t="shared" si="52"/>
        <v>GEX__</v>
      </c>
    </row>
    <row r="714" spans="5:31" x14ac:dyDescent="0.25">
      <c r="E714" s="2" t="str">
        <f>[2]Report!T714</f>
        <v>34034635 → DATE-AMPOULE</v>
      </c>
      <c r="F714" s="3" t="str">
        <f>INDEX([2]Report!$B$2:$B$2208, MATCH(E714, [2]Report!$T$2:$T$2208, 0))</f>
        <v>GRENOBLE-CELD-MAG</v>
      </c>
      <c r="G714" s="4" t="str">
        <f t="shared" si="51"/>
        <v>GRENO</v>
      </c>
      <c r="AC714" t="str">
        <f>[8]Report!T714</f>
        <v xml:space="preserve">GEX__-R3-CELD34 → </v>
      </c>
      <c r="AD714" t="str">
        <f>INDEX([8]Report!$A$2:$A$1495, MATCH(AC714, [8]Report!$T$2:$T$1495, 0))</f>
        <v>GEX__-R3-CELD34</v>
      </c>
      <c r="AE714" t="str">
        <f t="shared" si="52"/>
        <v>GEX__</v>
      </c>
    </row>
    <row r="715" spans="5:31" x14ac:dyDescent="0.25">
      <c r="E715" s="2" t="str">
        <f>[2]Report!T715</f>
        <v>34034636 → DATE-AMPOULE</v>
      </c>
      <c r="F715" s="3" t="str">
        <f>INDEX([2]Report!$B$2:$B$2208, MATCH(E715, [2]Report!$T$2:$T$2208, 0))</f>
        <v>GRENOBLE-CELD-MAG</v>
      </c>
      <c r="G715" s="4" t="str">
        <f t="shared" si="51"/>
        <v>GRENO</v>
      </c>
      <c r="AC715" t="str">
        <f>[8]Report!T715</f>
        <v xml:space="preserve">GEX__-R4-CELD43 → </v>
      </c>
      <c r="AD715" t="str">
        <f>INDEX([8]Report!$A$2:$A$1495, MATCH(AC715, [8]Report!$T$2:$T$1495, 0))</f>
        <v>GEX__-R4-CELD43</v>
      </c>
      <c r="AE715" t="str">
        <f t="shared" si="52"/>
        <v>GEX__</v>
      </c>
    </row>
    <row r="716" spans="5:31" x14ac:dyDescent="0.25">
      <c r="E716" s="2" t="str">
        <f>[2]Report!T716</f>
        <v>34034637 → DATE-AMPOULE</v>
      </c>
      <c r="F716" s="3" t="str">
        <f>INDEX([2]Report!$B$2:$B$2208, MATCH(E716, [2]Report!$T$2:$T$2208, 0))</f>
        <v>GRENOBLE-CELC-MAG</v>
      </c>
      <c r="G716" s="4" t="str">
        <f t="shared" si="51"/>
        <v>GRENO</v>
      </c>
      <c r="AC716" t="str">
        <f>[8]Report!T716</f>
        <v xml:space="preserve">GEX__-R4-CELD44 → </v>
      </c>
      <c r="AD716" t="str">
        <f>INDEX([8]Report!$A$2:$A$1495, MATCH(AC716, [8]Report!$T$2:$T$1495, 0))</f>
        <v>GEX__-R4-CELD44</v>
      </c>
      <c r="AE716" t="str">
        <f t="shared" si="52"/>
        <v>GEX__</v>
      </c>
    </row>
    <row r="717" spans="5:31" x14ac:dyDescent="0.25">
      <c r="E717" s="2" t="str">
        <f>[2]Report!T717</f>
        <v>34034639 → DATE-AMPOULE</v>
      </c>
      <c r="F717" s="3" t="str">
        <f>INDEX([2]Report!$B$2:$B$2208, MATCH(E717, [2]Report!$T$2:$T$2208, 0))</f>
        <v>GRENOBLE-CELC-MAG</v>
      </c>
      <c r="G717" s="4" t="str">
        <f t="shared" si="51"/>
        <v>GRENO</v>
      </c>
      <c r="AC717" t="str">
        <f>[8]Report!T717</f>
        <v xml:space="preserve">GEX__-R4-CELD45 → </v>
      </c>
      <c r="AD717" t="str">
        <f>INDEX([8]Report!$A$2:$A$1495, MATCH(AC717, [8]Report!$T$2:$T$1495, 0))</f>
        <v>GEX__-R4-CELD45</v>
      </c>
      <c r="AE717" t="str">
        <f t="shared" si="52"/>
        <v>GEX__</v>
      </c>
    </row>
    <row r="718" spans="5:31" x14ac:dyDescent="0.25">
      <c r="E718" s="2" t="str">
        <f>[2]Report!T718</f>
        <v>34034640 → DATE-AMPOULE</v>
      </c>
      <c r="F718" s="3" t="str">
        <f>INDEX([2]Report!$B$2:$B$2208, MATCH(E718, [2]Report!$T$2:$T$2208, 0))</f>
        <v>RIVE5-R1-CELA01</v>
      </c>
      <c r="G718" s="4" t="str">
        <f t="shared" si="51"/>
        <v>RIVE5</v>
      </c>
      <c r="AC718" t="str">
        <f>[8]Report!T718</f>
        <v>GEX__-R4-CELD46 → Code GDO</v>
      </c>
      <c r="AD718" t="str">
        <f>INDEX([8]Report!$A$2:$A$1495, MATCH(AC718, [8]Report!$T$2:$T$1495, 0))</f>
        <v>GEX__-R4-CELD46</v>
      </c>
      <c r="AE718" t="str">
        <f t="shared" si="52"/>
        <v>GEX__</v>
      </c>
    </row>
    <row r="719" spans="5:31" x14ac:dyDescent="0.25">
      <c r="E719" s="2" t="str">
        <f>[2]Report!T719</f>
        <v>34034641 → DATE-AMPOULE</v>
      </c>
      <c r="F719" s="3" t="str">
        <f>INDEX([2]Report!$B$2:$B$2208, MATCH(E719, [2]Report!$T$2:$T$2208, 0))</f>
        <v>RIVE5-R1-CELD07</v>
      </c>
      <c r="G719" s="4" t="str">
        <f t="shared" si="51"/>
        <v>RIVE5</v>
      </c>
      <c r="AC719" t="str">
        <f>[8]Report!T719</f>
        <v>GEX__-R4-CELD47 → Code GDO</v>
      </c>
      <c r="AD719" t="str">
        <f>INDEX([8]Report!$A$2:$A$1495, MATCH(AC719, [8]Report!$T$2:$T$1495, 0))</f>
        <v>GEX__-R4-CELD47</v>
      </c>
      <c r="AE719" t="str">
        <f t="shared" si="52"/>
        <v>GEX__</v>
      </c>
    </row>
    <row r="720" spans="5:31" x14ac:dyDescent="0.25">
      <c r="E720" s="2" t="str">
        <f>[2]Report!T720</f>
        <v>34034642 → DATE-AMPOULE</v>
      </c>
      <c r="F720" s="3" t="str">
        <f>INDEX([2]Report!$B$2:$B$2208, MATCH(E720, [2]Report!$T$2:$T$2208, 0))</f>
        <v>RIVE5-R1-CELD06</v>
      </c>
      <c r="G720" s="4" t="str">
        <f t="shared" si="51"/>
        <v>RIVE5</v>
      </c>
      <c r="AC720" t="str">
        <f>[8]Report!T720</f>
        <v>GEX__-R4-CELD48 → Code GDO</v>
      </c>
      <c r="AD720" t="str">
        <f>INDEX([8]Report!$A$2:$A$1495, MATCH(AC720, [8]Report!$T$2:$T$1495, 0))</f>
        <v>GEX__-R4-CELD48</v>
      </c>
      <c r="AE720" t="str">
        <f t="shared" si="52"/>
        <v>GEX__</v>
      </c>
    </row>
    <row r="721" spans="5:31" x14ac:dyDescent="0.25">
      <c r="E721" s="2" t="str">
        <f>[2]Report!T721</f>
        <v>34034643 → DATE-AMPOULE</v>
      </c>
      <c r="F721" s="3" t="str">
        <f>INDEX([2]Report!$B$2:$B$2208, MATCH(E721, [2]Report!$T$2:$T$2208, 0))</f>
        <v>RIVE5-R1-CELD05</v>
      </c>
      <c r="G721" s="4" t="str">
        <f t="shared" si="51"/>
        <v>RIVE5</v>
      </c>
      <c r="AC721" t="str">
        <f>[8]Report!T721</f>
        <v xml:space="preserve">I.ABE-R1-CELD03 → </v>
      </c>
      <c r="AD721" t="str">
        <f>INDEX([8]Report!$A$2:$A$1495, MATCH(AC721, [8]Report!$T$2:$T$1495, 0))</f>
        <v>I.ABE-R1-CELD03</v>
      </c>
      <c r="AE721" t="str">
        <f t="shared" si="52"/>
        <v>I.ABE</v>
      </c>
    </row>
    <row r="722" spans="5:31" x14ac:dyDescent="0.25">
      <c r="E722" s="2" t="str">
        <f>[2]Report!T722</f>
        <v>34034644 → DATE-AMPOULE</v>
      </c>
      <c r="F722" s="3" t="str">
        <f>INDEX([2]Report!$B$2:$B$2208, MATCH(E722, [2]Report!$T$2:$T$2208, 0))</f>
        <v>RIVE5-R1-CELD04</v>
      </c>
      <c r="G722" s="4" t="str">
        <f t="shared" si="51"/>
        <v>RIVE5</v>
      </c>
      <c r="AC722" t="str">
        <f>[8]Report!T722</f>
        <v xml:space="preserve">I.ABE-R1-CELD04 → </v>
      </c>
      <c r="AD722" t="str">
        <f>INDEX([8]Report!$A$2:$A$1495, MATCH(AC722, [8]Report!$T$2:$T$1495, 0))</f>
        <v>I.ABE-R1-CELD04</v>
      </c>
      <c r="AE722" t="str">
        <f t="shared" si="52"/>
        <v>I.ABE</v>
      </c>
    </row>
    <row r="723" spans="5:31" x14ac:dyDescent="0.25">
      <c r="E723" s="2" t="str">
        <f>[2]Report!T723</f>
        <v>34034645 → DATE-AMPOULE</v>
      </c>
      <c r="F723" s="3" t="str">
        <f>INDEX([2]Report!$B$2:$B$2208, MATCH(E723, [2]Report!$T$2:$T$2208, 0))</f>
        <v>RIVE5-R2-CELD20</v>
      </c>
      <c r="G723" s="4" t="str">
        <f t="shared" si="51"/>
        <v>RIVE5</v>
      </c>
      <c r="AC723" t="str">
        <f>[8]Report!T723</f>
        <v xml:space="preserve">I.ABE-R1-CELD05 → </v>
      </c>
      <c r="AD723" t="str">
        <f>INDEX([8]Report!$A$2:$A$1495, MATCH(AC723, [8]Report!$T$2:$T$1495, 0))</f>
        <v>I.ABE-R1-CELD05</v>
      </c>
      <c r="AE723" t="str">
        <f t="shared" si="52"/>
        <v>I.ABE</v>
      </c>
    </row>
    <row r="724" spans="5:31" x14ac:dyDescent="0.25">
      <c r="E724" s="2" t="str">
        <f>[2]Report!T724</f>
        <v>34034646 → DATE-AMPOULE</v>
      </c>
      <c r="F724" s="3" t="str">
        <f>INDEX([2]Report!$B$2:$B$2208, MATCH(E724, [2]Report!$T$2:$T$2208, 0))</f>
        <v>RIVE5-R2-CELA13</v>
      </c>
      <c r="G724" s="4" t="str">
        <f t="shared" si="51"/>
        <v>RIVE5</v>
      </c>
      <c r="AC724" t="str">
        <f>[8]Report!T724</f>
        <v xml:space="preserve">I.ABE-R1-CELD06 → </v>
      </c>
      <c r="AD724" t="str">
        <f>INDEX([8]Report!$A$2:$A$1495, MATCH(AC724, [8]Report!$T$2:$T$1495, 0))</f>
        <v>I.ABE-R1-CELD06</v>
      </c>
      <c r="AE724" t="str">
        <f t="shared" si="52"/>
        <v>I.ABE</v>
      </c>
    </row>
    <row r="725" spans="5:31" x14ac:dyDescent="0.25">
      <c r="E725" s="2" t="str">
        <f>[2]Report!T725</f>
        <v>34034647 → DATE-AMPOULE</v>
      </c>
      <c r="F725" s="3" t="str">
        <f>INDEX([2]Report!$B$2:$B$2208, MATCH(E725, [2]Report!$T$2:$T$2208, 0))</f>
        <v>RIVE5-R2-CELD19</v>
      </c>
      <c r="G725" s="4" t="str">
        <f t="shared" si="51"/>
        <v>RIVE5</v>
      </c>
      <c r="AC725" t="str">
        <f>[8]Report!T725</f>
        <v xml:space="preserve">I.ABE-R1-CELD08 → </v>
      </c>
      <c r="AD725" t="str">
        <f>INDEX([8]Report!$A$2:$A$1495, MATCH(AC725, [8]Report!$T$2:$T$1495, 0))</f>
        <v>I.ABE-R1-CELD08</v>
      </c>
      <c r="AE725" t="str">
        <f t="shared" si="52"/>
        <v>I.ABE</v>
      </c>
    </row>
    <row r="726" spans="5:31" x14ac:dyDescent="0.25">
      <c r="E726" s="2" t="str">
        <f>[2]Report!T726</f>
        <v>34034648 → DATE-AMPOULE</v>
      </c>
      <c r="F726" s="3" t="str">
        <f>INDEX([2]Report!$B$2:$B$2208, MATCH(E726, [2]Report!$T$2:$T$2208, 0))</f>
        <v>RIVE5-R2-CELD18</v>
      </c>
      <c r="G726" s="4" t="str">
        <f t="shared" si="51"/>
        <v>RIVE5</v>
      </c>
      <c r="AC726" t="str">
        <f>[8]Report!T726</f>
        <v>I.ABE-R1-CELD09 → Code GDO</v>
      </c>
      <c r="AD726" t="str">
        <f>INDEX([8]Report!$A$2:$A$1495, MATCH(AC726, [8]Report!$T$2:$T$1495, 0))</f>
        <v>I.ABE-R1-CELD09</v>
      </c>
      <c r="AE726" t="str">
        <f t="shared" si="52"/>
        <v>I.ABE</v>
      </c>
    </row>
    <row r="727" spans="5:31" x14ac:dyDescent="0.25">
      <c r="E727" s="2" t="str">
        <f>[2]Report!T727</f>
        <v>34034649 → DATE-AMPOULE</v>
      </c>
      <c r="F727" s="3" t="str">
        <f>INDEX([2]Report!$B$2:$B$2208, MATCH(E727, [2]Report!$T$2:$T$2208, 0))</f>
        <v>RIVE5-R2-CELD16</v>
      </c>
      <c r="G727" s="4" t="str">
        <f t="shared" si="51"/>
        <v>RIVE5</v>
      </c>
      <c r="AC727" t="str">
        <f>[8]Report!T727</f>
        <v>I.ABE-R2-CELD15 → Code GDO</v>
      </c>
      <c r="AD727" t="str">
        <f>INDEX([8]Report!$A$2:$A$1495, MATCH(AC727, [8]Report!$T$2:$T$1495, 0))</f>
        <v>I.ABE-R2-CELD15</v>
      </c>
      <c r="AE727" t="str">
        <f t="shared" si="52"/>
        <v>I.ABE</v>
      </c>
    </row>
    <row r="728" spans="5:31" x14ac:dyDescent="0.25">
      <c r="E728" s="2" t="str">
        <f>[2]Report!T728</f>
        <v>34034650 → DATE-AMPOULE</v>
      </c>
      <c r="F728" s="3" t="str">
        <f>INDEX([2]Report!$B$2:$B$2208, MATCH(E728, [2]Report!$T$2:$T$2208, 0))</f>
        <v>RIVE5-R2-CELD15</v>
      </c>
      <c r="G728" s="4" t="str">
        <f t="shared" si="51"/>
        <v>RIVE5</v>
      </c>
      <c r="AC728" t="str">
        <f>[8]Report!T728</f>
        <v xml:space="preserve">I.ABE-R2-CELD16 → </v>
      </c>
      <c r="AD728" t="str">
        <f>INDEX([8]Report!$A$2:$A$1495, MATCH(AC728, [8]Report!$T$2:$T$1495, 0))</f>
        <v>I.ABE-R2-CELD16</v>
      </c>
      <c r="AE728" t="str">
        <f t="shared" si="52"/>
        <v>I.ABE</v>
      </c>
    </row>
    <row r="729" spans="5:31" x14ac:dyDescent="0.25">
      <c r="E729" s="2" t="str">
        <f>[2]Report!T729</f>
        <v>34034651 → DATE-AMPOULE</v>
      </c>
      <c r="F729" s="3" t="str">
        <f>INDEX([2]Report!$B$2:$B$2208, MATCH(E729, [2]Report!$T$2:$T$2208, 0))</f>
        <v>GRENOBLE-CELO-MAG</v>
      </c>
      <c r="G729" s="4" t="str">
        <f t="shared" si="51"/>
        <v>GRENO</v>
      </c>
      <c r="AC729" t="str">
        <f>[8]Report!T729</f>
        <v xml:space="preserve">I.ABE-R2-CELD17 → </v>
      </c>
      <c r="AD729" t="str">
        <f>INDEX([8]Report!$A$2:$A$1495, MATCH(AC729, [8]Report!$T$2:$T$1495, 0))</f>
        <v>I.ABE-R2-CELD17</v>
      </c>
      <c r="AE729" t="str">
        <f t="shared" si="52"/>
        <v>I.ABE</v>
      </c>
    </row>
    <row r="730" spans="5:31" x14ac:dyDescent="0.25">
      <c r="E730" s="2" t="str">
        <f>[2]Report!T730</f>
        <v>34034652 → DATE-AMPOULE</v>
      </c>
      <c r="F730" s="3" t="str">
        <f>INDEX([2]Report!$B$2:$B$2208, MATCH(E730, [2]Report!$T$2:$T$2208, 0))</f>
        <v>RIVE5-R3-CELD31</v>
      </c>
      <c r="G730" s="4" t="str">
        <f t="shared" si="51"/>
        <v>RIVE5</v>
      </c>
      <c r="AC730" t="str">
        <f>[8]Report!T730</f>
        <v xml:space="preserve">I.ABE-R2-CELD18 → </v>
      </c>
      <c r="AD730" t="str">
        <f>INDEX([8]Report!$A$2:$A$1495, MATCH(AC730, [8]Report!$T$2:$T$1495, 0))</f>
        <v>I.ABE-R2-CELD18</v>
      </c>
      <c r="AE730" t="str">
        <f t="shared" si="52"/>
        <v>I.ABE</v>
      </c>
    </row>
    <row r="731" spans="5:31" x14ac:dyDescent="0.25">
      <c r="E731" s="2" t="str">
        <f>[2]Report!T731</f>
        <v>34034653 → DATE-AMPOULE</v>
      </c>
      <c r="F731" s="3" t="str">
        <f>INDEX([2]Report!$B$2:$B$2208, MATCH(E731, [2]Report!$T$2:$T$2208, 0))</f>
        <v>RIVE5-R3-CELA30</v>
      </c>
      <c r="G731" s="4" t="str">
        <f t="shared" si="51"/>
        <v>RIVE5</v>
      </c>
      <c r="AC731" t="str">
        <f>[8]Report!T731</f>
        <v xml:space="preserve">I.ABE-R2-CELD19 → </v>
      </c>
      <c r="AD731" t="str">
        <f>INDEX([8]Report!$A$2:$A$1495, MATCH(AC731, [8]Report!$T$2:$T$1495, 0))</f>
        <v>I.ABE-R2-CELD19</v>
      </c>
      <c r="AE731" t="str">
        <f t="shared" si="52"/>
        <v>I.ABE</v>
      </c>
    </row>
    <row r="732" spans="5:31" x14ac:dyDescent="0.25">
      <c r="E732" s="2" t="str">
        <f>[2]Report!T732</f>
        <v>34034654 → DATE-AMPOULE</v>
      </c>
      <c r="F732" s="3" t="str">
        <f>INDEX([2]Report!$B$2:$B$2208, MATCH(E732, [2]Report!$T$2:$T$2208, 0))</f>
        <v>RIVE5-R1-CELD03</v>
      </c>
      <c r="G732" s="4" t="str">
        <f t="shared" si="51"/>
        <v>RIVE5</v>
      </c>
      <c r="AC732" t="str">
        <f>[8]Report!T732</f>
        <v xml:space="preserve">I.ABE-R2-CELD21 → </v>
      </c>
      <c r="AD732" t="str">
        <f>INDEX([8]Report!$A$2:$A$1495, MATCH(AC732, [8]Report!$T$2:$T$1495, 0))</f>
        <v>I.ABE-R2-CELD21</v>
      </c>
      <c r="AE732" t="str">
        <f t="shared" si="52"/>
        <v>I.ABE</v>
      </c>
    </row>
    <row r="733" spans="5:31" x14ac:dyDescent="0.25">
      <c r="E733" s="2" t="str">
        <f>[2]Report!T733</f>
        <v>34034655 → DATE-AMPOULE</v>
      </c>
      <c r="F733" s="3" t="str">
        <f>INDEX([2]Report!$B$2:$B$2208, MATCH(E733, [2]Report!$T$2:$T$2208, 0))</f>
        <v>MURE5-R1B-CELO29</v>
      </c>
      <c r="G733" s="4" t="str">
        <f t="shared" si="51"/>
        <v>MURE5</v>
      </c>
      <c r="AC733" t="str">
        <f>[8]Report!T733</f>
        <v>I.ABE-R2-CELD22 → Code GDO</v>
      </c>
      <c r="AD733" t="str">
        <f>INDEX([8]Report!$A$2:$A$1495, MATCH(AC733, [8]Report!$T$2:$T$1495, 0))</f>
        <v>I.ABE-R2-CELD22</v>
      </c>
      <c r="AE733" t="str">
        <f t="shared" si="52"/>
        <v>I.ABE</v>
      </c>
    </row>
    <row r="734" spans="5:31" x14ac:dyDescent="0.25">
      <c r="E734" s="2" t="str">
        <f>[2]Report!T734</f>
        <v>34034656 → DATE-AMPOULE</v>
      </c>
      <c r="F734" s="3" t="str">
        <f>INDEX([2]Report!$B$2:$B$2208, MATCH(E734, [2]Report!$T$2:$T$2208, 0))</f>
        <v>MURE5-R1-CELD22</v>
      </c>
      <c r="G734" s="4" t="str">
        <f t="shared" si="51"/>
        <v>MURE5</v>
      </c>
      <c r="AC734" t="str">
        <f>[8]Report!T734</f>
        <v xml:space="preserve">I.VER-R1-CELD04 → </v>
      </c>
      <c r="AD734" t="str">
        <f>INDEX([8]Report!$A$2:$A$1495, MATCH(AC734, [8]Report!$T$2:$T$1495, 0))</f>
        <v>I.VER-R1-CELD04</v>
      </c>
      <c r="AE734" t="str">
        <f t="shared" si="52"/>
        <v>I.VER</v>
      </c>
    </row>
    <row r="735" spans="5:31" x14ac:dyDescent="0.25">
      <c r="E735" s="2" t="str">
        <f>[2]Report!T735</f>
        <v>34034657 → DATE-AMPOULE</v>
      </c>
      <c r="F735" s="3" t="str">
        <f>INDEX([2]Report!$B$2:$B$2208, MATCH(E735, [2]Report!$T$2:$T$2208, 0))</f>
        <v>MURE5-R1-CELA27</v>
      </c>
      <c r="G735" s="4" t="str">
        <f t="shared" si="51"/>
        <v>MURE5</v>
      </c>
      <c r="AC735" t="str">
        <f>[8]Report!T735</f>
        <v xml:space="preserve">I.VER-R1-CELD05 → </v>
      </c>
      <c r="AD735" t="str">
        <f>INDEX([8]Report!$A$2:$A$1495, MATCH(AC735, [8]Report!$T$2:$T$1495, 0))</f>
        <v>I.VER-R1-CELD05</v>
      </c>
      <c r="AE735" t="str">
        <f t="shared" si="52"/>
        <v>I.VER</v>
      </c>
    </row>
    <row r="736" spans="5:31" x14ac:dyDescent="0.25">
      <c r="E736" s="2" t="str">
        <f>[2]Report!T736</f>
        <v>34034658 → DATE-AMPOULE</v>
      </c>
      <c r="F736" s="3" t="str">
        <f>INDEX([2]Report!$B$2:$B$2208, MATCH(E736, [2]Report!$T$2:$T$2208, 0))</f>
        <v>RIVE5-R1-CELC02</v>
      </c>
      <c r="G736" s="4" t="str">
        <f t="shared" si="51"/>
        <v>RIVE5</v>
      </c>
      <c r="AC736" t="str">
        <f>[8]Report!T736</f>
        <v xml:space="preserve">I.VER-R1-CELD06 → </v>
      </c>
      <c r="AD736" t="str">
        <f>INDEX([8]Report!$A$2:$A$1495, MATCH(AC736, [8]Report!$T$2:$T$1495, 0))</f>
        <v>I.VER-R1-CELD06</v>
      </c>
      <c r="AE736" t="str">
        <f t="shared" si="52"/>
        <v>I.VER</v>
      </c>
    </row>
    <row r="737" spans="5:31" x14ac:dyDescent="0.25">
      <c r="E737" s="2" t="str">
        <f>[2]Report!T737</f>
        <v>34034659 → DATE-AMPOULE</v>
      </c>
      <c r="F737" s="3" t="str">
        <f>INDEX([2]Report!$B$2:$B$2208, MATCH(E737, [2]Report!$T$2:$T$2208, 0))</f>
        <v>MURE5-R1-CELD23</v>
      </c>
      <c r="G737" s="4" t="str">
        <f t="shared" si="51"/>
        <v>MURE5</v>
      </c>
      <c r="AC737" t="str">
        <f>[8]Report!T737</f>
        <v xml:space="preserve">I.VER-R1-CELD07 → </v>
      </c>
      <c r="AD737" t="str">
        <f>INDEX([8]Report!$A$2:$A$1495, MATCH(AC737, [8]Report!$T$2:$T$1495, 0))</f>
        <v>I.VER-R1-CELD07</v>
      </c>
      <c r="AE737" t="str">
        <f t="shared" si="52"/>
        <v>I.VER</v>
      </c>
    </row>
    <row r="738" spans="5:31" x14ac:dyDescent="0.25">
      <c r="E738" s="2" t="str">
        <f>[2]Report!T738</f>
        <v>34034660 → DATE-AMPOULE</v>
      </c>
      <c r="F738" s="3" t="str">
        <f>INDEX([2]Report!$B$2:$B$2208, MATCH(E738, [2]Report!$T$2:$T$2208, 0))</f>
        <v>MURE5-R1-CELD24</v>
      </c>
      <c r="G738" s="4" t="str">
        <f t="shared" si="51"/>
        <v>MURE5</v>
      </c>
      <c r="AC738" t="str">
        <f>[8]Report!T738</f>
        <v>I.VER-R1-CELD08 → Code GDO</v>
      </c>
      <c r="AD738" t="str">
        <f>INDEX([8]Report!$A$2:$A$1495, MATCH(AC738, [8]Report!$T$2:$T$1495, 0))</f>
        <v>I.VER-R1-CELD08</v>
      </c>
      <c r="AE738" t="str">
        <f t="shared" si="52"/>
        <v>I.VER</v>
      </c>
    </row>
    <row r="739" spans="5:31" x14ac:dyDescent="0.25">
      <c r="E739" s="2" t="str">
        <f>[2]Report!T739</f>
        <v>34034661 → DATE-AMPOULE</v>
      </c>
      <c r="F739" s="3" t="str">
        <f>INDEX([2]Report!$B$2:$B$2208, MATCH(E739, [2]Report!$T$2:$T$2208, 0))</f>
        <v>MURE5-R1B-CELD30</v>
      </c>
      <c r="G739" s="4" t="str">
        <f t="shared" si="51"/>
        <v>MURE5</v>
      </c>
      <c r="AC739" t="str">
        <f>[8]Report!T739</f>
        <v xml:space="preserve">I.VER-R2-CELD13 → </v>
      </c>
      <c r="AD739" t="str">
        <f>INDEX([8]Report!$A$2:$A$1495, MATCH(AC739, [8]Report!$T$2:$T$1495, 0))</f>
        <v>I.VER-R2-CELD13</v>
      </c>
      <c r="AE739" t="str">
        <f t="shared" si="52"/>
        <v>I.VER</v>
      </c>
    </row>
    <row r="740" spans="5:31" x14ac:dyDescent="0.25">
      <c r="E740" s="2" t="str">
        <f>[2]Report!T740</f>
        <v>34034662 → DATE-AMPOULE</v>
      </c>
      <c r="F740" s="3" t="str">
        <f>INDEX([2]Report!$B$2:$B$2208, MATCH(E740, [2]Report!$T$2:$T$2208, 0))</f>
        <v>MURE5-R1B-CELD31</v>
      </c>
      <c r="G740" s="4" t="str">
        <f t="shared" si="51"/>
        <v>MURE5</v>
      </c>
      <c r="AC740" t="str">
        <f>[8]Report!T740</f>
        <v xml:space="preserve">I.VER-R2-CELD14 → </v>
      </c>
      <c r="AD740" t="str">
        <f>INDEX([8]Report!$A$2:$A$1495, MATCH(AC740, [8]Report!$T$2:$T$1495, 0))</f>
        <v>I.VER-R2-CELD14</v>
      </c>
      <c r="AE740" t="str">
        <f t="shared" si="52"/>
        <v>I.VER</v>
      </c>
    </row>
    <row r="741" spans="5:31" x14ac:dyDescent="0.25">
      <c r="E741" s="2" t="str">
        <f>[2]Report!T741</f>
        <v>34034663 → DATE-AMPOULE</v>
      </c>
      <c r="F741" s="3" t="str">
        <f>INDEX([2]Report!$B$2:$B$2208, MATCH(E741, [2]Report!$T$2:$T$2208, 0))</f>
        <v>MURE5-R2-CELD04</v>
      </c>
      <c r="G741" s="4" t="str">
        <f t="shared" si="51"/>
        <v>MURE5</v>
      </c>
      <c r="AC741" t="str">
        <f>[8]Report!T741</f>
        <v xml:space="preserve">I.VER-R2-CELD15 → </v>
      </c>
      <c r="AD741" t="str">
        <f>INDEX([8]Report!$A$2:$A$1495, MATCH(AC741, [8]Report!$T$2:$T$1495, 0))</f>
        <v>I.VER-R2-CELD15</v>
      </c>
      <c r="AE741" t="str">
        <f t="shared" si="52"/>
        <v>I.VER</v>
      </c>
    </row>
    <row r="742" spans="5:31" x14ac:dyDescent="0.25">
      <c r="E742" s="2" t="str">
        <f>[2]Report!T742</f>
        <v>34034664 → DATE-AMPOULE</v>
      </c>
      <c r="F742" s="3" t="str">
        <f>INDEX([2]Report!$B$2:$B$2208, MATCH(E742, [2]Report!$T$2:$T$2208, 0))</f>
        <v>MURE5-R2-CELA01</v>
      </c>
      <c r="G742" s="4" t="str">
        <f t="shared" si="51"/>
        <v>MURE5</v>
      </c>
      <c r="AC742" t="str">
        <f>[8]Report!T742</f>
        <v xml:space="preserve">I.VER-R2-CELD16 → </v>
      </c>
      <c r="AD742" t="str">
        <f>INDEX([8]Report!$A$2:$A$1495, MATCH(AC742, [8]Report!$T$2:$T$1495, 0))</f>
        <v>I.VER-R2-CELD16</v>
      </c>
      <c r="AE742" t="str">
        <f t="shared" si="52"/>
        <v>I.VER</v>
      </c>
    </row>
    <row r="743" spans="5:31" x14ac:dyDescent="0.25">
      <c r="E743" s="2" t="str">
        <f>[2]Report!T743</f>
        <v>34034665 → DATE-AMPOULE</v>
      </c>
      <c r="F743" s="3" t="str">
        <f>INDEX([2]Report!$B$2:$B$2208, MATCH(E743, [2]Report!$T$2:$T$2208, 0))</f>
        <v>MURE5-R2-CELD05</v>
      </c>
      <c r="G743" s="4" t="str">
        <f t="shared" si="51"/>
        <v>MURE5</v>
      </c>
      <c r="AC743" t="str">
        <f>[8]Report!T743</f>
        <v>I.VER-R2-CELD17 → Code GDO</v>
      </c>
      <c r="AD743" t="str">
        <f>INDEX([8]Report!$A$2:$A$1495, MATCH(AC743, [8]Report!$T$2:$T$1495, 0))</f>
        <v>I.VER-R2-CELD17</v>
      </c>
      <c r="AE743" t="str">
        <f t="shared" si="52"/>
        <v>I.VER</v>
      </c>
    </row>
    <row r="744" spans="5:31" x14ac:dyDescent="0.25">
      <c r="E744" s="2" t="str">
        <f>[2]Report!T744</f>
        <v>34034666 → DATE-AMPOULE</v>
      </c>
      <c r="F744" s="3" t="str">
        <f>INDEX([2]Report!$B$2:$B$2208, MATCH(E744, [2]Report!$T$2:$T$2208, 0))</f>
        <v>MURE5-R2-CELD07</v>
      </c>
      <c r="G744" s="4" t="str">
        <f t="shared" si="51"/>
        <v>MURE5</v>
      </c>
      <c r="AC744" t="str">
        <f>[8]Report!T744</f>
        <v>I.VER-R2-CELD18 → Code GDO</v>
      </c>
      <c r="AD744" t="str">
        <f>INDEX([8]Report!$A$2:$A$1495, MATCH(AC744, [8]Report!$T$2:$T$1495, 0))</f>
        <v>I.VER-R2-CELD18</v>
      </c>
      <c r="AE744" t="str">
        <f t="shared" si="52"/>
        <v>I.VER</v>
      </c>
    </row>
    <row r="745" spans="5:31" x14ac:dyDescent="0.25">
      <c r="E745" s="2" t="str">
        <f>[2]Report!T745</f>
        <v>34034667 → DATE-AMPOULE</v>
      </c>
      <c r="F745" s="3" t="str">
        <f>INDEX([2]Report!$B$2:$B$2208, MATCH(E745, [2]Report!$T$2:$T$2208, 0))</f>
        <v>MURE5-R2-CELD08</v>
      </c>
      <c r="G745" s="4" t="str">
        <f t="shared" si="51"/>
        <v>MURE5</v>
      </c>
      <c r="AC745" t="str">
        <f>[8]Report!T745</f>
        <v>I.VER-R2-CELD19 → Code GDO</v>
      </c>
      <c r="AD745" t="str">
        <f>INDEX([8]Report!$A$2:$A$1495, MATCH(AC745, [8]Report!$T$2:$T$1495, 0))</f>
        <v>I.VER-R2-CELD19</v>
      </c>
      <c r="AE745" t="str">
        <f t="shared" si="52"/>
        <v>I.VER</v>
      </c>
    </row>
    <row r="746" spans="5:31" x14ac:dyDescent="0.25">
      <c r="E746" s="2" t="str">
        <f>[2]Report!T746</f>
        <v>34034668 → DATE-AMPOULE</v>
      </c>
      <c r="F746" s="3" t="str">
        <f>INDEX([2]Report!$B$2:$B$2208, MATCH(E746, [2]Report!$T$2:$T$2208, 0))</f>
        <v>MURE5-R2-CELD10</v>
      </c>
      <c r="G746" s="4" t="str">
        <f t="shared" si="51"/>
        <v>MURE5</v>
      </c>
      <c r="AC746" t="str">
        <f>[8]Report!T746</f>
        <v xml:space="preserve">JALLI-R1.1-CELD03 → </v>
      </c>
      <c r="AD746" t="str">
        <f>INDEX([8]Report!$A$2:$A$1495, MATCH(AC746, [8]Report!$T$2:$T$1495, 0))</f>
        <v>JALLI-R1.1-CELD03</v>
      </c>
      <c r="AE746" t="str">
        <f t="shared" si="52"/>
        <v>JALLI</v>
      </c>
    </row>
    <row r="747" spans="5:31" x14ac:dyDescent="0.25">
      <c r="E747" s="2" t="str">
        <f>[2]Report!T747</f>
        <v>34034669 → DATE-AMPOULE</v>
      </c>
      <c r="F747" s="3" t="str">
        <f>INDEX([2]Report!$B$2:$B$2208, MATCH(E747, [2]Report!$T$2:$T$2208, 0))</f>
        <v>MURE5-R2-CELC02</v>
      </c>
      <c r="G747" s="4" t="str">
        <f t="shared" si="51"/>
        <v>MURE5</v>
      </c>
      <c r="AC747" t="str">
        <f>[8]Report!T747</f>
        <v xml:space="preserve">JALLI-R1.1-CELD04 → </v>
      </c>
      <c r="AD747" t="str">
        <f>INDEX([8]Report!$A$2:$A$1495, MATCH(AC747, [8]Report!$T$2:$T$1495, 0))</f>
        <v>JALLI-R1.1-CELD04</v>
      </c>
      <c r="AE747" t="str">
        <f t="shared" si="52"/>
        <v>JALLI</v>
      </c>
    </row>
    <row r="748" spans="5:31" x14ac:dyDescent="0.25">
      <c r="E748" s="2" t="str">
        <f>[2]Report!T748</f>
        <v>34034670 → DATE-AMPOULE</v>
      </c>
      <c r="F748" s="3" t="str">
        <f>INDEX([2]Report!$B$2:$B$2208, MATCH(E748, [2]Report!$T$2:$T$2208, 0))</f>
        <v>RIVE5-R2-CELO17</v>
      </c>
      <c r="G748" s="4" t="str">
        <f t="shared" si="51"/>
        <v>RIVE5</v>
      </c>
      <c r="AC748" t="str">
        <f>[8]Report!T748</f>
        <v xml:space="preserve">JALLI-R1.1-CELD05 → </v>
      </c>
      <c r="AD748" t="str">
        <f>INDEX([8]Report!$A$2:$A$1495, MATCH(AC748, [8]Report!$T$2:$T$1495, 0))</f>
        <v>JALLI-R1.1-CELD05</v>
      </c>
      <c r="AE748" t="str">
        <f t="shared" si="52"/>
        <v>JALLI</v>
      </c>
    </row>
    <row r="749" spans="5:31" x14ac:dyDescent="0.25">
      <c r="E749" s="2" t="str">
        <f>[2]Report!T749</f>
        <v>34034671 → DATE-AMPOULE</v>
      </c>
      <c r="F749" s="3" t="str">
        <f>INDEX([2]Report!$B$2:$B$2208, MATCH(E749, [2]Report!$T$2:$T$2208, 0))</f>
        <v>MURE5-R1B-CELD32</v>
      </c>
      <c r="G749" s="4" t="str">
        <f t="shared" si="51"/>
        <v>MURE5</v>
      </c>
      <c r="AC749" t="str">
        <f>[8]Report!T749</f>
        <v>JALLI-R1.1-CELD06 → Code GDO</v>
      </c>
      <c r="AD749" t="str">
        <f>INDEX([8]Report!$A$2:$A$1495, MATCH(AC749, [8]Report!$T$2:$T$1495, 0))</f>
        <v>JALLI-R1.1-CELD06</v>
      </c>
      <c r="AE749" t="str">
        <f t="shared" si="52"/>
        <v>JALLI</v>
      </c>
    </row>
    <row r="750" spans="5:31" x14ac:dyDescent="0.25">
      <c r="E750" s="2" t="str">
        <f>[2]Report!T750</f>
        <v>34034672 → DATE-AMPOULE</v>
      </c>
      <c r="F750" s="3" t="str">
        <f>INDEX([2]Report!$B$2:$B$2208, MATCH(E750, [2]Report!$T$2:$T$2208, 0))</f>
        <v>MURE5-R1-CELC26</v>
      </c>
      <c r="G750" s="4" t="str">
        <f t="shared" si="51"/>
        <v>MURE5</v>
      </c>
      <c r="AC750" t="str">
        <f>[8]Report!T750</f>
        <v xml:space="preserve">JALLI-R1.2-CELD11 → </v>
      </c>
      <c r="AD750" t="str">
        <f>INDEX([8]Report!$A$2:$A$1495, MATCH(AC750, [8]Report!$T$2:$T$1495, 0))</f>
        <v>JALLI-R1.2-CELD11</v>
      </c>
      <c r="AE750" t="str">
        <f t="shared" si="52"/>
        <v>JALLI</v>
      </c>
    </row>
    <row r="751" spans="5:31" x14ac:dyDescent="0.25">
      <c r="E751" s="2" t="str">
        <f>[2]Report!T751</f>
        <v>34034673 → DATE-AMPOULE</v>
      </c>
      <c r="F751" s="3" t="str">
        <f>INDEX([2]Report!$B$2:$B$2208, MATCH(E751, [2]Report!$T$2:$T$2208, 0))</f>
        <v>MURE5-R2-CELD12</v>
      </c>
      <c r="G751" s="4" t="str">
        <f t="shared" si="51"/>
        <v>MURE5</v>
      </c>
      <c r="AC751" t="str">
        <f>[8]Report!T751</f>
        <v xml:space="preserve">JALLI-R1.2-CELD12 → </v>
      </c>
      <c r="AD751" t="str">
        <f>INDEX([8]Report!$A$2:$A$1495, MATCH(AC751, [8]Report!$T$2:$T$1495, 0))</f>
        <v>JALLI-R1.2-CELD12</v>
      </c>
      <c r="AE751" t="str">
        <f t="shared" si="52"/>
        <v>JALLI</v>
      </c>
    </row>
    <row r="752" spans="5:31" x14ac:dyDescent="0.25">
      <c r="E752" s="2" t="str">
        <f>[2]Report!T752</f>
        <v>34034674 → DATE-AMPOULE</v>
      </c>
      <c r="F752" s="3" t="str">
        <f>INDEX([2]Report!$B$2:$B$2208, MATCH(E752, [2]Report!$T$2:$T$2208, 0))</f>
        <v>MURE5-R2-CELD11</v>
      </c>
      <c r="G752" s="4" t="str">
        <f t="shared" si="51"/>
        <v>MURE5</v>
      </c>
      <c r="AC752" t="str">
        <f>[8]Report!T752</f>
        <v xml:space="preserve">JALLI-R1.2-CELD13 → </v>
      </c>
      <c r="AD752" t="str">
        <f>INDEX([8]Report!$A$2:$A$1495, MATCH(AC752, [8]Report!$T$2:$T$1495, 0))</f>
        <v>JALLI-R1.2-CELD13</v>
      </c>
      <c r="AE752" t="str">
        <f t="shared" si="52"/>
        <v>JALLI</v>
      </c>
    </row>
    <row r="753" spans="5:31" x14ac:dyDescent="0.25">
      <c r="E753" s="2" t="str">
        <f>[2]Report!T753</f>
        <v>34034675 → DATE-AMPOULE</v>
      </c>
      <c r="F753" s="3" t="str">
        <f>INDEX([2]Report!$B$2:$B$2208, MATCH(E753, [2]Report!$T$2:$T$2208, 0))</f>
        <v>MURE5-R2-CELD09</v>
      </c>
      <c r="G753" s="4" t="str">
        <f t="shared" si="51"/>
        <v>MURE5</v>
      </c>
      <c r="AC753" t="str">
        <f>[8]Report!T753</f>
        <v xml:space="preserve">JALLI-R1.2-CELD14 → </v>
      </c>
      <c r="AD753" t="str">
        <f>INDEX([8]Report!$A$2:$A$1495, MATCH(AC753, [8]Report!$T$2:$T$1495, 0))</f>
        <v>JALLI-R1.2-CELD14</v>
      </c>
      <c r="AE753" t="str">
        <f t="shared" si="52"/>
        <v>JALLI</v>
      </c>
    </row>
    <row r="754" spans="5:31" x14ac:dyDescent="0.25">
      <c r="E754" s="2" t="str">
        <f>[2]Report!T754</f>
        <v>34034676 → DATE-AMPOULE</v>
      </c>
      <c r="F754" s="3" t="str">
        <f>INDEX([2]Report!$B$2:$B$2208, MATCH(E754, [2]Report!$T$2:$T$2208, 0))</f>
        <v>MURE5-R2-CELO06</v>
      </c>
      <c r="G754" s="4" t="str">
        <f t="shared" si="51"/>
        <v>MURE5</v>
      </c>
      <c r="AC754" t="str">
        <f>[8]Report!T754</f>
        <v xml:space="preserve">JALLI-R2.1-CELD28 → </v>
      </c>
      <c r="AD754" t="str">
        <f>INDEX([8]Report!$A$2:$A$1495, MATCH(AC754, [8]Report!$T$2:$T$1495, 0))</f>
        <v>JALLI-R2.1-CELD28</v>
      </c>
      <c r="AE754" t="str">
        <f t="shared" si="52"/>
        <v>JALLI</v>
      </c>
    </row>
    <row r="755" spans="5:31" x14ac:dyDescent="0.25">
      <c r="E755" s="2" t="str">
        <f>[2]Report!T755</f>
        <v>34034697 → DATE-AMPOULE</v>
      </c>
      <c r="F755" s="3" t="str">
        <f>INDEX([2]Report!$B$2:$B$2208, MATCH(E755, [2]Report!$T$2:$T$2208, 0))</f>
        <v>VERPI-R1-CELD12</v>
      </c>
      <c r="G755" s="4" t="str">
        <f t="shared" si="51"/>
        <v>VERPI</v>
      </c>
      <c r="AC755" t="str">
        <f>[8]Report!T755</f>
        <v xml:space="preserve">JALLI-R2.1-CELD29 → </v>
      </c>
      <c r="AD755" t="str">
        <f>INDEX([8]Report!$A$2:$A$1495, MATCH(AC755, [8]Report!$T$2:$T$1495, 0))</f>
        <v>JALLI-R2.1-CELD29</v>
      </c>
      <c r="AE755" t="str">
        <f t="shared" si="52"/>
        <v>JALLI</v>
      </c>
    </row>
    <row r="756" spans="5:31" x14ac:dyDescent="0.25">
      <c r="E756" s="2" t="str">
        <f>[2]Report!T756</f>
        <v>34034698 → DATE-AMPOULE</v>
      </c>
      <c r="F756" s="3" t="str">
        <f>INDEX([2]Report!$B$2:$B$2208, MATCH(E756, [2]Report!$T$2:$T$2208, 0))</f>
        <v>VERPI-R1-CELA08</v>
      </c>
      <c r="G756" s="4" t="str">
        <f t="shared" si="51"/>
        <v>VERPI</v>
      </c>
      <c r="AC756" t="str">
        <f>[8]Report!T756</f>
        <v xml:space="preserve">JALLI-R2.1-CELD30 → </v>
      </c>
      <c r="AD756" t="str">
        <f>INDEX([8]Report!$A$2:$A$1495, MATCH(AC756, [8]Report!$T$2:$T$1495, 0))</f>
        <v>JALLI-R2.1-CELD30</v>
      </c>
      <c r="AE756" t="str">
        <f t="shared" si="52"/>
        <v>JALLI</v>
      </c>
    </row>
    <row r="757" spans="5:31" x14ac:dyDescent="0.25">
      <c r="E757" s="2" t="str">
        <f>[2]Report!T757</f>
        <v>34034699 → DATE-AMPOULE</v>
      </c>
      <c r="F757" s="3" t="str">
        <f>INDEX([2]Report!$B$2:$B$2208, MATCH(E757, [2]Report!$T$2:$T$2208, 0))</f>
        <v>VERPI-R1-CELD10</v>
      </c>
      <c r="G757" s="4" t="str">
        <f t="shared" si="51"/>
        <v>VERPI</v>
      </c>
      <c r="AC757" t="str">
        <f>[8]Report!T757</f>
        <v xml:space="preserve">JALLI-R2.1-CELD31 → </v>
      </c>
      <c r="AD757" t="str">
        <f>INDEX([8]Report!$A$2:$A$1495, MATCH(AC757, [8]Report!$T$2:$T$1495, 0))</f>
        <v>JALLI-R2.1-CELD31</v>
      </c>
      <c r="AE757" t="str">
        <f t="shared" si="52"/>
        <v>JALLI</v>
      </c>
    </row>
    <row r="758" spans="5:31" x14ac:dyDescent="0.25">
      <c r="E758" s="2" t="str">
        <f>[2]Report!T758</f>
        <v>34034700 → DATE-AMPOULE</v>
      </c>
      <c r="F758" s="3" t="str">
        <f>INDEX([2]Report!$B$2:$B$2208, MATCH(E758, [2]Report!$T$2:$T$2208, 0))</f>
        <v>VERPI-R1-CELD06</v>
      </c>
      <c r="G758" s="4" t="str">
        <f t="shared" si="51"/>
        <v>VERPI</v>
      </c>
      <c r="AC758" t="str">
        <f>[8]Report!T758</f>
        <v xml:space="preserve">JALLI-R2.2-CELD18 → </v>
      </c>
      <c r="AD758" t="str">
        <f>INDEX([8]Report!$A$2:$A$1495, MATCH(AC758, [8]Report!$T$2:$T$1495, 0))</f>
        <v>JALLI-R2.2-CELD18</v>
      </c>
      <c r="AE758" t="str">
        <f t="shared" si="52"/>
        <v>JALLI</v>
      </c>
    </row>
    <row r="759" spans="5:31" x14ac:dyDescent="0.25">
      <c r="E759" s="2" t="str">
        <f>[2]Report!T759</f>
        <v>34034701 → DATE-AMPOULE</v>
      </c>
      <c r="F759" s="3" t="str">
        <f>INDEX([2]Report!$B$2:$B$2208, MATCH(E759, [2]Report!$T$2:$T$2208, 0))</f>
        <v>VERPI-R1-CELD05</v>
      </c>
      <c r="G759" s="4" t="str">
        <f t="shared" si="51"/>
        <v>VERPI</v>
      </c>
      <c r="AC759" t="str">
        <f>[8]Report!T759</f>
        <v xml:space="preserve">JALLI-R2.2-CELD19 → </v>
      </c>
      <c r="AD759" t="str">
        <f>INDEX([8]Report!$A$2:$A$1495, MATCH(AC759, [8]Report!$T$2:$T$1495, 0))</f>
        <v>JALLI-R2.2-CELD19</v>
      </c>
      <c r="AE759" t="str">
        <f t="shared" si="52"/>
        <v>JALLI</v>
      </c>
    </row>
    <row r="760" spans="5:31" x14ac:dyDescent="0.25">
      <c r="E760" s="2" t="str">
        <f>[2]Report!T760</f>
        <v>34034702 → DATE-AMPOULE</v>
      </c>
      <c r="F760" s="3" t="str">
        <f>INDEX([2]Report!$B$2:$B$2208, MATCH(E760, [2]Report!$T$2:$T$2208, 0))</f>
        <v>VERPI-R1-CELD04</v>
      </c>
      <c r="G760" s="4" t="str">
        <f t="shared" si="51"/>
        <v>VERPI</v>
      </c>
      <c r="AC760" t="str">
        <f>[8]Report!T760</f>
        <v xml:space="preserve">JALLI-R2.2-CELD20 → </v>
      </c>
      <c r="AD760" t="str">
        <f>INDEX([8]Report!$A$2:$A$1495, MATCH(AC760, [8]Report!$T$2:$T$1495, 0))</f>
        <v>JALLI-R2.2-CELD20</v>
      </c>
      <c r="AE760" t="str">
        <f t="shared" si="52"/>
        <v>JALLI</v>
      </c>
    </row>
    <row r="761" spans="5:31" x14ac:dyDescent="0.25">
      <c r="E761" s="2" t="str">
        <f>[2]Report!T761</f>
        <v>34034703 → DATE-AMPOULE</v>
      </c>
      <c r="F761" s="3" t="str">
        <f>INDEX([2]Report!$B$2:$B$2208, MATCH(E761, [2]Report!$T$2:$T$2208, 0))</f>
        <v>VERPI-R1-CELD03</v>
      </c>
      <c r="G761" s="4" t="str">
        <f t="shared" si="51"/>
        <v>VERPI</v>
      </c>
      <c r="AC761" t="str">
        <f>[8]Report!T761</f>
        <v xml:space="preserve">JALLI-R2.2-CELD21 → </v>
      </c>
      <c r="AD761" t="str">
        <f>INDEX([8]Report!$A$2:$A$1495, MATCH(AC761, [8]Report!$T$2:$T$1495, 0))</f>
        <v>JALLI-R2.2-CELD21</v>
      </c>
      <c r="AE761" t="str">
        <f t="shared" si="52"/>
        <v>JALLI</v>
      </c>
    </row>
    <row r="762" spans="5:31" x14ac:dyDescent="0.25">
      <c r="E762" s="2" t="str">
        <f>[2]Report!T762</f>
        <v>34034704 → DATE-AMPOULE</v>
      </c>
      <c r="F762" s="3" t="str">
        <f>INDEX([2]Report!$B$2:$B$2208, MATCH(E762, [2]Report!$T$2:$T$2208, 0))</f>
        <v>VERPI-R1-CELC07</v>
      </c>
      <c r="G762" s="4" t="str">
        <f t="shared" si="51"/>
        <v>VERPI</v>
      </c>
      <c r="AC762" t="str">
        <f>[8]Report!T762</f>
        <v xml:space="preserve">JALLI-R2.2-CELD23 → </v>
      </c>
      <c r="AD762" t="str">
        <f>INDEX([8]Report!$A$2:$A$1495, MATCH(AC762, [8]Report!$T$2:$T$1495, 0))</f>
        <v>JALLI-R2.2-CELD23</v>
      </c>
      <c r="AE762" t="str">
        <f t="shared" si="52"/>
        <v>JALLI</v>
      </c>
    </row>
    <row r="763" spans="5:31" x14ac:dyDescent="0.25">
      <c r="E763" s="2" t="str">
        <f>[2]Report!T763</f>
        <v>34034705 → DATE-AMPOULE</v>
      </c>
      <c r="F763" s="3" t="str">
        <f>INDEX([2]Report!$B$2:$B$2208, MATCH(E763, [2]Report!$T$2:$T$2208, 0))</f>
        <v>VERPI-R2-CELD13</v>
      </c>
      <c r="G763" s="4" t="str">
        <f t="shared" si="51"/>
        <v>VERPI</v>
      </c>
      <c r="AC763" t="str">
        <f>[8]Report!T763</f>
        <v xml:space="preserve">JALLI-R3.1-CELD35 → </v>
      </c>
      <c r="AD763" t="str">
        <f>INDEX([8]Report!$A$2:$A$1495, MATCH(AC763, [8]Report!$T$2:$T$1495, 0))</f>
        <v>JALLI-R3.1-CELD35</v>
      </c>
      <c r="AE763" t="str">
        <f t="shared" si="52"/>
        <v>JALLI</v>
      </c>
    </row>
    <row r="764" spans="5:31" x14ac:dyDescent="0.25">
      <c r="E764" s="2" t="str">
        <f>[2]Report!T764</f>
        <v>34034706 → DATE-AMPOULE</v>
      </c>
      <c r="F764" s="3" t="str">
        <f>INDEX([2]Report!$B$2:$B$2208, MATCH(E764, [2]Report!$T$2:$T$2208, 0))</f>
        <v>VERPI-R2-CELA19</v>
      </c>
      <c r="G764" s="4" t="str">
        <f t="shared" si="51"/>
        <v>VERPI</v>
      </c>
      <c r="AC764" t="str">
        <f>[8]Report!T764</f>
        <v xml:space="preserve">JALLI-R3.1-CELD36 → </v>
      </c>
      <c r="AD764" t="str">
        <f>INDEX([8]Report!$A$2:$A$1495, MATCH(AC764, [8]Report!$T$2:$T$1495, 0))</f>
        <v>JALLI-R3.1-CELD36</v>
      </c>
      <c r="AE764" t="str">
        <f t="shared" si="52"/>
        <v>JALLI</v>
      </c>
    </row>
    <row r="765" spans="5:31" x14ac:dyDescent="0.25">
      <c r="E765" s="2" t="str">
        <f>[2]Report!T765</f>
        <v>34034707 → DATE-AMPOULE</v>
      </c>
      <c r="F765" s="3" t="str">
        <f>INDEX([2]Report!$B$2:$B$2208, MATCH(E765, [2]Report!$T$2:$T$2208, 0))</f>
        <v>VERPI-R2-CELD14</v>
      </c>
      <c r="G765" s="4" t="str">
        <f t="shared" si="51"/>
        <v>VERPI</v>
      </c>
      <c r="AC765" t="str">
        <f>[8]Report!T765</f>
        <v xml:space="preserve">JALLI-R3.1-CELD37 → </v>
      </c>
      <c r="AD765" t="str">
        <f>INDEX([8]Report!$A$2:$A$1495, MATCH(AC765, [8]Report!$T$2:$T$1495, 0))</f>
        <v>JALLI-R3.1-CELD37</v>
      </c>
      <c r="AE765" t="str">
        <f t="shared" si="52"/>
        <v>JALLI</v>
      </c>
    </row>
    <row r="766" spans="5:31" x14ac:dyDescent="0.25">
      <c r="E766" s="2" t="str">
        <f>[2]Report!T766</f>
        <v>34034708 → DATE-AMPOULE</v>
      </c>
      <c r="F766" s="3" t="str">
        <f>INDEX([2]Report!$B$2:$B$2208, MATCH(E766, [2]Report!$T$2:$T$2208, 0))</f>
        <v>VERPI-R2-CELD15</v>
      </c>
      <c r="G766" s="4" t="str">
        <f t="shared" si="51"/>
        <v>VERPI</v>
      </c>
      <c r="AC766" t="str">
        <f>[8]Report!T766</f>
        <v xml:space="preserve">JALLI-R3.2-CELD44 → </v>
      </c>
      <c r="AD766" t="str">
        <f>INDEX([8]Report!$A$2:$A$1495, MATCH(AC766, [8]Report!$T$2:$T$1495, 0))</f>
        <v>JALLI-R3.2-CELD44</v>
      </c>
      <c r="AE766" t="str">
        <f t="shared" si="52"/>
        <v>JALLI</v>
      </c>
    </row>
    <row r="767" spans="5:31" x14ac:dyDescent="0.25">
      <c r="E767" s="2" t="str">
        <f>[2]Report!T767</f>
        <v>34034709 → DATE-AMPOULE</v>
      </c>
      <c r="F767" s="3" t="str">
        <f>INDEX([2]Report!$B$2:$B$2208, MATCH(E767, [2]Report!$T$2:$T$2208, 0))</f>
        <v>VERPI-R2-CELD16</v>
      </c>
      <c r="G767" s="4" t="str">
        <f t="shared" si="51"/>
        <v>VERPI</v>
      </c>
      <c r="AC767" t="str">
        <f>[8]Report!T767</f>
        <v xml:space="preserve">JALLI-R3.2-CELD45 → </v>
      </c>
      <c r="AD767" t="str">
        <f>INDEX([8]Report!$A$2:$A$1495, MATCH(AC767, [8]Report!$T$2:$T$1495, 0))</f>
        <v>JALLI-R3.2-CELD45</v>
      </c>
      <c r="AE767" t="str">
        <f t="shared" si="52"/>
        <v>JALLI</v>
      </c>
    </row>
    <row r="768" spans="5:31" x14ac:dyDescent="0.25">
      <c r="E768" s="2" t="str">
        <f>[2]Report!T768</f>
        <v>34034710 → DATE-AMPOULE</v>
      </c>
      <c r="F768" s="3" t="str">
        <f>INDEX([2]Report!$B$2:$B$2208, MATCH(E768, [2]Report!$T$2:$T$2208, 0))</f>
        <v>VERPI-R2-CELD17</v>
      </c>
      <c r="G768" s="4" t="str">
        <f t="shared" si="51"/>
        <v>VERPI</v>
      </c>
      <c r="AC768" t="str">
        <f>[8]Report!T768</f>
        <v>JALLI-R3.2-CELD46 → Code GDO</v>
      </c>
      <c r="AD768" t="str">
        <f>INDEX([8]Report!$A$2:$A$1495, MATCH(AC768, [8]Report!$T$2:$T$1495, 0))</f>
        <v>JALLI-R3.2-CELD46</v>
      </c>
      <c r="AE768" t="str">
        <f t="shared" si="52"/>
        <v>JALLI</v>
      </c>
    </row>
    <row r="769" spans="5:31" x14ac:dyDescent="0.25">
      <c r="E769" s="2" t="str">
        <f>[2]Report!T769</f>
        <v>34034711 → DATE-AMPOULE</v>
      </c>
      <c r="F769" s="3" t="str">
        <f>INDEX([2]Report!$B$2:$B$2208, MATCH(E769, [2]Report!$T$2:$T$2208, 0))</f>
        <v>VERPI-R2-CELD18</v>
      </c>
      <c r="G769" s="4" t="str">
        <f t="shared" si="51"/>
        <v>VERPI</v>
      </c>
      <c r="AC769" t="str">
        <f>[8]Report!T769</f>
        <v xml:space="preserve">JALLI-R3.2-CELD47 → </v>
      </c>
      <c r="AD769" t="str">
        <f>INDEX([8]Report!$A$2:$A$1495, MATCH(AC769, [8]Report!$T$2:$T$1495, 0))</f>
        <v>JALLI-R3.2-CELD47</v>
      </c>
      <c r="AE769" t="str">
        <f t="shared" si="52"/>
        <v>JALLI</v>
      </c>
    </row>
    <row r="770" spans="5:31" x14ac:dyDescent="0.25">
      <c r="E770" s="2" t="str">
        <f>[2]Report!T770</f>
        <v>34034712 → DATE-AMPOULE</v>
      </c>
      <c r="F770" s="3" t="str">
        <f>INDEX([2]Report!$B$2:$B$2208, MATCH(E770, [2]Report!$T$2:$T$2208, 0))</f>
        <v>VERPI-R2-CELD21</v>
      </c>
      <c r="G770" s="4" t="str">
        <f t="shared" si="51"/>
        <v>VERPI</v>
      </c>
      <c r="AC770" t="str">
        <f>[8]Report!T770</f>
        <v xml:space="preserve">LANSL-R1-CELD87 → </v>
      </c>
      <c r="AD770" t="str">
        <f>INDEX([8]Report!$A$2:$A$1495, MATCH(AC770, [8]Report!$T$2:$T$1495, 0))</f>
        <v>LANSL-R1-CELD87</v>
      </c>
      <c r="AE770" t="str">
        <f t="shared" si="52"/>
        <v>LANSL</v>
      </c>
    </row>
    <row r="771" spans="5:31" x14ac:dyDescent="0.25">
      <c r="E771" s="2" t="str">
        <f>[2]Report!T771</f>
        <v>34034713 → DATE-AMPOULE</v>
      </c>
      <c r="F771" s="3" t="str">
        <f>INDEX([2]Report!$B$2:$B$2208, MATCH(E771, [2]Report!$T$2:$T$2208, 0))</f>
        <v>VERPI-R2-CELO20</v>
      </c>
      <c r="G771" s="4" t="str">
        <f t="shared" ref="G771:G834" si="53">LEFT(F771,5)</f>
        <v>VERPI</v>
      </c>
      <c r="AC771" t="str">
        <f>[8]Report!T771</f>
        <v xml:space="preserve">LANSL-R1-CELD89 → </v>
      </c>
      <c r="AD771" t="str">
        <f>INDEX([8]Report!$A$2:$A$1495, MATCH(AC771, [8]Report!$T$2:$T$1495, 0))</f>
        <v>LANSL-R1-CELD89</v>
      </c>
      <c r="AE771" t="str">
        <f t="shared" ref="AE771:AE834" si="54">LEFT(AD771,5)</f>
        <v>LANSL</v>
      </c>
    </row>
    <row r="772" spans="5:31" x14ac:dyDescent="0.25">
      <c r="E772" s="2" t="str">
        <f>[2]Report!T772</f>
        <v>34034718 → DATE-AMPOULE</v>
      </c>
      <c r="F772" s="3" t="str">
        <f>INDEX([2]Report!$B$2:$B$2208, MATCH(E772, [2]Report!$T$2:$T$2208, 0))</f>
        <v>VERPI-R1-CELD02</v>
      </c>
      <c r="G772" s="4" t="str">
        <f t="shared" si="53"/>
        <v>VERPI</v>
      </c>
      <c r="AC772" t="str">
        <f>[8]Report!T772</f>
        <v>LANSL-R1-CELD91 → Code GDO</v>
      </c>
      <c r="AD772" t="str">
        <f>INDEX([8]Report!$A$2:$A$1495, MATCH(AC772, [8]Report!$T$2:$T$1495, 0))</f>
        <v>LANSL-R1-CELD91</v>
      </c>
      <c r="AE772" t="str">
        <f t="shared" si="54"/>
        <v>LANSL</v>
      </c>
    </row>
    <row r="773" spans="5:31" x14ac:dyDescent="0.25">
      <c r="E773" s="2" t="str">
        <f>[2]Report!T773</f>
        <v>34034719 → DATE-AMPOULE</v>
      </c>
      <c r="F773" s="3" t="str">
        <f>INDEX([2]Report!$B$2:$B$2208, MATCH(E773, [2]Report!$T$2:$T$2208, 0))</f>
        <v>VERPI-R1-CELD01</v>
      </c>
      <c r="G773" s="4" t="str">
        <f t="shared" si="53"/>
        <v>VERPI</v>
      </c>
      <c r="AC773" t="str">
        <f>[8]Report!T773</f>
        <v xml:space="preserve">LANSL-R2-CELD86 → </v>
      </c>
      <c r="AD773" t="str">
        <f>INDEX([8]Report!$A$2:$A$1495, MATCH(AC773, [8]Report!$T$2:$T$1495, 0))</f>
        <v>LANSL-R2-CELD86</v>
      </c>
      <c r="AE773" t="str">
        <f t="shared" si="54"/>
        <v>LANSL</v>
      </c>
    </row>
    <row r="774" spans="5:31" x14ac:dyDescent="0.25">
      <c r="E774" s="2" t="str">
        <f>[2]Report!T774</f>
        <v>34034720 → DATE-AMPOULE</v>
      </c>
      <c r="F774" s="3" t="str">
        <f>INDEX([2]Report!$B$2:$B$2208, MATCH(E774, [2]Report!$T$2:$T$2208, 0))</f>
        <v>VERPI-R1-CELO09</v>
      </c>
      <c r="G774" s="4" t="str">
        <f t="shared" si="53"/>
        <v>VERPI</v>
      </c>
      <c r="AC774" t="str">
        <f>[8]Report!T774</f>
        <v xml:space="preserve">LANSL-R2-CELD88 → </v>
      </c>
      <c r="AD774" t="str">
        <f>INDEX([8]Report!$A$2:$A$1495, MATCH(AC774, [8]Report!$T$2:$T$1495, 0))</f>
        <v>LANSL-R2-CELD88</v>
      </c>
      <c r="AE774" t="str">
        <f t="shared" si="54"/>
        <v>LANSL</v>
      </c>
    </row>
    <row r="775" spans="5:31" x14ac:dyDescent="0.25">
      <c r="E775" s="2" t="str">
        <f>[2]Report!T775</f>
        <v>34034740 → DATE-AMPOULE</v>
      </c>
      <c r="F775" s="3" t="str">
        <f>INDEX([2]Report!$B$2:$B$2208, MATCH(E775, [2]Report!$T$2:$T$2208, 0))</f>
        <v>REBUTS</v>
      </c>
      <c r="G775" s="4" t="str">
        <f t="shared" si="53"/>
        <v>REBUT</v>
      </c>
      <c r="AC775" t="str">
        <f>[8]Report!T775</f>
        <v>LANSL-R2-CELD90 → Code GDO</v>
      </c>
      <c r="AD775" t="str">
        <f>INDEX([8]Report!$A$2:$A$1495, MATCH(AC775, [8]Report!$T$2:$T$1495, 0))</f>
        <v>LANSL-R2-CELD90</v>
      </c>
      <c r="AE775" t="str">
        <f t="shared" si="54"/>
        <v>LANSL</v>
      </c>
    </row>
    <row r="776" spans="5:31" x14ac:dyDescent="0.25">
      <c r="E776" s="2" t="str">
        <f>[2]Report!T776</f>
        <v>34034741 → DATE-AMPOULE</v>
      </c>
      <c r="F776" s="3" t="str">
        <f>INDEX([2]Report!$B$2:$B$2208, MATCH(E776, [2]Report!$T$2:$T$2208, 0))</f>
        <v>REBUTS</v>
      </c>
      <c r="G776" s="4" t="str">
        <f t="shared" si="53"/>
        <v>REBUT</v>
      </c>
      <c r="AC776" t="str">
        <f>[8]Report!T776</f>
        <v>LANSL-R2-CELD92 → Code GDO</v>
      </c>
      <c r="AD776" t="str">
        <f>INDEX([8]Report!$A$2:$A$1495, MATCH(AC776, [8]Report!$T$2:$T$1495, 0))</f>
        <v>LANSL-R2-CELD92</v>
      </c>
      <c r="AE776" t="str">
        <f t="shared" si="54"/>
        <v>LANSL</v>
      </c>
    </row>
    <row r="777" spans="5:31" x14ac:dyDescent="0.25">
      <c r="E777" s="2" t="str">
        <f>[2]Report!T777</f>
        <v>34034742 → DATE-AMPOULE</v>
      </c>
      <c r="F777" s="3" t="str">
        <f>INDEX([2]Report!$B$2:$B$2208, MATCH(E777, [2]Report!$T$2:$T$2208, 0))</f>
        <v>REBUTS</v>
      </c>
      <c r="G777" s="4" t="str">
        <f t="shared" si="53"/>
        <v>REBUT</v>
      </c>
      <c r="AC777" t="str">
        <f>[8]Report!T777</f>
        <v xml:space="preserve">LONG6-R1-CELD83 → </v>
      </c>
      <c r="AD777" t="str">
        <f>INDEX([8]Report!$A$2:$A$1495, MATCH(AC777, [8]Report!$T$2:$T$1495, 0))</f>
        <v>LONG6-R1-CELD83</v>
      </c>
      <c r="AE777" t="str">
        <f t="shared" si="54"/>
        <v>LONG6</v>
      </c>
    </row>
    <row r="778" spans="5:31" x14ac:dyDescent="0.25">
      <c r="E778" s="2" t="str">
        <f>[2]Report!T778</f>
        <v>34034744 → DATE-AMPOULE</v>
      </c>
      <c r="F778" s="3" t="str">
        <f>INDEX([2]Report!$B$2:$B$2208, MATCH(E778, [2]Report!$T$2:$T$2208, 0))</f>
        <v>REBUTS</v>
      </c>
      <c r="G778" s="4" t="str">
        <f t="shared" si="53"/>
        <v>REBUT</v>
      </c>
      <c r="AC778" t="str">
        <f>[8]Report!T778</f>
        <v xml:space="preserve">LONG6-R1-CELD84 → </v>
      </c>
      <c r="AD778" t="str">
        <f>INDEX([8]Report!$A$2:$A$1495, MATCH(AC778, [8]Report!$T$2:$T$1495, 0))</f>
        <v>LONG6-R1-CELD84</v>
      </c>
      <c r="AE778" t="str">
        <f t="shared" si="54"/>
        <v>LONG6</v>
      </c>
    </row>
    <row r="779" spans="5:31" x14ac:dyDescent="0.25">
      <c r="E779" s="2" t="str">
        <f>[2]Report!T779</f>
        <v>34034745 → DATE-AMPOULE</v>
      </c>
      <c r="F779" s="3" t="str">
        <f>INDEX([2]Report!$B$2:$B$2208, MATCH(E779, [2]Report!$T$2:$T$2208, 0))</f>
        <v>REBUTS</v>
      </c>
      <c r="G779" s="4" t="str">
        <f t="shared" si="53"/>
        <v>REBUT</v>
      </c>
      <c r="AC779" t="str">
        <f>[8]Report!T779</f>
        <v>LONG6-R1-CELD85 → Code GDO</v>
      </c>
      <c r="AD779" t="str">
        <f>INDEX([8]Report!$A$2:$A$1495, MATCH(AC779, [8]Report!$T$2:$T$1495, 0))</f>
        <v>LONG6-R1-CELD85</v>
      </c>
      <c r="AE779" t="str">
        <f t="shared" si="54"/>
        <v>LONG6</v>
      </c>
    </row>
    <row r="780" spans="5:31" x14ac:dyDescent="0.25">
      <c r="E780" s="2" t="str">
        <f>[2]Report!T780</f>
        <v>34034746 → DATE-AMPOULE</v>
      </c>
      <c r="F780" s="3" t="str">
        <f>INDEX([2]Report!$B$2:$B$2208, MATCH(E780, [2]Report!$T$2:$T$2208, 0))</f>
        <v>REBUTS</v>
      </c>
      <c r="G780" s="4" t="str">
        <f t="shared" si="53"/>
        <v>REBUT</v>
      </c>
      <c r="AC780" t="str">
        <f>[8]Report!T780</f>
        <v xml:space="preserve">LONG6-R1-CELD86 → </v>
      </c>
      <c r="AD780" t="str">
        <f>INDEX([8]Report!$A$2:$A$1495, MATCH(AC780, [8]Report!$T$2:$T$1495, 0))</f>
        <v>LONG6-R1-CELD86</v>
      </c>
      <c r="AE780" t="str">
        <f t="shared" si="54"/>
        <v>LONG6</v>
      </c>
    </row>
    <row r="781" spans="5:31" x14ac:dyDescent="0.25">
      <c r="E781" s="2" t="str">
        <f>[2]Report!T781</f>
        <v>34034748 → DATE-AMPOULE</v>
      </c>
      <c r="F781" s="3" t="str">
        <f>INDEX([2]Report!$B$2:$B$2208, MATCH(E781, [2]Report!$T$2:$T$2208, 0))</f>
        <v>REBUTS</v>
      </c>
      <c r="G781" s="4" t="str">
        <f t="shared" si="53"/>
        <v>REBUT</v>
      </c>
      <c r="AC781" t="str">
        <f>[8]Report!T781</f>
        <v xml:space="preserve">LONG6-R1-CELD87 → </v>
      </c>
      <c r="AD781" t="str">
        <f>INDEX([8]Report!$A$2:$A$1495, MATCH(AC781, [8]Report!$T$2:$T$1495, 0))</f>
        <v>LONG6-R1-CELD87</v>
      </c>
      <c r="AE781" t="str">
        <f t="shared" si="54"/>
        <v>LONG6</v>
      </c>
    </row>
    <row r="782" spans="5:31" x14ac:dyDescent="0.25">
      <c r="E782" s="2" t="str">
        <f>[2]Report!T782</f>
        <v>34034749 → DATE-AMPOULE</v>
      </c>
      <c r="F782" s="3" t="str">
        <f>INDEX([2]Report!$B$2:$B$2208, MATCH(E782, [2]Report!$T$2:$T$2208, 0))</f>
        <v>REBUTS</v>
      </c>
      <c r="G782" s="4" t="str">
        <f t="shared" si="53"/>
        <v>REBUT</v>
      </c>
      <c r="AC782" t="str">
        <f>[8]Report!T782</f>
        <v xml:space="preserve">LONG6-R2-CELD93 → </v>
      </c>
      <c r="AD782" t="str">
        <f>INDEX([8]Report!$A$2:$A$1495, MATCH(AC782, [8]Report!$T$2:$T$1495, 0))</f>
        <v>LONG6-R2-CELD93</v>
      </c>
      <c r="AE782" t="str">
        <f t="shared" si="54"/>
        <v>LONG6</v>
      </c>
    </row>
    <row r="783" spans="5:31" x14ac:dyDescent="0.25">
      <c r="E783" s="2" t="str">
        <f>[2]Report!T783</f>
        <v>34034750 → DATE-AMPOULE</v>
      </c>
      <c r="F783" s="3" t="str">
        <f>INDEX([2]Report!$B$2:$B$2208, MATCH(E783, [2]Report!$T$2:$T$2208, 0))</f>
        <v>REBUTS</v>
      </c>
      <c r="G783" s="4" t="str">
        <f t="shared" si="53"/>
        <v>REBUT</v>
      </c>
      <c r="AC783" t="str">
        <f>[8]Report!T783</f>
        <v>LONG6-R2-CELD94 → Code GDO</v>
      </c>
      <c r="AD783" t="str">
        <f>INDEX([8]Report!$A$2:$A$1495, MATCH(AC783, [8]Report!$T$2:$T$1495, 0))</f>
        <v>LONG6-R2-CELD94</v>
      </c>
      <c r="AE783" t="str">
        <f t="shared" si="54"/>
        <v>LONG6</v>
      </c>
    </row>
    <row r="784" spans="5:31" x14ac:dyDescent="0.25">
      <c r="E784" s="2" t="str">
        <f>[2]Report!T784</f>
        <v>34034751 → DATE-AMPOULE</v>
      </c>
      <c r="F784" s="3" t="str">
        <f>INDEX([2]Report!$B$2:$B$2208, MATCH(E784, [2]Report!$T$2:$T$2208, 0))</f>
        <v>REBUTS</v>
      </c>
      <c r="G784" s="4" t="str">
        <f t="shared" si="53"/>
        <v>REBUT</v>
      </c>
      <c r="AC784" t="str">
        <f>[8]Report!T784</f>
        <v xml:space="preserve">LONG6-R2-CELD95 → </v>
      </c>
      <c r="AD784" t="str">
        <f>INDEX([8]Report!$A$2:$A$1495, MATCH(AC784, [8]Report!$T$2:$T$1495, 0))</f>
        <v>LONG6-R2-CELD95</v>
      </c>
      <c r="AE784" t="str">
        <f t="shared" si="54"/>
        <v>LONG6</v>
      </c>
    </row>
    <row r="785" spans="5:31" x14ac:dyDescent="0.25">
      <c r="E785" s="2" t="str">
        <f>[2]Report!T785</f>
        <v>34034752 → DATE-AMPOULE</v>
      </c>
      <c r="F785" s="3" t="str">
        <f>INDEX([2]Report!$B$2:$B$2208, MATCH(E785, [2]Report!$T$2:$T$2208, 0))</f>
        <v>THONO-R1-CELD16</v>
      </c>
      <c r="G785" s="4" t="str">
        <f t="shared" si="53"/>
        <v>THONO</v>
      </c>
      <c r="AC785" t="str">
        <f>[8]Report!T785</f>
        <v xml:space="preserve">LONG6-R2-CELD96 → </v>
      </c>
      <c r="AD785" t="str">
        <f>INDEX([8]Report!$A$2:$A$1495, MATCH(AC785, [8]Report!$T$2:$T$1495, 0))</f>
        <v>LONG6-R2-CELD96</v>
      </c>
      <c r="AE785" t="str">
        <f t="shared" si="54"/>
        <v>LONG6</v>
      </c>
    </row>
    <row r="786" spans="5:31" x14ac:dyDescent="0.25">
      <c r="E786" s="2" t="str">
        <f>[2]Report!T786</f>
        <v>34034753 → DATE-AMPOULE</v>
      </c>
      <c r="F786" s="3" t="str">
        <f>INDEX([2]Report!$B$2:$B$2208, MATCH(E786, [2]Report!$T$2:$T$2208, 0))</f>
        <v>REBUTS</v>
      </c>
      <c r="G786" s="4" t="str">
        <f t="shared" si="53"/>
        <v>REBUT</v>
      </c>
      <c r="AC786" t="str">
        <f>[8]Report!T786</f>
        <v xml:space="preserve">LONG6-R2-CELD97 → </v>
      </c>
      <c r="AD786" t="str">
        <f>INDEX([8]Report!$A$2:$A$1495, MATCH(AC786, [8]Report!$T$2:$T$1495, 0))</f>
        <v>LONG6-R2-CELD97</v>
      </c>
      <c r="AE786" t="str">
        <f t="shared" si="54"/>
        <v>LONG6</v>
      </c>
    </row>
    <row r="787" spans="5:31" x14ac:dyDescent="0.25">
      <c r="E787" s="2" t="str">
        <f>[2]Report!T787</f>
        <v>34034755 → DATE-AMPOULE</v>
      </c>
      <c r="F787" s="3" t="str">
        <f>INDEX([2]Report!$B$2:$B$2208, MATCH(E787, [2]Report!$T$2:$T$2208, 0))</f>
        <v>REBUTS</v>
      </c>
      <c r="G787" s="4" t="str">
        <f t="shared" si="53"/>
        <v>REBUT</v>
      </c>
      <c r="AC787" t="str">
        <f>[8]Report!T787</f>
        <v xml:space="preserve">M.LAN-R1-CELD13 → </v>
      </c>
      <c r="AD787" t="str">
        <f>INDEX([8]Report!$A$2:$A$1495, MATCH(AC787, [8]Report!$T$2:$T$1495, 0))</f>
        <v>M.LAN-R1-CELD13</v>
      </c>
      <c r="AE787" t="str">
        <f t="shared" si="54"/>
        <v>M.LAN</v>
      </c>
    </row>
    <row r="788" spans="5:31" x14ac:dyDescent="0.25">
      <c r="E788" s="2" t="str">
        <f>[2]Report!T788</f>
        <v>34034756 → DATE-AMPOULE</v>
      </c>
      <c r="F788" s="3" t="str">
        <f>INDEX([2]Report!$B$2:$B$2208, MATCH(E788, [2]Report!$T$2:$T$2208, 0))</f>
        <v>REBUTS</v>
      </c>
      <c r="G788" s="4" t="str">
        <f t="shared" si="53"/>
        <v>REBUT</v>
      </c>
      <c r="AC788" t="str">
        <f>[8]Report!T788</f>
        <v xml:space="preserve">M.LAN-R1-CELD14 → </v>
      </c>
      <c r="AD788" t="str">
        <f>INDEX([8]Report!$A$2:$A$1495, MATCH(AC788, [8]Report!$T$2:$T$1495, 0))</f>
        <v>M.LAN-R1-CELD14</v>
      </c>
      <c r="AE788" t="str">
        <f t="shared" si="54"/>
        <v>M.LAN</v>
      </c>
    </row>
    <row r="789" spans="5:31" x14ac:dyDescent="0.25">
      <c r="E789" s="2" t="str">
        <f>[2]Report!T789</f>
        <v>34034757 → DATE-AMPOULE</v>
      </c>
      <c r="F789" s="3" t="str">
        <f>INDEX([2]Report!$B$2:$B$2208, MATCH(E789, [2]Report!$T$2:$T$2208, 0))</f>
        <v>REBUTS</v>
      </c>
      <c r="G789" s="4" t="str">
        <f t="shared" si="53"/>
        <v>REBUT</v>
      </c>
      <c r="AC789" t="str">
        <f>[8]Report!T789</f>
        <v xml:space="preserve">M.LAN-R1-CELD15 → </v>
      </c>
      <c r="AD789" t="str">
        <f>INDEX([8]Report!$A$2:$A$1495, MATCH(AC789, [8]Report!$T$2:$T$1495, 0))</f>
        <v>M.LAN-R1-CELD15</v>
      </c>
      <c r="AE789" t="str">
        <f t="shared" si="54"/>
        <v>M.LAN</v>
      </c>
    </row>
    <row r="790" spans="5:31" x14ac:dyDescent="0.25">
      <c r="E790" s="2" t="str">
        <f>[2]Report!T790</f>
        <v>34034758 → DATE-AMPOULE</v>
      </c>
      <c r="F790" s="3" t="str">
        <f>INDEX([2]Report!$B$2:$B$2208, MATCH(E790, [2]Report!$T$2:$T$2208, 0))</f>
        <v>REBUTS</v>
      </c>
      <c r="G790" s="4" t="str">
        <f t="shared" si="53"/>
        <v>REBUT</v>
      </c>
      <c r="AC790" t="str">
        <f>[8]Report!T790</f>
        <v xml:space="preserve">M.LAN-R1-CELD16 → </v>
      </c>
      <c r="AD790" t="str">
        <f>INDEX([8]Report!$A$2:$A$1495, MATCH(AC790, [8]Report!$T$2:$T$1495, 0))</f>
        <v>M.LAN-R1-CELD16</v>
      </c>
      <c r="AE790" t="str">
        <f t="shared" si="54"/>
        <v>M.LAN</v>
      </c>
    </row>
    <row r="791" spans="5:31" x14ac:dyDescent="0.25">
      <c r="E791" s="2" t="str">
        <f>[2]Report!T791</f>
        <v>34034759 → DATE-AMPOULE</v>
      </c>
      <c r="F791" s="3" t="str">
        <f>INDEX([2]Report!$B$2:$B$2208, MATCH(E791, [2]Report!$T$2:$T$2208, 0))</f>
        <v>REBUTS</v>
      </c>
      <c r="G791" s="4" t="str">
        <f t="shared" si="53"/>
        <v>REBUT</v>
      </c>
      <c r="AC791" t="str">
        <f>[8]Report!T791</f>
        <v xml:space="preserve">M.LAN-R1-CELD17 → </v>
      </c>
      <c r="AD791" t="str">
        <f>INDEX([8]Report!$A$2:$A$1495, MATCH(AC791, [8]Report!$T$2:$T$1495, 0))</f>
        <v>M.LAN-R1-CELD17</v>
      </c>
      <c r="AE791" t="str">
        <f t="shared" si="54"/>
        <v>M.LAN</v>
      </c>
    </row>
    <row r="792" spans="5:31" x14ac:dyDescent="0.25">
      <c r="E792" s="2" t="str">
        <f>[2]Report!T792</f>
        <v>34034760 → DATE-AMPOULE</v>
      </c>
      <c r="F792" s="3" t="str">
        <f>INDEX([2]Report!$B$2:$B$2208, MATCH(E792, [2]Report!$T$2:$T$2208, 0))</f>
        <v>REBUTS</v>
      </c>
      <c r="G792" s="4" t="str">
        <f t="shared" si="53"/>
        <v>REBUT</v>
      </c>
      <c r="AC792" t="str">
        <f>[8]Report!T792</f>
        <v xml:space="preserve">M.LAN-R1-CELD18 → </v>
      </c>
      <c r="AD792" t="str">
        <f>INDEX([8]Report!$A$2:$A$1495, MATCH(AC792, [8]Report!$T$2:$T$1495, 0))</f>
        <v>M.LAN-R1-CELD18</v>
      </c>
      <c r="AE792" t="str">
        <f t="shared" si="54"/>
        <v>M.LAN</v>
      </c>
    </row>
    <row r="793" spans="5:31" x14ac:dyDescent="0.25">
      <c r="E793" s="2" t="str">
        <f>[2]Report!T793</f>
        <v>34034764 → DATE-AMPOULE</v>
      </c>
      <c r="F793" s="3" t="str">
        <f>INDEX([2]Report!$B$2:$B$2208, MATCH(E793, [2]Report!$T$2:$T$2208, 0))</f>
        <v>REBUTS</v>
      </c>
      <c r="G793" s="4" t="str">
        <f t="shared" si="53"/>
        <v>REBUT</v>
      </c>
      <c r="AC793" t="str">
        <f>[8]Report!T793</f>
        <v>M.LAN-R1-CELD19 → Code GDO</v>
      </c>
      <c r="AD793" t="str">
        <f>INDEX([8]Report!$A$2:$A$1495, MATCH(AC793, [8]Report!$T$2:$T$1495, 0))</f>
        <v>M.LAN-R1-CELD19</v>
      </c>
      <c r="AE793" t="str">
        <f t="shared" si="54"/>
        <v>M.LAN</v>
      </c>
    </row>
    <row r="794" spans="5:31" x14ac:dyDescent="0.25">
      <c r="E794" s="2" t="str">
        <f>[2]Report!T794</f>
        <v>34034765 → DATE-AMPOULE</v>
      </c>
      <c r="F794" s="3" t="str">
        <f>INDEX([2]Report!$B$2:$B$2208, MATCH(E794, [2]Report!$T$2:$T$2208, 0))</f>
        <v>CPNIE-MAG</v>
      </c>
      <c r="G794" s="4" t="str">
        <f t="shared" si="53"/>
        <v>CPNIE</v>
      </c>
      <c r="AC794" t="str">
        <f>[8]Report!T794</f>
        <v xml:space="preserve">M.LAN-R2-CELD24 → </v>
      </c>
      <c r="AD794" t="str">
        <f>INDEX([8]Report!$A$2:$A$1495, MATCH(AC794, [8]Report!$T$2:$T$1495, 0))</f>
        <v>M.LAN-R2-CELD24</v>
      </c>
      <c r="AE794" t="str">
        <f t="shared" si="54"/>
        <v>M.LAN</v>
      </c>
    </row>
    <row r="795" spans="5:31" x14ac:dyDescent="0.25">
      <c r="E795" s="2" t="str">
        <f>[2]Report!T795</f>
        <v>34034766 → DATE-AMPOULE</v>
      </c>
      <c r="F795" s="3" t="str">
        <f>INDEX([2]Report!$B$2:$B$2208, MATCH(E795, [2]Report!$T$2:$T$2208, 0))</f>
        <v>REBUTS</v>
      </c>
      <c r="G795" s="4" t="str">
        <f t="shared" si="53"/>
        <v>REBUT</v>
      </c>
      <c r="AC795" t="str">
        <f>[8]Report!T795</f>
        <v xml:space="preserve">M.LAN-R2-CELD25 → </v>
      </c>
      <c r="AD795" t="str">
        <f>INDEX([8]Report!$A$2:$A$1495, MATCH(AC795, [8]Report!$T$2:$T$1495, 0))</f>
        <v>M.LAN-R2-CELD25</v>
      </c>
      <c r="AE795" t="str">
        <f t="shared" si="54"/>
        <v>M.LAN</v>
      </c>
    </row>
    <row r="796" spans="5:31" x14ac:dyDescent="0.25">
      <c r="E796" s="2" t="str">
        <f>[2]Report!T796</f>
        <v>34034767 → DATE-AMPOULE</v>
      </c>
      <c r="F796" s="3" t="str">
        <f>INDEX([2]Report!$B$2:$B$2208, MATCH(E796, [2]Report!$T$2:$T$2208, 0))</f>
        <v>REBUTS</v>
      </c>
      <c r="G796" s="4" t="str">
        <f t="shared" si="53"/>
        <v>REBUT</v>
      </c>
      <c r="AC796" t="str">
        <f>[8]Report!T796</f>
        <v xml:space="preserve">M.LAN-R2-CELD26 → </v>
      </c>
      <c r="AD796" t="str">
        <f>INDEX([8]Report!$A$2:$A$1495, MATCH(AC796, [8]Report!$T$2:$T$1495, 0))</f>
        <v>M.LAN-R2-CELD26</v>
      </c>
      <c r="AE796" t="str">
        <f t="shared" si="54"/>
        <v>M.LAN</v>
      </c>
    </row>
    <row r="797" spans="5:31" x14ac:dyDescent="0.25">
      <c r="E797" s="2" t="str">
        <f>[2]Report!T797</f>
        <v>34034768 → DATE-AMPOULE</v>
      </c>
      <c r="F797" s="3" t="str">
        <f>INDEX([2]Report!$B$2:$B$2208, MATCH(E797, [2]Report!$T$2:$T$2208, 0))</f>
        <v>REBUTS</v>
      </c>
      <c r="G797" s="4" t="str">
        <f t="shared" si="53"/>
        <v>REBUT</v>
      </c>
      <c r="AC797" t="str">
        <f>[8]Report!T797</f>
        <v xml:space="preserve">M.LAN-R2-CELD27 → </v>
      </c>
      <c r="AD797" t="str">
        <f>INDEX([8]Report!$A$2:$A$1495, MATCH(AC797, [8]Report!$T$2:$T$1495, 0))</f>
        <v>M.LAN-R2-CELD27</v>
      </c>
      <c r="AE797" t="str">
        <f t="shared" si="54"/>
        <v>M.LAN</v>
      </c>
    </row>
    <row r="798" spans="5:31" x14ac:dyDescent="0.25">
      <c r="E798" s="2" t="str">
        <f>[2]Report!T798</f>
        <v>34034769 → DATE-AMPOULE</v>
      </c>
      <c r="F798" s="3" t="str">
        <f>INDEX([2]Report!$B$2:$B$2208, MATCH(E798, [2]Report!$T$2:$T$2208, 0))</f>
        <v>REBUTS</v>
      </c>
      <c r="G798" s="4" t="str">
        <f t="shared" si="53"/>
        <v>REBUT</v>
      </c>
      <c r="AC798" t="str">
        <f>[8]Report!T798</f>
        <v>M.LAN-R2-CELD28 → Code GDO</v>
      </c>
      <c r="AD798" t="str">
        <f>INDEX([8]Report!$A$2:$A$1495, MATCH(AC798, [8]Report!$T$2:$T$1495, 0))</f>
        <v>M.LAN-R2-CELD28</v>
      </c>
      <c r="AE798" t="str">
        <f t="shared" si="54"/>
        <v>M.LAN</v>
      </c>
    </row>
    <row r="799" spans="5:31" x14ac:dyDescent="0.25">
      <c r="E799" s="2" t="str">
        <f>[2]Report!T799</f>
        <v>34034770 → DATE-AMPOULE</v>
      </c>
      <c r="F799" s="3" t="str">
        <f>INDEX([2]Report!$B$2:$B$2208, MATCH(E799, [2]Report!$T$2:$T$2208, 0))</f>
        <v>REBUTS</v>
      </c>
      <c r="G799" s="4" t="str">
        <f t="shared" si="53"/>
        <v>REBUT</v>
      </c>
      <c r="AC799" t="str">
        <f>[8]Report!T799</f>
        <v>M.LAN-R2-CELD29 → Code GDO</v>
      </c>
      <c r="AD799" t="str">
        <f>INDEX([8]Report!$A$2:$A$1495, MATCH(AC799, [8]Report!$T$2:$T$1495, 0))</f>
        <v>M.LAN-R2-CELD29</v>
      </c>
      <c r="AE799" t="str">
        <f t="shared" si="54"/>
        <v>M.LAN</v>
      </c>
    </row>
    <row r="800" spans="5:31" x14ac:dyDescent="0.25">
      <c r="E800" s="2" t="str">
        <f>[2]Report!T800</f>
        <v>34034771 → DATE-AMPOULE</v>
      </c>
      <c r="F800" s="3" t="str">
        <f>INDEX([2]Report!$B$2:$B$2208, MATCH(E800, [2]Report!$T$2:$T$2208, 0))</f>
        <v>REBUTS</v>
      </c>
      <c r="G800" s="4" t="str">
        <f t="shared" si="53"/>
        <v>REBUT</v>
      </c>
      <c r="AC800" t="str">
        <f>[8]Report!T800</f>
        <v>M.SER-R1-CELD85 → Code GDO, AERIEN/SOUTERRAIN</v>
      </c>
      <c r="AD800" t="str">
        <f>INDEX([8]Report!$A$2:$A$1495, MATCH(AC800, [8]Report!$T$2:$T$1495, 0))</f>
        <v>M.SER-R1-CELD85</v>
      </c>
      <c r="AE800" t="str">
        <f t="shared" si="54"/>
        <v>M.SER</v>
      </c>
    </row>
    <row r="801" spans="5:31" x14ac:dyDescent="0.25">
      <c r="E801" s="2" t="str">
        <f>[2]Report!T801</f>
        <v>34034772 → DATE-AMPOULE</v>
      </c>
      <c r="F801" s="3" t="str">
        <f>INDEX([2]Report!$B$2:$B$2208, MATCH(E801, [2]Report!$T$2:$T$2208, 0))</f>
        <v>REBUTS</v>
      </c>
      <c r="G801" s="4" t="str">
        <f t="shared" si="53"/>
        <v>REBUT</v>
      </c>
      <c r="AC801" t="str">
        <f>[8]Report!T801</f>
        <v xml:space="preserve">M.SER-R1-CELD87 → </v>
      </c>
      <c r="AD801" t="str">
        <f>INDEX([8]Report!$A$2:$A$1495, MATCH(AC801, [8]Report!$T$2:$T$1495, 0))</f>
        <v>M.SER-R1-CELD87</v>
      </c>
      <c r="AE801" t="str">
        <f t="shared" si="54"/>
        <v>M.SER</v>
      </c>
    </row>
    <row r="802" spans="5:31" x14ac:dyDescent="0.25">
      <c r="E802" s="2" t="str">
        <f>[2]Report!T802</f>
        <v>34034773 → DATE-AMPOULE</v>
      </c>
      <c r="F802" s="3" t="str">
        <f>INDEX([2]Report!$B$2:$B$2208, MATCH(E802, [2]Report!$T$2:$T$2208, 0))</f>
        <v>REBUTS</v>
      </c>
      <c r="G802" s="4" t="str">
        <f t="shared" si="53"/>
        <v>REBUT</v>
      </c>
      <c r="AC802" t="str">
        <f>[8]Report!T802</f>
        <v xml:space="preserve">M.SER-R1-CELD89 → </v>
      </c>
      <c r="AD802" t="str">
        <f>INDEX([8]Report!$A$2:$A$1495, MATCH(AC802, [8]Report!$T$2:$T$1495, 0))</f>
        <v>M.SER-R1-CELD89</v>
      </c>
      <c r="AE802" t="str">
        <f t="shared" si="54"/>
        <v>M.SER</v>
      </c>
    </row>
    <row r="803" spans="5:31" x14ac:dyDescent="0.25">
      <c r="E803" s="2" t="str">
        <f>[2]Report!T803</f>
        <v>34034774 → DATE-AMPOULE</v>
      </c>
      <c r="F803" s="3" t="str">
        <f>INDEX([2]Report!$B$2:$B$2208, MATCH(E803, [2]Report!$T$2:$T$2208, 0))</f>
        <v>REBUTS</v>
      </c>
      <c r="G803" s="4" t="str">
        <f t="shared" si="53"/>
        <v>REBUT</v>
      </c>
      <c r="AC803" t="str">
        <f>[8]Report!T803</f>
        <v xml:space="preserve">M.SER-R1-CELD91 → </v>
      </c>
      <c r="AD803" t="str">
        <f>INDEX([8]Report!$A$2:$A$1495, MATCH(AC803, [8]Report!$T$2:$T$1495, 0))</f>
        <v>M.SER-R1-CELD91</v>
      </c>
      <c r="AE803" t="str">
        <f t="shared" si="54"/>
        <v>M.SER</v>
      </c>
    </row>
    <row r="804" spans="5:31" x14ac:dyDescent="0.25">
      <c r="E804" s="2" t="str">
        <f>[2]Report!T804</f>
        <v>34034775 → DATE-AMPOULE</v>
      </c>
      <c r="F804" s="3" t="str">
        <f>INDEX([2]Report!$B$2:$B$2208, MATCH(E804, [2]Report!$T$2:$T$2208, 0))</f>
        <v>REBUTS</v>
      </c>
      <c r="G804" s="4" t="str">
        <f t="shared" si="53"/>
        <v>REBUT</v>
      </c>
      <c r="AC804" t="str">
        <f>[8]Report!T804</f>
        <v xml:space="preserve">M.SER-R1-CELD93 → </v>
      </c>
      <c r="AD804" t="str">
        <f>INDEX([8]Report!$A$2:$A$1495, MATCH(AC804, [8]Report!$T$2:$T$1495, 0))</f>
        <v>M.SER-R1-CELD93</v>
      </c>
      <c r="AE804" t="str">
        <f t="shared" si="54"/>
        <v>M.SER</v>
      </c>
    </row>
    <row r="805" spans="5:31" x14ac:dyDescent="0.25">
      <c r="E805" s="2" t="str">
        <f>[2]Report!T805</f>
        <v>34034776 → DATE-AMPOULE</v>
      </c>
      <c r="F805" s="3" t="str">
        <f>INDEX([2]Report!$B$2:$B$2208, MATCH(E805, [2]Report!$T$2:$T$2208, 0))</f>
        <v>REBUTS</v>
      </c>
      <c r="G805" s="4" t="str">
        <f t="shared" si="53"/>
        <v>REBUT</v>
      </c>
      <c r="AC805" t="str">
        <f>[8]Report!T805</f>
        <v xml:space="preserve">M.SER-R1-CELD95 → </v>
      </c>
      <c r="AD805" t="str">
        <f>INDEX([8]Report!$A$2:$A$1495, MATCH(AC805, [8]Report!$T$2:$T$1495, 0))</f>
        <v>M.SER-R1-CELD95</v>
      </c>
      <c r="AE805" t="str">
        <f t="shared" si="54"/>
        <v>M.SER</v>
      </c>
    </row>
    <row r="806" spans="5:31" x14ac:dyDescent="0.25">
      <c r="E806" s="2" t="str">
        <f>[2]Report!T806</f>
        <v>34034777 → DATE-AMPOULE</v>
      </c>
      <c r="F806" s="3" t="str">
        <f>INDEX([2]Report!$B$2:$B$2208, MATCH(E806, [2]Report!$T$2:$T$2208, 0))</f>
        <v>REBUTS</v>
      </c>
      <c r="G806" s="4" t="str">
        <f t="shared" si="53"/>
        <v>REBUT</v>
      </c>
      <c r="AC806" t="str">
        <f>[8]Report!T806</f>
        <v xml:space="preserve">M.SER-R1-CELD97 → </v>
      </c>
      <c r="AD806" t="str">
        <f>INDEX([8]Report!$A$2:$A$1495, MATCH(AC806, [8]Report!$T$2:$T$1495, 0))</f>
        <v>M.SER-R1-CELD97</v>
      </c>
      <c r="AE806" t="str">
        <f t="shared" si="54"/>
        <v>M.SER</v>
      </c>
    </row>
    <row r="807" spans="5:31" x14ac:dyDescent="0.25">
      <c r="E807" s="2" t="str">
        <f>[2]Report!T807</f>
        <v>34034779 → DATE-AMPOULE</v>
      </c>
      <c r="F807" s="3" t="str">
        <f>INDEX([2]Report!$B$2:$B$2208, MATCH(E807, [2]Report!$T$2:$T$2208, 0))</f>
        <v>REBUTS</v>
      </c>
      <c r="G807" s="4" t="str">
        <f t="shared" si="53"/>
        <v>REBUT</v>
      </c>
      <c r="AC807" t="str">
        <f>[8]Report!T807</f>
        <v>M.SER-R1-CELD99 → Code GDO, AERIEN/SOUTERRAIN</v>
      </c>
      <c r="AD807" t="str">
        <f>INDEX([8]Report!$A$2:$A$1495, MATCH(AC807, [8]Report!$T$2:$T$1495, 0))</f>
        <v>M.SER-R1-CELD99</v>
      </c>
      <c r="AE807" t="str">
        <f t="shared" si="54"/>
        <v>M.SER</v>
      </c>
    </row>
    <row r="808" spans="5:31" x14ac:dyDescent="0.25">
      <c r="E808" s="2" t="str">
        <f>[2]Report!T808</f>
        <v>34034780 → DATE-AMPOULE</v>
      </c>
      <c r="F808" s="3" t="str">
        <f>INDEX([2]Report!$B$2:$B$2208, MATCH(E808, [2]Report!$T$2:$T$2208, 0))</f>
        <v>REBUTS</v>
      </c>
      <c r="G808" s="4" t="str">
        <f t="shared" si="53"/>
        <v>REBUT</v>
      </c>
      <c r="AC808" t="str">
        <f>[8]Report!T808</f>
        <v xml:space="preserve">M.SER-R2-CELD86 → </v>
      </c>
      <c r="AD808" t="str">
        <f>INDEX([8]Report!$A$2:$A$1495, MATCH(AC808, [8]Report!$T$2:$T$1495, 0))</f>
        <v>M.SER-R2-CELD86</v>
      </c>
      <c r="AE808" t="str">
        <f t="shared" si="54"/>
        <v>M.SER</v>
      </c>
    </row>
    <row r="809" spans="5:31" x14ac:dyDescent="0.25">
      <c r="E809" s="2" t="str">
        <f>[2]Report!T809</f>
        <v>34034781 → DATE-AMPOULE</v>
      </c>
      <c r="F809" s="3" t="str">
        <f>INDEX([2]Report!$B$2:$B$2208, MATCH(E809, [2]Report!$T$2:$T$2208, 0))</f>
        <v>REBUTS</v>
      </c>
      <c r="G809" s="4" t="str">
        <f t="shared" si="53"/>
        <v>REBUT</v>
      </c>
      <c r="AC809" t="str">
        <f>[8]Report!T809</f>
        <v xml:space="preserve">M.SER-R2-CELD88 → </v>
      </c>
      <c r="AD809" t="str">
        <f>INDEX([8]Report!$A$2:$A$1495, MATCH(AC809, [8]Report!$T$2:$T$1495, 0))</f>
        <v>M.SER-R2-CELD88</v>
      </c>
      <c r="AE809" t="str">
        <f t="shared" si="54"/>
        <v>M.SER</v>
      </c>
    </row>
    <row r="810" spans="5:31" x14ac:dyDescent="0.25">
      <c r="E810" s="2" t="str">
        <f>[2]Report!T810</f>
        <v>34034782 → DATE-AMPOULE</v>
      </c>
      <c r="F810" s="3" t="str">
        <f>INDEX([2]Report!$B$2:$B$2208, MATCH(E810, [2]Report!$T$2:$T$2208, 0))</f>
        <v>REBUTS</v>
      </c>
      <c r="G810" s="4" t="str">
        <f t="shared" si="53"/>
        <v>REBUT</v>
      </c>
      <c r="AC810" t="str">
        <f>[8]Report!T810</f>
        <v xml:space="preserve">M.SER-R2-CELD90 → </v>
      </c>
      <c r="AD810" t="str">
        <f>INDEX([8]Report!$A$2:$A$1495, MATCH(AC810, [8]Report!$T$2:$T$1495, 0))</f>
        <v>M.SER-R2-CELD90</v>
      </c>
      <c r="AE810" t="str">
        <f t="shared" si="54"/>
        <v>M.SER</v>
      </c>
    </row>
    <row r="811" spans="5:31" x14ac:dyDescent="0.25">
      <c r="E811" s="2" t="str">
        <f>[2]Report!T811</f>
        <v>34034783 → DATE-AMPOULE</v>
      </c>
      <c r="F811" s="3" t="str">
        <f>INDEX([2]Report!$B$2:$B$2208, MATCH(E811, [2]Report!$T$2:$T$2208, 0))</f>
        <v>SSGUI-R1A-CELD17</v>
      </c>
      <c r="G811" s="4" t="str">
        <f t="shared" si="53"/>
        <v>SSGUI</v>
      </c>
      <c r="AC811" t="str">
        <f>[8]Report!T811</f>
        <v xml:space="preserve">M.SER-R2-CELD92 → </v>
      </c>
      <c r="AD811" t="str">
        <f>INDEX([8]Report!$A$2:$A$1495, MATCH(AC811, [8]Report!$T$2:$T$1495, 0))</f>
        <v>M.SER-R2-CELD92</v>
      </c>
      <c r="AE811" t="str">
        <f t="shared" si="54"/>
        <v>M.SER</v>
      </c>
    </row>
    <row r="812" spans="5:31" x14ac:dyDescent="0.25">
      <c r="E812" s="2" t="str">
        <f>[2]Report!T812</f>
        <v>34034784 → DATE-AMPOULE</v>
      </c>
      <c r="F812" s="3" t="str">
        <f>INDEX([2]Report!$B$2:$B$2208, MATCH(E812, [2]Report!$T$2:$T$2208, 0))</f>
        <v>SSGUI-R1A-CELA13</v>
      </c>
      <c r="G812" s="4" t="str">
        <f t="shared" si="53"/>
        <v>SSGUI</v>
      </c>
      <c r="AC812" t="str">
        <f>[8]Report!T812</f>
        <v xml:space="preserve">M.SER-R2-CELD94 → </v>
      </c>
      <c r="AD812" t="str">
        <f>INDEX([8]Report!$A$2:$A$1495, MATCH(AC812, [8]Report!$T$2:$T$1495, 0))</f>
        <v>M.SER-R2-CELD94</v>
      </c>
      <c r="AE812" t="str">
        <f t="shared" si="54"/>
        <v>M.SER</v>
      </c>
    </row>
    <row r="813" spans="5:31" x14ac:dyDescent="0.25">
      <c r="E813" s="2" t="str">
        <f>[2]Report!T813</f>
        <v>34034785 → DATE-AMPOULE</v>
      </c>
      <c r="F813" s="3" t="str">
        <f>INDEX([2]Report!$B$2:$B$2208, MATCH(E813, [2]Report!$T$2:$T$2208, 0))</f>
        <v>SSGUI-R1A-CELD14</v>
      </c>
      <c r="G813" s="4" t="str">
        <f t="shared" si="53"/>
        <v>SSGUI</v>
      </c>
      <c r="AC813" t="str">
        <f>[8]Report!T813</f>
        <v xml:space="preserve">M.SER-R2-CELD96 → </v>
      </c>
      <c r="AD813" t="str">
        <f>INDEX([8]Report!$A$2:$A$1495, MATCH(AC813, [8]Report!$T$2:$T$1495, 0))</f>
        <v>M.SER-R2-CELD96</v>
      </c>
      <c r="AE813" t="str">
        <f t="shared" si="54"/>
        <v>M.SER</v>
      </c>
    </row>
    <row r="814" spans="5:31" x14ac:dyDescent="0.25">
      <c r="E814" s="2" t="str">
        <f>[2]Report!T814</f>
        <v>34034786 → DATE-AMPOULE</v>
      </c>
      <c r="F814" s="3" t="str">
        <f>INDEX([2]Report!$B$2:$B$2208, MATCH(E814, [2]Report!$T$2:$T$2208, 0))</f>
        <v>SSGUI-R1A-CELD15</v>
      </c>
      <c r="G814" s="4" t="str">
        <f t="shared" si="53"/>
        <v>SSGUI</v>
      </c>
      <c r="AC814" t="str">
        <f>[8]Report!T814</f>
        <v>M.SER-R2-CELD98 → Code GDO</v>
      </c>
      <c r="AD814" t="str">
        <f>INDEX([8]Report!$A$2:$A$1495, MATCH(AC814, [8]Report!$T$2:$T$1495, 0))</f>
        <v>M.SER-R2-CELD98</v>
      </c>
      <c r="AE814" t="str">
        <f t="shared" si="54"/>
        <v>M.SER</v>
      </c>
    </row>
    <row r="815" spans="5:31" x14ac:dyDescent="0.25">
      <c r="E815" s="2" t="str">
        <f>[2]Report!T815</f>
        <v>34034787 → DATE-AMPOULE</v>
      </c>
      <c r="F815" s="3" t="str">
        <f>INDEX([2]Report!$B$2:$B$2208, MATCH(E815, [2]Report!$T$2:$T$2208, 0))</f>
        <v>SSGUI-R1A-CELD16</v>
      </c>
      <c r="G815" s="4" t="str">
        <f t="shared" si="53"/>
        <v>SSGUI</v>
      </c>
      <c r="AC815" t="str">
        <f>[8]Report!T815</f>
        <v xml:space="preserve">MALGO-R1-CELD86 → </v>
      </c>
      <c r="AD815" t="str">
        <f>INDEX([8]Report!$A$2:$A$1495, MATCH(AC815, [8]Report!$T$2:$T$1495, 0))</f>
        <v>MALGO-R1-CELD86</v>
      </c>
      <c r="AE815" t="str">
        <f t="shared" si="54"/>
        <v>MALGO</v>
      </c>
    </row>
    <row r="816" spans="5:31" x14ac:dyDescent="0.25">
      <c r="E816" s="2" t="str">
        <f>[2]Report!T816</f>
        <v>34034788 → DATE-AMPOULE</v>
      </c>
      <c r="F816" s="3" t="str">
        <f>INDEX([2]Report!$B$2:$B$2208, MATCH(E816, [2]Report!$T$2:$T$2208, 0))</f>
        <v>SSGUI-R1B-CELD21</v>
      </c>
      <c r="G816" s="4" t="str">
        <f t="shared" si="53"/>
        <v>SSGUI</v>
      </c>
      <c r="AC816" t="str">
        <f>[8]Report!T816</f>
        <v xml:space="preserve">MALGO-R1-CELD88 → </v>
      </c>
      <c r="AD816" t="str">
        <f>INDEX([8]Report!$A$2:$A$1495, MATCH(AC816, [8]Report!$T$2:$T$1495, 0))</f>
        <v>MALGO-R1-CELD88</v>
      </c>
      <c r="AE816" t="str">
        <f t="shared" si="54"/>
        <v>MALGO</v>
      </c>
    </row>
    <row r="817" spans="5:31" x14ac:dyDescent="0.25">
      <c r="E817" s="2" t="str">
        <f>[2]Report!T817</f>
        <v>34034789 → DATE-AMPOULE</v>
      </c>
      <c r="F817" s="3" t="str">
        <f>INDEX([2]Report!$B$2:$B$2208, MATCH(E817, [2]Report!$T$2:$T$2208, 0))</f>
        <v>SSGUI-R2-CELD10</v>
      </c>
      <c r="G817" s="4" t="str">
        <f t="shared" si="53"/>
        <v>SSGUI</v>
      </c>
      <c r="AC817" t="str">
        <f>[8]Report!T817</f>
        <v xml:space="preserve">MALGO-R1-CELD90 → </v>
      </c>
      <c r="AD817" t="str">
        <f>INDEX([8]Report!$A$2:$A$1495, MATCH(AC817, [8]Report!$T$2:$T$1495, 0))</f>
        <v>MALGO-R1-CELD90</v>
      </c>
      <c r="AE817" t="str">
        <f t="shared" si="54"/>
        <v>MALGO</v>
      </c>
    </row>
    <row r="818" spans="5:31" x14ac:dyDescent="0.25">
      <c r="E818" s="2" t="str">
        <f>[2]Report!T818</f>
        <v>34034790 → DATE-AMPOULE</v>
      </c>
      <c r="F818" s="3" t="str">
        <f>INDEX([2]Report!$B$2:$B$2208, MATCH(E818, [2]Report!$T$2:$T$2208, 0))</f>
        <v>SSGUI-R2-CELA01</v>
      </c>
      <c r="G818" s="4" t="str">
        <f t="shared" si="53"/>
        <v>SSGUI</v>
      </c>
      <c r="AC818" t="str">
        <f>[8]Report!T818</f>
        <v xml:space="preserve">MALGO-R1-CELD92 → </v>
      </c>
      <c r="AD818" t="str">
        <f>INDEX([8]Report!$A$2:$A$1495, MATCH(AC818, [8]Report!$T$2:$T$1495, 0))</f>
        <v>MALGO-R1-CELD92</v>
      </c>
      <c r="AE818" t="str">
        <f t="shared" si="54"/>
        <v>MALGO</v>
      </c>
    </row>
    <row r="819" spans="5:31" x14ac:dyDescent="0.25">
      <c r="E819" s="2" t="str">
        <f>[2]Report!T819</f>
        <v>34034791 → DATE-AMPOULE</v>
      </c>
      <c r="F819" s="3" t="str">
        <f>INDEX([2]Report!$B$2:$B$2208, MATCH(E819, [2]Report!$T$2:$T$2208, 0))</f>
        <v>SSGUI-R2-CELD09</v>
      </c>
      <c r="G819" s="4" t="str">
        <f t="shared" si="53"/>
        <v>SSGUI</v>
      </c>
      <c r="AC819" t="str">
        <f>[8]Report!T819</f>
        <v>MALGO-R1-CELD94 → Code GDO</v>
      </c>
      <c r="AD819" t="str">
        <f>INDEX([8]Report!$A$2:$A$1495, MATCH(AC819, [8]Report!$T$2:$T$1495, 0))</f>
        <v>MALGO-R1-CELD94</v>
      </c>
      <c r="AE819" t="str">
        <f t="shared" si="54"/>
        <v>MALGO</v>
      </c>
    </row>
    <row r="820" spans="5:31" x14ac:dyDescent="0.25">
      <c r="E820" s="2" t="str">
        <f>[2]Report!T820</f>
        <v>34034792 → DATE-AMPOULE</v>
      </c>
      <c r="F820" s="3" t="str">
        <f>INDEX([2]Report!$B$2:$B$2208, MATCH(E820, [2]Report!$T$2:$T$2208, 0))</f>
        <v>SSGUI-R2-CELD05</v>
      </c>
      <c r="G820" s="4" t="str">
        <f t="shared" si="53"/>
        <v>SSGUI</v>
      </c>
      <c r="AC820" t="str">
        <f>[8]Report!T820</f>
        <v xml:space="preserve">MALGO-R2-CELD87 → </v>
      </c>
      <c r="AD820" t="str">
        <f>INDEX([8]Report!$A$2:$A$1495, MATCH(AC820, [8]Report!$T$2:$T$1495, 0))</f>
        <v>MALGO-R2-CELD87</v>
      </c>
      <c r="AE820" t="str">
        <f t="shared" si="54"/>
        <v>MALGO</v>
      </c>
    </row>
    <row r="821" spans="5:31" x14ac:dyDescent="0.25">
      <c r="E821" s="2" t="str">
        <f>[2]Report!T821</f>
        <v>34034793 → DATE-AMPOULE</v>
      </c>
      <c r="F821" s="3" t="str">
        <f>INDEX([2]Report!$B$2:$B$2208, MATCH(E821, [2]Report!$T$2:$T$2208, 0))</f>
        <v>SSGUI-R2-CELD02</v>
      </c>
      <c r="G821" s="4" t="str">
        <f t="shared" si="53"/>
        <v>SSGUI</v>
      </c>
      <c r="AC821" t="str">
        <f>[8]Report!T821</f>
        <v xml:space="preserve">MALGO-R2-CELD89 → </v>
      </c>
      <c r="AD821" t="str">
        <f>INDEX([8]Report!$A$2:$A$1495, MATCH(AC821, [8]Report!$T$2:$T$1495, 0))</f>
        <v>MALGO-R2-CELD89</v>
      </c>
      <c r="AE821" t="str">
        <f t="shared" si="54"/>
        <v>MALGO</v>
      </c>
    </row>
    <row r="822" spans="5:31" x14ac:dyDescent="0.25">
      <c r="E822" s="2" t="str">
        <f>[2]Report!T822</f>
        <v>34034794 → U-NOMINAL(KV)-DJHTA, DATE-AMPOULE</v>
      </c>
      <c r="F822" s="3" t="str">
        <f>INDEX([2]Report!$B$2:$B$2208, MATCH(E822, [2]Report!$T$2:$T$2208, 0))</f>
        <v>SSGUI-R2-CELC04</v>
      </c>
      <c r="G822" s="4" t="str">
        <f t="shared" si="53"/>
        <v>SSGUI</v>
      </c>
      <c r="AC822" t="str">
        <f>[8]Report!T822</f>
        <v>MALGO-R2-CELD91 → Code GDO</v>
      </c>
      <c r="AD822" t="str">
        <f>INDEX([8]Report!$A$2:$A$1495, MATCH(AC822, [8]Report!$T$2:$T$1495, 0))</f>
        <v>MALGO-R2-CELD91</v>
      </c>
      <c r="AE822" t="str">
        <f t="shared" si="54"/>
        <v>MALGO</v>
      </c>
    </row>
    <row r="823" spans="5:31" x14ac:dyDescent="0.25">
      <c r="E823" s="2" t="str">
        <f>[2]Report!T823</f>
        <v>34034795 → DATE-AMPOULE</v>
      </c>
      <c r="F823" s="3" t="str">
        <f>INDEX([2]Report!$B$2:$B$2208, MATCH(E823, [2]Report!$T$2:$T$2208, 0))</f>
        <v>SSGUI-R2-CELD03</v>
      </c>
      <c r="G823" s="4" t="str">
        <f t="shared" si="53"/>
        <v>SSGUI</v>
      </c>
      <c r="AC823" t="str">
        <f>[8]Report!T823</f>
        <v xml:space="preserve">MALGO-R2-CELD93 → </v>
      </c>
      <c r="AD823" t="str">
        <f>INDEX([8]Report!$A$2:$A$1495, MATCH(AC823, [8]Report!$T$2:$T$1495, 0))</f>
        <v>MALGO-R2-CELD93</v>
      </c>
      <c r="AE823" t="str">
        <f t="shared" si="54"/>
        <v>MALGO</v>
      </c>
    </row>
    <row r="824" spans="5:31" x14ac:dyDescent="0.25">
      <c r="E824" s="2" t="str">
        <f>[2]Report!T824</f>
        <v>34034796 → DATE-AMPOULE</v>
      </c>
      <c r="F824" s="3" t="str">
        <f>INDEX([2]Report!$B$2:$B$2208, MATCH(E824, [2]Report!$T$2:$T$2208, 0))</f>
        <v>SSGUI-R1B-CELD22</v>
      </c>
      <c r="G824" s="4" t="str">
        <f t="shared" si="53"/>
        <v>SSGUI</v>
      </c>
      <c r="AC824" t="str">
        <f>[8]Report!T824</f>
        <v>MALGO-R2-CELD95 → Code GDO</v>
      </c>
      <c r="AD824" t="str">
        <f>INDEX([8]Report!$A$2:$A$1495, MATCH(AC824, [8]Report!$T$2:$T$1495, 0))</f>
        <v>MALGO-R2-CELD95</v>
      </c>
      <c r="AE824" t="str">
        <f t="shared" si="54"/>
        <v>MALGO</v>
      </c>
    </row>
    <row r="825" spans="5:31" x14ac:dyDescent="0.25">
      <c r="E825" s="2" t="str">
        <f>[2]Report!T825</f>
        <v>34034797 → DATE-AMPOULE</v>
      </c>
      <c r="F825" s="3" t="str">
        <f>INDEX([2]Report!$B$2:$B$2208, MATCH(E825, [2]Report!$T$2:$T$2208, 0))</f>
        <v>SSGUI-R1B-CELO20</v>
      </c>
      <c r="G825" s="4" t="str">
        <f t="shared" si="53"/>
        <v>SSGUI</v>
      </c>
      <c r="AC825" t="str">
        <f>[8]Report!T825</f>
        <v xml:space="preserve">MEGEV-R1-CELD13 → </v>
      </c>
      <c r="AD825" t="str">
        <f>INDEX([8]Report!$A$2:$A$1495, MATCH(AC825, [8]Report!$T$2:$T$1495, 0))</f>
        <v>MEGEV-R1-CELD13</v>
      </c>
      <c r="AE825" t="str">
        <f t="shared" si="54"/>
        <v>MEGEV</v>
      </c>
    </row>
    <row r="826" spans="5:31" x14ac:dyDescent="0.25">
      <c r="E826" s="2" t="str">
        <f>[2]Report!T826</f>
        <v>34034805 → DATE-AMPOULE</v>
      </c>
      <c r="F826" s="3" t="str">
        <f>INDEX([2]Report!$B$2:$B$2208, MATCH(E826, [2]Report!$T$2:$T$2208, 0))</f>
        <v>SSGUI-R1B-CELO19</v>
      </c>
      <c r="G826" s="4" t="str">
        <f t="shared" si="53"/>
        <v>SSGUI</v>
      </c>
      <c r="AC826" t="str">
        <f>[8]Report!T826</f>
        <v xml:space="preserve">MEGEV-R1-CELD14 → </v>
      </c>
      <c r="AD826" t="str">
        <f>INDEX([8]Report!$A$2:$A$1495, MATCH(AC826, [8]Report!$T$2:$T$1495, 0))</f>
        <v>MEGEV-R1-CELD14</v>
      </c>
      <c r="AE826" t="str">
        <f t="shared" si="54"/>
        <v>MEGEV</v>
      </c>
    </row>
    <row r="827" spans="5:31" x14ac:dyDescent="0.25">
      <c r="E827" s="2" t="str">
        <f>[2]Report!T827</f>
        <v>34034813 → DATE-AMPOULE</v>
      </c>
      <c r="F827" s="3" t="str">
        <f>INDEX([2]Report!$B$2:$B$2208, MATCH(E827, [2]Report!$T$2:$T$2208, 0))</f>
        <v>SSGUI-R2-CELO08</v>
      </c>
      <c r="G827" s="4" t="str">
        <f t="shared" si="53"/>
        <v>SSGUI</v>
      </c>
      <c r="AC827" t="str">
        <f>[8]Report!T827</f>
        <v xml:space="preserve">MEGEV-R1-CELD15 → </v>
      </c>
      <c r="AD827" t="str">
        <f>INDEX([8]Report!$A$2:$A$1495, MATCH(AC827, [8]Report!$T$2:$T$1495, 0))</f>
        <v>MEGEV-R1-CELD15</v>
      </c>
      <c r="AE827" t="str">
        <f t="shared" si="54"/>
        <v>MEGEV</v>
      </c>
    </row>
    <row r="828" spans="5:31" x14ac:dyDescent="0.25">
      <c r="E828" s="2" t="str">
        <f>[2]Report!T828</f>
        <v xml:space="preserve">34034814 → </v>
      </c>
      <c r="F828" s="3" t="str">
        <f>INDEX([2]Report!$B$2:$B$2208, MATCH(E828, [2]Report!$T$2:$T$2208, 0))</f>
        <v>ARACH-R311-CELC12</v>
      </c>
      <c r="G828" s="4" t="str">
        <f t="shared" si="53"/>
        <v>ARACH</v>
      </c>
      <c r="AC828" t="str">
        <f>[8]Report!T828</f>
        <v xml:space="preserve">MEGEV-R1-CELD16 → </v>
      </c>
      <c r="AD828" t="str">
        <f>INDEX([8]Report!$A$2:$A$1495, MATCH(AC828, [8]Report!$T$2:$T$1495, 0))</f>
        <v>MEGEV-R1-CELD16</v>
      </c>
      <c r="AE828" t="str">
        <f t="shared" si="54"/>
        <v>MEGEV</v>
      </c>
    </row>
    <row r="829" spans="5:31" x14ac:dyDescent="0.25">
      <c r="E829" s="2" t="str">
        <f>[2]Report!T829</f>
        <v xml:space="preserve">34034815 → </v>
      </c>
      <c r="F829" s="3" t="str">
        <f>INDEX([2]Report!$B$2:$B$2208, MATCH(E829, [2]Report!$T$2:$T$2208, 0))</f>
        <v>ARACH-R311-CELO10</v>
      </c>
      <c r="G829" s="4" t="str">
        <f t="shared" si="53"/>
        <v>ARACH</v>
      </c>
      <c r="AC829" t="str">
        <f>[8]Report!T829</f>
        <v xml:space="preserve">MEGEV-R1-CELD17 → </v>
      </c>
      <c r="AD829" t="str">
        <f>INDEX([8]Report!$A$2:$A$1495, MATCH(AC829, [8]Report!$T$2:$T$1495, 0))</f>
        <v>MEGEV-R1-CELD17</v>
      </c>
      <c r="AE829" t="str">
        <f t="shared" si="54"/>
        <v>MEGEV</v>
      </c>
    </row>
    <row r="830" spans="5:31" x14ac:dyDescent="0.25">
      <c r="E830" s="2" t="str">
        <f>[2]Report!T830</f>
        <v xml:space="preserve">34034816 → </v>
      </c>
      <c r="F830" s="3" t="str">
        <f>INDEX([2]Report!$B$2:$B$2208, MATCH(E830, [2]Report!$T$2:$T$2208, 0))</f>
        <v>ARACH-R311-CELD14</v>
      </c>
      <c r="G830" s="4" t="str">
        <f t="shared" si="53"/>
        <v>ARACH</v>
      </c>
      <c r="AC830" t="str">
        <f>[8]Report!T830</f>
        <v>MEGEV-R1-CELD18 → Code GDO</v>
      </c>
      <c r="AD830" t="str">
        <f>INDEX([8]Report!$A$2:$A$1495, MATCH(AC830, [8]Report!$T$2:$T$1495, 0))</f>
        <v>MEGEV-R1-CELD18</v>
      </c>
      <c r="AE830" t="str">
        <f t="shared" si="54"/>
        <v>MEGEV</v>
      </c>
    </row>
    <row r="831" spans="5:31" x14ac:dyDescent="0.25">
      <c r="E831" s="2" t="str">
        <f>[2]Report!T831</f>
        <v xml:space="preserve">34034817 → </v>
      </c>
      <c r="F831" s="3" t="str">
        <f>INDEX([2]Report!$B$2:$B$2208, MATCH(E831, [2]Report!$T$2:$T$2208, 0))</f>
        <v>ARACH-R311-CELA11</v>
      </c>
      <c r="G831" s="4" t="str">
        <f t="shared" si="53"/>
        <v>ARACH</v>
      </c>
      <c r="AC831" t="str">
        <f>[8]Report!T831</f>
        <v>MEGEV-R2-CELD22 → Code GDO</v>
      </c>
      <c r="AD831" t="str">
        <f>INDEX([8]Report!$A$2:$A$1495, MATCH(AC831, [8]Report!$T$2:$T$1495, 0))</f>
        <v>MEGEV-R2-CELD22</v>
      </c>
      <c r="AE831" t="str">
        <f t="shared" si="54"/>
        <v>MEGEV</v>
      </c>
    </row>
    <row r="832" spans="5:31" x14ac:dyDescent="0.25">
      <c r="E832" s="2" t="str">
        <f>[2]Report!T832</f>
        <v xml:space="preserve">34034818 → </v>
      </c>
      <c r="F832" s="3" t="str">
        <f>INDEX([2]Report!$B$2:$B$2208, MATCH(E832, [2]Report!$T$2:$T$2208, 0))</f>
        <v>ARACH-R311-CELD15</v>
      </c>
      <c r="G832" s="4" t="str">
        <f t="shared" si="53"/>
        <v>ARACH</v>
      </c>
      <c r="AC832" t="str">
        <f>[8]Report!T832</f>
        <v xml:space="preserve">MEGEV-R2-CELD23 → </v>
      </c>
      <c r="AD832" t="str">
        <f>INDEX([8]Report!$A$2:$A$1495, MATCH(AC832, [8]Report!$T$2:$T$1495, 0))</f>
        <v>MEGEV-R2-CELD23</v>
      </c>
      <c r="AE832" t="str">
        <f t="shared" si="54"/>
        <v>MEGEV</v>
      </c>
    </row>
    <row r="833" spans="5:31" x14ac:dyDescent="0.25">
      <c r="E833" s="2" t="str">
        <f>[2]Report!T833</f>
        <v xml:space="preserve">34034819 → </v>
      </c>
      <c r="F833" s="3" t="str">
        <f>INDEX([2]Report!$B$2:$B$2208, MATCH(E833, [2]Report!$T$2:$T$2208, 0))</f>
        <v>ARACH-R311-CELD16</v>
      </c>
      <c r="G833" s="4" t="str">
        <f t="shared" si="53"/>
        <v>ARACH</v>
      </c>
      <c r="AC833" t="str">
        <f>[8]Report!T833</f>
        <v xml:space="preserve">MEGEV-R2-CELD24 → </v>
      </c>
      <c r="AD833" t="str">
        <f>INDEX([8]Report!$A$2:$A$1495, MATCH(AC833, [8]Report!$T$2:$T$1495, 0))</f>
        <v>MEGEV-R2-CELD24</v>
      </c>
      <c r="AE833" t="str">
        <f t="shared" si="54"/>
        <v>MEGEV</v>
      </c>
    </row>
    <row r="834" spans="5:31" x14ac:dyDescent="0.25">
      <c r="E834" s="2" t="str">
        <f>[2]Report!T834</f>
        <v xml:space="preserve">34034820 → </v>
      </c>
      <c r="F834" s="3" t="str">
        <f>INDEX([2]Report!$B$2:$B$2208, MATCH(E834, [2]Report!$T$2:$T$2208, 0))</f>
        <v>ARACH-R311-CELD17</v>
      </c>
      <c r="G834" s="4" t="str">
        <f t="shared" si="53"/>
        <v>ARACH</v>
      </c>
      <c r="AC834" t="str">
        <f>[8]Report!T834</f>
        <v xml:space="preserve">MEGEV-R2-CELD25 → </v>
      </c>
      <c r="AD834" t="str">
        <f>INDEX([8]Report!$A$2:$A$1495, MATCH(AC834, [8]Report!$T$2:$T$1495, 0))</f>
        <v>MEGEV-R2-CELD25</v>
      </c>
      <c r="AE834" t="str">
        <f t="shared" si="54"/>
        <v>MEGEV</v>
      </c>
    </row>
    <row r="835" spans="5:31" x14ac:dyDescent="0.25">
      <c r="E835" s="2" t="str">
        <f>[2]Report!T835</f>
        <v>34034821 → DATE-AMPOULE</v>
      </c>
      <c r="F835" s="3" t="str">
        <f>INDEX([2]Report!$B$2:$B$2208, MATCH(E835, [2]Report!$T$2:$T$2208, 0))</f>
        <v>VINAY-R1-CELD03</v>
      </c>
      <c r="G835" s="4" t="str">
        <f t="shared" ref="G835:G898" si="55">LEFT(F835,5)</f>
        <v>VINAY</v>
      </c>
      <c r="AC835" t="str">
        <f>[8]Report!T835</f>
        <v xml:space="preserve">MEGEV-R2-CELD26 → </v>
      </c>
      <c r="AD835" t="str">
        <f>INDEX([8]Report!$A$2:$A$1495, MATCH(AC835, [8]Report!$T$2:$T$1495, 0))</f>
        <v>MEGEV-R2-CELD26</v>
      </c>
      <c r="AE835" t="str">
        <f t="shared" ref="AE835:AE898" si="56">LEFT(AD835,5)</f>
        <v>MEGEV</v>
      </c>
    </row>
    <row r="836" spans="5:31" x14ac:dyDescent="0.25">
      <c r="E836" s="2" t="str">
        <f>[2]Report!T836</f>
        <v xml:space="preserve">34034822 → </v>
      </c>
      <c r="F836" s="3" t="str">
        <f>INDEX([2]Report!$B$2:$B$2208, MATCH(E836, [2]Report!$T$2:$T$2208, 0))</f>
        <v>ARACH-R311-CELD18</v>
      </c>
      <c r="G836" s="4" t="str">
        <f t="shared" si="55"/>
        <v>ARACH</v>
      </c>
      <c r="AC836" t="str">
        <f>[8]Report!T836</f>
        <v xml:space="preserve">MEGEV-R2-CELD27 → </v>
      </c>
      <c r="AD836" t="str">
        <f>INDEX([8]Report!$A$2:$A$1495, MATCH(AC836, [8]Report!$T$2:$T$1495, 0))</f>
        <v>MEGEV-R2-CELD27</v>
      </c>
      <c r="AE836" t="str">
        <f t="shared" si="56"/>
        <v>MEGEV</v>
      </c>
    </row>
    <row r="837" spans="5:31" x14ac:dyDescent="0.25">
      <c r="E837" s="2" t="str">
        <f>[2]Report!T837</f>
        <v>34034823 → DATE-AMPOULE</v>
      </c>
      <c r="F837" s="3" t="str">
        <f>INDEX([2]Report!$B$2:$B$2208, MATCH(E837, [2]Report!$T$2:$T$2208, 0))</f>
        <v>VINAY-R1-CELD04</v>
      </c>
      <c r="G837" s="4" t="str">
        <f t="shared" si="55"/>
        <v>VINAY</v>
      </c>
      <c r="AC837" t="str">
        <f>[8]Report!T837</f>
        <v>MEGEV-R2-CELD28 → Code GDO</v>
      </c>
      <c r="AD837" t="str">
        <f>INDEX([8]Report!$A$2:$A$1495, MATCH(AC837, [8]Report!$T$2:$T$1495, 0))</f>
        <v>MEGEV-R2-CELD28</v>
      </c>
      <c r="AE837" t="str">
        <f t="shared" si="56"/>
        <v>MEGEV</v>
      </c>
    </row>
    <row r="838" spans="5:31" x14ac:dyDescent="0.25">
      <c r="E838" s="2" t="str">
        <f>[2]Report!T838</f>
        <v>34034824 → DATE-AMPOULE</v>
      </c>
      <c r="F838" s="3" t="str">
        <f>INDEX([2]Report!$B$2:$B$2208, MATCH(E838, [2]Report!$T$2:$T$2208, 0))</f>
        <v>ARACH-R311-CELD19</v>
      </c>
      <c r="G838" s="4" t="str">
        <f t="shared" si="55"/>
        <v>ARACH</v>
      </c>
      <c r="AC838" t="str">
        <f>[8]Report!T838</f>
        <v>MEGEV-R3-CELD31 → AERIEN/SOUTERRAIN</v>
      </c>
      <c r="AD838" t="str">
        <f>INDEX([8]Report!$A$2:$A$1495, MATCH(AC838, [8]Report!$T$2:$T$1495, 0))</f>
        <v>MEGEV-R3-CELD31</v>
      </c>
      <c r="AE838" t="str">
        <f t="shared" si="56"/>
        <v>MEGEV</v>
      </c>
    </row>
    <row r="839" spans="5:31" x14ac:dyDescent="0.25">
      <c r="E839" s="2" t="str">
        <f>[2]Report!T839</f>
        <v>34034825 → DATE-AMPOULE</v>
      </c>
      <c r="F839" s="3" t="str">
        <f>INDEX([2]Report!$B$2:$B$2208, MATCH(E839, [2]Report!$T$2:$T$2208, 0))</f>
        <v>VINAY-R1-CELD05</v>
      </c>
      <c r="G839" s="4" t="str">
        <f t="shared" si="55"/>
        <v>VINAY</v>
      </c>
      <c r="AC839" t="str">
        <f>[8]Report!T839</f>
        <v>MEGEV-R3-CELD32 → AERIEN/SOUTERRAIN</v>
      </c>
      <c r="AD839" t="str">
        <f>INDEX([8]Report!$A$2:$A$1495, MATCH(AC839, [8]Report!$T$2:$T$1495, 0))</f>
        <v>MEGEV-R3-CELD32</v>
      </c>
      <c r="AE839" t="str">
        <f t="shared" si="56"/>
        <v>MEGEV</v>
      </c>
    </row>
    <row r="840" spans="5:31" x14ac:dyDescent="0.25">
      <c r="E840" s="2" t="str">
        <f>[2]Report!T840</f>
        <v xml:space="preserve">34034826 → </v>
      </c>
      <c r="F840" s="3" t="str">
        <f>INDEX([2]Report!$B$2:$B$2208, MATCH(E840, [2]Report!$T$2:$T$2208, 0))</f>
        <v>AVORI-R1-CELD19</v>
      </c>
      <c r="G840" s="4" t="str">
        <f t="shared" si="55"/>
        <v>AVORI</v>
      </c>
      <c r="AC840" t="str">
        <f>[8]Report!T840</f>
        <v>MEGEV-R3-CELD33 → AERIEN/SOUTERRAIN</v>
      </c>
      <c r="AD840" t="str">
        <f>INDEX([8]Report!$A$2:$A$1495, MATCH(AC840, [8]Report!$T$2:$T$1495, 0))</f>
        <v>MEGEV-R3-CELD33</v>
      </c>
      <c r="AE840" t="str">
        <f t="shared" si="56"/>
        <v>MEGEV</v>
      </c>
    </row>
    <row r="841" spans="5:31" x14ac:dyDescent="0.25">
      <c r="E841" s="2" t="str">
        <f>[2]Report!T841</f>
        <v>34034827 → DATE-AMPOULE</v>
      </c>
      <c r="F841" s="3" t="str">
        <f>INDEX([2]Report!$B$2:$B$2208, MATCH(E841, [2]Report!$T$2:$T$2208, 0))</f>
        <v>VINAY-R1-CELD06</v>
      </c>
      <c r="G841" s="4" t="str">
        <f t="shared" si="55"/>
        <v>VINAY</v>
      </c>
      <c r="AC841" t="str">
        <f>[8]Report!T841</f>
        <v>MEGEV-R3-CELD35 → Code GDO, AERIEN/SOUTERRAIN</v>
      </c>
      <c r="AD841" t="str">
        <f>INDEX([8]Report!$A$2:$A$1495, MATCH(AC841, [8]Report!$T$2:$T$1495, 0))</f>
        <v>MEGEV-R3-CELD35</v>
      </c>
      <c r="AE841" t="str">
        <f t="shared" si="56"/>
        <v>MEGEV</v>
      </c>
    </row>
    <row r="842" spans="5:31" x14ac:dyDescent="0.25">
      <c r="E842" s="2" t="str">
        <f>[2]Report!T842</f>
        <v>34034828 → DATE-AMPOULE</v>
      </c>
      <c r="F842" s="3" t="str">
        <f>INDEX([2]Report!$B$2:$B$2208, MATCH(E842, [2]Report!$T$2:$T$2208, 0))</f>
        <v>VINAY-R1-CELD08</v>
      </c>
      <c r="G842" s="4" t="str">
        <f t="shared" si="55"/>
        <v>VINAY</v>
      </c>
      <c r="AC842" t="str">
        <f>[8]Report!T842</f>
        <v>MEGEV-R3-CELD36 → Code GDO, AERIEN/SOUTERRAIN</v>
      </c>
      <c r="AD842" t="str">
        <f>INDEX([8]Report!$A$2:$A$1495, MATCH(AC842, [8]Report!$T$2:$T$1495, 0))</f>
        <v>MEGEV-R3-CELD36</v>
      </c>
      <c r="AE842" t="str">
        <f t="shared" si="56"/>
        <v>MEGEV</v>
      </c>
    </row>
    <row r="843" spans="5:31" x14ac:dyDescent="0.25">
      <c r="E843" s="2" t="str">
        <f>[2]Report!T843</f>
        <v>34034829 → DATE-AMPOULE</v>
      </c>
      <c r="F843" s="3" t="str">
        <f>INDEX([2]Report!$B$2:$B$2208, MATCH(E843, [2]Report!$T$2:$T$2208, 0))</f>
        <v>VINAY-R1-CELO09</v>
      </c>
      <c r="G843" s="4" t="str">
        <f t="shared" si="55"/>
        <v>VINAY</v>
      </c>
      <c r="AC843" t="str">
        <f>[8]Report!T843</f>
        <v>MEGEV-R3-CELD37 → Code GDO, AERIEN/SOUTERRAIN</v>
      </c>
      <c r="AD843" t="str">
        <f>INDEX([8]Report!$A$2:$A$1495, MATCH(AC843, [8]Report!$T$2:$T$1495, 0))</f>
        <v>MEGEV-R3-CELD37</v>
      </c>
      <c r="AE843" t="str">
        <f t="shared" si="56"/>
        <v>MEGEV</v>
      </c>
    </row>
    <row r="844" spans="5:31" x14ac:dyDescent="0.25">
      <c r="E844" s="2" t="str">
        <f>[2]Report!T844</f>
        <v>34034830 → U-NOMINAL(KV)-DJHTA, DATE-AMPOULE</v>
      </c>
      <c r="F844" s="3" t="str">
        <f>INDEX([2]Report!$B$2:$B$2208, MATCH(E844, [2]Report!$T$2:$T$2208, 0))</f>
        <v>VINAY-R1-CELA02</v>
      </c>
      <c r="G844" s="4" t="str">
        <f t="shared" si="55"/>
        <v>VINAY</v>
      </c>
      <c r="AC844" t="str">
        <f>[8]Report!T844</f>
        <v>MEGEV-R3-CELD38 → Code GDO, AERIEN/SOUTERRAIN</v>
      </c>
      <c r="AD844" t="str">
        <f>INDEX([8]Report!$A$2:$A$1495, MATCH(AC844, [8]Report!$T$2:$T$1495, 0))</f>
        <v>MEGEV-R3-CELD38</v>
      </c>
      <c r="AE844" t="str">
        <f t="shared" si="56"/>
        <v>MEGEV</v>
      </c>
    </row>
    <row r="845" spans="5:31" x14ac:dyDescent="0.25">
      <c r="E845" s="2" t="str">
        <f>[2]Report!T845</f>
        <v>34034831 → DATE-AMPOULE</v>
      </c>
      <c r="F845" s="3" t="str">
        <f>INDEX([2]Report!$B$2:$B$2208, MATCH(E845, [2]Report!$T$2:$T$2208, 0))</f>
        <v>VINAY-R2-CELD16</v>
      </c>
      <c r="G845" s="4" t="str">
        <f t="shared" si="55"/>
        <v>VINAY</v>
      </c>
      <c r="AC845" t="str">
        <f>[8]Report!T845</f>
        <v xml:space="preserve">MEGEV-R4-CELD41 → </v>
      </c>
      <c r="AD845" t="str">
        <f>INDEX([8]Report!$A$2:$A$1495, MATCH(AC845, [8]Report!$T$2:$T$1495, 0))</f>
        <v>MEGEV-R4-CELD41</v>
      </c>
      <c r="AE845" t="str">
        <f t="shared" si="56"/>
        <v>MEGEV</v>
      </c>
    </row>
    <row r="846" spans="5:31" x14ac:dyDescent="0.25">
      <c r="E846" s="2" t="str">
        <f>[2]Report!T846</f>
        <v>34034832 → DATE-AMPOULE</v>
      </c>
      <c r="F846" s="3" t="str">
        <f>INDEX([2]Report!$B$2:$B$2208, MATCH(E846, [2]Report!$T$2:$T$2208, 0))</f>
        <v>VINAY-R2-CELD17</v>
      </c>
      <c r="G846" s="4" t="str">
        <f t="shared" si="55"/>
        <v>VINAY</v>
      </c>
      <c r="AC846" t="str">
        <f>[8]Report!T846</f>
        <v xml:space="preserve">MEGEV-R4-CELD42 → </v>
      </c>
      <c r="AD846" t="str">
        <f>INDEX([8]Report!$A$2:$A$1495, MATCH(AC846, [8]Report!$T$2:$T$1495, 0))</f>
        <v>MEGEV-R4-CELD42</v>
      </c>
      <c r="AE846" t="str">
        <f t="shared" si="56"/>
        <v>MEGEV</v>
      </c>
    </row>
    <row r="847" spans="5:31" x14ac:dyDescent="0.25">
      <c r="E847" s="2" t="str">
        <f>[2]Report!T847</f>
        <v>34034833 → U-NOMINAL(KV)-DJHTA, DATE-AMPOULE</v>
      </c>
      <c r="F847" s="3" t="str">
        <f>INDEX([2]Report!$B$2:$B$2208, MATCH(E847, [2]Report!$T$2:$T$2208, 0))</f>
        <v>VINAY-R2-CELA13</v>
      </c>
      <c r="G847" s="4" t="str">
        <f t="shared" si="55"/>
        <v>VINAY</v>
      </c>
      <c r="AC847" t="str">
        <f>[8]Report!T847</f>
        <v>MEGEV-R4-CELD43 → Code GDO</v>
      </c>
      <c r="AD847" t="str">
        <f>INDEX([8]Report!$A$2:$A$1495, MATCH(AC847, [8]Report!$T$2:$T$1495, 0))</f>
        <v>MEGEV-R4-CELD43</v>
      </c>
      <c r="AE847" t="str">
        <f t="shared" si="56"/>
        <v>MEGEV</v>
      </c>
    </row>
    <row r="848" spans="5:31" x14ac:dyDescent="0.25">
      <c r="E848" s="2" t="str">
        <f>[2]Report!T848</f>
        <v xml:space="preserve">34034835 → </v>
      </c>
      <c r="F848" s="3" t="str">
        <f>INDEX([2]Report!$B$2:$B$2208, MATCH(E848, [2]Report!$T$2:$T$2208, 0))</f>
        <v>ARLOD-R1-CELD13</v>
      </c>
      <c r="G848" s="4" t="str">
        <f t="shared" si="55"/>
        <v>ARLOD</v>
      </c>
      <c r="AC848" t="str">
        <f>[8]Report!T848</f>
        <v>MEGEV-R4-CELD44 → Code GDO</v>
      </c>
      <c r="AD848" t="str">
        <f>INDEX([8]Report!$A$2:$A$1495, MATCH(AC848, [8]Report!$T$2:$T$1495, 0))</f>
        <v>MEGEV-R4-CELD44</v>
      </c>
      <c r="AE848" t="str">
        <f t="shared" si="56"/>
        <v>MEGEV</v>
      </c>
    </row>
    <row r="849" spans="5:31" x14ac:dyDescent="0.25">
      <c r="E849" s="2" t="str">
        <f>[2]Report!T849</f>
        <v xml:space="preserve">34034836 → </v>
      </c>
      <c r="F849" s="3" t="str">
        <f>INDEX([2]Report!$B$2:$B$2208, MATCH(E849, [2]Report!$T$2:$T$2208, 0))</f>
        <v>ARLOD-R1-CELA10</v>
      </c>
      <c r="G849" s="4" t="str">
        <f t="shared" si="55"/>
        <v>ARLOD</v>
      </c>
      <c r="AC849" t="str">
        <f>[8]Report!T849</f>
        <v>MEGEV-R4-CELD45 → Code GDO</v>
      </c>
      <c r="AD849" t="str">
        <f>INDEX([8]Report!$A$2:$A$1495, MATCH(AC849, [8]Report!$T$2:$T$1495, 0))</f>
        <v>MEGEV-R4-CELD45</v>
      </c>
      <c r="AE849" t="str">
        <f t="shared" si="56"/>
        <v>MEGEV</v>
      </c>
    </row>
    <row r="850" spans="5:31" x14ac:dyDescent="0.25">
      <c r="E850" s="2" t="str">
        <f>[2]Report!T850</f>
        <v xml:space="preserve">34034837 → </v>
      </c>
      <c r="F850" s="3" t="str">
        <f>INDEX([2]Report!$B$2:$B$2208, MATCH(E850, [2]Report!$T$2:$T$2208, 0))</f>
        <v>ARLOD-R1-CELD14</v>
      </c>
      <c r="G850" s="4" t="str">
        <f t="shared" si="55"/>
        <v>ARLOD</v>
      </c>
      <c r="AC850" t="str">
        <f>[8]Report!T850</f>
        <v>MEGEV-R4-CELD46 → Code GDO</v>
      </c>
      <c r="AD850" t="str">
        <f>INDEX([8]Report!$A$2:$A$1495, MATCH(AC850, [8]Report!$T$2:$T$1495, 0))</f>
        <v>MEGEV-R4-CELD46</v>
      </c>
      <c r="AE850" t="str">
        <f t="shared" si="56"/>
        <v>MEGEV</v>
      </c>
    </row>
    <row r="851" spans="5:31" x14ac:dyDescent="0.25">
      <c r="E851" s="2" t="str">
        <f>[2]Report!T851</f>
        <v>34034839 → DATE-AMPOULE</v>
      </c>
      <c r="F851" s="3" t="str">
        <f>INDEX([2]Report!$B$2:$B$2208, MATCH(E851, [2]Report!$T$2:$T$2208, 0))</f>
        <v>ARLOD-R-MAG</v>
      </c>
      <c r="G851" s="4" t="str">
        <f t="shared" si="55"/>
        <v>ARLOD</v>
      </c>
      <c r="AC851" t="str">
        <f>[8]Report!T851</f>
        <v>MEGEV-R4-CELD47 → Code GDO</v>
      </c>
      <c r="AD851" t="str">
        <f>INDEX([8]Report!$A$2:$A$1495, MATCH(AC851, [8]Report!$T$2:$T$1495, 0))</f>
        <v>MEGEV-R4-CELD47</v>
      </c>
      <c r="AE851" t="str">
        <f t="shared" si="56"/>
        <v>MEGEV</v>
      </c>
    </row>
    <row r="852" spans="5:31" x14ac:dyDescent="0.25">
      <c r="E852" s="2" t="str">
        <f>[2]Report!T852</f>
        <v xml:space="preserve">34034840 → </v>
      </c>
      <c r="F852" s="3" t="str">
        <f>INDEX([2]Report!$B$2:$B$2208, MATCH(E852, [2]Report!$T$2:$T$2208, 0))</f>
        <v>ARLOD-R2-CELD23</v>
      </c>
      <c r="G852" s="4" t="str">
        <f t="shared" si="55"/>
        <v>ARLOD</v>
      </c>
      <c r="AC852" t="str">
        <f>[8]Report!T852</f>
        <v xml:space="preserve">MENUI-R1-CELD85 → </v>
      </c>
      <c r="AD852" t="str">
        <f>INDEX([8]Report!$A$2:$A$1495, MATCH(AC852, [8]Report!$T$2:$T$1495, 0))</f>
        <v>MENUI-R1-CELD85</v>
      </c>
      <c r="AE852" t="str">
        <f t="shared" si="56"/>
        <v>MENUI</v>
      </c>
    </row>
    <row r="853" spans="5:31" x14ac:dyDescent="0.25">
      <c r="E853" s="2" t="str">
        <f>[2]Report!T853</f>
        <v xml:space="preserve">34034841 → </v>
      </c>
      <c r="F853" s="3" t="str">
        <f>INDEX([2]Report!$B$2:$B$2208, MATCH(E853, [2]Report!$T$2:$T$2208, 0))</f>
        <v>ARLOD-R2-CELD28</v>
      </c>
      <c r="G853" s="4" t="str">
        <f t="shared" si="55"/>
        <v>ARLOD</v>
      </c>
      <c r="AC853" t="str">
        <f>[8]Report!T853</f>
        <v xml:space="preserve">MENUI-R1-CELD87 → </v>
      </c>
      <c r="AD853" t="str">
        <f>INDEX([8]Report!$A$2:$A$1495, MATCH(AC853, [8]Report!$T$2:$T$1495, 0))</f>
        <v>MENUI-R1-CELD87</v>
      </c>
      <c r="AE853" t="str">
        <f t="shared" si="56"/>
        <v>MENUI</v>
      </c>
    </row>
    <row r="854" spans="5:31" x14ac:dyDescent="0.25">
      <c r="E854" s="2" t="str">
        <f>[2]Report!T854</f>
        <v xml:space="preserve">34034842 → </v>
      </c>
      <c r="F854" s="3" t="str">
        <f>INDEX([2]Report!$B$2:$B$2208, MATCH(E854, [2]Report!$T$2:$T$2208, 0))</f>
        <v>ARLOD-R2-CELD25</v>
      </c>
      <c r="G854" s="4" t="str">
        <f t="shared" si="55"/>
        <v>ARLOD</v>
      </c>
      <c r="AC854" t="str">
        <f>[8]Report!T854</f>
        <v xml:space="preserve">MENUI-R1-CELD89 → </v>
      </c>
      <c r="AD854" t="str">
        <f>INDEX([8]Report!$A$2:$A$1495, MATCH(AC854, [8]Report!$T$2:$T$1495, 0))</f>
        <v>MENUI-R1-CELD89</v>
      </c>
      <c r="AE854" t="str">
        <f t="shared" si="56"/>
        <v>MENUI</v>
      </c>
    </row>
    <row r="855" spans="5:31" x14ac:dyDescent="0.25">
      <c r="E855" s="2" t="str">
        <f>[2]Report!T855</f>
        <v xml:space="preserve">34034843 → </v>
      </c>
      <c r="F855" s="3" t="str">
        <f>INDEX([2]Report!$B$2:$B$2208, MATCH(E855, [2]Report!$T$2:$T$2208, 0))</f>
        <v>ARLOD-R2-CELD26</v>
      </c>
      <c r="G855" s="4" t="str">
        <f t="shared" si="55"/>
        <v>ARLOD</v>
      </c>
      <c r="AC855" t="str">
        <f>[8]Report!T855</f>
        <v xml:space="preserve">MENUI-R1-CELD91 → </v>
      </c>
      <c r="AD855" t="str">
        <f>INDEX([8]Report!$A$2:$A$1495, MATCH(AC855, [8]Report!$T$2:$T$1495, 0))</f>
        <v>MENUI-R1-CELD91</v>
      </c>
      <c r="AE855" t="str">
        <f t="shared" si="56"/>
        <v>MENUI</v>
      </c>
    </row>
    <row r="856" spans="5:31" x14ac:dyDescent="0.25">
      <c r="E856" s="2" t="str">
        <f>[2]Report!T856</f>
        <v xml:space="preserve">34034844 → </v>
      </c>
      <c r="F856" s="3" t="str">
        <f>INDEX([2]Report!$B$2:$B$2208, MATCH(E856, [2]Report!$T$2:$T$2208, 0))</f>
        <v>ARLOD-R2-CELD27</v>
      </c>
      <c r="G856" s="4" t="str">
        <f t="shared" si="55"/>
        <v>ARLOD</v>
      </c>
      <c r="AC856" t="str">
        <f>[8]Report!T856</f>
        <v xml:space="preserve">MENUI-R1-CELD93 → </v>
      </c>
      <c r="AD856" t="str">
        <f>INDEX([8]Report!$A$2:$A$1495, MATCH(AC856, [8]Report!$T$2:$T$1495, 0))</f>
        <v>MENUI-R1-CELD93</v>
      </c>
      <c r="AE856" t="str">
        <f t="shared" si="56"/>
        <v>MENUI</v>
      </c>
    </row>
    <row r="857" spans="5:31" x14ac:dyDescent="0.25">
      <c r="E857" s="2" t="str">
        <f>[2]Report!T857</f>
        <v xml:space="preserve">34034845 → </v>
      </c>
      <c r="F857" s="3" t="str">
        <f>INDEX([2]Report!$B$2:$B$2208, MATCH(E857, [2]Report!$T$2:$T$2208, 0))</f>
        <v>ARLOD-R2-CELD24</v>
      </c>
      <c r="G857" s="4" t="str">
        <f t="shared" si="55"/>
        <v>ARLOD</v>
      </c>
      <c r="AC857" t="str">
        <f>[8]Report!T857</f>
        <v xml:space="preserve">MENUI-R1-CELD95 → </v>
      </c>
      <c r="AD857" t="str">
        <f>INDEX([8]Report!$A$2:$A$1495, MATCH(AC857, [8]Report!$T$2:$T$1495, 0))</f>
        <v>MENUI-R1-CELD95</v>
      </c>
      <c r="AE857" t="str">
        <f t="shared" si="56"/>
        <v>MENUI</v>
      </c>
    </row>
    <row r="858" spans="5:31" x14ac:dyDescent="0.25">
      <c r="E858" s="2" t="str">
        <f>[2]Report!T858</f>
        <v xml:space="preserve">34034846 → </v>
      </c>
      <c r="F858" s="3" t="str">
        <f>INDEX([2]Report!$B$2:$B$2208, MATCH(E858, [2]Report!$T$2:$T$2208, 0))</f>
        <v>ARLOD-R3-CELA30</v>
      </c>
      <c r="G858" s="4" t="str">
        <f t="shared" si="55"/>
        <v>ARLOD</v>
      </c>
      <c r="AC858" t="str">
        <f>[8]Report!T858</f>
        <v>MENUI-R1-CELD97 → Code GDO</v>
      </c>
      <c r="AD858" t="str">
        <f>INDEX([8]Report!$A$2:$A$1495, MATCH(AC858, [8]Report!$T$2:$T$1495, 0))</f>
        <v>MENUI-R1-CELD97</v>
      </c>
      <c r="AE858" t="str">
        <f t="shared" si="56"/>
        <v>MENUI</v>
      </c>
    </row>
    <row r="859" spans="5:31" x14ac:dyDescent="0.25">
      <c r="E859" s="2" t="str">
        <f>[2]Report!T859</f>
        <v xml:space="preserve">34034847 → </v>
      </c>
      <c r="F859" s="3" t="str">
        <f>INDEX([2]Report!$B$2:$B$2208, MATCH(E859, [2]Report!$T$2:$T$2208, 0))</f>
        <v>ARLOD-R3-CELA31</v>
      </c>
      <c r="G859" s="4" t="str">
        <f t="shared" si="55"/>
        <v>ARLOD</v>
      </c>
      <c r="AC859" t="str">
        <f>[8]Report!T859</f>
        <v xml:space="preserve">MENUI-R2-CELD86 → </v>
      </c>
      <c r="AD859" t="str">
        <f>INDEX([8]Report!$A$2:$A$1495, MATCH(AC859, [8]Report!$T$2:$T$1495, 0))</f>
        <v>MENUI-R2-CELD86</v>
      </c>
      <c r="AE859" t="str">
        <f t="shared" si="56"/>
        <v>MENUI</v>
      </c>
    </row>
    <row r="860" spans="5:31" x14ac:dyDescent="0.25">
      <c r="E860" s="2" t="str">
        <f>[2]Report!T860</f>
        <v xml:space="preserve">34034848 → </v>
      </c>
      <c r="F860" s="3" t="str">
        <f>INDEX([2]Report!$B$2:$B$2208, MATCH(E860, [2]Report!$T$2:$T$2208, 0))</f>
        <v>ARLOD-R3-CELD32</v>
      </c>
      <c r="G860" s="4" t="str">
        <f t="shared" si="55"/>
        <v>ARLOD</v>
      </c>
      <c r="AC860" t="str">
        <f>[8]Report!T860</f>
        <v xml:space="preserve">MENUI-R2-CELD88 → </v>
      </c>
      <c r="AD860" t="str">
        <f>INDEX([8]Report!$A$2:$A$1495, MATCH(AC860, [8]Report!$T$2:$T$1495, 0))</f>
        <v>MENUI-R2-CELD88</v>
      </c>
      <c r="AE860" t="str">
        <f t="shared" si="56"/>
        <v>MENUI</v>
      </c>
    </row>
    <row r="861" spans="5:31" x14ac:dyDescent="0.25">
      <c r="E861" s="2" t="str">
        <f>[2]Report!T861</f>
        <v xml:space="preserve">34034849 → </v>
      </c>
      <c r="F861" s="3" t="str">
        <f>INDEX([2]Report!$B$2:$B$2208, MATCH(E861, [2]Report!$T$2:$T$2208, 0))</f>
        <v>AUMON-R1-CELC12</v>
      </c>
      <c r="G861" s="4" t="str">
        <f t="shared" si="55"/>
        <v>AUMON</v>
      </c>
      <c r="AC861" t="str">
        <f>[8]Report!T861</f>
        <v xml:space="preserve">MENUI-R2-CELD90 → </v>
      </c>
      <c r="AD861" t="str">
        <f>INDEX([8]Report!$A$2:$A$1495, MATCH(AC861, [8]Report!$T$2:$T$1495, 0))</f>
        <v>MENUI-R2-CELD90</v>
      </c>
      <c r="AE861" t="str">
        <f t="shared" si="56"/>
        <v>MENUI</v>
      </c>
    </row>
    <row r="862" spans="5:31" x14ac:dyDescent="0.25">
      <c r="E862" s="2" t="str">
        <f>[2]Report!T862</f>
        <v xml:space="preserve">34034850 → </v>
      </c>
      <c r="F862" s="3" t="str">
        <f>INDEX([2]Report!$B$2:$B$2208, MATCH(E862, [2]Report!$T$2:$T$2208, 0))</f>
        <v>ANNECY-CELD-MAG</v>
      </c>
      <c r="G862" s="4" t="str">
        <f t="shared" si="55"/>
        <v>ANNEC</v>
      </c>
      <c r="AC862" t="str">
        <f>[8]Report!T862</f>
        <v>MENUI-R2-CELD92 → Code GDO</v>
      </c>
      <c r="AD862" t="str">
        <f>INDEX([8]Report!$A$2:$A$1495, MATCH(AC862, [8]Report!$T$2:$T$1495, 0))</f>
        <v>MENUI-R2-CELD92</v>
      </c>
      <c r="AE862" t="str">
        <f t="shared" si="56"/>
        <v>MENUI</v>
      </c>
    </row>
    <row r="863" spans="5:31" x14ac:dyDescent="0.25">
      <c r="E863" s="2" t="str">
        <f>[2]Report!T863</f>
        <v xml:space="preserve">34034851 → </v>
      </c>
      <c r="F863" s="3" t="str">
        <f>INDEX([2]Report!$B$2:$B$2208, MATCH(E863, [2]Report!$T$2:$T$2208, 0))</f>
        <v>AUMON-R1-CELA11</v>
      </c>
      <c r="G863" s="4" t="str">
        <f t="shared" si="55"/>
        <v>AUMON</v>
      </c>
      <c r="AC863" t="str">
        <f>[8]Report!T863</f>
        <v xml:space="preserve">MENUI-R2-CELD94 → </v>
      </c>
      <c r="AD863" t="str">
        <f>INDEX([8]Report!$A$2:$A$1495, MATCH(AC863, [8]Report!$T$2:$T$1495, 0))</f>
        <v>MENUI-R2-CELD94</v>
      </c>
      <c r="AE863" t="str">
        <f t="shared" si="56"/>
        <v>MENUI</v>
      </c>
    </row>
    <row r="864" spans="5:31" x14ac:dyDescent="0.25">
      <c r="E864" s="2" t="str">
        <f>[2]Report!T864</f>
        <v xml:space="preserve">34034852 → </v>
      </c>
      <c r="F864" s="3" t="str">
        <f>INDEX([2]Report!$B$2:$B$2208, MATCH(E864, [2]Report!$T$2:$T$2208, 0))</f>
        <v>ANNECY-CELD-MAG</v>
      </c>
      <c r="G864" s="4" t="str">
        <f t="shared" si="55"/>
        <v>ANNEC</v>
      </c>
      <c r="AC864" t="str">
        <f>[8]Report!T864</f>
        <v>MENUI-R2-CELD96 → Code GDO</v>
      </c>
      <c r="AD864" t="str">
        <f>INDEX([8]Report!$A$2:$A$1495, MATCH(AC864, [8]Report!$T$2:$T$1495, 0))</f>
        <v>MENUI-R2-CELD96</v>
      </c>
      <c r="AE864" t="str">
        <f t="shared" si="56"/>
        <v>MENUI</v>
      </c>
    </row>
    <row r="865" spans="5:31" x14ac:dyDescent="0.25">
      <c r="E865" s="2" t="str">
        <f>[2]Report!T865</f>
        <v xml:space="preserve">34034853 → </v>
      </c>
      <c r="F865" s="3" t="str">
        <f>INDEX([2]Report!$B$2:$B$2208, MATCH(E865, [2]Report!$T$2:$T$2208, 0))</f>
        <v>AUMON-R1-CELD16</v>
      </c>
      <c r="G865" s="4" t="str">
        <f t="shared" si="55"/>
        <v>AUMON</v>
      </c>
      <c r="AC865" t="str">
        <f>[8]Report!T865</f>
        <v>MENUI-R2-CELD98 → Code GDO</v>
      </c>
      <c r="AD865" t="str">
        <f>INDEX([8]Report!$A$2:$A$1495, MATCH(AC865, [8]Report!$T$2:$T$1495, 0))</f>
        <v>MENUI-R2-CELD98</v>
      </c>
      <c r="AE865" t="str">
        <f t="shared" si="56"/>
        <v>MENUI</v>
      </c>
    </row>
    <row r="866" spans="5:31" x14ac:dyDescent="0.25">
      <c r="E866" s="2" t="str">
        <f>[2]Report!T866</f>
        <v xml:space="preserve">34034854 → </v>
      </c>
      <c r="F866" s="3" t="str">
        <f>INDEX([2]Report!$B$2:$B$2208, MATCH(E866, [2]Report!$T$2:$T$2208, 0))</f>
        <v>AUMON-R2-CELD28</v>
      </c>
      <c r="G866" s="4" t="str">
        <f t="shared" si="55"/>
        <v>AUMON</v>
      </c>
      <c r="AC866" t="str">
        <f>[8]Report!T866</f>
        <v xml:space="preserve">MEYLA-R1-CELD02 → </v>
      </c>
      <c r="AD866" t="str">
        <f>INDEX([8]Report!$A$2:$A$1495, MATCH(AC866, [8]Report!$T$2:$T$1495, 0))</f>
        <v>MEYLA-R1-CELD02</v>
      </c>
      <c r="AE866" t="str">
        <f t="shared" si="56"/>
        <v>MEYLA</v>
      </c>
    </row>
    <row r="867" spans="5:31" x14ac:dyDescent="0.25">
      <c r="E867" s="2" t="str">
        <f>[2]Report!T867</f>
        <v xml:space="preserve">34034855 → </v>
      </c>
      <c r="F867" s="3" t="str">
        <f>INDEX([2]Report!$B$2:$B$2208, MATCH(E867, [2]Report!$T$2:$T$2208, 0))</f>
        <v>AUMON-R1-CELD18</v>
      </c>
      <c r="G867" s="4" t="str">
        <f t="shared" si="55"/>
        <v>AUMON</v>
      </c>
      <c r="AC867" t="str">
        <f>[8]Report!T867</f>
        <v xml:space="preserve">MEYLA-R1-CELD03 → </v>
      </c>
      <c r="AD867" t="str">
        <f>INDEX([8]Report!$A$2:$A$1495, MATCH(AC867, [8]Report!$T$2:$T$1495, 0))</f>
        <v>MEYLA-R1-CELD03</v>
      </c>
      <c r="AE867" t="str">
        <f t="shared" si="56"/>
        <v>MEYLA</v>
      </c>
    </row>
    <row r="868" spans="5:31" x14ac:dyDescent="0.25">
      <c r="E868" s="2" t="str">
        <f>[2]Report!T868</f>
        <v xml:space="preserve">34034856 → </v>
      </c>
      <c r="F868" s="3" t="str">
        <f>INDEX([2]Report!$B$2:$B$2208, MATCH(E868, [2]Report!$T$2:$T$2208, 0))</f>
        <v>AUMON-R2-CELA21</v>
      </c>
      <c r="G868" s="4" t="str">
        <f t="shared" si="55"/>
        <v>AUMON</v>
      </c>
      <c r="AC868" t="str">
        <f>[8]Report!T868</f>
        <v xml:space="preserve">MEYLA-R1-CELD04 → </v>
      </c>
      <c r="AD868" t="str">
        <f>INDEX([8]Report!$A$2:$A$1495, MATCH(AC868, [8]Report!$T$2:$T$1495, 0))</f>
        <v>MEYLA-R1-CELD04</v>
      </c>
      <c r="AE868" t="str">
        <f t="shared" si="56"/>
        <v>MEYLA</v>
      </c>
    </row>
    <row r="869" spans="5:31" x14ac:dyDescent="0.25">
      <c r="E869" s="2" t="str">
        <f>[2]Report!T869</f>
        <v xml:space="preserve">34034857 → </v>
      </c>
      <c r="F869" s="3" t="str">
        <f>INDEX([2]Report!$B$2:$B$2208, MATCH(E869, [2]Report!$T$2:$T$2208, 0))</f>
        <v>AUMON-R2-CELC22</v>
      </c>
      <c r="G869" s="4" t="str">
        <f t="shared" si="55"/>
        <v>AUMON</v>
      </c>
      <c r="AC869" t="str">
        <f>[8]Report!T869</f>
        <v xml:space="preserve">MEYLA-R1-CELD05 → </v>
      </c>
      <c r="AD869" t="str">
        <f>INDEX([8]Report!$A$2:$A$1495, MATCH(AC869, [8]Report!$T$2:$T$1495, 0))</f>
        <v>MEYLA-R1-CELD05</v>
      </c>
      <c r="AE869" t="str">
        <f t="shared" si="56"/>
        <v>MEYLA</v>
      </c>
    </row>
    <row r="870" spans="5:31" x14ac:dyDescent="0.25">
      <c r="E870" s="2" t="str">
        <f>[2]Report!T870</f>
        <v xml:space="preserve">34034858 → </v>
      </c>
      <c r="F870" s="3" t="str">
        <f>INDEX([2]Report!$B$2:$B$2208, MATCH(E870, [2]Report!$T$2:$T$2208, 0))</f>
        <v>AUMON-R2-CELD23</v>
      </c>
      <c r="G870" s="4" t="str">
        <f t="shared" si="55"/>
        <v>AUMON</v>
      </c>
      <c r="AC870" t="str">
        <f>[8]Report!T870</f>
        <v xml:space="preserve">MEYLA-R1-CELD09 → </v>
      </c>
      <c r="AD870" t="str">
        <f>INDEX([8]Report!$A$2:$A$1495, MATCH(AC870, [8]Report!$T$2:$T$1495, 0))</f>
        <v>MEYLA-R1-CELD09</v>
      </c>
      <c r="AE870" t="str">
        <f t="shared" si="56"/>
        <v>MEYLA</v>
      </c>
    </row>
    <row r="871" spans="5:31" x14ac:dyDescent="0.25">
      <c r="E871" s="2" t="str">
        <f>[2]Report!T871</f>
        <v xml:space="preserve">34034859 → </v>
      </c>
      <c r="F871" s="3" t="str">
        <f>INDEX([2]Report!$B$2:$B$2208, MATCH(E871, [2]Report!$T$2:$T$2208, 0))</f>
        <v>AUMON-R2-CELD24</v>
      </c>
      <c r="G871" s="4" t="str">
        <f t="shared" si="55"/>
        <v>AUMON</v>
      </c>
      <c r="AC871" t="str">
        <f>[8]Report!T871</f>
        <v xml:space="preserve">MEYLA-R1-CELD10 → </v>
      </c>
      <c r="AD871" t="str">
        <f>INDEX([8]Report!$A$2:$A$1495, MATCH(AC871, [8]Report!$T$2:$T$1495, 0))</f>
        <v>MEYLA-R1-CELD10</v>
      </c>
      <c r="AE871" t="str">
        <f t="shared" si="56"/>
        <v>MEYLA</v>
      </c>
    </row>
    <row r="872" spans="5:31" x14ac:dyDescent="0.25">
      <c r="E872" s="2" t="str">
        <f>[2]Report!T872</f>
        <v>34034860 → DATE-AMPOULE</v>
      </c>
      <c r="F872" s="3" t="str">
        <f>INDEX([2]Report!$B$2:$B$2208, MATCH(E872, [2]Report!$T$2:$T$2208, 0))</f>
        <v>AUMON-R2-CELD25</v>
      </c>
      <c r="G872" s="4" t="str">
        <f t="shared" si="55"/>
        <v>AUMON</v>
      </c>
      <c r="AC872" t="str">
        <f>[8]Report!T872</f>
        <v xml:space="preserve">MEYLA-R2-CELD13 → </v>
      </c>
      <c r="AD872" t="str">
        <f>INDEX([8]Report!$A$2:$A$1495, MATCH(AC872, [8]Report!$T$2:$T$1495, 0))</f>
        <v>MEYLA-R2-CELD13</v>
      </c>
      <c r="AE872" t="str">
        <f t="shared" si="56"/>
        <v>MEYLA</v>
      </c>
    </row>
    <row r="873" spans="5:31" x14ac:dyDescent="0.25">
      <c r="E873" s="2" t="str">
        <f>[2]Report!T873</f>
        <v xml:space="preserve">34034861 → </v>
      </c>
      <c r="F873" s="3" t="str">
        <f>INDEX([2]Report!$B$2:$B$2208, MATCH(E873, [2]Report!$T$2:$T$2208, 0))</f>
        <v>AUMON-R2-CELD27</v>
      </c>
      <c r="G873" s="4" t="str">
        <f t="shared" si="55"/>
        <v>AUMON</v>
      </c>
      <c r="AC873" t="str">
        <f>[8]Report!T873</f>
        <v xml:space="preserve">MEYLA-R2-CELD14 → </v>
      </c>
      <c r="AD873" t="str">
        <f>INDEX([8]Report!$A$2:$A$1495, MATCH(AC873, [8]Report!$T$2:$T$1495, 0))</f>
        <v>MEYLA-R2-CELD14</v>
      </c>
      <c r="AE873" t="str">
        <f t="shared" si="56"/>
        <v>MEYLA</v>
      </c>
    </row>
    <row r="874" spans="5:31" x14ac:dyDescent="0.25">
      <c r="E874" s="2" t="str">
        <f>[2]Report!T874</f>
        <v xml:space="preserve">34034862 → </v>
      </c>
      <c r="F874" s="3" t="str">
        <f>INDEX([2]Report!$B$2:$B$2208, MATCH(E874, [2]Report!$T$2:$T$2208, 0))</f>
        <v>AUMON-CELD-MAG</v>
      </c>
      <c r="G874" s="4" t="str">
        <f t="shared" si="55"/>
        <v>AUMON</v>
      </c>
      <c r="AC874" t="str">
        <f>[8]Report!T874</f>
        <v xml:space="preserve">MEYLA-R2-CELD15 → </v>
      </c>
      <c r="AD874" t="str">
        <f>INDEX([8]Report!$A$2:$A$1495, MATCH(AC874, [8]Report!$T$2:$T$1495, 0))</f>
        <v>MEYLA-R2-CELD15</v>
      </c>
      <c r="AE874" t="str">
        <f t="shared" si="56"/>
        <v>MEYLA</v>
      </c>
    </row>
    <row r="875" spans="5:31" x14ac:dyDescent="0.25">
      <c r="E875" s="2" t="str">
        <f>[2]Report!T875</f>
        <v>34034863 → DATE-AMPOULE</v>
      </c>
      <c r="F875" s="3" t="str">
        <f>INDEX([2]Report!$B$2:$B$2208, MATCH(E875, [2]Report!$T$2:$T$2208, 0))</f>
        <v>VOREP-R1-CELC02</v>
      </c>
      <c r="G875" s="4" t="str">
        <f t="shared" si="55"/>
        <v>VOREP</v>
      </c>
      <c r="AC875" t="str">
        <f>[8]Report!T875</f>
        <v xml:space="preserve">MEYLA-R2-CELD17 → </v>
      </c>
      <c r="AD875" t="str">
        <f>INDEX([8]Report!$A$2:$A$1495, MATCH(AC875, [8]Report!$T$2:$T$1495, 0))</f>
        <v>MEYLA-R2-CELD17</v>
      </c>
      <c r="AE875" t="str">
        <f t="shared" si="56"/>
        <v>MEYLA</v>
      </c>
    </row>
    <row r="876" spans="5:31" x14ac:dyDescent="0.25">
      <c r="E876" s="2" t="str">
        <f>[2]Report!T876</f>
        <v>34034864 → DATE-AMPOULE</v>
      </c>
      <c r="F876" s="3" t="str">
        <f>INDEX([2]Report!$B$2:$B$2208, MATCH(E876, [2]Report!$T$2:$T$2208, 0))</f>
        <v>VOREP-R1-CELD03</v>
      </c>
      <c r="G876" s="4" t="str">
        <f t="shared" si="55"/>
        <v>VOREP</v>
      </c>
      <c r="AC876" t="str">
        <f>[8]Report!T876</f>
        <v xml:space="preserve">MEYLA-R2-CELD18 → </v>
      </c>
      <c r="AD876" t="str">
        <f>INDEX([8]Report!$A$2:$A$1495, MATCH(AC876, [8]Report!$T$2:$T$1495, 0))</f>
        <v>MEYLA-R2-CELD18</v>
      </c>
      <c r="AE876" t="str">
        <f t="shared" si="56"/>
        <v>MEYLA</v>
      </c>
    </row>
    <row r="877" spans="5:31" x14ac:dyDescent="0.25">
      <c r="E877" s="2" t="str">
        <f>[2]Report!T877</f>
        <v>34034865 → DATE-AMPOULE</v>
      </c>
      <c r="F877" s="3" t="str">
        <f>INDEX([2]Report!$B$2:$B$2208, MATCH(E877, [2]Report!$T$2:$T$2208, 0))</f>
        <v>VOREP-R1-CELA01</v>
      </c>
      <c r="G877" s="4" t="str">
        <f t="shared" si="55"/>
        <v>VOREP</v>
      </c>
      <c r="AC877" t="str">
        <f>[8]Report!T877</f>
        <v xml:space="preserve">MEYLA-R2-CELD19 → </v>
      </c>
      <c r="AD877" t="str">
        <f>INDEX([8]Report!$A$2:$A$1495, MATCH(AC877, [8]Report!$T$2:$T$1495, 0))</f>
        <v>MEYLA-R2-CELD19</v>
      </c>
      <c r="AE877" t="str">
        <f t="shared" si="56"/>
        <v>MEYLA</v>
      </c>
    </row>
    <row r="878" spans="5:31" x14ac:dyDescent="0.25">
      <c r="E878" s="2" t="str">
        <f>[2]Report!T878</f>
        <v>34034866 → DATE-AMPOULE</v>
      </c>
      <c r="F878" s="3" t="str">
        <f>INDEX([2]Report!$B$2:$B$2208, MATCH(E878, [2]Report!$T$2:$T$2208, 0))</f>
        <v>VOREP-R1-CELD05</v>
      </c>
      <c r="G878" s="4" t="str">
        <f t="shared" si="55"/>
        <v>VOREP</v>
      </c>
      <c r="AC878" t="str">
        <f>[8]Report!T878</f>
        <v xml:space="preserve">MOIRA-R1.A-CELD02 → </v>
      </c>
      <c r="AD878" t="str">
        <f>INDEX([8]Report!$A$2:$A$1495, MATCH(AC878, [8]Report!$T$2:$T$1495, 0))</f>
        <v>MOIRA-R1.A-CELD02</v>
      </c>
      <c r="AE878" t="str">
        <f t="shared" si="56"/>
        <v>MOIRA</v>
      </c>
    </row>
    <row r="879" spans="5:31" x14ac:dyDescent="0.25">
      <c r="E879" s="2" t="str">
        <f>[2]Report!T879</f>
        <v>34034867 → DATE-AMPOULE</v>
      </c>
      <c r="F879" s="3" t="str">
        <f>INDEX([2]Report!$B$2:$B$2208, MATCH(E879, [2]Report!$T$2:$T$2208, 0))</f>
        <v>VOREP-R1-CELD04</v>
      </c>
      <c r="G879" s="4" t="str">
        <f t="shared" si="55"/>
        <v>VOREP</v>
      </c>
      <c r="AC879" t="str">
        <f>[8]Report!T879</f>
        <v>MOIRA-R1.A-CELD03 → Code GDO</v>
      </c>
      <c r="AD879" t="str">
        <f>INDEX([8]Report!$A$2:$A$1495, MATCH(AC879, [8]Report!$T$2:$T$1495, 0))</f>
        <v>MOIRA-R1.A-CELD03</v>
      </c>
      <c r="AE879" t="str">
        <f t="shared" si="56"/>
        <v>MOIRA</v>
      </c>
    </row>
    <row r="880" spans="5:31" x14ac:dyDescent="0.25">
      <c r="E880" s="2" t="str">
        <f>[2]Report!T880</f>
        <v>34034868 → DATE-AMPOULE</v>
      </c>
      <c r="F880" s="3" t="str">
        <f>INDEX([2]Report!$B$2:$B$2208, MATCH(E880, [2]Report!$T$2:$T$2208, 0))</f>
        <v>VOREP-R2-CELD21</v>
      </c>
      <c r="G880" s="4" t="str">
        <f t="shared" si="55"/>
        <v>VOREP</v>
      </c>
      <c r="AC880" t="str">
        <f>[8]Report!T880</f>
        <v xml:space="preserve">MOIRA-R1.A-CELD04 → </v>
      </c>
      <c r="AD880" t="str">
        <f>INDEX([8]Report!$A$2:$A$1495, MATCH(AC880, [8]Report!$T$2:$T$1495, 0))</f>
        <v>MOIRA-R1.A-CELD04</v>
      </c>
      <c r="AE880" t="str">
        <f t="shared" si="56"/>
        <v>MOIRA</v>
      </c>
    </row>
    <row r="881" spans="5:31" x14ac:dyDescent="0.25">
      <c r="E881" s="2" t="str">
        <f>[2]Report!T881</f>
        <v>34034869 → DATE-AMPOULE</v>
      </c>
      <c r="F881" s="3" t="str">
        <f>INDEX([2]Report!$B$2:$B$2208, MATCH(E881, [2]Report!$T$2:$T$2208, 0))</f>
        <v>VOREP-R2-CELD18</v>
      </c>
      <c r="G881" s="4" t="str">
        <f t="shared" si="55"/>
        <v>VOREP</v>
      </c>
      <c r="AC881" t="str">
        <f>[8]Report!T881</f>
        <v xml:space="preserve">MOIRA-R1.A-CELD06 → </v>
      </c>
      <c r="AD881" t="str">
        <f>INDEX([8]Report!$A$2:$A$1495, MATCH(AC881, [8]Report!$T$2:$T$1495, 0))</f>
        <v>MOIRA-R1.A-CELD06</v>
      </c>
      <c r="AE881" t="str">
        <f t="shared" si="56"/>
        <v>MOIRA</v>
      </c>
    </row>
    <row r="882" spans="5:31" x14ac:dyDescent="0.25">
      <c r="E882" s="2" t="str">
        <f>[2]Report!T882</f>
        <v>34034870 → DATE-AMPOULE</v>
      </c>
      <c r="F882" s="3" t="str">
        <f>INDEX([2]Report!$B$2:$B$2208, MATCH(E882, [2]Report!$T$2:$T$2208, 0))</f>
        <v>VOREP-R2-CELO14</v>
      </c>
      <c r="G882" s="4" t="str">
        <f t="shared" si="55"/>
        <v>VOREP</v>
      </c>
      <c r="AC882" t="str">
        <f>[8]Report!T882</f>
        <v xml:space="preserve">MOIRA-R1.B-CELD12 → </v>
      </c>
      <c r="AD882" t="str">
        <f>INDEX([8]Report!$A$2:$A$1495, MATCH(AC882, [8]Report!$T$2:$T$1495, 0))</f>
        <v>MOIRA-R1.B-CELD12</v>
      </c>
      <c r="AE882" t="str">
        <f t="shared" si="56"/>
        <v>MOIRA</v>
      </c>
    </row>
    <row r="883" spans="5:31" x14ac:dyDescent="0.25">
      <c r="E883" s="2" t="str">
        <f>[2]Report!T883</f>
        <v>34034871 → DATE-AMPOULE</v>
      </c>
      <c r="F883" s="3" t="str">
        <f>INDEX([2]Report!$B$2:$B$2208, MATCH(E883, [2]Report!$T$2:$T$2208, 0))</f>
        <v>VOREP-R2-CELD16</v>
      </c>
      <c r="G883" s="4" t="str">
        <f t="shared" si="55"/>
        <v>VOREP</v>
      </c>
      <c r="AC883" t="str">
        <f>[8]Report!T883</f>
        <v xml:space="preserve">MOIRA-R1.B-CELD13 → </v>
      </c>
      <c r="AD883" t="str">
        <f>INDEX([8]Report!$A$2:$A$1495, MATCH(AC883, [8]Report!$T$2:$T$1495, 0))</f>
        <v>MOIRA-R1.B-CELD13</v>
      </c>
      <c r="AE883" t="str">
        <f t="shared" si="56"/>
        <v>MOIRA</v>
      </c>
    </row>
    <row r="884" spans="5:31" x14ac:dyDescent="0.25">
      <c r="E884" s="2" t="str">
        <f>[2]Report!T884</f>
        <v>34034872 → DATE-AMPOULE</v>
      </c>
      <c r="F884" s="3" t="str">
        <f>INDEX([2]Report!$B$2:$B$2208, MATCH(E884, [2]Report!$T$2:$T$2208, 0))</f>
        <v>VOREP-R2-CELD17</v>
      </c>
      <c r="G884" s="4" t="str">
        <f t="shared" si="55"/>
        <v>VOREP</v>
      </c>
      <c r="AC884" t="str">
        <f>[8]Report!T884</f>
        <v>MOIRA-R1.B-CELD14 → Code GDO</v>
      </c>
      <c r="AD884" t="str">
        <f>INDEX([8]Report!$A$2:$A$1495, MATCH(AC884, [8]Report!$T$2:$T$1495, 0))</f>
        <v>MOIRA-R1.B-CELD14</v>
      </c>
      <c r="AE884" t="str">
        <f t="shared" si="56"/>
        <v>MOIRA</v>
      </c>
    </row>
    <row r="885" spans="5:31" x14ac:dyDescent="0.25">
      <c r="E885" s="2" t="str">
        <f>[2]Report!T885</f>
        <v>34034873 → DATE-AMPOULE</v>
      </c>
      <c r="F885" s="3" t="str">
        <f>INDEX([2]Report!$B$2:$B$2208, MATCH(E885, [2]Report!$T$2:$T$2208, 0))</f>
        <v>VOREP-R2-CELD19</v>
      </c>
      <c r="G885" s="4" t="str">
        <f t="shared" si="55"/>
        <v>VOREP</v>
      </c>
      <c r="AC885" t="str">
        <f>[8]Report!T885</f>
        <v xml:space="preserve">MOIRA-R2.A-CELD22 → </v>
      </c>
      <c r="AD885" t="str">
        <f>INDEX([8]Report!$A$2:$A$1495, MATCH(AC885, [8]Report!$T$2:$T$1495, 0))</f>
        <v>MOIRA-R2.A-CELD22</v>
      </c>
      <c r="AE885" t="str">
        <f t="shared" si="56"/>
        <v>MOIRA</v>
      </c>
    </row>
    <row r="886" spans="5:31" x14ac:dyDescent="0.25">
      <c r="E886" s="2" t="str">
        <f>[2]Report!T886</f>
        <v>34034874 → DATE-AMPOULE</v>
      </c>
      <c r="F886" s="3" t="str">
        <f>INDEX([2]Report!$B$2:$B$2208, MATCH(E886, [2]Report!$T$2:$T$2208, 0))</f>
        <v>VOREP-R2-CELD20</v>
      </c>
      <c r="G886" s="4" t="str">
        <f t="shared" si="55"/>
        <v>VOREP</v>
      </c>
      <c r="AC886" t="str">
        <f>[8]Report!T886</f>
        <v xml:space="preserve">MOIRA-R2.A-CELD23 → </v>
      </c>
      <c r="AD886" t="str">
        <f>INDEX([8]Report!$A$2:$A$1495, MATCH(AC886, [8]Report!$T$2:$T$1495, 0))</f>
        <v>MOIRA-R2.A-CELD23</v>
      </c>
      <c r="AE886" t="str">
        <f t="shared" si="56"/>
        <v>MOIRA</v>
      </c>
    </row>
    <row r="887" spans="5:31" x14ac:dyDescent="0.25">
      <c r="E887" s="2" t="str">
        <f>[2]Report!T887</f>
        <v xml:space="preserve">34034875 → </v>
      </c>
      <c r="F887" s="3" t="str">
        <f>INDEX([2]Report!$B$2:$B$2208, MATCH(E887, [2]Report!$T$2:$T$2208, 0))</f>
        <v>AVORI-R1-CELC12</v>
      </c>
      <c r="G887" s="4" t="str">
        <f t="shared" si="55"/>
        <v>AVORI</v>
      </c>
      <c r="AC887" t="str">
        <f>[8]Report!T887</f>
        <v xml:space="preserve">MOIRA-R2.A-CELD24 → </v>
      </c>
      <c r="AD887" t="str">
        <f>INDEX([8]Report!$A$2:$A$1495, MATCH(AC887, [8]Report!$T$2:$T$1495, 0))</f>
        <v>MOIRA-R2.A-CELD24</v>
      </c>
      <c r="AE887" t="str">
        <f t="shared" si="56"/>
        <v>MOIRA</v>
      </c>
    </row>
    <row r="888" spans="5:31" x14ac:dyDescent="0.25">
      <c r="E888" s="2" t="str">
        <f>[2]Report!T888</f>
        <v xml:space="preserve">34034876 → </v>
      </c>
      <c r="F888" s="3" t="str">
        <f>INDEX([2]Report!$B$2:$B$2208, MATCH(E888, [2]Report!$T$2:$T$2208, 0))</f>
        <v>AVORI-R1-CELD13</v>
      </c>
      <c r="G888" s="4" t="str">
        <f t="shared" si="55"/>
        <v>AVORI</v>
      </c>
      <c r="AC888" t="str">
        <f>[8]Report!T888</f>
        <v>MOIRA-R2.A-CELD25 → Code GDO</v>
      </c>
      <c r="AD888" t="str">
        <f>INDEX([8]Report!$A$2:$A$1495, MATCH(AC888, [8]Report!$T$2:$T$1495, 0))</f>
        <v>MOIRA-R2.A-CELD25</v>
      </c>
      <c r="AE888" t="str">
        <f t="shared" si="56"/>
        <v>MOIRA</v>
      </c>
    </row>
    <row r="889" spans="5:31" x14ac:dyDescent="0.25">
      <c r="E889" s="2" t="str">
        <f>[2]Report!T889</f>
        <v xml:space="preserve">34034877 → </v>
      </c>
      <c r="F889" s="3" t="str">
        <f>INDEX([2]Report!$B$2:$B$2208, MATCH(E889, [2]Report!$T$2:$T$2208, 0))</f>
        <v>AVORI-R1-CELA11</v>
      </c>
      <c r="G889" s="4" t="str">
        <f t="shared" si="55"/>
        <v>AVORI</v>
      </c>
      <c r="AC889" t="str">
        <f>[8]Report!T889</f>
        <v xml:space="preserve">MOIRA-R2.B-CELD32 → </v>
      </c>
      <c r="AD889" t="str">
        <f>INDEX([8]Report!$A$2:$A$1495, MATCH(AC889, [8]Report!$T$2:$T$1495, 0))</f>
        <v>MOIRA-R2.B-CELD32</v>
      </c>
      <c r="AE889" t="str">
        <f t="shared" si="56"/>
        <v>MOIRA</v>
      </c>
    </row>
    <row r="890" spans="5:31" x14ac:dyDescent="0.25">
      <c r="E890" s="2" t="str">
        <f>[2]Report!T890</f>
        <v xml:space="preserve">34034878 → </v>
      </c>
      <c r="F890" s="3" t="str">
        <f>INDEX([2]Report!$B$2:$B$2208, MATCH(E890, [2]Report!$T$2:$T$2208, 0))</f>
        <v>AVORI-R1-CELD14</v>
      </c>
      <c r="G890" s="4" t="str">
        <f t="shared" si="55"/>
        <v>AVORI</v>
      </c>
      <c r="AC890" t="str">
        <f>[8]Report!T890</f>
        <v xml:space="preserve">MOIRA-R2.B-CELD33 → </v>
      </c>
      <c r="AD890" t="str">
        <f>INDEX([8]Report!$A$2:$A$1495, MATCH(AC890, [8]Report!$T$2:$T$1495, 0))</f>
        <v>MOIRA-R2.B-CELD33</v>
      </c>
      <c r="AE890" t="str">
        <f t="shared" si="56"/>
        <v>MOIRA</v>
      </c>
    </row>
    <row r="891" spans="5:31" x14ac:dyDescent="0.25">
      <c r="E891" s="2" t="str">
        <f>[2]Report!T891</f>
        <v xml:space="preserve">34034879 → </v>
      </c>
      <c r="F891" s="3" t="str">
        <f>INDEX([2]Report!$B$2:$B$2208, MATCH(E891, [2]Report!$T$2:$T$2208, 0))</f>
        <v>AVORI-R1-CELD15</v>
      </c>
      <c r="G891" s="4" t="str">
        <f t="shared" si="55"/>
        <v>AVORI</v>
      </c>
      <c r="AC891" t="str">
        <f>[8]Report!T891</f>
        <v xml:space="preserve">MOIRA-R2.B-CELD34 → </v>
      </c>
      <c r="AD891" t="str">
        <f>INDEX([8]Report!$A$2:$A$1495, MATCH(AC891, [8]Report!$T$2:$T$1495, 0))</f>
        <v>MOIRA-R2.B-CELD34</v>
      </c>
      <c r="AE891" t="str">
        <f t="shared" si="56"/>
        <v>MOIRA</v>
      </c>
    </row>
    <row r="892" spans="5:31" x14ac:dyDescent="0.25">
      <c r="E892" s="2" t="str">
        <f>[2]Report!T892</f>
        <v xml:space="preserve">34034880 → </v>
      </c>
      <c r="F892" s="3" t="str">
        <f>INDEX([2]Report!$B$2:$B$2208, MATCH(E892, [2]Report!$T$2:$T$2208, 0))</f>
        <v>AVORI-R1-CELD16</v>
      </c>
      <c r="G892" s="4" t="str">
        <f t="shared" si="55"/>
        <v>AVORI</v>
      </c>
      <c r="AC892" t="str">
        <f>[8]Report!T892</f>
        <v xml:space="preserve">MORES-R1.A-CELD03 → </v>
      </c>
      <c r="AD892" t="str">
        <f>INDEX([8]Report!$A$2:$A$1495, MATCH(AC892, [8]Report!$T$2:$T$1495, 0))</f>
        <v>MORES-R1.A-CELD03</v>
      </c>
      <c r="AE892" t="str">
        <f t="shared" si="56"/>
        <v>MORES</v>
      </c>
    </row>
    <row r="893" spans="5:31" x14ac:dyDescent="0.25">
      <c r="E893" s="2" t="str">
        <f>[2]Report!T893</f>
        <v xml:space="preserve">34034881 → </v>
      </c>
      <c r="F893" s="3" t="str">
        <f>INDEX([2]Report!$B$2:$B$2208, MATCH(E893, [2]Report!$T$2:$T$2208, 0))</f>
        <v>AVORI-R1-CELD17</v>
      </c>
      <c r="G893" s="4" t="str">
        <f t="shared" si="55"/>
        <v>AVORI</v>
      </c>
      <c r="AC893" t="str">
        <f>[8]Report!T893</f>
        <v xml:space="preserve">MORES-R1.A-CELD04 → </v>
      </c>
      <c r="AD893" t="str">
        <f>INDEX([8]Report!$A$2:$A$1495, MATCH(AC893, [8]Report!$T$2:$T$1495, 0))</f>
        <v>MORES-R1.A-CELD04</v>
      </c>
      <c r="AE893" t="str">
        <f t="shared" si="56"/>
        <v>MORES</v>
      </c>
    </row>
    <row r="894" spans="5:31" x14ac:dyDescent="0.25">
      <c r="E894" s="2" t="str">
        <f>[2]Report!T894</f>
        <v xml:space="preserve">34034882 → </v>
      </c>
      <c r="F894" s="3" t="str">
        <f>INDEX([2]Report!$B$2:$B$2208, MATCH(E894, [2]Report!$T$2:$T$2208, 0))</f>
        <v>AVORI-R1-CELD18</v>
      </c>
      <c r="G894" s="4" t="str">
        <f t="shared" si="55"/>
        <v>AVORI</v>
      </c>
      <c r="AC894" t="str">
        <f>[8]Report!T894</f>
        <v xml:space="preserve">MORES-R1.A-CELD05 → </v>
      </c>
      <c r="AD894" t="str">
        <f>INDEX([8]Report!$A$2:$A$1495, MATCH(AC894, [8]Report!$T$2:$T$1495, 0))</f>
        <v>MORES-R1.A-CELD05</v>
      </c>
      <c r="AE894" t="str">
        <f t="shared" si="56"/>
        <v>MORES</v>
      </c>
    </row>
    <row r="895" spans="5:31" x14ac:dyDescent="0.25">
      <c r="E895" s="2" t="str">
        <f>[2]Report!T895</f>
        <v xml:space="preserve">34034883 → </v>
      </c>
      <c r="F895" s="3" t="str">
        <f>INDEX([2]Report!$B$2:$B$2208, MATCH(E895, [2]Report!$T$2:$T$2208, 0))</f>
        <v>SSLAC-R2-CELD97</v>
      </c>
      <c r="G895" s="4" t="str">
        <f t="shared" si="55"/>
        <v>SSLAC</v>
      </c>
      <c r="AC895" t="str">
        <f>[8]Report!T895</f>
        <v xml:space="preserve">MORES-R1.B-CELD08 → </v>
      </c>
      <c r="AD895" t="str">
        <f>INDEX([8]Report!$A$2:$A$1495, MATCH(AC895, [8]Report!$T$2:$T$1495, 0))</f>
        <v>MORES-R1.B-CELD08</v>
      </c>
      <c r="AE895" t="str">
        <f t="shared" si="56"/>
        <v>MORES</v>
      </c>
    </row>
    <row r="896" spans="5:31" x14ac:dyDescent="0.25">
      <c r="E896" s="2" t="str">
        <f>[2]Report!T896</f>
        <v>34034884 → DATE-AMPOULE</v>
      </c>
      <c r="F896" s="3" t="str">
        <f>INDEX([2]Report!$B$2:$B$2208, MATCH(E896, [2]Report!$T$2:$T$2208, 0))</f>
        <v>VOREP-R1-CELD07</v>
      </c>
      <c r="G896" s="4" t="str">
        <f t="shared" si="55"/>
        <v>VOREP</v>
      </c>
      <c r="AC896" t="str">
        <f>[8]Report!T896</f>
        <v xml:space="preserve">MORES-R1.B-CELD09 → </v>
      </c>
      <c r="AD896" t="str">
        <f>INDEX([8]Report!$A$2:$A$1495, MATCH(AC896, [8]Report!$T$2:$T$1495, 0))</f>
        <v>MORES-R1.B-CELD09</v>
      </c>
      <c r="AE896" t="str">
        <f t="shared" si="56"/>
        <v>MORES</v>
      </c>
    </row>
    <row r="897" spans="5:31" x14ac:dyDescent="0.25">
      <c r="E897" s="2" t="str">
        <f>[2]Report!T897</f>
        <v>34034885 → DATE-AMPOULE</v>
      </c>
      <c r="F897" s="3" t="str">
        <f>INDEX([2]Report!$B$2:$B$2208, MATCH(E897, [2]Report!$T$2:$T$2208, 0))</f>
        <v>VOREP-R1-CELD09</v>
      </c>
      <c r="G897" s="4" t="str">
        <f t="shared" si="55"/>
        <v>VOREP</v>
      </c>
      <c r="AC897" t="str">
        <f>[8]Report!T897</f>
        <v xml:space="preserve">MORES-R2-CELD14 → </v>
      </c>
      <c r="AD897" t="str">
        <f>INDEX([8]Report!$A$2:$A$1495, MATCH(AC897, [8]Report!$T$2:$T$1495, 0))</f>
        <v>MORES-R2-CELD14</v>
      </c>
      <c r="AE897" t="str">
        <f t="shared" si="56"/>
        <v>MORES</v>
      </c>
    </row>
    <row r="898" spans="5:31" x14ac:dyDescent="0.25">
      <c r="E898" s="2" t="str">
        <f>[2]Report!T898</f>
        <v>34034886 → DATE-AMPOULE</v>
      </c>
      <c r="F898" s="3" t="str">
        <f>INDEX([2]Report!$B$2:$B$2208, MATCH(E898, [2]Report!$T$2:$T$2208, 0))</f>
        <v>VOREP-R1-CELD08</v>
      </c>
      <c r="G898" s="4" t="str">
        <f t="shared" si="55"/>
        <v>VOREP</v>
      </c>
      <c r="AC898" t="str">
        <f>[8]Report!T898</f>
        <v xml:space="preserve">MORES-R2-CELD15 → </v>
      </c>
      <c r="AD898" t="str">
        <f>INDEX([8]Report!$A$2:$A$1495, MATCH(AC898, [8]Report!$T$2:$T$1495, 0))</f>
        <v>MORES-R2-CELD15</v>
      </c>
      <c r="AE898" t="str">
        <f t="shared" si="56"/>
        <v>MORES</v>
      </c>
    </row>
    <row r="899" spans="5:31" x14ac:dyDescent="0.25">
      <c r="E899" s="2" t="str">
        <f>[2]Report!T899</f>
        <v>34034887 → DATE-AMPOULE</v>
      </c>
      <c r="F899" s="3" t="str">
        <f>INDEX([2]Report!$B$2:$B$2208, MATCH(E899, [2]Report!$T$2:$T$2208, 0))</f>
        <v>VOREP-R1-CELMT06</v>
      </c>
      <c r="G899" s="4" t="str">
        <f t="shared" ref="G899:G962" si="57">LEFT(F899,5)</f>
        <v>VOREP</v>
      </c>
      <c r="AC899" t="str">
        <f>[8]Report!T899</f>
        <v xml:space="preserve">MORES-R2-CELD16 → </v>
      </c>
      <c r="AD899" t="str">
        <f>INDEX([8]Report!$A$2:$A$1495, MATCH(AC899, [8]Report!$T$2:$T$1495, 0))</f>
        <v>MORES-R2-CELD16</v>
      </c>
      <c r="AE899" t="str">
        <f t="shared" ref="AE899:AE962" si="58">LEFT(AD899,5)</f>
        <v>MORES</v>
      </c>
    </row>
    <row r="900" spans="5:31" x14ac:dyDescent="0.25">
      <c r="E900" s="2" t="str">
        <f>[2]Report!T900</f>
        <v xml:space="preserve">34034889 → </v>
      </c>
      <c r="F900" s="3" t="str">
        <f>INDEX([2]Report!$B$2:$B$2208, MATCH(E900, [2]Report!$T$2:$T$2208, 0))</f>
        <v>SSAL5-R2-CELD86</v>
      </c>
      <c r="G900" s="4" t="str">
        <f t="shared" si="57"/>
        <v>SSAL5</v>
      </c>
      <c r="AC900" t="str">
        <f>[8]Report!T900</f>
        <v xml:space="preserve">MORES-R2-CELD17 → </v>
      </c>
      <c r="AD900" t="str">
        <f>INDEX([8]Report!$A$2:$A$1495, MATCH(AC900, [8]Report!$T$2:$T$1495, 0))</f>
        <v>MORES-R2-CELD17</v>
      </c>
      <c r="AE900" t="str">
        <f t="shared" si="58"/>
        <v>MORES</v>
      </c>
    </row>
    <row r="901" spans="5:31" x14ac:dyDescent="0.25">
      <c r="E901" s="2" t="str">
        <f>[2]Report!T901</f>
        <v xml:space="preserve">34034890 → </v>
      </c>
      <c r="F901" s="3" t="str">
        <f>INDEX([2]Report!$B$2:$B$2208, MATCH(E901, [2]Report!$T$2:$T$2208, 0))</f>
        <v>BIOGE-R1-CELC12</v>
      </c>
      <c r="G901" s="4" t="str">
        <f t="shared" si="57"/>
        <v>BIOGE</v>
      </c>
      <c r="AC901" t="str">
        <f>[8]Report!T901</f>
        <v xml:space="preserve">MORES-R2-CELD20 → </v>
      </c>
      <c r="AD901" t="str">
        <f>INDEX([8]Report!$A$2:$A$1495, MATCH(AC901, [8]Report!$T$2:$T$1495, 0))</f>
        <v>MORES-R2-CELD20</v>
      </c>
      <c r="AE901" t="str">
        <f t="shared" si="58"/>
        <v>MORES</v>
      </c>
    </row>
    <row r="902" spans="5:31" x14ac:dyDescent="0.25">
      <c r="E902" s="2" t="str">
        <f>[2]Report!T902</f>
        <v xml:space="preserve">34034891 → </v>
      </c>
      <c r="F902" s="3" t="str">
        <f>INDEX([2]Report!$B$2:$B$2208, MATCH(E902, [2]Report!$T$2:$T$2208, 0))</f>
        <v>BIOGE-R1-CELO10</v>
      </c>
      <c r="G902" s="4" t="str">
        <f t="shared" si="57"/>
        <v>BIOGE</v>
      </c>
      <c r="AC902" t="str">
        <f>[8]Report!T902</f>
        <v xml:space="preserve">MORES-R2-CELD21 → </v>
      </c>
      <c r="AD902" t="str">
        <f>INDEX([8]Report!$A$2:$A$1495, MATCH(AC902, [8]Report!$T$2:$T$1495, 0))</f>
        <v>MORES-R2-CELD21</v>
      </c>
      <c r="AE902" t="str">
        <f t="shared" si="58"/>
        <v>MORES</v>
      </c>
    </row>
    <row r="903" spans="5:31" x14ac:dyDescent="0.25">
      <c r="E903" s="2" t="str">
        <f>[2]Report!T903</f>
        <v>34034892 → DATE-AMPOULE</v>
      </c>
      <c r="F903" s="3" t="str">
        <f>INDEX([2]Report!$B$2:$B$2208, MATCH(E903, [2]Report!$T$2:$T$2208, 0))</f>
        <v>VOREP-R2-CELD15</v>
      </c>
      <c r="G903" s="4" t="str">
        <f t="shared" si="57"/>
        <v>VOREP</v>
      </c>
      <c r="AC903" t="str">
        <f>[8]Report!T903</f>
        <v xml:space="preserve">MORZI-R1-CELD14 → </v>
      </c>
      <c r="AD903" t="str">
        <f>INDEX([8]Report!$A$2:$A$1495, MATCH(AC903, [8]Report!$T$2:$T$1495, 0))</f>
        <v>MORZI-R1-CELD14</v>
      </c>
      <c r="AE903" t="str">
        <f t="shared" si="58"/>
        <v>MORZI</v>
      </c>
    </row>
    <row r="904" spans="5:31" x14ac:dyDescent="0.25">
      <c r="E904" s="2" t="str">
        <f>[2]Report!T904</f>
        <v xml:space="preserve">34034893 → </v>
      </c>
      <c r="F904" s="3" t="str">
        <f>INDEX([2]Report!$B$2:$B$2208, MATCH(E904, [2]Report!$T$2:$T$2208, 0))</f>
        <v>SSAL5-R2-CELD87</v>
      </c>
      <c r="G904" s="4" t="str">
        <f t="shared" si="57"/>
        <v>SSAL5</v>
      </c>
      <c r="AC904" t="str">
        <f>[8]Report!T904</f>
        <v xml:space="preserve">MORZI-R1-CELD15 → </v>
      </c>
      <c r="AD904" t="str">
        <f>INDEX([8]Report!$A$2:$A$1495, MATCH(AC904, [8]Report!$T$2:$T$1495, 0))</f>
        <v>MORZI-R1-CELD15</v>
      </c>
      <c r="AE904" t="str">
        <f t="shared" si="58"/>
        <v>MORZI</v>
      </c>
    </row>
    <row r="905" spans="5:31" x14ac:dyDescent="0.25">
      <c r="E905" s="2" t="str">
        <f>[2]Report!T905</f>
        <v xml:space="preserve">34034894 → </v>
      </c>
      <c r="F905" s="3" t="str">
        <f>INDEX([2]Report!$B$2:$B$2208, MATCH(E905, [2]Report!$T$2:$T$2208, 0))</f>
        <v>BIOGE-R1-CELD14</v>
      </c>
      <c r="G905" s="4" t="str">
        <f t="shared" si="57"/>
        <v>BIOGE</v>
      </c>
      <c r="AC905" t="str">
        <f>[8]Report!T905</f>
        <v xml:space="preserve">MORZI-R1-CELD16 → </v>
      </c>
      <c r="AD905" t="str">
        <f>INDEX([8]Report!$A$2:$A$1495, MATCH(AC905, [8]Report!$T$2:$T$1495, 0))</f>
        <v>MORZI-R1-CELD16</v>
      </c>
      <c r="AE905" t="str">
        <f t="shared" si="58"/>
        <v>MORZI</v>
      </c>
    </row>
    <row r="906" spans="5:31" x14ac:dyDescent="0.25">
      <c r="E906" s="2" t="str">
        <f>[2]Report!T906</f>
        <v xml:space="preserve">34034895 → </v>
      </c>
      <c r="F906" s="3" t="str">
        <f>INDEX([2]Report!$B$2:$B$2208, MATCH(E906, [2]Report!$T$2:$T$2208, 0))</f>
        <v>BIOGE-R1-CELA11</v>
      </c>
      <c r="G906" s="4" t="str">
        <f t="shared" si="57"/>
        <v>BIOGE</v>
      </c>
      <c r="AC906" t="str">
        <f>[8]Report!T906</f>
        <v xml:space="preserve">MORZI-R1-CELD17 → </v>
      </c>
      <c r="AD906" t="str">
        <f>INDEX([8]Report!$A$2:$A$1495, MATCH(AC906, [8]Report!$T$2:$T$1495, 0))</f>
        <v>MORZI-R1-CELD17</v>
      </c>
      <c r="AE906" t="str">
        <f t="shared" si="58"/>
        <v>MORZI</v>
      </c>
    </row>
    <row r="907" spans="5:31" x14ac:dyDescent="0.25">
      <c r="E907" s="2" t="str">
        <f>[2]Report!T907</f>
        <v xml:space="preserve">34034896 → </v>
      </c>
      <c r="F907" s="3" t="str">
        <f>INDEX([2]Report!$B$2:$B$2208, MATCH(E907, [2]Report!$T$2:$T$2208, 0))</f>
        <v>SSAL5-R2-CELD88</v>
      </c>
      <c r="G907" s="4" t="str">
        <f t="shared" si="57"/>
        <v>SSAL5</v>
      </c>
      <c r="AC907" t="str">
        <f>[8]Report!T907</f>
        <v xml:space="preserve">MORZI-R1-CELD18 → </v>
      </c>
      <c r="AD907" t="str">
        <f>INDEX([8]Report!$A$2:$A$1495, MATCH(AC907, [8]Report!$T$2:$T$1495, 0))</f>
        <v>MORZI-R1-CELD18</v>
      </c>
      <c r="AE907" t="str">
        <f t="shared" si="58"/>
        <v>MORZI</v>
      </c>
    </row>
    <row r="908" spans="5:31" x14ac:dyDescent="0.25">
      <c r="E908" s="2" t="str">
        <f>[2]Report!T908</f>
        <v xml:space="preserve">34034897 → </v>
      </c>
      <c r="F908" s="3" t="str">
        <f>INDEX([2]Report!$B$2:$B$2208, MATCH(E908, [2]Report!$T$2:$T$2208, 0))</f>
        <v>BIOGE-R1-CELD15</v>
      </c>
      <c r="G908" s="4" t="str">
        <f t="shared" si="57"/>
        <v>BIOGE</v>
      </c>
      <c r="AC908" t="str">
        <f>[8]Report!T908</f>
        <v>MORZI-R1-CELD19 → Code GDO</v>
      </c>
      <c r="AD908" t="str">
        <f>INDEX([8]Report!$A$2:$A$1495, MATCH(AC908, [8]Report!$T$2:$T$1495, 0))</f>
        <v>MORZI-R1-CELD19</v>
      </c>
      <c r="AE908" t="str">
        <f t="shared" si="58"/>
        <v>MORZI</v>
      </c>
    </row>
    <row r="909" spans="5:31" x14ac:dyDescent="0.25">
      <c r="E909" s="2" t="str">
        <f>[2]Report!T909</f>
        <v xml:space="preserve">34034898 → </v>
      </c>
      <c r="F909" s="3" t="str">
        <f>INDEX([2]Report!$B$2:$B$2208, MATCH(E909, [2]Report!$T$2:$T$2208, 0))</f>
        <v>SSAL5-R2-CELD89</v>
      </c>
      <c r="G909" s="4" t="str">
        <f t="shared" si="57"/>
        <v>SSAL5</v>
      </c>
      <c r="AC909" t="str">
        <f>[8]Report!T909</f>
        <v xml:space="preserve">MORZI-R2-CELD23 → </v>
      </c>
      <c r="AD909" t="str">
        <f>INDEX([8]Report!$A$2:$A$1495, MATCH(AC909, [8]Report!$T$2:$T$1495, 0))</f>
        <v>MORZI-R2-CELD23</v>
      </c>
      <c r="AE909" t="str">
        <f t="shared" si="58"/>
        <v>MORZI</v>
      </c>
    </row>
    <row r="910" spans="5:31" x14ac:dyDescent="0.25">
      <c r="E910" s="2" t="str">
        <f>[2]Report!T910</f>
        <v xml:space="preserve">34034899 → </v>
      </c>
      <c r="F910" s="3" t="str">
        <f>INDEX([2]Report!$B$2:$B$2208, MATCH(E910, [2]Report!$T$2:$T$2208, 0))</f>
        <v>BIOGE-R1-CELD16</v>
      </c>
      <c r="G910" s="4" t="str">
        <f t="shared" si="57"/>
        <v>BIOGE</v>
      </c>
      <c r="AC910" t="str">
        <f>[8]Report!T910</f>
        <v xml:space="preserve">MORZI-R2-CELD24 → </v>
      </c>
      <c r="AD910" t="str">
        <f>INDEX([8]Report!$A$2:$A$1495, MATCH(AC910, [8]Report!$T$2:$T$1495, 0))</f>
        <v>MORZI-R2-CELD24</v>
      </c>
      <c r="AE910" t="str">
        <f t="shared" si="58"/>
        <v>MORZI</v>
      </c>
    </row>
    <row r="911" spans="5:31" x14ac:dyDescent="0.25">
      <c r="E911" s="2" t="str">
        <f>[2]Report!T911</f>
        <v>34034900 → DATE-AMPOULE</v>
      </c>
      <c r="F911" s="3" t="str">
        <f>INDEX([2]Report!$B$2:$B$2208, MATCH(E911, [2]Report!$T$2:$T$2208, 0))</f>
        <v>VOREP-R2-CELD23</v>
      </c>
      <c r="G911" s="4" t="str">
        <f t="shared" si="57"/>
        <v>VOREP</v>
      </c>
      <c r="AC911" t="str">
        <f>[8]Report!T911</f>
        <v xml:space="preserve">MORZI-R2-CELD25 → </v>
      </c>
      <c r="AD911" t="str">
        <f>INDEX([8]Report!$A$2:$A$1495, MATCH(AC911, [8]Report!$T$2:$T$1495, 0))</f>
        <v>MORZI-R2-CELD25</v>
      </c>
      <c r="AE911" t="str">
        <f t="shared" si="58"/>
        <v>MORZI</v>
      </c>
    </row>
    <row r="912" spans="5:31" x14ac:dyDescent="0.25">
      <c r="E912" s="2" t="str">
        <f>[2]Report!T912</f>
        <v xml:space="preserve">34034901 → </v>
      </c>
      <c r="F912" s="3" t="str">
        <f>INDEX([2]Report!$B$2:$B$2208, MATCH(E912, [2]Report!$T$2:$T$2208, 0))</f>
        <v>ANNECY-PS-MAG</v>
      </c>
      <c r="G912" s="4" t="str">
        <f t="shared" si="57"/>
        <v>ANNEC</v>
      </c>
      <c r="AC912" t="str">
        <f>[8]Report!T912</f>
        <v xml:space="preserve">MORZI-R2-CELD26 → </v>
      </c>
      <c r="AD912" t="str">
        <f>INDEX([8]Report!$A$2:$A$1495, MATCH(AC912, [8]Report!$T$2:$T$1495, 0))</f>
        <v>MORZI-R2-CELD26</v>
      </c>
      <c r="AE912" t="str">
        <f t="shared" si="58"/>
        <v>MORZI</v>
      </c>
    </row>
    <row r="913" spans="5:31" x14ac:dyDescent="0.25">
      <c r="E913" s="2" t="str">
        <f>[2]Report!T913</f>
        <v xml:space="preserve">34034902 → </v>
      </c>
      <c r="F913" s="3" t="str">
        <f>INDEX([2]Report!$B$2:$B$2208, MATCH(E913, [2]Report!$T$2:$T$2208, 0))</f>
        <v>SSAL5-R2-CELA85</v>
      </c>
      <c r="G913" s="4" t="str">
        <f t="shared" si="57"/>
        <v>SSAL5</v>
      </c>
      <c r="AC913" t="str">
        <f>[8]Report!T913</f>
        <v xml:space="preserve">MORZI-R2-CELD27 → </v>
      </c>
      <c r="AD913" t="str">
        <f>INDEX([8]Report!$A$2:$A$1495, MATCH(AC913, [8]Report!$T$2:$T$1495, 0))</f>
        <v>MORZI-R2-CELD27</v>
      </c>
      <c r="AE913" t="str">
        <f t="shared" si="58"/>
        <v>MORZI</v>
      </c>
    </row>
    <row r="914" spans="5:31" x14ac:dyDescent="0.25">
      <c r="E914" s="2" t="str">
        <f>[2]Report!T914</f>
        <v xml:space="preserve">34034903 → </v>
      </c>
      <c r="F914" s="3" t="str">
        <f>INDEX([2]Report!$B$2:$B$2208, MATCH(E914, [2]Report!$T$2:$T$2208, 0))</f>
        <v>BIOGE-R2-CELC22</v>
      </c>
      <c r="G914" s="4" t="str">
        <f t="shared" si="57"/>
        <v>BIOGE</v>
      </c>
      <c r="AC914" t="str">
        <f>[8]Report!T914</f>
        <v xml:space="preserve">MORZI-R2-CELD28 → </v>
      </c>
      <c r="AD914" t="str">
        <f>INDEX([8]Report!$A$2:$A$1495, MATCH(AC914, [8]Report!$T$2:$T$1495, 0))</f>
        <v>MORZI-R2-CELD28</v>
      </c>
      <c r="AE914" t="str">
        <f t="shared" si="58"/>
        <v>MORZI</v>
      </c>
    </row>
    <row r="915" spans="5:31" x14ac:dyDescent="0.25">
      <c r="E915" s="2" t="str">
        <f>[2]Report!T915</f>
        <v xml:space="preserve">34034904 → </v>
      </c>
      <c r="F915" s="3" t="str">
        <f>INDEX([2]Report!$B$2:$B$2208, MATCH(E915, [2]Report!$T$2:$T$2208, 0))</f>
        <v>BIOGE-R2-CELD23</v>
      </c>
      <c r="G915" s="4" t="str">
        <f t="shared" si="57"/>
        <v>BIOGE</v>
      </c>
      <c r="AC915" t="str">
        <f>[8]Report!T915</f>
        <v xml:space="preserve">MORZI-R2-CELD29 → </v>
      </c>
      <c r="AD915" t="str">
        <f>INDEX([8]Report!$A$2:$A$1495, MATCH(AC915, [8]Report!$T$2:$T$1495, 0))</f>
        <v>MORZI-R2-CELD29</v>
      </c>
      <c r="AE915" t="str">
        <f t="shared" si="58"/>
        <v>MORZI</v>
      </c>
    </row>
    <row r="916" spans="5:31" x14ac:dyDescent="0.25">
      <c r="E916" s="2" t="str">
        <f>[2]Report!T916</f>
        <v xml:space="preserve">34034905 → </v>
      </c>
      <c r="F916" s="3" t="str">
        <f>INDEX([2]Report!$B$2:$B$2208, MATCH(E916, [2]Report!$T$2:$T$2208, 0))</f>
        <v>BIOGE-R2-CELD24</v>
      </c>
      <c r="G916" s="4" t="str">
        <f t="shared" si="57"/>
        <v>BIOGE</v>
      </c>
      <c r="AC916" t="str">
        <f>[8]Report!T916</f>
        <v xml:space="preserve">MOTTA-R1-CELD87 → </v>
      </c>
      <c r="AD916" t="str">
        <f>INDEX([8]Report!$A$2:$A$1495, MATCH(AC916, [8]Report!$T$2:$T$1495, 0))</f>
        <v>MOTTA-R1-CELD87</v>
      </c>
      <c r="AE916" t="str">
        <f t="shared" si="58"/>
        <v>MOTTA</v>
      </c>
    </row>
    <row r="917" spans="5:31" x14ac:dyDescent="0.25">
      <c r="E917" s="2" t="str">
        <f>[2]Report!T917</f>
        <v xml:space="preserve">34034906 → </v>
      </c>
      <c r="F917" s="3" t="str">
        <f>INDEX([2]Report!$B$2:$B$2208, MATCH(E917, [2]Report!$T$2:$T$2208, 0))</f>
        <v>BIOGE-R2-CELD25</v>
      </c>
      <c r="G917" s="4" t="str">
        <f t="shared" si="57"/>
        <v>BIOGE</v>
      </c>
      <c r="AC917" t="str">
        <f>[8]Report!T917</f>
        <v xml:space="preserve">MOTTA-R1-CELD89 → </v>
      </c>
      <c r="AD917" t="str">
        <f>INDEX([8]Report!$A$2:$A$1495, MATCH(AC917, [8]Report!$T$2:$T$1495, 0))</f>
        <v>MOTTA-R1-CELD89</v>
      </c>
      <c r="AE917" t="str">
        <f t="shared" si="58"/>
        <v>MOTTA</v>
      </c>
    </row>
    <row r="918" spans="5:31" x14ac:dyDescent="0.25">
      <c r="E918" s="2" t="str">
        <f>[2]Report!T918</f>
        <v xml:space="preserve">34034907 → </v>
      </c>
      <c r="F918" s="3" t="str">
        <f>INDEX([2]Report!$B$2:$B$2208, MATCH(E918, [2]Report!$T$2:$T$2208, 0))</f>
        <v>SSAL5-R2-CELC90</v>
      </c>
      <c r="G918" s="4" t="str">
        <f t="shared" si="57"/>
        <v>SSAL5</v>
      </c>
      <c r="AC918" t="str">
        <f>[8]Report!T918</f>
        <v xml:space="preserve">MOTTA-R1-CELD91 → </v>
      </c>
      <c r="AD918" t="str">
        <f>INDEX([8]Report!$A$2:$A$1495, MATCH(AC918, [8]Report!$T$2:$T$1495, 0))</f>
        <v>MOTTA-R1-CELD91</v>
      </c>
      <c r="AE918" t="str">
        <f t="shared" si="58"/>
        <v>MOTTA</v>
      </c>
    </row>
    <row r="919" spans="5:31" x14ac:dyDescent="0.25">
      <c r="E919" s="2" t="str">
        <f>[2]Report!T919</f>
        <v xml:space="preserve">34034908 → </v>
      </c>
      <c r="F919" s="3" t="str">
        <f>INDEX([2]Report!$B$2:$B$2208, MATCH(E919, [2]Report!$T$2:$T$2208, 0))</f>
        <v>BIOGE-R2-CELD26</v>
      </c>
      <c r="G919" s="4" t="str">
        <f t="shared" si="57"/>
        <v>BIOGE</v>
      </c>
      <c r="AC919" t="str">
        <f>[8]Report!T919</f>
        <v xml:space="preserve">MOTTA-R1-CELD93 → </v>
      </c>
      <c r="AD919" t="str">
        <f>INDEX([8]Report!$A$2:$A$1495, MATCH(AC919, [8]Report!$T$2:$T$1495, 0))</f>
        <v>MOTTA-R1-CELD93</v>
      </c>
      <c r="AE919" t="str">
        <f t="shared" si="58"/>
        <v>MOTTA</v>
      </c>
    </row>
    <row r="920" spans="5:31" x14ac:dyDescent="0.25">
      <c r="E920" s="2" t="str">
        <f>[2]Report!T920</f>
        <v xml:space="preserve">34034909 → </v>
      </c>
      <c r="F920" s="3" t="str">
        <f>INDEX([2]Report!$B$2:$B$2208, MATCH(E920, [2]Report!$T$2:$T$2208, 0))</f>
        <v>SSAL5-R1-CELC77</v>
      </c>
      <c r="G920" s="4" t="str">
        <f t="shared" si="57"/>
        <v>SSAL5</v>
      </c>
      <c r="AC920" t="str">
        <f>[8]Report!T920</f>
        <v xml:space="preserve">MOTTA-R1-CELD95 → </v>
      </c>
      <c r="AD920" t="str">
        <f>INDEX([8]Report!$A$2:$A$1495, MATCH(AC920, [8]Report!$T$2:$T$1495, 0))</f>
        <v>MOTTA-R1-CELD95</v>
      </c>
      <c r="AE920" t="str">
        <f t="shared" si="58"/>
        <v>MOTTA</v>
      </c>
    </row>
    <row r="921" spans="5:31" x14ac:dyDescent="0.25">
      <c r="E921" s="2" t="str">
        <f>[2]Report!T921</f>
        <v xml:space="preserve">34034910 → </v>
      </c>
      <c r="F921" s="3" t="str">
        <f>INDEX([2]Report!$B$2:$B$2208, MATCH(E921, [2]Report!$T$2:$T$2208, 0))</f>
        <v>SSAL5-R1-CELO84</v>
      </c>
      <c r="G921" s="4" t="str">
        <f t="shared" si="57"/>
        <v>SSAL5</v>
      </c>
      <c r="AC921" t="str">
        <f>[8]Report!T921</f>
        <v xml:space="preserve">MOTTA-R2-CELD86 → </v>
      </c>
      <c r="AD921" t="str">
        <f>INDEX([8]Report!$A$2:$A$1495, MATCH(AC921, [8]Report!$T$2:$T$1495, 0))</f>
        <v>MOTTA-R2-CELD86</v>
      </c>
      <c r="AE921" t="str">
        <f t="shared" si="58"/>
        <v>MOTTA</v>
      </c>
    </row>
    <row r="922" spans="5:31" x14ac:dyDescent="0.25">
      <c r="E922" s="2" t="str">
        <f>[2]Report!T922</f>
        <v xml:space="preserve">34034911 → </v>
      </c>
      <c r="F922" s="3" t="str">
        <f>INDEX([2]Report!$B$2:$B$2208, MATCH(E922, [2]Report!$T$2:$T$2208, 0))</f>
        <v>SSAL5-R1-CELD78</v>
      </c>
      <c r="G922" s="4" t="str">
        <f t="shared" si="57"/>
        <v>SSAL5</v>
      </c>
      <c r="AC922" t="str">
        <f>[8]Report!T922</f>
        <v xml:space="preserve">MOTTA-R2-CELD88 → </v>
      </c>
      <c r="AD922" t="str">
        <f>INDEX([8]Report!$A$2:$A$1495, MATCH(AC922, [8]Report!$T$2:$T$1495, 0))</f>
        <v>MOTTA-R2-CELD88</v>
      </c>
      <c r="AE922" t="str">
        <f t="shared" si="58"/>
        <v>MOTTA</v>
      </c>
    </row>
    <row r="923" spans="5:31" x14ac:dyDescent="0.25">
      <c r="E923" s="2" t="str">
        <f>[2]Report!T923</f>
        <v xml:space="preserve">34034912 → </v>
      </c>
      <c r="F923" s="3" t="str">
        <f>INDEX([2]Report!$B$2:$B$2208, MATCH(E923, [2]Report!$T$2:$T$2208, 0))</f>
        <v>SSAL5-R1-CELA83</v>
      </c>
      <c r="G923" s="4" t="str">
        <f t="shared" si="57"/>
        <v>SSAL5</v>
      </c>
      <c r="AC923" t="str">
        <f>[8]Report!T923</f>
        <v xml:space="preserve">MOTTA-R2-CELD90 → </v>
      </c>
      <c r="AD923" t="str">
        <f>INDEX([8]Report!$A$2:$A$1495, MATCH(AC923, [8]Report!$T$2:$T$1495, 0))</f>
        <v>MOTTA-R2-CELD90</v>
      </c>
      <c r="AE923" t="str">
        <f t="shared" si="58"/>
        <v>MOTTA</v>
      </c>
    </row>
    <row r="924" spans="5:31" x14ac:dyDescent="0.25">
      <c r="E924" s="2" t="str">
        <f>[2]Report!T924</f>
        <v xml:space="preserve">34034913 → </v>
      </c>
      <c r="F924" s="3" t="str">
        <f>INDEX([2]Report!$B$2:$B$2208, MATCH(E924, [2]Report!$T$2:$T$2208, 0))</f>
        <v>SSAL5-R1-CELD79</v>
      </c>
      <c r="G924" s="4" t="str">
        <f t="shared" si="57"/>
        <v>SSAL5</v>
      </c>
      <c r="AC924" t="str">
        <f>[8]Report!T924</f>
        <v xml:space="preserve">MOTTA-R2-CELD92 → </v>
      </c>
      <c r="AD924" t="str">
        <f>INDEX([8]Report!$A$2:$A$1495, MATCH(AC924, [8]Report!$T$2:$T$1495, 0))</f>
        <v>MOTTA-R2-CELD92</v>
      </c>
      <c r="AE924" t="str">
        <f t="shared" si="58"/>
        <v>MOTTA</v>
      </c>
    </row>
    <row r="925" spans="5:31" x14ac:dyDescent="0.25">
      <c r="E925" s="2" t="str">
        <f>[2]Report!T925</f>
        <v xml:space="preserve">34034914 → </v>
      </c>
      <c r="F925" s="3" t="str">
        <f>INDEX([2]Report!$B$2:$B$2208, MATCH(E925, [2]Report!$T$2:$T$2208, 0))</f>
        <v>SSAL5-R1-CELD80</v>
      </c>
      <c r="G925" s="4" t="str">
        <f t="shared" si="57"/>
        <v>SSAL5</v>
      </c>
      <c r="AC925" t="str">
        <f>[8]Report!T925</f>
        <v xml:space="preserve">MOTZ_-R1-CELD14 → </v>
      </c>
      <c r="AD925" t="str">
        <f>INDEX([8]Report!$A$2:$A$1495, MATCH(AC925, [8]Report!$T$2:$T$1495, 0))</f>
        <v>MOTZ_-R1-CELD14</v>
      </c>
      <c r="AE925" t="str">
        <f t="shared" si="58"/>
        <v>MOTZ_</v>
      </c>
    </row>
    <row r="926" spans="5:31" x14ac:dyDescent="0.25">
      <c r="E926" s="2" t="str">
        <f>[2]Report!T926</f>
        <v xml:space="preserve">34034915 → </v>
      </c>
      <c r="F926" s="3" t="str">
        <f>INDEX([2]Report!$B$2:$B$2208, MATCH(E926, [2]Report!$T$2:$T$2208, 0))</f>
        <v>SSAL5-R1-CELD81</v>
      </c>
      <c r="G926" s="4" t="str">
        <f t="shared" si="57"/>
        <v>SSAL5</v>
      </c>
      <c r="AC926" t="str">
        <f>[8]Report!T926</f>
        <v xml:space="preserve">MOTZ_-R1-CELD15 → </v>
      </c>
      <c r="AD926" t="str">
        <f>INDEX([8]Report!$A$2:$A$1495, MATCH(AC926, [8]Report!$T$2:$T$1495, 0))</f>
        <v>MOTZ_-R1-CELD15</v>
      </c>
      <c r="AE926" t="str">
        <f t="shared" si="58"/>
        <v>MOTZ_</v>
      </c>
    </row>
    <row r="927" spans="5:31" x14ac:dyDescent="0.25">
      <c r="E927" s="2" t="str">
        <f>[2]Report!T927</f>
        <v xml:space="preserve">34034916 → </v>
      </c>
      <c r="F927" s="3" t="str">
        <f>INDEX([2]Report!$B$2:$B$2208, MATCH(E927, [2]Report!$T$2:$T$2208, 0))</f>
        <v>SSAL5-R1-CELD82</v>
      </c>
      <c r="G927" s="4" t="str">
        <f t="shared" si="57"/>
        <v>SSAL5</v>
      </c>
      <c r="AC927" t="str">
        <f>[8]Report!T927</f>
        <v xml:space="preserve">MOTZ_-R1-CELD16 → </v>
      </c>
      <c r="AD927" t="str">
        <f>INDEX([8]Report!$A$2:$A$1495, MATCH(AC927, [8]Report!$T$2:$T$1495, 0))</f>
        <v>MOTZ_-R1-CELD16</v>
      </c>
      <c r="AE927" t="str">
        <f t="shared" si="58"/>
        <v>MOTZ_</v>
      </c>
    </row>
    <row r="928" spans="5:31" x14ac:dyDescent="0.25">
      <c r="E928" s="2" t="str">
        <f>[2]Report!T928</f>
        <v>34034917 → DATE-AMPOULE</v>
      </c>
      <c r="F928" s="3" t="str">
        <f>INDEX([2]Report!$B$2:$B$2208, MATCH(E928, [2]Report!$T$2:$T$2208, 0))</f>
        <v>VOIRO-R1-CELD04</v>
      </c>
      <c r="G928" s="4" t="str">
        <f t="shared" si="57"/>
        <v>VOIRO</v>
      </c>
      <c r="AC928" t="str">
        <f>[8]Report!T928</f>
        <v xml:space="preserve">MOTZ_-R1-CELD17 → </v>
      </c>
      <c r="AD928" t="str">
        <f>INDEX([8]Report!$A$2:$A$1495, MATCH(AC928, [8]Report!$T$2:$T$1495, 0))</f>
        <v>MOTZ_-R1-CELD17</v>
      </c>
      <c r="AE928" t="str">
        <f t="shared" si="58"/>
        <v>MOTZ_</v>
      </c>
    </row>
    <row r="929" spans="5:31" x14ac:dyDescent="0.25">
      <c r="E929" s="2" t="str">
        <f>[2]Report!T929</f>
        <v>34034918 → DATE-AMPOULE</v>
      </c>
      <c r="F929" s="3" t="str">
        <f>INDEX([2]Report!$B$2:$B$2208, MATCH(E929, [2]Report!$T$2:$T$2208, 0))</f>
        <v>VOIRO-R1-CELA01</v>
      </c>
      <c r="G929" s="4" t="str">
        <f t="shared" si="57"/>
        <v>VOIRO</v>
      </c>
      <c r="AC929" t="str">
        <f>[8]Report!T929</f>
        <v>MOTZ_-R1-CELD18 → Code GDO</v>
      </c>
      <c r="AD929" t="str">
        <f>INDEX([8]Report!$A$2:$A$1495, MATCH(AC929, [8]Report!$T$2:$T$1495, 0))</f>
        <v>MOTZ_-R1-CELD18</v>
      </c>
      <c r="AE929" t="str">
        <f t="shared" si="58"/>
        <v>MOTZ_</v>
      </c>
    </row>
    <row r="930" spans="5:31" x14ac:dyDescent="0.25">
      <c r="E930" s="2" t="str">
        <f>[2]Report!T930</f>
        <v>34034919 → DATE-AMPOULE</v>
      </c>
      <c r="F930" s="3" t="str">
        <f>INDEX([2]Report!$B$2:$B$2208, MATCH(E930, [2]Report!$T$2:$T$2208, 0))</f>
        <v>VOIRO-R1-CELD05</v>
      </c>
      <c r="G930" s="4" t="str">
        <f t="shared" si="57"/>
        <v>VOIRO</v>
      </c>
      <c r="AC930" t="str">
        <f>[8]Report!T930</f>
        <v xml:space="preserve">MOTZ_-R2-CELD23 → </v>
      </c>
      <c r="AD930" t="str">
        <f>INDEX([8]Report!$A$2:$A$1495, MATCH(AC930, [8]Report!$T$2:$T$1495, 0))</f>
        <v>MOTZ_-R2-CELD23</v>
      </c>
      <c r="AE930" t="str">
        <f t="shared" si="58"/>
        <v>MOTZ_</v>
      </c>
    </row>
    <row r="931" spans="5:31" x14ac:dyDescent="0.25">
      <c r="E931" s="2" t="str">
        <f>[2]Report!T931</f>
        <v>34034920 → DATE-AMPOULE</v>
      </c>
      <c r="F931" s="3" t="str">
        <f>INDEX([2]Report!$B$2:$B$2208, MATCH(E931, [2]Report!$T$2:$T$2208, 0))</f>
        <v>VOIRO-R1-CELD06</v>
      </c>
      <c r="G931" s="4" t="str">
        <f t="shared" si="57"/>
        <v>VOIRO</v>
      </c>
      <c r="AC931" t="str">
        <f>[8]Report!T931</f>
        <v xml:space="preserve">MOTZ_-R2-CELD24 → </v>
      </c>
      <c r="AD931" t="str">
        <f>INDEX([8]Report!$A$2:$A$1495, MATCH(AC931, [8]Report!$T$2:$T$1495, 0))</f>
        <v>MOTZ_-R2-CELD24</v>
      </c>
      <c r="AE931" t="str">
        <f t="shared" si="58"/>
        <v>MOTZ_</v>
      </c>
    </row>
    <row r="932" spans="5:31" x14ac:dyDescent="0.25">
      <c r="E932" s="2" t="str">
        <f>[2]Report!T932</f>
        <v>34034921 → DATE-AMPOULE</v>
      </c>
      <c r="F932" s="3" t="str">
        <f>INDEX([2]Report!$B$2:$B$2208, MATCH(E932, [2]Report!$T$2:$T$2208, 0))</f>
        <v>VOIRO-R1-CELD07</v>
      </c>
      <c r="G932" s="4" t="str">
        <f t="shared" si="57"/>
        <v>VOIRO</v>
      </c>
      <c r="AC932" t="str">
        <f>[8]Report!T932</f>
        <v xml:space="preserve">MOTZ_-R2-CELD25 → </v>
      </c>
      <c r="AD932" t="str">
        <f>INDEX([8]Report!$A$2:$A$1495, MATCH(AC932, [8]Report!$T$2:$T$1495, 0))</f>
        <v>MOTZ_-R2-CELD25</v>
      </c>
      <c r="AE932" t="str">
        <f t="shared" si="58"/>
        <v>MOTZ_</v>
      </c>
    </row>
    <row r="933" spans="5:31" x14ac:dyDescent="0.25">
      <c r="E933" s="2" t="str">
        <f>[2]Report!T933</f>
        <v>34034922 → DATE-AMPOULE</v>
      </c>
      <c r="F933" s="3" t="str">
        <f>INDEX([2]Report!$B$2:$B$2208, MATCH(E933, [2]Report!$T$2:$T$2208, 0))</f>
        <v>VOIRO-R1-CELD08</v>
      </c>
      <c r="G933" s="4" t="str">
        <f t="shared" si="57"/>
        <v>VOIRO</v>
      </c>
      <c r="AC933" t="str">
        <f>[8]Report!T933</f>
        <v>MOTZ_-R2-CELD26 → Code GDO</v>
      </c>
      <c r="AD933" t="str">
        <f>INDEX([8]Report!$A$2:$A$1495, MATCH(AC933, [8]Report!$T$2:$T$1495, 0))</f>
        <v>MOTZ_-R2-CELD26</v>
      </c>
      <c r="AE933" t="str">
        <f t="shared" si="58"/>
        <v>MOTZ_</v>
      </c>
    </row>
    <row r="934" spans="5:31" x14ac:dyDescent="0.25">
      <c r="E934" s="2" t="str">
        <f>[2]Report!T934</f>
        <v>34034923 → DATE-AMPOULE</v>
      </c>
      <c r="F934" s="3" t="str">
        <f>INDEX([2]Report!$B$2:$B$2208, MATCH(E934, [2]Report!$T$2:$T$2208, 0))</f>
        <v>VOIRO-R1-CELC02</v>
      </c>
      <c r="G934" s="4" t="str">
        <f t="shared" si="57"/>
        <v>VOIRO</v>
      </c>
      <c r="AC934" t="str">
        <f>[8]Report!T934</f>
        <v xml:space="preserve">MOUTI-R1-CELD87 → </v>
      </c>
      <c r="AD934" t="str">
        <f>INDEX([8]Report!$A$2:$A$1495, MATCH(AC934, [8]Report!$T$2:$T$1495, 0))</f>
        <v>MOUTI-R1-CELD87</v>
      </c>
      <c r="AE934" t="str">
        <f t="shared" si="58"/>
        <v>MOUTI</v>
      </c>
    </row>
    <row r="935" spans="5:31" x14ac:dyDescent="0.25">
      <c r="E935" s="2" t="str">
        <f>[2]Report!T935</f>
        <v>34034924 → DATE-AMPOULE</v>
      </c>
      <c r="F935" s="3" t="str">
        <f>INDEX([2]Report!$B$2:$B$2208, MATCH(E935, [2]Report!$T$2:$T$2208, 0))</f>
        <v>VOIRO-R2-CELD15</v>
      </c>
      <c r="G935" s="4" t="str">
        <f t="shared" si="57"/>
        <v>VOIRO</v>
      </c>
      <c r="AC935" t="str">
        <f>[8]Report!T935</f>
        <v xml:space="preserve">MOUTI-R1-CELD89 → </v>
      </c>
      <c r="AD935" t="str">
        <f>INDEX([8]Report!$A$2:$A$1495, MATCH(AC935, [8]Report!$T$2:$T$1495, 0))</f>
        <v>MOUTI-R1-CELD89</v>
      </c>
      <c r="AE935" t="str">
        <f t="shared" si="58"/>
        <v>MOUTI</v>
      </c>
    </row>
    <row r="936" spans="5:31" x14ac:dyDescent="0.25">
      <c r="E936" s="2" t="str">
        <f>[2]Report!T936</f>
        <v>34034925 → DATE-AMPOULE</v>
      </c>
      <c r="F936" s="3" t="str">
        <f>INDEX([2]Report!$B$2:$B$2208, MATCH(E936, [2]Report!$T$2:$T$2208, 0))</f>
        <v>VOIRO-R2-CELA20</v>
      </c>
      <c r="G936" s="4" t="str">
        <f t="shared" si="57"/>
        <v>VOIRO</v>
      </c>
      <c r="AC936" t="str">
        <f>[8]Report!T936</f>
        <v xml:space="preserve">MOUTI-R1-CELD91 → </v>
      </c>
      <c r="AD936" t="str">
        <f>INDEX([8]Report!$A$2:$A$1495, MATCH(AC936, [8]Report!$T$2:$T$1495, 0))</f>
        <v>MOUTI-R1-CELD91</v>
      </c>
      <c r="AE936" t="str">
        <f t="shared" si="58"/>
        <v>MOUTI</v>
      </c>
    </row>
    <row r="937" spans="5:31" x14ac:dyDescent="0.25">
      <c r="E937" s="2" t="str">
        <f>[2]Report!T937</f>
        <v>34034926 → DATE-AMPOULE</v>
      </c>
      <c r="F937" s="3" t="str">
        <f>INDEX([2]Report!$B$2:$B$2208, MATCH(E937, [2]Report!$T$2:$T$2208, 0))</f>
        <v>VOIRO-R2-CELD16</v>
      </c>
      <c r="G937" s="4" t="str">
        <f t="shared" si="57"/>
        <v>VOIRO</v>
      </c>
      <c r="AC937" t="str">
        <f>[8]Report!T937</f>
        <v xml:space="preserve">MOUTI-R1-CELD93 → </v>
      </c>
      <c r="AD937" t="str">
        <f>INDEX([8]Report!$A$2:$A$1495, MATCH(AC937, [8]Report!$T$2:$T$1495, 0))</f>
        <v>MOUTI-R1-CELD93</v>
      </c>
      <c r="AE937" t="str">
        <f t="shared" si="58"/>
        <v>MOUTI</v>
      </c>
    </row>
    <row r="938" spans="5:31" x14ac:dyDescent="0.25">
      <c r="E938" s="2" t="str">
        <f>[2]Report!T938</f>
        <v>34034927 → DATE-AMPOULE</v>
      </c>
      <c r="F938" s="3" t="str">
        <f>INDEX([2]Report!$B$2:$B$2208, MATCH(E938, [2]Report!$T$2:$T$2208, 0))</f>
        <v>VOIRO-R2-CELD17</v>
      </c>
      <c r="G938" s="4" t="str">
        <f t="shared" si="57"/>
        <v>VOIRO</v>
      </c>
      <c r="AC938" t="str">
        <f>[8]Report!T938</f>
        <v xml:space="preserve">MOUTI-R1-CELD95 → </v>
      </c>
      <c r="AD938" t="str">
        <f>INDEX([8]Report!$A$2:$A$1495, MATCH(AC938, [8]Report!$T$2:$T$1495, 0))</f>
        <v>MOUTI-R1-CELD95</v>
      </c>
      <c r="AE938" t="str">
        <f t="shared" si="58"/>
        <v>MOUTI</v>
      </c>
    </row>
    <row r="939" spans="5:31" x14ac:dyDescent="0.25">
      <c r="E939" s="2" t="str">
        <f>[2]Report!T939</f>
        <v>34034928 → DATE-AMPOULE</v>
      </c>
      <c r="F939" s="3" t="str">
        <f>INDEX([2]Report!$B$2:$B$2208, MATCH(E939, [2]Report!$T$2:$T$2208, 0))</f>
        <v>VOIRO-R2-CELD18</v>
      </c>
      <c r="G939" s="4" t="str">
        <f t="shared" si="57"/>
        <v>VOIRO</v>
      </c>
      <c r="AC939" t="str">
        <f>[8]Report!T939</f>
        <v xml:space="preserve">MOUTI-R1-CELD97 → </v>
      </c>
      <c r="AD939" t="str">
        <f>INDEX([8]Report!$A$2:$A$1495, MATCH(AC939, [8]Report!$T$2:$T$1495, 0))</f>
        <v>MOUTI-R1-CELD97</v>
      </c>
      <c r="AE939" t="str">
        <f t="shared" si="58"/>
        <v>MOUTI</v>
      </c>
    </row>
    <row r="940" spans="5:31" x14ac:dyDescent="0.25">
      <c r="E940" s="2" t="str">
        <f>[2]Report!T940</f>
        <v>34034929 → DATE-AMPOULE</v>
      </c>
      <c r="F940" s="3" t="str">
        <f>INDEX([2]Report!$B$2:$B$2208, MATCH(E940, [2]Report!$T$2:$T$2208, 0))</f>
        <v>VOIRO-R2-CELD19</v>
      </c>
      <c r="G940" s="4" t="str">
        <f t="shared" si="57"/>
        <v>VOIRO</v>
      </c>
      <c r="AC940" t="str">
        <f>[8]Report!T940</f>
        <v xml:space="preserve">MOUTI-R2-CELD86 → </v>
      </c>
      <c r="AD940" t="str">
        <f>INDEX([8]Report!$A$2:$A$1495, MATCH(AC940, [8]Report!$T$2:$T$1495, 0))</f>
        <v>MOUTI-R2-CELD86</v>
      </c>
      <c r="AE940" t="str">
        <f t="shared" si="58"/>
        <v>MOUTI</v>
      </c>
    </row>
    <row r="941" spans="5:31" x14ac:dyDescent="0.25">
      <c r="E941" s="2" t="str">
        <f>[2]Report!T941</f>
        <v>34034930 → DATE-AMPOULE</v>
      </c>
      <c r="F941" s="3" t="str">
        <f>INDEX([2]Report!$B$2:$B$2208, MATCH(E941, [2]Report!$T$2:$T$2208, 0))</f>
        <v>VOIRO-R2-CELC14</v>
      </c>
      <c r="G941" s="4" t="str">
        <f t="shared" si="57"/>
        <v>VOIRO</v>
      </c>
      <c r="AC941" t="str">
        <f>[8]Report!T941</f>
        <v xml:space="preserve">MOUTI-R2-CELD88 → </v>
      </c>
      <c r="AD941" t="str">
        <f>INDEX([8]Report!$A$2:$A$1495, MATCH(AC941, [8]Report!$T$2:$T$1495, 0))</f>
        <v>MOUTI-R2-CELD88</v>
      </c>
      <c r="AE941" t="str">
        <f t="shared" si="58"/>
        <v>MOUTI</v>
      </c>
    </row>
    <row r="942" spans="5:31" x14ac:dyDescent="0.25">
      <c r="E942" s="2" t="str">
        <f>[2]Report!T942</f>
        <v>34034931 → DATE-AMPOULE</v>
      </c>
      <c r="F942" s="3" t="str">
        <f>INDEX([2]Report!$B$2:$B$2208, MATCH(E942, [2]Report!$T$2:$T$2208, 0))</f>
        <v>VOIRO-R2-CELD21</v>
      </c>
      <c r="G942" s="4" t="str">
        <f t="shared" si="57"/>
        <v>VOIRO</v>
      </c>
      <c r="AC942" t="str">
        <f>[8]Report!T942</f>
        <v xml:space="preserve">MOUTI-R2-CELD90 → </v>
      </c>
      <c r="AD942" t="str">
        <f>INDEX([8]Report!$A$2:$A$1495, MATCH(AC942, [8]Report!$T$2:$T$1495, 0))</f>
        <v>MOUTI-R2-CELD90</v>
      </c>
      <c r="AE942" t="str">
        <f t="shared" si="58"/>
        <v>MOUTI</v>
      </c>
    </row>
    <row r="943" spans="5:31" x14ac:dyDescent="0.25">
      <c r="E943" s="2" t="str">
        <f>[2]Report!T943</f>
        <v>34034932 → U-NOMINAL(KV)-DJHTA, DATE-AMPOULE</v>
      </c>
      <c r="F943" s="3" t="str">
        <f>INDEX([2]Report!$B$2:$B$2208, MATCH(E943, [2]Report!$T$2:$T$2208, 0))</f>
        <v>VOIRO-R2-CELD22</v>
      </c>
      <c r="G943" s="4" t="str">
        <f t="shared" si="57"/>
        <v>VOIRO</v>
      </c>
      <c r="AC943" t="str">
        <f>[8]Report!T943</f>
        <v xml:space="preserve">MOUTI-R2-CELD92 → </v>
      </c>
      <c r="AD943" t="str">
        <f>INDEX([8]Report!$A$2:$A$1495, MATCH(AC943, [8]Report!$T$2:$T$1495, 0))</f>
        <v>MOUTI-R2-CELD92</v>
      </c>
      <c r="AE943" t="str">
        <f t="shared" si="58"/>
        <v>MOUTI</v>
      </c>
    </row>
    <row r="944" spans="5:31" x14ac:dyDescent="0.25">
      <c r="E944" s="2" t="str">
        <f>[2]Report!T944</f>
        <v>34034934 → DATE-AMPOULE</v>
      </c>
      <c r="F944" s="3" t="str">
        <f>INDEX([2]Report!$B$2:$B$2208, MATCH(E944, [2]Report!$T$2:$T$2208, 0))</f>
        <v>VOIRO-R1-CELO10</v>
      </c>
      <c r="G944" s="4" t="str">
        <f t="shared" si="57"/>
        <v>VOIRO</v>
      </c>
      <c r="AC944" t="str">
        <f>[8]Report!T944</f>
        <v xml:space="preserve">MOUTI-R2-CELD94 → </v>
      </c>
      <c r="AD944" t="str">
        <f>INDEX([8]Report!$A$2:$A$1495, MATCH(AC944, [8]Report!$T$2:$T$1495, 0))</f>
        <v>MOUTI-R2-CELD94</v>
      </c>
      <c r="AE944" t="str">
        <f t="shared" si="58"/>
        <v>MOUTI</v>
      </c>
    </row>
    <row r="945" spans="5:31" x14ac:dyDescent="0.25">
      <c r="E945" s="2" t="str">
        <f>[2]Report!T945</f>
        <v>34034935 → DATE-AMPOULE</v>
      </c>
      <c r="F945" s="3" t="str">
        <f>INDEX([2]Report!$B$2:$B$2208, MATCH(E945, [2]Report!$T$2:$T$2208, 0))</f>
        <v>V.LAN-R1-CELD04</v>
      </c>
      <c r="G945" s="4" t="str">
        <f t="shared" si="57"/>
        <v>V.LAN</v>
      </c>
      <c r="AC945" t="str">
        <f>[8]Report!T945</f>
        <v>MOUTI-R2-CELD96 → Code GDO</v>
      </c>
      <c r="AD945" t="str">
        <f>INDEX([8]Report!$A$2:$A$1495, MATCH(AC945, [8]Report!$T$2:$T$1495, 0))</f>
        <v>MOUTI-R2-CELD96</v>
      </c>
      <c r="AE945" t="str">
        <f t="shared" si="58"/>
        <v>MOUTI</v>
      </c>
    </row>
    <row r="946" spans="5:31" x14ac:dyDescent="0.25">
      <c r="E946" s="2" t="str">
        <f>[2]Report!T946</f>
        <v>34034936 → DATE-AMPOULE</v>
      </c>
      <c r="F946" s="3" t="str">
        <f>INDEX([2]Report!$B$2:$B$2208, MATCH(E946, [2]Report!$T$2:$T$2208, 0))</f>
        <v>V.LAN-R1-CELD05</v>
      </c>
      <c r="G946" s="4" t="str">
        <f t="shared" si="57"/>
        <v>V.LAN</v>
      </c>
      <c r="AC946" t="str">
        <f>[8]Report!T946</f>
        <v xml:space="preserve">MTALI-R1-CELD12 → </v>
      </c>
      <c r="AD946" t="str">
        <f>INDEX([8]Report!$A$2:$A$1495, MATCH(AC946, [8]Report!$T$2:$T$1495, 0))</f>
        <v>MTALI-R1-CELD12</v>
      </c>
      <c r="AE946" t="str">
        <f t="shared" si="58"/>
        <v>MTALI</v>
      </c>
    </row>
    <row r="947" spans="5:31" x14ac:dyDescent="0.25">
      <c r="E947" s="2" t="str">
        <f>[2]Report!T947</f>
        <v>34034937 → DATE-AMPOULE</v>
      </c>
      <c r="F947" s="3" t="str">
        <f>INDEX([2]Report!$B$2:$B$2208, MATCH(E947, [2]Report!$T$2:$T$2208, 0))</f>
        <v>V.LAN-R1-CELA01</v>
      </c>
      <c r="G947" s="4" t="str">
        <f t="shared" si="57"/>
        <v>V.LAN</v>
      </c>
      <c r="AC947" t="str">
        <f>[8]Report!T947</f>
        <v xml:space="preserve">MTALI-R1-CELD13 → </v>
      </c>
      <c r="AD947" t="str">
        <f>INDEX([8]Report!$A$2:$A$1495, MATCH(AC947, [8]Report!$T$2:$T$1495, 0))</f>
        <v>MTALI-R1-CELD13</v>
      </c>
      <c r="AE947" t="str">
        <f t="shared" si="58"/>
        <v>MTALI</v>
      </c>
    </row>
    <row r="948" spans="5:31" x14ac:dyDescent="0.25">
      <c r="E948" s="2" t="str">
        <f>[2]Report!T948</f>
        <v>34034938 → DATE-AMPOULE</v>
      </c>
      <c r="F948" s="3" t="str">
        <f>INDEX([2]Report!$B$2:$B$2208, MATCH(E948, [2]Report!$T$2:$T$2208, 0))</f>
        <v>V.LAN-R1-CELD06</v>
      </c>
      <c r="G948" s="4" t="str">
        <f t="shared" si="57"/>
        <v>V.LAN</v>
      </c>
      <c r="AC948" t="str">
        <f>[8]Report!T948</f>
        <v>MTALI-R1-CELD14 → Code GDO</v>
      </c>
      <c r="AD948" t="str">
        <f>INDEX([8]Report!$A$2:$A$1495, MATCH(AC948, [8]Report!$T$2:$T$1495, 0))</f>
        <v>MTALI-R1-CELD14</v>
      </c>
      <c r="AE948" t="str">
        <f t="shared" si="58"/>
        <v>MTALI</v>
      </c>
    </row>
    <row r="949" spans="5:31" x14ac:dyDescent="0.25">
      <c r="E949" s="2" t="str">
        <f>[2]Report!T949</f>
        <v>34034939 → DATE-AMPOULE</v>
      </c>
      <c r="F949" s="3" t="str">
        <f>INDEX([2]Report!$B$2:$B$2208, MATCH(E949, [2]Report!$T$2:$T$2208, 0))</f>
        <v>V.LAN-R1-CELD07</v>
      </c>
      <c r="G949" s="4" t="str">
        <f t="shared" si="57"/>
        <v>V.LAN</v>
      </c>
      <c r="AC949" t="str">
        <f>[8]Report!T949</f>
        <v xml:space="preserve">MTALI-R1-CELD15 → </v>
      </c>
      <c r="AD949" t="str">
        <f>INDEX([8]Report!$A$2:$A$1495, MATCH(AC949, [8]Report!$T$2:$T$1495, 0))</f>
        <v>MTALI-R1-CELD15</v>
      </c>
      <c r="AE949" t="str">
        <f t="shared" si="58"/>
        <v>MTALI</v>
      </c>
    </row>
    <row r="950" spans="5:31" x14ac:dyDescent="0.25">
      <c r="E950" s="2" t="str">
        <f>[2]Report!T950</f>
        <v>34034940 → DATE-AMPOULE</v>
      </c>
      <c r="F950" s="3" t="str">
        <f>INDEX([2]Report!$B$2:$B$2208, MATCH(E950, [2]Report!$T$2:$T$2208, 0))</f>
        <v>V.LAN-R1-CELD09</v>
      </c>
      <c r="G950" s="4" t="str">
        <f t="shared" si="57"/>
        <v>V.LAN</v>
      </c>
      <c r="AC950" t="str">
        <f>[8]Report!T950</f>
        <v xml:space="preserve">MTALI-R1-CELD16 → </v>
      </c>
      <c r="AD950" t="str">
        <f>INDEX([8]Report!$A$2:$A$1495, MATCH(AC950, [8]Report!$T$2:$T$1495, 0))</f>
        <v>MTALI-R1-CELD16</v>
      </c>
      <c r="AE950" t="str">
        <f t="shared" si="58"/>
        <v>MTALI</v>
      </c>
    </row>
    <row r="951" spans="5:31" x14ac:dyDescent="0.25">
      <c r="E951" s="2" t="str">
        <f>[2]Report!T951</f>
        <v>34034941 → DATE-AMPOULE</v>
      </c>
      <c r="F951" s="3" t="str">
        <f>INDEX([2]Report!$B$2:$B$2208, MATCH(E951, [2]Report!$T$2:$T$2208, 0))</f>
        <v>V.LAN-R1-CELD08</v>
      </c>
      <c r="G951" s="4" t="str">
        <f t="shared" si="57"/>
        <v>V.LAN</v>
      </c>
      <c r="AC951" t="str">
        <f>[8]Report!T951</f>
        <v>MTALI-R2-CELD02 → Code GDO</v>
      </c>
      <c r="AD951" t="str">
        <f>INDEX([8]Report!$A$2:$A$1495, MATCH(AC951, [8]Report!$T$2:$T$1495, 0))</f>
        <v>MTALI-R2-CELD02</v>
      </c>
      <c r="AE951" t="str">
        <f t="shared" si="58"/>
        <v>MTALI</v>
      </c>
    </row>
    <row r="952" spans="5:31" x14ac:dyDescent="0.25">
      <c r="E952" s="2" t="str">
        <f>[2]Report!T952</f>
        <v>34034942 → DATE-AMPOULE</v>
      </c>
      <c r="F952" s="3" t="str">
        <f>INDEX([2]Report!$B$2:$B$2208, MATCH(E952, [2]Report!$T$2:$T$2208, 0))</f>
        <v>V.LAN-R2-CELA13</v>
      </c>
      <c r="G952" s="4" t="str">
        <f t="shared" si="57"/>
        <v>V.LAN</v>
      </c>
      <c r="AC952" t="str">
        <f>[8]Report!T952</f>
        <v xml:space="preserve">MTALI-R2-CELD03 → </v>
      </c>
      <c r="AD952" t="str">
        <f>INDEX([8]Report!$A$2:$A$1495, MATCH(AC952, [8]Report!$T$2:$T$1495, 0))</f>
        <v>MTALI-R2-CELD03</v>
      </c>
      <c r="AE952" t="str">
        <f t="shared" si="58"/>
        <v>MTALI</v>
      </c>
    </row>
    <row r="953" spans="5:31" x14ac:dyDescent="0.25">
      <c r="E953" s="2" t="str">
        <f>[2]Report!T953</f>
        <v>34034943 → DATE-AMPOULE</v>
      </c>
      <c r="F953" s="3" t="str">
        <f>INDEX([2]Report!$B$2:$B$2208, MATCH(E953, [2]Report!$T$2:$T$2208, 0))</f>
        <v>V.LAN-R2-CELD21</v>
      </c>
      <c r="G953" s="4" t="str">
        <f t="shared" si="57"/>
        <v>V.LAN</v>
      </c>
      <c r="AC953" t="str">
        <f>[8]Report!T953</f>
        <v xml:space="preserve">MTALI-R2-CELD07 → </v>
      </c>
      <c r="AD953" t="str">
        <f>INDEX([8]Report!$A$2:$A$1495, MATCH(AC953, [8]Report!$T$2:$T$1495, 0))</f>
        <v>MTALI-R2-CELD07</v>
      </c>
      <c r="AE953" t="str">
        <f t="shared" si="58"/>
        <v>MTALI</v>
      </c>
    </row>
    <row r="954" spans="5:31" x14ac:dyDescent="0.25">
      <c r="E954" s="2" t="str">
        <f>[2]Report!T954</f>
        <v>34034944 → DATE-AMPOULE</v>
      </c>
      <c r="F954" s="3" t="str">
        <f>INDEX([2]Report!$B$2:$B$2208, MATCH(E954, [2]Report!$T$2:$T$2208, 0))</f>
        <v>V.LAN-R2-CELD14</v>
      </c>
      <c r="G954" s="4" t="str">
        <f t="shared" si="57"/>
        <v>V.LAN</v>
      </c>
      <c r="AC954" t="str">
        <f>[8]Report!T954</f>
        <v>MTALI-R2-CELD08 → Code GDO</v>
      </c>
      <c r="AD954" t="str">
        <f>INDEX([8]Report!$A$2:$A$1495, MATCH(AC954, [8]Report!$T$2:$T$1495, 0))</f>
        <v>MTALI-R2-CELD08</v>
      </c>
      <c r="AE954" t="str">
        <f t="shared" si="58"/>
        <v>MTALI</v>
      </c>
    </row>
    <row r="955" spans="5:31" x14ac:dyDescent="0.25">
      <c r="E955" s="2" t="str">
        <f>[2]Report!T955</f>
        <v>34034945 → DATE-AMPOULE</v>
      </c>
      <c r="F955" s="3" t="str">
        <f>INDEX([2]Report!$B$2:$B$2208, MATCH(E955, [2]Report!$T$2:$T$2208, 0))</f>
        <v>V.LAN-R2-CELD15</v>
      </c>
      <c r="G955" s="4" t="str">
        <f t="shared" si="57"/>
        <v>V.LAN</v>
      </c>
      <c r="AC955" t="str">
        <f>[8]Report!T955</f>
        <v xml:space="preserve">MTALI-R2-CELD09 → </v>
      </c>
      <c r="AD955" t="str">
        <f>INDEX([8]Report!$A$2:$A$1495, MATCH(AC955, [8]Report!$T$2:$T$1495, 0))</f>
        <v>MTALI-R2-CELD09</v>
      </c>
      <c r="AE955" t="str">
        <f t="shared" si="58"/>
        <v>MTALI</v>
      </c>
    </row>
    <row r="956" spans="5:31" x14ac:dyDescent="0.25">
      <c r="E956" s="2" t="str">
        <f>[2]Report!T956</f>
        <v>34034946 → DATE-AMPOULE</v>
      </c>
      <c r="F956" s="3" t="str">
        <f>INDEX([2]Report!$B$2:$B$2208, MATCH(E956, [2]Report!$T$2:$T$2208, 0))</f>
        <v>V.LAN-R2-CELD16</v>
      </c>
      <c r="G956" s="4" t="str">
        <f t="shared" si="57"/>
        <v>V.LAN</v>
      </c>
      <c r="AC956" t="str">
        <f>[8]Report!T956</f>
        <v xml:space="preserve">MTALI-R2-CELD10 → </v>
      </c>
      <c r="AD956" t="str">
        <f>INDEX([8]Report!$A$2:$A$1495, MATCH(AC956, [8]Report!$T$2:$T$1495, 0))</f>
        <v>MTALI-R2-CELD10</v>
      </c>
      <c r="AE956" t="str">
        <f t="shared" si="58"/>
        <v>MTALI</v>
      </c>
    </row>
    <row r="957" spans="5:31" x14ac:dyDescent="0.25">
      <c r="E957" s="2" t="str">
        <f>[2]Report!T957</f>
        <v>34034947 → DATE-AMPOULE</v>
      </c>
      <c r="F957" s="3" t="str">
        <f>INDEX([2]Report!$B$2:$B$2208, MATCH(E957, [2]Report!$T$2:$T$2208, 0))</f>
        <v>V.LAN-R2-CELD17</v>
      </c>
      <c r="G957" s="4" t="str">
        <f t="shared" si="57"/>
        <v>V.LAN</v>
      </c>
      <c r="AC957" t="str">
        <f>[8]Report!T957</f>
        <v>MURE5-R1-CELD22 → Code GDO</v>
      </c>
      <c r="AD957" t="str">
        <f>INDEX([8]Report!$A$2:$A$1495, MATCH(AC957, [8]Report!$T$2:$T$1495, 0))</f>
        <v>MURE5-R1-CELD22</v>
      </c>
      <c r="AE957" t="str">
        <f t="shared" si="58"/>
        <v>MURE5</v>
      </c>
    </row>
    <row r="958" spans="5:31" x14ac:dyDescent="0.25">
      <c r="E958" s="2" t="str">
        <f>[2]Report!T958</f>
        <v>34034948 → DATE-AMPOULE</v>
      </c>
      <c r="F958" s="3" t="str">
        <f>INDEX([2]Report!$B$2:$B$2208, MATCH(E958, [2]Report!$T$2:$T$2208, 0))</f>
        <v>V.LAN-R1-CELO10</v>
      </c>
      <c r="G958" s="4" t="str">
        <f t="shared" si="57"/>
        <v>V.LAN</v>
      </c>
      <c r="AC958" t="str">
        <f>[8]Report!T958</f>
        <v xml:space="preserve">MURE5-R1-CELD23 → </v>
      </c>
      <c r="AD958" t="str">
        <f>INDEX([8]Report!$A$2:$A$1495, MATCH(AC958, [8]Report!$T$2:$T$1495, 0))</f>
        <v>MURE5-R1-CELD23</v>
      </c>
      <c r="AE958" t="str">
        <f t="shared" si="58"/>
        <v>MURE5</v>
      </c>
    </row>
    <row r="959" spans="5:31" x14ac:dyDescent="0.25">
      <c r="E959" s="2" t="str">
        <f>[2]Report!T959</f>
        <v>34034949 → DATE-AMPOULE</v>
      </c>
      <c r="F959" s="3" t="str">
        <f>INDEX([2]Report!$B$2:$B$2208, MATCH(E959, [2]Report!$T$2:$T$2208, 0))</f>
        <v>V.LAN-R2-CELD18</v>
      </c>
      <c r="G959" s="4" t="str">
        <f t="shared" si="57"/>
        <v>V.LAN</v>
      </c>
      <c r="AC959" t="str">
        <f>[8]Report!T959</f>
        <v xml:space="preserve">MURE5-R1-CELD24 → </v>
      </c>
      <c r="AD959" t="str">
        <f>INDEX([8]Report!$A$2:$A$1495, MATCH(AC959, [8]Report!$T$2:$T$1495, 0))</f>
        <v>MURE5-R1-CELD24</v>
      </c>
      <c r="AE959" t="str">
        <f t="shared" si="58"/>
        <v>MURE5</v>
      </c>
    </row>
    <row r="960" spans="5:31" x14ac:dyDescent="0.25">
      <c r="E960" s="2" t="str">
        <f>[2]Report!T960</f>
        <v>34034950 → DATE-AMPOULE</v>
      </c>
      <c r="F960" s="3" t="str">
        <f>INDEX([2]Report!$B$2:$B$2208, MATCH(E960, [2]Report!$T$2:$T$2208, 0))</f>
        <v>V.LAN-R1-CELC02</v>
      </c>
      <c r="G960" s="4" t="str">
        <f t="shared" si="57"/>
        <v>V.LAN</v>
      </c>
      <c r="AC960" t="str">
        <f>[8]Report!T960</f>
        <v xml:space="preserve">MURE5-R1B-CELD30 → </v>
      </c>
      <c r="AD960" t="str">
        <f>INDEX([8]Report!$A$2:$A$1495, MATCH(AC960, [8]Report!$T$2:$T$1495, 0))</f>
        <v>MURE5-R1B-CELD30</v>
      </c>
      <c r="AE960" t="str">
        <f t="shared" si="58"/>
        <v>MURE5</v>
      </c>
    </row>
    <row r="961" spans="5:31" x14ac:dyDescent="0.25">
      <c r="E961" s="2" t="str">
        <f>[2]Report!T961</f>
        <v>34034951 → DATE-AMPOULE</v>
      </c>
      <c r="F961" s="3" t="str">
        <f>INDEX([2]Report!$B$2:$B$2208, MATCH(E961, [2]Report!$T$2:$T$2208, 0))</f>
        <v>SINAR-R1-CELD07</v>
      </c>
      <c r="G961" s="4" t="str">
        <f t="shared" si="57"/>
        <v>SINAR</v>
      </c>
      <c r="AC961" t="str">
        <f>[8]Report!T961</f>
        <v xml:space="preserve">MURE5-R1B-CELD31 → </v>
      </c>
      <c r="AD961" t="str">
        <f>INDEX([8]Report!$A$2:$A$1495, MATCH(AC961, [8]Report!$T$2:$T$1495, 0))</f>
        <v>MURE5-R1B-CELD31</v>
      </c>
      <c r="AE961" t="str">
        <f t="shared" si="58"/>
        <v>MURE5</v>
      </c>
    </row>
    <row r="962" spans="5:31" x14ac:dyDescent="0.25">
      <c r="E962" s="2" t="str">
        <f>[2]Report!T962</f>
        <v>34034952 → DATE-AMPOULE</v>
      </c>
      <c r="F962" s="3" t="str">
        <f>INDEX([2]Report!$B$2:$B$2208, MATCH(E962, [2]Report!$T$2:$T$2208, 0))</f>
        <v>SINAR-R1-CELD09</v>
      </c>
      <c r="G962" s="4" t="str">
        <f t="shared" si="57"/>
        <v>SINAR</v>
      </c>
      <c r="AC962" t="str">
        <f>[8]Report!T962</f>
        <v xml:space="preserve">MURE5-R1B-CELD32 → </v>
      </c>
      <c r="AD962" t="str">
        <f>INDEX([8]Report!$A$2:$A$1495, MATCH(AC962, [8]Report!$T$2:$T$1495, 0))</f>
        <v>MURE5-R1B-CELD32</v>
      </c>
      <c r="AE962" t="str">
        <f t="shared" si="58"/>
        <v>MURE5</v>
      </c>
    </row>
    <row r="963" spans="5:31" x14ac:dyDescent="0.25">
      <c r="E963" s="2" t="str">
        <f>[2]Report!T963</f>
        <v>34034953 → DATE-AMPOULE</v>
      </c>
      <c r="F963" s="3" t="str">
        <f>INDEX([2]Report!$B$2:$B$2208, MATCH(E963, [2]Report!$T$2:$T$2208, 0))</f>
        <v>SINAR-R1-CELA01</v>
      </c>
      <c r="G963" s="4" t="str">
        <f t="shared" ref="G963:G1026" si="59">LEFT(F963,5)</f>
        <v>SINAR</v>
      </c>
      <c r="AC963" t="str">
        <f>[8]Report!T963</f>
        <v xml:space="preserve">MURE5-R2-CELD04 → </v>
      </c>
      <c r="AD963" t="str">
        <f>INDEX([8]Report!$A$2:$A$1495, MATCH(AC963, [8]Report!$T$2:$T$1495, 0))</f>
        <v>MURE5-R2-CELD04</v>
      </c>
      <c r="AE963" t="str">
        <f t="shared" ref="AE963:AE1026" si="60">LEFT(AD963,5)</f>
        <v>MURE5</v>
      </c>
    </row>
    <row r="964" spans="5:31" x14ac:dyDescent="0.25">
      <c r="E964" s="2" t="str">
        <f>[2]Report!T964</f>
        <v>34034954 → DATE-AMPOULE</v>
      </c>
      <c r="F964" s="3" t="str">
        <f>INDEX([2]Report!$B$2:$B$2208, MATCH(E964, [2]Report!$T$2:$T$2208, 0))</f>
        <v>SINAR-R1-CELD06</v>
      </c>
      <c r="G964" s="4" t="str">
        <f t="shared" si="59"/>
        <v>SINAR</v>
      </c>
      <c r="AC964" t="str">
        <f>[8]Report!T964</f>
        <v xml:space="preserve">MURE5-R2-CELD05 → </v>
      </c>
      <c r="AD964" t="str">
        <f>INDEX([8]Report!$A$2:$A$1495, MATCH(AC964, [8]Report!$T$2:$T$1495, 0))</f>
        <v>MURE5-R2-CELD05</v>
      </c>
      <c r="AE964" t="str">
        <f t="shared" si="60"/>
        <v>MURE5</v>
      </c>
    </row>
    <row r="965" spans="5:31" x14ac:dyDescent="0.25">
      <c r="E965" s="2" t="str">
        <f>[2]Report!T965</f>
        <v>34034955 → U-NOMINAL(KV)-DJHTA, DATE-AMPOULE</v>
      </c>
      <c r="F965" s="3" t="str">
        <f>INDEX([2]Report!$B$2:$B$2208, MATCH(E965, [2]Report!$T$2:$T$2208, 0))</f>
        <v>SINAR-R1-CELD05</v>
      </c>
      <c r="G965" s="4" t="str">
        <f t="shared" si="59"/>
        <v>SINAR</v>
      </c>
      <c r="AC965" t="str">
        <f>[8]Report!T965</f>
        <v xml:space="preserve">MURE5-R2-CELD07 → </v>
      </c>
      <c r="AD965" t="str">
        <f>INDEX([8]Report!$A$2:$A$1495, MATCH(AC965, [8]Report!$T$2:$T$1495, 0))</f>
        <v>MURE5-R2-CELD07</v>
      </c>
      <c r="AE965" t="str">
        <f t="shared" si="60"/>
        <v>MURE5</v>
      </c>
    </row>
    <row r="966" spans="5:31" x14ac:dyDescent="0.25">
      <c r="E966" s="2" t="str">
        <f>[2]Report!T966</f>
        <v>34034956 → U-NOMINAL(KV)-DJHTA, DATE-AMPOULE</v>
      </c>
      <c r="F966" s="3" t="str">
        <f>INDEX([2]Report!$B$2:$B$2208, MATCH(E966, [2]Report!$T$2:$T$2208, 0))</f>
        <v>SINAR-R1-CELD04</v>
      </c>
      <c r="G966" s="4" t="str">
        <f t="shared" si="59"/>
        <v>SINAR</v>
      </c>
      <c r="AC966" t="str">
        <f>[8]Report!T966</f>
        <v xml:space="preserve">MURE5-R2-CELD08 → </v>
      </c>
      <c r="AD966" t="str">
        <f>INDEX([8]Report!$A$2:$A$1495, MATCH(AC966, [8]Report!$T$2:$T$1495, 0))</f>
        <v>MURE5-R2-CELD08</v>
      </c>
      <c r="AE966" t="str">
        <f t="shared" si="60"/>
        <v>MURE5</v>
      </c>
    </row>
    <row r="967" spans="5:31" x14ac:dyDescent="0.25">
      <c r="E967" s="2" t="str">
        <f>[2]Report!T967</f>
        <v>34034957 → DATE-AMPOULE</v>
      </c>
      <c r="F967" s="3" t="str">
        <f>INDEX([2]Report!$B$2:$B$2208, MATCH(E967, [2]Report!$T$2:$T$2208, 0))</f>
        <v>SINAR-R2-CELD13</v>
      </c>
      <c r="G967" s="4" t="str">
        <f t="shared" si="59"/>
        <v>SINAR</v>
      </c>
      <c r="AC967" t="str">
        <f>[8]Report!T967</f>
        <v xml:space="preserve">MURE5-R2-CELD09 → </v>
      </c>
      <c r="AD967" t="str">
        <f>INDEX([8]Report!$A$2:$A$1495, MATCH(AC967, [8]Report!$T$2:$T$1495, 0))</f>
        <v>MURE5-R2-CELD09</v>
      </c>
      <c r="AE967" t="str">
        <f t="shared" si="60"/>
        <v>MURE5</v>
      </c>
    </row>
    <row r="968" spans="5:31" x14ac:dyDescent="0.25">
      <c r="E968" s="2" t="str">
        <f>[2]Report!T968</f>
        <v>34034958 → U-NOMINAL(KV)-DJHTA, DATE-AMPOULE</v>
      </c>
      <c r="F968" s="3" t="str">
        <f>INDEX([2]Report!$B$2:$B$2208, MATCH(E968, [2]Report!$T$2:$T$2208, 0))</f>
        <v>SINAR-R2-CELA11</v>
      </c>
      <c r="G968" s="4" t="str">
        <f t="shared" si="59"/>
        <v>SINAR</v>
      </c>
      <c r="AC968" t="str">
        <f>[8]Report!T968</f>
        <v xml:space="preserve">MURE5-R2-CELD10 → </v>
      </c>
      <c r="AD968" t="str">
        <f>INDEX([8]Report!$A$2:$A$1495, MATCH(AC968, [8]Report!$T$2:$T$1495, 0))</f>
        <v>MURE5-R2-CELD10</v>
      </c>
      <c r="AE968" t="str">
        <f t="shared" si="60"/>
        <v>MURE5</v>
      </c>
    </row>
    <row r="969" spans="5:31" x14ac:dyDescent="0.25">
      <c r="E969" s="2" t="str">
        <f>[2]Report!T969</f>
        <v>34034959 → U-NOMINAL(KV)-DJHTA, DATE-AMPOULE</v>
      </c>
      <c r="F969" s="3" t="str">
        <f>INDEX([2]Report!$B$2:$B$2208, MATCH(E969, [2]Report!$T$2:$T$2208, 0))</f>
        <v>SINAR-R2-CELD12</v>
      </c>
      <c r="G969" s="4" t="str">
        <f t="shared" si="59"/>
        <v>SINAR</v>
      </c>
      <c r="AC969" t="str">
        <f>[8]Report!T969</f>
        <v xml:space="preserve">MURE5-R2-CELD11 → </v>
      </c>
      <c r="AD969" t="str">
        <f>INDEX([8]Report!$A$2:$A$1495, MATCH(AC969, [8]Report!$T$2:$T$1495, 0))</f>
        <v>MURE5-R2-CELD11</v>
      </c>
      <c r="AE969" t="str">
        <f t="shared" si="60"/>
        <v>MURE5</v>
      </c>
    </row>
    <row r="970" spans="5:31" x14ac:dyDescent="0.25">
      <c r="E970" s="2" t="str">
        <f>[2]Report!T970</f>
        <v>34034960 → DATE-AMPOULE</v>
      </c>
      <c r="F970" s="3" t="str">
        <f>INDEX([2]Report!$B$2:$B$2208, MATCH(E970, [2]Report!$T$2:$T$2208, 0))</f>
        <v>SINAR-R2-CELD14</v>
      </c>
      <c r="G970" s="4" t="str">
        <f t="shared" si="59"/>
        <v>SINAR</v>
      </c>
      <c r="AC970" t="str">
        <f>[8]Report!T970</f>
        <v xml:space="preserve">MURE5-R2-CELD12 → </v>
      </c>
      <c r="AD970" t="str">
        <f>INDEX([8]Report!$A$2:$A$1495, MATCH(AC970, [8]Report!$T$2:$T$1495, 0))</f>
        <v>MURE5-R2-CELD12</v>
      </c>
      <c r="AE970" t="str">
        <f t="shared" si="60"/>
        <v>MURE5</v>
      </c>
    </row>
    <row r="971" spans="5:31" x14ac:dyDescent="0.25">
      <c r="E971" s="2" t="str">
        <f>[2]Report!T971</f>
        <v>34034961 → DATE-AMPOULE</v>
      </c>
      <c r="F971" s="3" t="str">
        <f>INDEX([2]Report!$B$2:$B$2208, MATCH(E971, [2]Report!$T$2:$T$2208, 0))</f>
        <v>SINAR-R2-CELD15</v>
      </c>
      <c r="G971" s="4" t="str">
        <f t="shared" si="59"/>
        <v>SINAR</v>
      </c>
      <c r="AC971" t="str">
        <f>[8]Report!T971</f>
        <v>P.MOE-R1-CELD12 → AERIEN/SOUTERRAIN</v>
      </c>
      <c r="AD971" t="str">
        <f>INDEX([8]Report!$A$2:$A$1495, MATCH(AC971, [8]Report!$T$2:$T$1495, 0))</f>
        <v>P.MOE-R1-CELD12</v>
      </c>
      <c r="AE971" t="str">
        <f t="shared" si="60"/>
        <v>P.MOE</v>
      </c>
    </row>
    <row r="972" spans="5:31" x14ac:dyDescent="0.25">
      <c r="E972" s="2" t="str">
        <f>[2]Report!T972</f>
        <v>34034962 → U-NOMINAL(KV)-DJHTA, DATE-AMPOULE</v>
      </c>
      <c r="F972" s="3" t="str">
        <f>INDEX([2]Report!$B$2:$B$2208, MATCH(E972, [2]Report!$T$2:$T$2208, 0))</f>
        <v>SINAR-R2-CELD16</v>
      </c>
      <c r="G972" s="4" t="str">
        <f t="shared" si="59"/>
        <v>SINAR</v>
      </c>
      <c r="AC972" t="str">
        <f>[8]Report!T972</f>
        <v>P.MOE-R1-CELD13 → AERIEN/SOUTERRAIN</v>
      </c>
      <c r="AD972" t="str">
        <f>INDEX([8]Report!$A$2:$A$1495, MATCH(AC972, [8]Report!$T$2:$T$1495, 0))</f>
        <v>P.MOE-R1-CELD13</v>
      </c>
      <c r="AE972" t="str">
        <f t="shared" si="60"/>
        <v>P.MOE</v>
      </c>
    </row>
    <row r="973" spans="5:31" x14ac:dyDescent="0.25">
      <c r="E973" s="2" t="str">
        <f>[2]Report!T973</f>
        <v>34034963 → DATE-AMPOULE</v>
      </c>
      <c r="F973" s="3" t="str">
        <f>INDEX([2]Report!$B$2:$B$2208, MATCH(E973, [2]Report!$T$2:$T$2208, 0))</f>
        <v>SINAR-R2-CELD17</v>
      </c>
      <c r="G973" s="4" t="str">
        <f t="shared" si="59"/>
        <v>SINAR</v>
      </c>
      <c r="AC973" t="str">
        <f>[8]Report!T973</f>
        <v xml:space="preserve">P.MOE-R1-CELD14 → </v>
      </c>
      <c r="AD973" t="str">
        <f>INDEX([8]Report!$A$2:$A$1495, MATCH(AC973, [8]Report!$T$2:$T$1495, 0))</f>
        <v>P.MOE-R1-CELD14</v>
      </c>
      <c r="AE973" t="str">
        <f t="shared" si="60"/>
        <v>P.MOE</v>
      </c>
    </row>
    <row r="974" spans="5:31" x14ac:dyDescent="0.25">
      <c r="E974" s="2" t="str">
        <f>[2]Report!T974</f>
        <v>34034964 → U-NOMINAL(KV)-DJHTA, DATE-AMPOULE</v>
      </c>
      <c r="F974" s="3" t="str">
        <f>INDEX([2]Report!$B$2:$B$2208, MATCH(E974, [2]Report!$T$2:$T$2208, 0))</f>
        <v>SINAR-R1-CELO08</v>
      </c>
      <c r="G974" s="4" t="str">
        <f t="shared" si="59"/>
        <v>SINAR</v>
      </c>
      <c r="AC974" t="str">
        <f>[8]Report!T974</f>
        <v xml:space="preserve">P.MOE-R1-CELD15 → </v>
      </c>
      <c r="AD974" t="str">
        <f>INDEX([8]Report!$A$2:$A$1495, MATCH(AC974, [8]Report!$T$2:$T$1495, 0))</f>
        <v>P.MOE-R1-CELD15</v>
      </c>
      <c r="AE974" t="str">
        <f t="shared" si="60"/>
        <v>P.MOE</v>
      </c>
    </row>
    <row r="975" spans="5:31" x14ac:dyDescent="0.25">
      <c r="E975" s="2" t="str">
        <f>[2]Report!T975</f>
        <v>34034965 → DATE-AMPOULE</v>
      </c>
      <c r="F975" s="3" t="str">
        <f>INDEX([2]Report!$B$2:$B$2208, MATCH(E975, [2]Report!$T$2:$T$2208, 0))</f>
        <v>V.LAN-R2-CELD19</v>
      </c>
      <c r="G975" s="4" t="str">
        <f t="shared" si="59"/>
        <v>V.LAN</v>
      </c>
      <c r="AC975" t="str">
        <f>[8]Report!T975</f>
        <v>P.MOE-R1-CELD16 → Code GDO, AERIEN/SOUTERRAIN</v>
      </c>
      <c r="AD975" t="str">
        <f>INDEX([8]Report!$A$2:$A$1495, MATCH(AC975, [8]Report!$T$2:$T$1495, 0))</f>
        <v>P.MOE-R1-CELD16</v>
      </c>
      <c r="AE975" t="str">
        <f t="shared" si="60"/>
        <v>P.MOE</v>
      </c>
    </row>
    <row r="976" spans="5:31" x14ac:dyDescent="0.25">
      <c r="E976" s="2" t="str">
        <f>[2]Report!T976</f>
        <v>34034966 → U-NOMINAL(KV)-DJHTA, DATE-AMPOULE</v>
      </c>
      <c r="F976" s="3" t="str">
        <f>INDEX([2]Report!$B$2:$B$2208, MATCH(E976, [2]Report!$T$2:$T$2208, 0))</f>
        <v>SINAR-R1-CELC02</v>
      </c>
      <c r="G976" s="4" t="str">
        <f t="shared" si="59"/>
        <v>SINAR</v>
      </c>
      <c r="AC976" t="str">
        <f>[8]Report!T976</f>
        <v>P.MOE-R1-CELD17 → Code GDO</v>
      </c>
      <c r="AD976" t="str">
        <f>INDEX([8]Report!$A$2:$A$1495, MATCH(AC976, [8]Report!$T$2:$T$1495, 0))</f>
        <v>P.MOE-R1-CELD17</v>
      </c>
      <c r="AE976" t="str">
        <f t="shared" si="60"/>
        <v>P.MOE</v>
      </c>
    </row>
    <row r="977" spans="5:31" x14ac:dyDescent="0.25">
      <c r="E977" s="2" t="str">
        <f>[2]Report!T977</f>
        <v>34034967 → U-NOMINAL(KV)-DJHTA, DATE-AMPOULE</v>
      </c>
      <c r="F977" s="3" t="str">
        <f>INDEX([2]Report!$B$2:$B$2208, MATCH(E977, [2]Report!$T$2:$T$2208, 0))</f>
        <v>SINAR-R2-CELD19</v>
      </c>
      <c r="G977" s="4" t="str">
        <f t="shared" si="59"/>
        <v>SINAR</v>
      </c>
      <c r="AC977" t="str">
        <f>[8]Report!T977</f>
        <v>P.MOE-R1-CELD18 → Code GDO</v>
      </c>
      <c r="AD977" t="str">
        <f>INDEX([8]Report!$A$2:$A$1495, MATCH(AC977, [8]Report!$T$2:$T$1495, 0))</f>
        <v>P.MOE-R1-CELD18</v>
      </c>
      <c r="AE977" t="str">
        <f t="shared" si="60"/>
        <v>P.MOE</v>
      </c>
    </row>
    <row r="978" spans="5:31" x14ac:dyDescent="0.25">
      <c r="E978" s="2" t="str">
        <f>[2]Report!T978</f>
        <v xml:space="preserve">34034968 → </v>
      </c>
      <c r="F978" s="3" t="str">
        <f>INDEX([2]Report!$B$2:$B$2208, MATCH(E978, [2]Report!$T$2:$T$2208, 0))</f>
        <v>AIGUE-R1-CELD81</v>
      </c>
      <c r="G978" s="4" t="str">
        <f t="shared" si="59"/>
        <v>AIGUE</v>
      </c>
      <c r="AC978" t="str">
        <f>[8]Report!T978</f>
        <v>P.MOE-R3-CELD32 → AERIEN/SOUTERRAIN</v>
      </c>
      <c r="AD978" t="str">
        <f>INDEX([8]Report!$A$2:$A$1495, MATCH(AC978, [8]Report!$T$2:$T$1495, 0))</f>
        <v>P.MOE-R3-CELD32</v>
      </c>
      <c r="AE978" t="str">
        <f t="shared" si="60"/>
        <v>P.MOE</v>
      </c>
    </row>
    <row r="979" spans="5:31" x14ac:dyDescent="0.25">
      <c r="E979" s="2" t="str">
        <f>[2]Report!T979</f>
        <v xml:space="preserve">34034969 → </v>
      </c>
      <c r="F979" s="3" t="str">
        <f>INDEX([2]Report!$B$2:$B$2208, MATCH(E979, [2]Report!$T$2:$T$2208, 0))</f>
        <v>AIGUE-R1-CELD85</v>
      </c>
      <c r="G979" s="4" t="str">
        <f t="shared" si="59"/>
        <v>AIGUE</v>
      </c>
      <c r="AC979" t="str">
        <f>[8]Report!T979</f>
        <v>P.MOE-R3-CELD33 → AERIEN/SOUTERRAIN</v>
      </c>
      <c r="AD979" t="str">
        <f>INDEX([8]Report!$A$2:$A$1495, MATCH(AC979, [8]Report!$T$2:$T$1495, 0))</f>
        <v>P.MOE-R3-CELD33</v>
      </c>
      <c r="AE979" t="str">
        <f t="shared" si="60"/>
        <v>P.MOE</v>
      </c>
    </row>
    <row r="980" spans="5:31" x14ac:dyDescent="0.25">
      <c r="E980" s="2" t="str">
        <f>[2]Report!T980</f>
        <v xml:space="preserve">34034970 → </v>
      </c>
      <c r="F980" s="3" t="str">
        <f>INDEX([2]Report!$B$2:$B$2208, MATCH(E980, [2]Report!$T$2:$T$2208, 0))</f>
        <v>AIGUE-R1-CELD84</v>
      </c>
      <c r="G980" s="4" t="str">
        <f t="shared" si="59"/>
        <v>AIGUE</v>
      </c>
      <c r="AC980" t="str">
        <f>[8]Report!T980</f>
        <v>P.MOE-R3-CELD34 → AERIEN/SOUTERRAIN</v>
      </c>
      <c r="AD980" t="str">
        <f>INDEX([8]Report!$A$2:$A$1495, MATCH(AC980, [8]Report!$T$2:$T$1495, 0))</f>
        <v>P.MOE-R3-CELD34</v>
      </c>
      <c r="AE980" t="str">
        <f t="shared" si="60"/>
        <v>P.MOE</v>
      </c>
    </row>
    <row r="981" spans="5:31" x14ac:dyDescent="0.25">
      <c r="E981" s="2" t="str">
        <f>[2]Report!T981</f>
        <v xml:space="preserve">34034971 → </v>
      </c>
      <c r="F981" s="3" t="str">
        <f>INDEX([2]Report!$B$2:$B$2208, MATCH(E981, [2]Report!$T$2:$T$2208, 0))</f>
        <v>AIGUE-R1-CELA80</v>
      </c>
      <c r="G981" s="4" t="str">
        <f t="shared" si="59"/>
        <v>AIGUE</v>
      </c>
      <c r="AC981" t="str">
        <f>[8]Report!T981</f>
        <v>P.MOE-R3-CELD35 → AERIEN/SOUTERRAIN</v>
      </c>
      <c r="AD981" t="str">
        <f>INDEX([8]Report!$A$2:$A$1495, MATCH(AC981, [8]Report!$T$2:$T$1495, 0))</f>
        <v>P.MOE-R3-CELD35</v>
      </c>
      <c r="AE981" t="str">
        <f t="shared" si="60"/>
        <v>P.MOE</v>
      </c>
    </row>
    <row r="982" spans="5:31" x14ac:dyDescent="0.25">
      <c r="E982" s="2" t="str">
        <f>[2]Report!T982</f>
        <v xml:space="preserve">34034972 → </v>
      </c>
      <c r="F982" s="3" t="str">
        <f>INDEX([2]Report!$B$2:$B$2208, MATCH(E982, [2]Report!$T$2:$T$2208, 0))</f>
        <v>AIGUE-R1-CELC86</v>
      </c>
      <c r="G982" s="4" t="str">
        <f t="shared" si="59"/>
        <v>AIGUE</v>
      </c>
      <c r="AC982" t="str">
        <f>[8]Report!T982</f>
        <v>P.MOE-R3-CELD36 → AERIEN/SOUTERRAIN</v>
      </c>
      <c r="AD982" t="str">
        <f>INDEX([8]Report!$A$2:$A$1495, MATCH(AC982, [8]Report!$T$2:$T$1495, 0))</f>
        <v>P.MOE-R3-CELD36</v>
      </c>
      <c r="AE982" t="str">
        <f t="shared" si="60"/>
        <v>P.MOE</v>
      </c>
    </row>
    <row r="983" spans="5:31" x14ac:dyDescent="0.25">
      <c r="E983" s="2" t="str">
        <f>[2]Report!T983</f>
        <v xml:space="preserve">34034974 → </v>
      </c>
      <c r="F983" s="3" t="str">
        <f>INDEX([2]Report!$B$2:$B$2208, MATCH(E983, [2]Report!$T$2:$T$2208, 0))</f>
        <v>AIGUE-R1-CELD82</v>
      </c>
      <c r="G983" s="4" t="str">
        <f t="shared" si="59"/>
        <v>AIGUE</v>
      </c>
      <c r="AC983" t="str">
        <f>[8]Report!T983</f>
        <v>P.MOE-R3-CELD37 → AERIEN/SOUTERRAIN</v>
      </c>
      <c r="AD983" t="str">
        <f>INDEX([8]Report!$A$2:$A$1495, MATCH(AC983, [8]Report!$T$2:$T$1495, 0))</f>
        <v>P.MOE-R3-CELD37</v>
      </c>
      <c r="AE983" t="str">
        <f t="shared" si="60"/>
        <v>P.MOE</v>
      </c>
    </row>
    <row r="984" spans="5:31" x14ac:dyDescent="0.25">
      <c r="E984" s="2" t="str">
        <f>[2]Report!T984</f>
        <v xml:space="preserve">34034976 → </v>
      </c>
      <c r="F984" s="3" t="str">
        <f>INDEX([2]Report!$B$2:$B$2208, MATCH(E984, [2]Report!$T$2:$T$2208, 0))</f>
        <v>AIGUE-R-MAG</v>
      </c>
      <c r="G984" s="4" t="str">
        <f t="shared" si="59"/>
        <v>AIGUE</v>
      </c>
      <c r="AC984" t="str">
        <f>[8]Report!T984</f>
        <v>P.MOE-R3-CELD38 → AERIEN/SOUTERRAIN</v>
      </c>
      <c r="AD984" t="str">
        <f>INDEX([8]Report!$A$2:$A$1495, MATCH(AC984, [8]Report!$T$2:$T$1495, 0))</f>
        <v>P.MOE-R3-CELD38</v>
      </c>
      <c r="AE984" t="str">
        <f t="shared" si="60"/>
        <v>P.MOE</v>
      </c>
    </row>
    <row r="985" spans="5:31" x14ac:dyDescent="0.25">
      <c r="E985" s="2" t="str">
        <f>[2]Report!T985</f>
        <v xml:space="preserve">34034977 → </v>
      </c>
      <c r="F985" s="3" t="str">
        <f>INDEX([2]Report!$B$2:$B$2208, MATCH(E985, [2]Report!$T$2:$T$2208, 0))</f>
        <v>BOEGE-R1-CELC12</v>
      </c>
      <c r="G985" s="4" t="str">
        <f t="shared" si="59"/>
        <v>BOEGE</v>
      </c>
      <c r="AC985" t="str">
        <f>[8]Report!T985</f>
        <v xml:space="preserve">PARIS-R1-CELD16 → </v>
      </c>
      <c r="AD985" t="str">
        <f>INDEX([8]Report!$A$2:$A$1495, MATCH(AC985, [8]Report!$T$2:$T$1495, 0))</f>
        <v>PARIS-R1-CELD16</v>
      </c>
      <c r="AE985" t="str">
        <f t="shared" si="60"/>
        <v>PARIS</v>
      </c>
    </row>
    <row r="986" spans="5:31" x14ac:dyDescent="0.25">
      <c r="E986" s="2" t="str">
        <f>[2]Report!T986</f>
        <v xml:space="preserve">34034978 → </v>
      </c>
      <c r="F986" s="3" t="str">
        <f>INDEX([2]Report!$B$2:$B$2208, MATCH(E986, [2]Report!$T$2:$T$2208, 0))</f>
        <v>BOEGE-R1-CELO10</v>
      </c>
      <c r="G986" s="4" t="str">
        <f t="shared" si="59"/>
        <v>BOEGE</v>
      </c>
      <c r="AC986" t="str">
        <f>[8]Report!T986</f>
        <v xml:space="preserve">PARIS-R1-CELD18 → </v>
      </c>
      <c r="AD986" t="str">
        <f>INDEX([8]Report!$A$2:$A$1495, MATCH(AC986, [8]Report!$T$2:$T$1495, 0))</f>
        <v>PARIS-R1-CELD18</v>
      </c>
      <c r="AE986" t="str">
        <f t="shared" si="60"/>
        <v>PARIS</v>
      </c>
    </row>
    <row r="987" spans="5:31" x14ac:dyDescent="0.25">
      <c r="E987" s="2" t="str">
        <f>[2]Report!T987</f>
        <v xml:space="preserve">34034979 → </v>
      </c>
      <c r="F987" s="3" t="str">
        <f>INDEX([2]Report!$B$2:$B$2208, MATCH(E987, [2]Report!$T$2:$T$2208, 0))</f>
        <v>BOEGE-R1-CELD14</v>
      </c>
      <c r="G987" s="4" t="str">
        <f t="shared" si="59"/>
        <v>BOEGE</v>
      </c>
      <c r="AC987" t="str">
        <f>[8]Report!T987</f>
        <v xml:space="preserve">PARIS-R1-CELD19 → </v>
      </c>
      <c r="AD987" t="str">
        <f>INDEX([8]Report!$A$2:$A$1495, MATCH(AC987, [8]Report!$T$2:$T$1495, 0))</f>
        <v>PARIS-R1-CELD19</v>
      </c>
      <c r="AE987" t="str">
        <f t="shared" si="60"/>
        <v>PARIS</v>
      </c>
    </row>
    <row r="988" spans="5:31" x14ac:dyDescent="0.25">
      <c r="E988" s="2" t="str">
        <f>[2]Report!T988</f>
        <v xml:space="preserve">34034980 → </v>
      </c>
      <c r="F988" s="3" t="str">
        <f>INDEX([2]Report!$B$2:$B$2208, MATCH(E988, [2]Report!$T$2:$T$2208, 0))</f>
        <v>BOEGE-R1-CELA11</v>
      </c>
      <c r="G988" s="4" t="str">
        <f t="shared" si="59"/>
        <v>BOEGE</v>
      </c>
      <c r="AC988" t="str">
        <f>[8]Report!T988</f>
        <v xml:space="preserve">PARIS-R1-CELD20 → </v>
      </c>
      <c r="AD988" t="str">
        <f>INDEX([8]Report!$A$2:$A$1495, MATCH(AC988, [8]Report!$T$2:$T$1495, 0))</f>
        <v>PARIS-R1-CELD20</v>
      </c>
      <c r="AE988" t="str">
        <f t="shared" si="60"/>
        <v>PARIS</v>
      </c>
    </row>
    <row r="989" spans="5:31" x14ac:dyDescent="0.25">
      <c r="E989" s="2" t="str">
        <f>[2]Report!T989</f>
        <v xml:space="preserve">34034981 → </v>
      </c>
      <c r="F989" s="3" t="str">
        <f>INDEX([2]Report!$B$2:$B$2208, MATCH(E989, [2]Report!$T$2:$T$2208, 0))</f>
        <v>BOEGE-R1-CELD15</v>
      </c>
      <c r="G989" s="4" t="str">
        <f t="shared" si="59"/>
        <v>BOEGE</v>
      </c>
      <c r="AC989" t="str">
        <f>[8]Report!T989</f>
        <v xml:space="preserve">PARIS-R1-CELD21 → </v>
      </c>
      <c r="AD989" t="str">
        <f>INDEX([8]Report!$A$2:$A$1495, MATCH(AC989, [8]Report!$T$2:$T$1495, 0))</f>
        <v>PARIS-R1-CELD21</v>
      </c>
      <c r="AE989" t="str">
        <f t="shared" si="60"/>
        <v>PARIS</v>
      </c>
    </row>
    <row r="990" spans="5:31" x14ac:dyDescent="0.25">
      <c r="E990" s="2" t="str">
        <f>[2]Report!T990</f>
        <v xml:space="preserve">34034982 → </v>
      </c>
      <c r="F990" s="3" t="str">
        <f>INDEX([2]Report!$B$2:$B$2208, MATCH(E990, [2]Report!$T$2:$T$2208, 0))</f>
        <v>BOEGE-R1-CELD16</v>
      </c>
      <c r="G990" s="4" t="str">
        <f t="shared" si="59"/>
        <v>BOEGE</v>
      </c>
      <c r="AC990" t="str">
        <f>[8]Report!T990</f>
        <v xml:space="preserve">PARIS-R1-CELD22 → </v>
      </c>
      <c r="AD990" t="str">
        <f>INDEX([8]Report!$A$2:$A$1495, MATCH(AC990, [8]Report!$T$2:$T$1495, 0))</f>
        <v>PARIS-R1-CELD22</v>
      </c>
      <c r="AE990" t="str">
        <f t="shared" si="60"/>
        <v>PARIS</v>
      </c>
    </row>
    <row r="991" spans="5:31" x14ac:dyDescent="0.25">
      <c r="E991" s="2" t="str">
        <f>[2]Report!T991</f>
        <v>34034983 → DATE-AMPOULE</v>
      </c>
      <c r="F991" s="3" t="str">
        <f>INDEX([2]Report!$B$2:$B$2208, MATCH(E991, [2]Report!$T$2:$T$2208, 0))</f>
        <v>T.PIN-R1.A-CELD06</v>
      </c>
      <c r="G991" s="4" t="str">
        <f t="shared" si="59"/>
        <v>T.PIN</v>
      </c>
      <c r="AC991" t="str">
        <f>[8]Report!T991</f>
        <v>PARIS-R1-CELD23 → Code GDO</v>
      </c>
      <c r="AD991" t="str">
        <f>INDEX([8]Report!$A$2:$A$1495, MATCH(AC991, [8]Report!$T$2:$T$1495, 0))</f>
        <v>PARIS-R1-CELD23</v>
      </c>
      <c r="AE991" t="str">
        <f t="shared" si="60"/>
        <v>PARIS</v>
      </c>
    </row>
    <row r="992" spans="5:31" x14ac:dyDescent="0.25">
      <c r="E992" s="2" t="str">
        <f>[2]Report!T992</f>
        <v>34034984 → DATE-AMPOULE</v>
      </c>
      <c r="F992" s="3" t="str">
        <f>INDEX([2]Report!$B$2:$B$2208, MATCH(E992, [2]Report!$T$2:$T$2208, 0))</f>
        <v>T.PIN-R1.A-CELA08</v>
      </c>
      <c r="G992" s="4" t="str">
        <f t="shared" si="59"/>
        <v>T.PIN</v>
      </c>
      <c r="AC992" t="str">
        <f>[8]Report!T992</f>
        <v xml:space="preserve">PARIS-R2-CELD04 → </v>
      </c>
      <c r="AD992" t="str">
        <f>INDEX([8]Report!$A$2:$A$1495, MATCH(AC992, [8]Report!$T$2:$T$1495, 0))</f>
        <v>PARIS-R2-CELD04</v>
      </c>
      <c r="AE992" t="str">
        <f t="shared" si="60"/>
        <v>PARIS</v>
      </c>
    </row>
    <row r="993" spans="5:31" x14ac:dyDescent="0.25">
      <c r="E993" s="2" t="str">
        <f>[2]Report!T993</f>
        <v xml:space="preserve">34034985 → </v>
      </c>
      <c r="F993" s="3" t="str">
        <f>INDEX([2]Report!$B$2:$B$2208, MATCH(E993, [2]Report!$T$2:$T$2208, 0))</f>
        <v>BOEGE-R312-CELD26</v>
      </c>
      <c r="G993" s="4" t="str">
        <f t="shared" si="59"/>
        <v>BOEGE</v>
      </c>
      <c r="AC993" t="str">
        <f>[8]Report!T993</f>
        <v xml:space="preserve">PARIS-R2-CELD05 → </v>
      </c>
      <c r="AD993" t="str">
        <f>INDEX([8]Report!$A$2:$A$1495, MATCH(AC993, [8]Report!$T$2:$T$1495, 0))</f>
        <v>PARIS-R2-CELD05</v>
      </c>
      <c r="AE993" t="str">
        <f t="shared" si="60"/>
        <v>PARIS</v>
      </c>
    </row>
    <row r="994" spans="5:31" x14ac:dyDescent="0.25">
      <c r="E994" s="2" t="str">
        <f>[2]Report!T994</f>
        <v xml:space="preserve">34034986 → </v>
      </c>
      <c r="F994" s="3" t="str">
        <f>INDEX([2]Report!$B$2:$B$2208, MATCH(E994, [2]Report!$T$2:$T$2208, 0))</f>
        <v>BOEGE-R312-CELA21</v>
      </c>
      <c r="G994" s="4" t="str">
        <f t="shared" si="59"/>
        <v>BOEGE</v>
      </c>
      <c r="AC994" t="str">
        <f>[8]Report!T994</f>
        <v xml:space="preserve">PARIS-R2-CELD06 → </v>
      </c>
      <c r="AD994" t="str">
        <f>INDEX([8]Report!$A$2:$A$1495, MATCH(AC994, [8]Report!$T$2:$T$1495, 0))</f>
        <v>PARIS-R2-CELD06</v>
      </c>
      <c r="AE994" t="str">
        <f t="shared" si="60"/>
        <v>PARIS</v>
      </c>
    </row>
    <row r="995" spans="5:31" x14ac:dyDescent="0.25">
      <c r="E995" s="2" t="str">
        <f>[2]Report!T995</f>
        <v>34034987 → DATE-AMPOULE</v>
      </c>
      <c r="F995" s="3" t="str">
        <f>INDEX([2]Report!$B$2:$B$2208, MATCH(E995, [2]Report!$T$2:$T$2208, 0))</f>
        <v>T.PIN-R1.A-CELD05</v>
      </c>
      <c r="G995" s="4" t="str">
        <f t="shared" si="59"/>
        <v>T.PIN</v>
      </c>
      <c r="AC995" t="str">
        <f>[8]Report!T995</f>
        <v xml:space="preserve">PARIS-R2-CELD07 → </v>
      </c>
      <c r="AD995" t="str">
        <f>INDEX([8]Report!$A$2:$A$1495, MATCH(AC995, [8]Report!$T$2:$T$1495, 0))</f>
        <v>PARIS-R2-CELD07</v>
      </c>
      <c r="AE995" t="str">
        <f t="shared" si="60"/>
        <v>PARIS</v>
      </c>
    </row>
    <row r="996" spans="5:31" x14ac:dyDescent="0.25">
      <c r="E996" s="2" t="str">
        <f>[2]Report!T996</f>
        <v xml:space="preserve">34034988 → </v>
      </c>
      <c r="F996" s="3" t="str">
        <f>INDEX([2]Report!$B$2:$B$2208, MATCH(E996, [2]Report!$T$2:$T$2208, 0))</f>
        <v>BOEGE-R312-CELC22</v>
      </c>
      <c r="G996" s="4" t="str">
        <f t="shared" si="59"/>
        <v>BOEGE</v>
      </c>
      <c r="AC996" t="str">
        <f>[8]Report!T996</f>
        <v xml:space="preserve">PARIS-R2-CELD08 → </v>
      </c>
      <c r="AD996" t="str">
        <f>INDEX([8]Report!$A$2:$A$1495, MATCH(AC996, [8]Report!$T$2:$T$1495, 0))</f>
        <v>PARIS-R2-CELD08</v>
      </c>
      <c r="AE996" t="str">
        <f t="shared" si="60"/>
        <v>PARIS</v>
      </c>
    </row>
    <row r="997" spans="5:31" x14ac:dyDescent="0.25">
      <c r="E997" s="2" t="str">
        <f>[2]Report!T997</f>
        <v>34034989 → DATE-AMPOULE</v>
      </c>
      <c r="F997" s="3" t="str">
        <f>INDEX([2]Report!$B$2:$B$2208, MATCH(E997, [2]Report!$T$2:$T$2208, 0))</f>
        <v>T.PIN-R1.A-CELD04</v>
      </c>
      <c r="G997" s="4" t="str">
        <f t="shared" si="59"/>
        <v>T.PIN</v>
      </c>
      <c r="AC997" t="str">
        <f>[8]Report!T997</f>
        <v>PARIS-R2-CELD09 → Code GDO</v>
      </c>
      <c r="AD997" t="str">
        <f>INDEX([8]Report!$A$2:$A$1495, MATCH(AC997, [8]Report!$T$2:$T$1495, 0))</f>
        <v>PARIS-R2-CELD09</v>
      </c>
      <c r="AE997" t="str">
        <f t="shared" si="60"/>
        <v>PARIS</v>
      </c>
    </row>
    <row r="998" spans="5:31" x14ac:dyDescent="0.25">
      <c r="E998" s="2" t="str">
        <f>[2]Report!T998</f>
        <v xml:space="preserve">34034990 → </v>
      </c>
      <c r="F998" s="3" t="str">
        <f>INDEX([2]Report!$B$2:$B$2208, MATCH(E998, [2]Report!$T$2:$T$2208, 0))</f>
        <v>BOEGE-R312-CELD23</v>
      </c>
      <c r="G998" s="4" t="str">
        <f t="shared" si="59"/>
        <v>BOEGE</v>
      </c>
      <c r="AC998" t="str">
        <f>[8]Report!T998</f>
        <v>PASSY-R1-CELD11 → Code GDO</v>
      </c>
      <c r="AD998" t="str">
        <f>INDEX([8]Report!$A$2:$A$1495, MATCH(AC998, [8]Report!$T$2:$T$1495, 0))</f>
        <v>PASSY-R1-CELD11</v>
      </c>
      <c r="AE998" t="str">
        <f t="shared" si="60"/>
        <v>PASSY</v>
      </c>
    </row>
    <row r="999" spans="5:31" x14ac:dyDescent="0.25">
      <c r="E999" s="2" t="str">
        <f>[2]Report!T999</f>
        <v>34034991 → DATE-AMPOULE</v>
      </c>
      <c r="F999" s="3" t="str">
        <f>INDEX([2]Report!$B$2:$B$2208, MATCH(E999, [2]Report!$T$2:$T$2208, 0))</f>
        <v>T.PIN-R1.A-CELD03</v>
      </c>
      <c r="G999" s="4" t="str">
        <f t="shared" si="59"/>
        <v>T.PIN</v>
      </c>
      <c r="AC999" t="str">
        <f>[8]Report!T999</f>
        <v>PASSY-R1-CELD12 → Code GDO</v>
      </c>
      <c r="AD999" t="str">
        <f>INDEX([8]Report!$A$2:$A$1495, MATCH(AC999, [8]Report!$T$2:$T$1495, 0))</f>
        <v>PASSY-R1-CELD12</v>
      </c>
      <c r="AE999" t="str">
        <f t="shared" si="60"/>
        <v>PASSY</v>
      </c>
    </row>
    <row r="1000" spans="5:31" x14ac:dyDescent="0.25">
      <c r="E1000" s="2" t="str">
        <f>[2]Report!T1000</f>
        <v xml:space="preserve">34034992 → </v>
      </c>
      <c r="F1000" s="3" t="str">
        <f>INDEX([2]Report!$B$2:$B$2208, MATCH(E1000, [2]Report!$T$2:$T$2208, 0))</f>
        <v>BOEGE-R312-CELD24</v>
      </c>
      <c r="G1000" s="4" t="str">
        <f t="shared" si="59"/>
        <v>BOEGE</v>
      </c>
      <c r="AC1000" t="str">
        <f>[8]Report!T1000</f>
        <v>PASSY-R1-CELD13 → Code GDO</v>
      </c>
      <c r="AD1000" t="str">
        <f>INDEX([8]Report!$A$2:$A$1495, MATCH(AC1000, [8]Report!$T$2:$T$1495, 0))</f>
        <v>PASSY-R1-CELD13</v>
      </c>
      <c r="AE1000" t="str">
        <f t="shared" si="60"/>
        <v>PASSY</v>
      </c>
    </row>
    <row r="1001" spans="5:31" x14ac:dyDescent="0.25">
      <c r="E1001" s="2" t="str">
        <f>[2]Report!T1001</f>
        <v>34034993 → DATE-AMPOULE</v>
      </c>
      <c r="F1001" s="3" t="str">
        <f>INDEX([2]Report!$B$2:$B$2208, MATCH(E1001, [2]Report!$T$2:$T$2208, 0))</f>
        <v>T.PIN-R1.A-CELD02</v>
      </c>
      <c r="G1001" s="4" t="str">
        <f t="shared" si="59"/>
        <v>T.PIN</v>
      </c>
      <c r="AC1001" t="str">
        <f>[8]Report!T1001</f>
        <v xml:space="preserve">PASSY-R1-CELD14 → </v>
      </c>
      <c r="AD1001" t="str">
        <f>INDEX([8]Report!$A$2:$A$1495, MATCH(AC1001, [8]Report!$T$2:$T$1495, 0))</f>
        <v>PASSY-R1-CELD14</v>
      </c>
      <c r="AE1001" t="str">
        <f t="shared" si="60"/>
        <v>PASSY</v>
      </c>
    </row>
    <row r="1002" spans="5:31" x14ac:dyDescent="0.25">
      <c r="E1002" s="2" t="str">
        <f>[2]Report!T1002</f>
        <v xml:space="preserve">34034994 → </v>
      </c>
      <c r="F1002" s="3" t="str">
        <f>INDEX([2]Report!$B$2:$B$2208, MATCH(E1002, [2]Report!$T$2:$T$2208, 0))</f>
        <v>BOEGE-R312-CELD25</v>
      </c>
      <c r="G1002" s="4" t="str">
        <f t="shared" si="59"/>
        <v>BOEGE</v>
      </c>
      <c r="AC1002" t="str">
        <f>[8]Report!T1002</f>
        <v xml:space="preserve">PASSY-R1-CELD15 → </v>
      </c>
      <c r="AD1002" t="str">
        <f>INDEX([8]Report!$A$2:$A$1495, MATCH(AC1002, [8]Report!$T$2:$T$1495, 0))</f>
        <v>PASSY-R1-CELD15</v>
      </c>
      <c r="AE1002" t="str">
        <f t="shared" si="60"/>
        <v>PASSY</v>
      </c>
    </row>
    <row r="1003" spans="5:31" x14ac:dyDescent="0.25">
      <c r="E1003" s="2" t="str">
        <f>[2]Report!T1003</f>
        <v>34034996 → DATE-AMPOULE</v>
      </c>
      <c r="F1003" s="3" t="str">
        <f>INDEX([2]Report!$B$2:$B$2208, MATCH(E1003, [2]Report!$T$2:$T$2208, 0))</f>
        <v>T.PIN-R1.B-CELD18</v>
      </c>
      <c r="G1003" s="4" t="str">
        <f t="shared" si="59"/>
        <v>T.PIN</v>
      </c>
      <c r="AC1003" t="str">
        <f>[8]Report!T1003</f>
        <v xml:space="preserve">PASSY-R1-CELD16 → </v>
      </c>
      <c r="AD1003" t="str">
        <f>INDEX([8]Report!$A$2:$A$1495, MATCH(AC1003, [8]Report!$T$2:$T$1495, 0))</f>
        <v>PASSY-R1-CELD16</v>
      </c>
      <c r="AE1003" t="str">
        <f t="shared" si="60"/>
        <v>PASSY</v>
      </c>
    </row>
    <row r="1004" spans="5:31" x14ac:dyDescent="0.25">
      <c r="E1004" s="2" t="str">
        <f>[2]Report!T1004</f>
        <v>34034997 → DATE-AMPOULE</v>
      </c>
      <c r="F1004" s="3" t="str">
        <f>INDEX([2]Report!$B$2:$B$2208, MATCH(E1004, [2]Report!$T$2:$T$2208, 0))</f>
        <v>T.PIN-R1.B-CELD19</v>
      </c>
      <c r="G1004" s="4" t="str">
        <f t="shared" si="59"/>
        <v>T.PIN</v>
      </c>
      <c r="AC1004" t="str">
        <f>[8]Report!T1004</f>
        <v xml:space="preserve">PASSY-R1-CELD17 → </v>
      </c>
      <c r="AD1004" t="str">
        <f>INDEX([8]Report!$A$2:$A$1495, MATCH(AC1004, [8]Report!$T$2:$T$1495, 0))</f>
        <v>PASSY-R1-CELD17</v>
      </c>
      <c r="AE1004" t="str">
        <f t="shared" si="60"/>
        <v>PASSY</v>
      </c>
    </row>
    <row r="1005" spans="5:31" x14ac:dyDescent="0.25">
      <c r="E1005" s="2" t="str">
        <f>[2]Report!T1005</f>
        <v>34034998 → DATE-AMPOULE</v>
      </c>
      <c r="F1005" s="3" t="str">
        <f>INDEX([2]Report!$B$2:$B$2208, MATCH(E1005, [2]Report!$T$2:$T$2208, 0))</f>
        <v>T.PIN-R1.B-CELD20</v>
      </c>
      <c r="G1005" s="4" t="str">
        <f t="shared" si="59"/>
        <v>T.PIN</v>
      </c>
      <c r="AC1005" t="str">
        <f>[8]Report!T1005</f>
        <v>PASSY-R1-CELD18 → Code GDO</v>
      </c>
      <c r="AD1005" t="str">
        <f>INDEX([8]Report!$A$2:$A$1495, MATCH(AC1005, [8]Report!$T$2:$T$1495, 0))</f>
        <v>PASSY-R1-CELD18</v>
      </c>
      <c r="AE1005" t="str">
        <f t="shared" si="60"/>
        <v>PASSY</v>
      </c>
    </row>
    <row r="1006" spans="5:31" x14ac:dyDescent="0.25">
      <c r="E1006" s="2" t="str">
        <f>[2]Report!T1006</f>
        <v>34034999 → DATE-AMPOULE</v>
      </c>
      <c r="F1006" s="3" t="str">
        <f>INDEX([2]Report!$B$2:$B$2208, MATCH(E1006, [2]Report!$T$2:$T$2208, 0))</f>
        <v>T.PIN-R1.B-CELD22</v>
      </c>
      <c r="G1006" s="4" t="str">
        <f t="shared" si="59"/>
        <v>T.PIN</v>
      </c>
      <c r="AC1006" t="str">
        <f>[8]Report!T1006</f>
        <v>PASSY-R2-CELD21 → Code GDO, AERIEN/SOUTERRAIN</v>
      </c>
      <c r="AD1006" t="str">
        <f>INDEX([8]Report!$A$2:$A$1495, MATCH(AC1006, [8]Report!$T$2:$T$1495, 0))</f>
        <v>PASSY-R2-CELD21</v>
      </c>
      <c r="AE1006" t="str">
        <f t="shared" si="60"/>
        <v>PASSY</v>
      </c>
    </row>
    <row r="1007" spans="5:31" x14ac:dyDescent="0.25">
      <c r="E1007" s="2" t="str">
        <f>[2]Report!T1007</f>
        <v>34035000 → DATE-AMPOULE</v>
      </c>
      <c r="F1007" s="3" t="str">
        <f>INDEX([2]Report!$B$2:$B$2208, MATCH(E1007, [2]Report!$T$2:$T$2208, 0))</f>
        <v>T.PIN-R1.A-CELO01</v>
      </c>
      <c r="G1007" s="4" t="str">
        <f t="shared" si="59"/>
        <v>T.PIN</v>
      </c>
      <c r="AC1007" t="str">
        <f>[8]Report!T1007</f>
        <v>PASSY-R2-CELD22 → Code GDO, AERIEN/SOUTERRAIN</v>
      </c>
      <c r="AD1007" t="str">
        <f>INDEX([8]Report!$A$2:$A$1495, MATCH(AC1007, [8]Report!$T$2:$T$1495, 0))</f>
        <v>PASSY-R2-CELD22</v>
      </c>
      <c r="AE1007" t="str">
        <f t="shared" si="60"/>
        <v>PASSY</v>
      </c>
    </row>
    <row r="1008" spans="5:31" x14ac:dyDescent="0.25">
      <c r="E1008" s="2" t="str">
        <f>[2]Report!T1008</f>
        <v xml:space="preserve">34035001 → </v>
      </c>
      <c r="F1008" s="3" t="str">
        <f>INDEX([2]Report!$B$2:$B$2208, MATCH(E1008, [2]Report!$T$2:$T$2208, 0))</f>
        <v>BOEGE-R1-CELD18</v>
      </c>
      <c r="G1008" s="4" t="str">
        <f t="shared" si="59"/>
        <v>BOEGE</v>
      </c>
      <c r="AC1008" t="str">
        <f>[8]Report!T1008</f>
        <v xml:space="preserve">PASSY-R2-CELD23 → </v>
      </c>
      <c r="AD1008" t="str">
        <f>INDEX([8]Report!$A$2:$A$1495, MATCH(AC1008, [8]Report!$T$2:$T$1495, 0))</f>
        <v>PASSY-R2-CELD23</v>
      </c>
      <c r="AE1008" t="str">
        <f t="shared" si="60"/>
        <v>PASSY</v>
      </c>
    </row>
    <row r="1009" spans="5:31" x14ac:dyDescent="0.25">
      <c r="E1009" s="2" t="str">
        <f>[2]Report!T1009</f>
        <v>34035002 → DATE-AMPOULE</v>
      </c>
      <c r="F1009" s="3" t="str">
        <f>INDEX([2]Report!$B$2:$B$2208, MATCH(E1009, [2]Report!$T$2:$T$2208, 0))</f>
        <v>T.PIN-R2.A-CELD14</v>
      </c>
      <c r="G1009" s="4" t="str">
        <f t="shared" si="59"/>
        <v>T.PIN</v>
      </c>
      <c r="AC1009" t="str">
        <f>[8]Report!T1009</f>
        <v xml:space="preserve">PASSY-R2-CELD24 → </v>
      </c>
      <c r="AD1009" t="str">
        <f>INDEX([8]Report!$A$2:$A$1495, MATCH(AC1009, [8]Report!$T$2:$T$1495, 0))</f>
        <v>PASSY-R2-CELD24</v>
      </c>
      <c r="AE1009" t="str">
        <f t="shared" si="60"/>
        <v>PASSY</v>
      </c>
    </row>
    <row r="1010" spans="5:31" x14ac:dyDescent="0.25">
      <c r="E1010" s="2" t="str">
        <f>[2]Report!T1010</f>
        <v>34035003 → DATE-AMPOULE</v>
      </c>
      <c r="F1010" s="3" t="str">
        <f>INDEX([2]Report!$B$2:$B$2208, MATCH(E1010, [2]Report!$T$2:$T$2208, 0))</f>
        <v>T.PIN-R2.A-CELA16</v>
      </c>
      <c r="G1010" s="4" t="str">
        <f t="shared" si="59"/>
        <v>T.PIN</v>
      </c>
      <c r="AC1010" t="str">
        <f>[8]Report!T1010</f>
        <v xml:space="preserve">PASSY-R2-CELD25 → </v>
      </c>
      <c r="AD1010" t="str">
        <f>INDEX([8]Report!$A$2:$A$1495, MATCH(AC1010, [8]Report!$T$2:$T$1495, 0))</f>
        <v>PASSY-R2-CELD25</v>
      </c>
      <c r="AE1010" t="str">
        <f t="shared" si="60"/>
        <v>PASSY</v>
      </c>
    </row>
    <row r="1011" spans="5:31" x14ac:dyDescent="0.25">
      <c r="E1011" s="2" t="str">
        <f>[2]Report!T1011</f>
        <v>34035004 → DATE-AMPOULE</v>
      </c>
      <c r="F1011" s="3" t="str">
        <f>INDEX([2]Report!$B$2:$B$2208, MATCH(E1011, [2]Report!$T$2:$T$2208, 0))</f>
        <v>T.PIN-R2.A-CELD13</v>
      </c>
      <c r="G1011" s="4" t="str">
        <f t="shared" si="59"/>
        <v>T.PIN</v>
      </c>
      <c r="AC1011" t="str">
        <f>[8]Report!T1011</f>
        <v xml:space="preserve">PASSY-R2-CELD26 → </v>
      </c>
      <c r="AD1011" t="str">
        <f>INDEX([8]Report!$A$2:$A$1495, MATCH(AC1011, [8]Report!$T$2:$T$1495, 0))</f>
        <v>PASSY-R2-CELD26</v>
      </c>
      <c r="AE1011" t="str">
        <f t="shared" si="60"/>
        <v>PASSY</v>
      </c>
    </row>
    <row r="1012" spans="5:31" x14ac:dyDescent="0.25">
      <c r="E1012" s="2" t="str">
        <f>[2]Report!T1012</f>
        <v>34035005 → DATE-AMPOULE</v>
      </c>
      <c r="F1012" s="3" t="str">
        <f>INDEX([2]Report!$B$2:$B$2208, MATCH(E1012, [2]Report!$T$2:$T$2208, 0))</f>
        <v>T.PIN-R2.A-CELD12</v>
      </c>
      <c r="G1012" s="4" t="str">
        <f t="shared" si="59"/>
        <v>T.PIN</v>
      </c>
      <c r="AC1012" t="str">
        <f>[8]Report!T1012</f>
        <v xml:space="preserve">PASSY-R2-CELD27 → </v>
      </c>
      <c r="AD1012" t="str">
        <f>INDEX([8]Report!$A$2:$A$1495, MATCH(AC1012, [8]Report!$T$2:$T$1495, 0))</f>
        <v>PASSY-R2-CELD27</v>
      </c>
      <c r="AE1012" t="str">
        <f t="shared" si="60"/>
        <v>PASSY</v>
      </c>
    </row>
    <row r="1013" spans="5:31" x14ac:dyDescent="0.25">
      <c r="E1013" s="2" t="str">
        <f>[2]Report!T1013</f>
        <v>34035006 → DATE-AMPOULE</v>
      </c>
      <c r="F1013" s="3" t="str">
        <f>INDEX([2]Report!$B$2:$B$2208, MATCH(E1013, [2]Report!$T$2:$T$2208, 0))</f>
        <v>T.PIN-R2.A-CELD09</v>
      </c>
      <c r="G1013" s="4" t="str">
        <f t="shared" si="59"/>
        <v>T.PIN</v>
      </c>
      <c r="AC1013" t="str">
        <f>[8]Report!T1013</f>
        <v xml:space="preserve">PASSY-R2-CELD28 → </v>
      </c>
      <c r="AD1013" t="str">
        <f>INDEX([8]Report!$A$2:$A$1495, MATCH(AC1013, [8]Report!$T$2:$T$1495, 0))</f>
        <v>PASSY-R2-CELD28</v>
      </c>
      <c r="AE1013" t="str">
        <f t="shared" si="60"/>
        <v>PASSY</v>
      </c>
    </row>
    <row r="1014" spans="5:31" x14ac:dyDescent="0.25">
      <c r="E1014" s="2" t="str">
        <f>[2]Report!T1014</f>
        <v>34035007 → DATE-AMPOULE</v>
      </c>
      <c r="F1014" s="3" t="str">
        <f>INDEX([2]Report!$B$2:$B$2208, MATCH(E1014, [2]Report!$T$2:$T$2208, 0))</f>
        <v>T.PIN-R2.A-CELC15</v>
      </c>
      <c r="G1014" s="4" t="str">
        <f t="shared" si="59"/>
        <v>T.PIN</v>
      </c>
      <c r="AC1014" t="str">
        <f>[8]Report!T1014</f>
        <v xml:space="preserve">PLAGN-R1-CELD87 → </v>
      </c>
      <c r="AD1014" t="str">
        <f>INDEX([8]Report!$A$2:$A$1495, MATCH(AC1014, [8]Report!$T$2:$T$1495, 0))</f>
        <v>PLAGN-R1-CELD87</v>
      </c>
      <c r="AE1014" t="str">
        <f t="shared" si="60"/>
        <v>PLAGN</v>
      </c>
    </row>
    <row r="1015" spans="5:31" x14ac:dyDescent="0.25">
      <c r="E1015" s="2" t="str">
        <f>[2]Report!T1015</f>
        <v>34035008 → DATE-AMPOULE</v>
      </c>
      <c r="F1015" s="3" t="str">
        <f>INDEX([2]Report!$B$2:$B$2208, MATCH(E1015, [2]Report!$T$2:$T$2208, 0))</f>
        <v>REBUTS</v>
      </c>
      <c r="G1015" s="4" t="str">
        <f t="shared" si="59"/>
        <v>REBUT</v>
      </c>
      <c r="AC1015" t="str">
        <f>[8]Report!T1015</f>
        <v xml:space="preserve">PLAGN-R1-CELD89 → </v>
      </c>
      <c r="AD1015" t="str">
        <f>INDEX([8]Report!$A$2:$A$1495, MATCH(AC1015, [8]Report!$T$2:$T$1495, 0))</f>
        <v>PLAGN-R1-CELD89</v>
      </c>
      <c r="AE1015" t="str">
        <f t="shared" si="60"/>
        <v>PLAGN</v>
      </c>
    </row>
    <row r="1016" spans="5:31" x14ac:dyDescent="0.25">
      <c r="E1016" s="2" t="str">
        <f>[2]Report!T1016</f>
        <v>34035009 → DATE-AMPOULE</v>
      </c>
      <c r="F1016" s="3" t="str">
        <f>INDEX([2]Report!$B$2:$B$2208, MATCH(E1016, [2]Report!$T$2:$T$2208, 0))</f>
        <v>T.PIN-R2.B-CELD25</v>
      </c>
      <c r="G1016" s="4" t="str">
        <f t="shared" si="59"/>
        <v>T.PIN</v>
      </c>
      <c r="AC1016" t="str">
        <f>[8]Report!T1016</f>
        <v xml:space="preserve">PLAGN-R1-CELD91 → </v>
      </c>
      <c r="AD1016" t="str">
        <f>INDEX([8]Report!$A$2:$A$1495, MATCH(AC1016, [8]Report!$T$2:$T$1495, 0))</f>
        <v>PLAGN-R1-CELD91</v>
      </c>
      <c r="AE1016" t="str">
        <f t="shared" si="60"/>
        <v>PLAGN</v>
      </c>
    </row>
    <row r="1017" spans="5:31" x14ac:dyDescent="0.25">
      <c r="E1017" s="2" t="str">
        <f>[2]Report!T1017</f>
        <v>34035010 → DATE-AMPOULE</v>
      </c>
      <c r="F1017" s="3" t="str">
        <f>INDEX([2]Report!$B$2:$B$2208, MATCH(E1017, [2]Report!$T$2:$T$2208, 0))</f>
        <v>T.PIN-R2.B-CELD26</v>
      </c>
      <c r="G1017" s="4" t="str">
        <f t="shared" si="59"/>
        <v>T.PIN</v>
      </c>
      <c r="AC1017" t="str">
        <f>[8]Report!T1017</f>
        <v>PLAGN-R1-CELD93 → Code GDO</v>
      </c>
      <c r="AD1017" t="str">
        <f>INDEX([8]Report!$A$2:$A$1495, MATCH(AC1017, [8]Report!$T$2:$T$1495, 0))</f>
        <v>PLAGN-R1-CELD93</v>
      </c>
      <c r="AE1017" t="str">
        <f t="shared" si="60"/>
        <v>PLAGN</v>
      </c>
    </row>
    <row r="1018" spans="5:31" x14ac:dyDescent="0.25">
      <c r="E1018" s="2" t="str">
        <f>[2]Report!T1018</f>
        <v>34035011 → DATE-AMPOULE</v>
      </c>
      <c r="F1018" s="3" t="str">
        <f>INDEX([2]Report!$B$2:$B$2208, MATCH(E1018, [2]Report!$T$2:$T$2208, 0))</f>
        <v>REBUTS</v>
      </c>
      <c r="G1018" s="4" t="str">
        <f t="shared" si="59"/>
        <v>REBUT</v>
      </c>
      <c r="AC1018" t="str">
        <f>[8]Report!T1018</f>
        <v xml:space="preserve">PLAGN-R2-CELD86 → </v>
      </c>
      <c r="AD1018" t="str">
        <f>INDEX([8]Report!$A$2:$A$1495, MATCH(AC1018, [8]Report!$T$2:$T$1495, 0))</f>
        <v>PLAGN-R2-CELD86</v>
      </c>
      <c r="AE1018" t="str">
        <f t="shared" si="60"/>
        <v>PLAGN</v>
      </c>
    </row>
    <row r="1019" spans="5:31" x14ac:dyDescent="0.25">
      <c r="E1019" s="2" t="str">
        <f>[2]Report!T1019</f>
        <v>34035012 → DATE-AMPOULE</v>
      </c>
      <c r="F1019" s="3" t="str">
        <f>INDEX([2]Report!$B$2:$B$2208, MATCH(E1019, [2]Report!$T$2:$T$2208, 0))</f>
        <v>T.PIN-R2.B-CELO24</v>
      </c>
      <c r="G1019" s="4" t="str">
        <f t="shared" si="59"/>
        <v>T.PIN</v>
      </c>
      <c r="AC1019" t="str">
        <f>[8]Report!T1019</f>
        <v xml:space="preserve">PLAGN-R2-CELD88 → </v>
      </c>
      <c r="AD1019" t="str">
        <f>INDEX([8]Report!$A$2:$A$1495, MATCH(AC1019, [8]Report!$T$2:$T$1495, 0))</f>
        <v>PLAGN-R2-CELD88</v>
      </c>
      <c r="AE1019" t="str">
        <f t="shared" si="60"/>
        <v>PLAGN</v>
      </c>
    </row>
    <row r="1020" spans="5:31" x14ac:dyDescent="0.25">
      <c r="E1020" s="2" t="str">
        <f>[2]Report!T1020</f>
        <v>34035013 → ICC(KA)-DJHTA, U-NOMINAL(KV)-DJHTA, DATE-AMPOULE, U-ALIMENTATION-CDE-DJHTA</v>
      </c>
      <c r="F1020" s="3" t="str">
        <f>INDEX([2]Report!$B$2:$B$2208, MATCH(E1020, [2]Report!$T$2:$T$2208, 0))</f>
        <v>T.PIN-R2.B-CELD23</v>
      </c>
      <c r="G1020" s="4" t="str">
        <f t="shared" si="59"/>
        <v>T.PIN</v>
      </c>
      <c r="AC1020" t="str">
        <f>[8]Report!T1020</f>
        <v xml:space="preserve">PLAGN-R2-CELD90 → </v>
      </c>
      <c r="AD1020" t="str">
        <f>INDEX([8]Report!$A$2:$A$1495, MATCH(AC1020, [8]Report!$T$2:$T$1495, 0))</f>
        <v>PLAGN-R2-CELD90</v>
      </c>
      <c r="AE1020" t="str">
        <f t="shared" si="60"/>
        <v>PLAGN</v>
      </c>
    </row>
    <row r="1021" spans="5:31" x14ac:dyDescent="0.25">
      <c r="E1021" s="2" t="str">
        <f>[2]Report!T1021</f>
        <v>34035014 → DATE-AMPOULE</v>
      </c>
      <c r="F1021" s="3" t="str">
        <f>INDEX([2]Report!$B$2:$B$2208, MATCH(E1021, [2]Report!$T$2:$T$2208, 0))</f>
        <v>T.PIN-R2.B-CELD27</v>
      </c>
      <c r="G1021" s="4" t="str">
        <f t="shared" si="59"/>
        <v>T.PIN</v>
      </c>
      <c r="AC1021" t="str">
        <f>[8]Report!T1021</f>
        <v xml:space="preserve">PLAGN-R2-CELD92 → </v>
      </c>
      <c r="AD1021" t="str">
        <f>INDEX([8]Report!$A$2:$A$1495, MATCH(AC1021, [8]Report!$T$2:$T$1495, 0))</f>
        <v>PLAGN-R2-CELD92</v>
      </c>
      <c r="AE1021" t="str">
        <f t="shared" si="60"/>
        <v>PLAGN</v>
      </c>
    </row>
    <row r="1022" spans="5:31" x14ac:dyDescent="0.25">
      <c r="E1022" s="2" t="str">
        <f>[2]Report!T1022</f>
        <v>34035015 → DATE-AMPOULE</v>
      </c>
      <c r="F1022" s="3" t="str">
        <f>INDEX([2]Report!$B$2:$B$2208, MATCH(E1022, [2]Report!$T$2:$T$2208, 0))</f>
        <v>VIZIL-R1-CELD02</v>
      </c>
      <c r="G1022" s="4" t="str">
        <f t="shared" si="59"/>
        <v>VIZIL</v>
      </c>
      <c r="AC1022" t="str">
        <f>[8]Report!T1022</f>
        <v>POISY-R1-CELD12 → Code GDO</v>
      </c>
      <c r="AD1022" t="str">
        <f>INDEX([8]Report!$A$2:$A$1495, MATCH(AC1022, [8]Report!$T$2:$T$1495, 0))</f>
        <v>POISY-R1-CELD12</v>
      </c>
      <c r="AE1022" t="str">
        <f t="shared" si="60"/>
        <v>POISY</v>
      </c>
    </row>
    <row r="1023" spans="5:31" x14ac:dyDescent="0.25">
      <c r="E1023" s="2" t="str">
        <f>[2]Report!T1023</f>
        <v>34035016 → DATE-AMPOULE</v>
      </c>
      <c r="F1023" s="3" t="str">
        <f>INDEX([2]Report!$B$2:$B$2208, MATCH(E1023, [2]Report!$T$2:$T$2208, 0))</f>
        <v>VIZIL-R1-CELA04</v>
      </c>
      <c r="G1023" s="4" t="str">
        <f t="shared" si="59"/>
        <v>VIZIL</v>
      </c>
      <c r="AC1023" t="str">
        <f>[8]Report!T1023</f>
        <v xml:space="preserve">POISY-R1-CELD13 → </v>
      </c>
      <c r="AD1023" t="str">
        <f>INDEX([8]Report!$A$2:$A$1495, MATCH(AC1023, [8]Report!$T$2:$T$1495, 0))</f>
        <v>POISY-R1-CELD13</v>
      </c>
      <c r="AE1023" t="str">
        <f t="shared" si="60"/>
        <v>POISY</v>
      </c>
    </row>
    <row r="1024" spans="5:31" x14ac:dyDescent="0.25">
      <c r="E1024" s="2" t="str">
        <f>[2]Report!T1024</f>
        <v>34035017 → DATE-AMPOULE</v>
      </c>
      <c r="F1024" s="3" t="str">
        <f>INDEX([2]Report!$B$2:$B$2208, MATCH(E1024, [2]Report!$T$2:$T$2208, 0))</f>
        <v>VIZIL-R1-CELD05</v>
      </c>
      <c r="G1024" s="4" t="str">
        <f t="shared" si="59"/>
        <v>VIZIL</v>
      </c>
      <c r="AC1024" t="str">
        <f>[8]Report!T1024</f>
        <v>POISY-R1-CELD14 → Code GDO</v>
      </c>
      <c r="AD1024" t="str">
        <f>INDEX([8]Report!$A$2:$A$1495, MATCH(AC1024, [8]Report!$T$2:$T$1495, 0))</f>
        <v>POISY-R1-CELD14</v>
      </c>
      <c r="AE1024" t="str">
        <f t="shared" si="60"/>
        <v>POISY</v>
      </c>
    </row>
    <row r="1025" spans="5:31" x14ac:dyDescent="0.25">
      <c r="E1025" s="2" t="str">
        <f>[2]Report!T1025</f>
        <v>34035018 → DATE-AMPOULE</v>
      </c>
      <c r="F1025" s="3" t="str">
        <f>INDEX([2]Report!$B$2:$B$2208, MATCH(E1025, [2]Report!$T$2:$T$2208, 0))</f>
        <v>VIZIL-R1-CELD06</v>
      </c>
      <c r="G1025" s="4" t="str">
        <f t="shared" si="59"/>
        <v>VIZIL</v>
      </c>
      <c r="AC1025" t="str">
        <f>[8]Report!T1025</f>
        <v>POISY-R1-CELD15 → Code GDO</v>
      </c>
      <c r="AD1025" t="str">
        <f>INDEX([8]Report!$A$2:$A$1495, MATCH(AC1025, [8]Report!$T$2:$T$1495, 0))</f>
        <v>POISY-R1-CELD15</v>
      </c>
      <c r="AE1025" t="str">
        <f t="shared" si="60"/>
        <v>POISY</v>
      </c>
    </row>
    <row r="1026" spans="5:31" x14ac:dyDescent="0.25">
      <c r="E1026" s="2" t="str">
        <f>[2]Report!T1026</f>
        <v>34035019 → DATE-AMPOULE</v>
      </c>
      <c r="F1026" s="3" t="str">
        <f>INDEX([2]Report!$B$2:$B$2208, MATCH(E1026, [2]Report!$T$2:$T$2208, 0))</f>
        <v>VIZIL-R1-CELC03</v>
      </c>
      <c r="G1026" s="4" t="str">
        <f t="shared" si="59"/>
        <v>VIZIL</v>
      </c>
      <c r="AC1026" t="str">
        <f>[8]Report!T1026</f>
        <v>POISY-R1-CELD16 → Code GDO</v>
      </c>
      <c r="AD1026" t="str">
        <f>INDEX([8]Report!$A$2:$A$1495, MATCH(AC1026, [8]Report!$T$2:$T$1495, 0))</f>
        <v>POISY-R1-CELD16</v>
      </c>
      <c r="AE1026" t="str">
        <f t="shared" si="60"/>
        <v>POISY</v>
      </c>
    </row>
    <row r="1027" spans="5:31" x14ac:dyDescent="0.25">
      <c r="E1027" s="2" t="str">
        <f>[2]Report!T1027</f>
        <v>34035020 → DATE-AMPOULE</v>
      </c>
      <c r="F1027" s="3" t="str">
        <f>INDEX([2]Report!$B$2:$B$2208, MATCH(E1027, [2]Report!$T$2:$T$2208, 0))</f>
        <v>VIZIL-R2.A-CELD16</v>
      </c>
      <c r="G1027" s="4" t="str">
        <f t="shared" ref="G1027:G1090" si="61">LEFT(F1027,5)</f>
        <v>VIZIL</v>
      </c>
      <c r="AC1027" t="str">
        <f>[8]Report!T1027</f>
        <v xml:space="preserve">POISY-R2-CELD24 → </v>
      </c>
      <c r="AD1027" t="str">
        <f>INDEX([8]Report!$A$2:$A$1495, MATCH(AC1027, [8]Report!$T$2:$T$1495, 0))</f>
        <v>POISY-R2-CELD24</v>
      </c>
      <c r="AE1027" t="str">
        <f t="shared" ref="AE1027:AE1090" si="62">LEFT(AD1027,5)</f>
        <v>POISY</v>
      </c>
    </row>
    <row r="1028" spans="5:31" x14ac:dyDescent="0.25">
      <c r="E1028" s="2" t="str">
        <f>[2]Report!T1028</f>
        <v>34035021 → U-NOMINAL(KV)-DJHTA, DATE-AMPOULE</v>
      </c>
      <c r="F1028" s="3" t="str">
        <f>INDEX([2]Report!$B$2:$B$2208, MATCH(E1028, [2]Report!$T$2:$T$2208, 0))</f>
        <v>VIZIL-R2.A-CELA20</v>
      </c>
      <c r="G1028" s="4" t="str">
        <f t="shared" si="61"/>
        <v>VIZIL</v>
      </c>
      <c r="AC1028" t="str">
        <f>[8]Report!T1028</f>
        <v xml:space="preserve">POISY-R2-CELD25 → </v>
      </c>
      <c r="AD1028" t="str">
        <f>INDEX([8]Report!$A$2:$A$1495, MATCH(AC1028, [8]Report!$T$2:$T$1495, 0))</f>
        <v>POISY-R2-CELD25</v>
      </c>
      <c r="AE1028" t="str">
        <f t="shared" si="62"/>
        <v>POISY</v>
      </c>
    </row>
    <row r="1029" spans="5:31" x14ac:dyDescent="0.25">
      <c r="E1029" s="2" t="str">
        <f>[2]Report!T1029</f>
        <v>34035022 → DATE-AMPOULE</v>
      </c>
      <c r="F1029" s="3" t="str">
        <f>INDEX([2]Report!$B$2:$B$2208, MATCH(E1029, [2]Report!$T$2:$T$2208, 0))</f>
        <v>VIZIL-R2.A-CELD15</v>
      </c>
      <c r="G1029" s="4" t="str">
        <f t="shared" si="61"/>
        <v>VIZIL</v>
      </c>
      <c r="AC1029" t="str">
        <f>[8]Report!T1029</f>
        <v>POISY-R2-CELD26 → Code GDO</v>
      </c>
      <c r="AD1029" t="str">
        <f>INDEX([8]Report!$A$2:$A$1495, MATCH(AC1029, [8]Report!$T$2:$T$1495, 0))</f>
        <v>POISY-R2-CELD26</v>
      </c>
      <c r="AE1029" t="str">
        <f t="shared" si="62"/>
        <v>POISY</v>
      </c>
    </row>
    <row r="1030" spans="5:31" x14ac:dyDescent="0.25">
      <c r="E1030" s="2" t="str">
        <f>[2]Report!T1030</f>
        <v>34035023 → DATE-AMPOULE</v>
      </c>
      <c r="F1030" s="3" t="str">
        <f>INDEX([2]Report!$B$2:$B$2208, MATCH(E1030, [2]Report!$T$2:$T$2208, 0))</f>
        <v>VIZIL-R2.A-CELD14</v>
      </c>
      <c r="G1030" s="4" t="str">
        <f t="shared" si="61"/>
        <v>VIZIL</v>
      </c>
      <c r="AC1030" t="str">
        <f>[8]Report!T1030</f>
        <v>POISY-R2-CELD27 → Code GDO</v>
      </c>
      <c r="AD1030" t="str">
        <f>INDEX([8]Report!$A$2:$A$1495, MATCH(AC1030, [8]Report!$T$2:$T$1495, 0))</f>
        <v>POISY-R2-CELD27</v>
      </c>
      <c r="AE1030" t="str">
        <f t="shared" si="62"/>
        <v>POISY</v>
      </c>
    </row>
    <row r="1031" spans="5:31" x14ac:dyDescent="0.25">
      <c r="E1031" s="2" t="str">
        <f>[2]Report!T1031</f>
        <v>34035024 → DATE-AMPOULE</v>
      </c>
      <c r="F1031" s="3" t="str">
        <f>INDEX([2]Report!$B$2:$B$2208, MATCH(E1031, [2]Report!$T$2:$T$2208, 0))</f>
        <v>VIZIL-R2.A-CELD13</v>
      </c>
      <c r="G1031" s="4" t="str">
        <f t="shared" si="61"/>
        <v>VIZIL</v>
      </c>
      <c r="AC1031" t="str">
        <f>[8]Report!T1031</f>
        <v xml:space="preserve">POISY-R3-CELD33 → </v>
      </c>
      <c r="AD1031" t="str">
        <f>INDEX([8]Report!$A$2:$A$1495, MATCH(AC1031, [8]Report!$T$2:$T$1495, 0))</f>
        <v>POISY-R3-CELD33</v>
      </c>
      <c r="AE1031" t="str">
        <f t="shared" si="62"/>
        <v>POISY</v>
      </c>
    </row>
    <row r="1032" spans="5:31" x14ac:dyDescent="0.25">
      <c r="E1032" s="2" t="str">
        <f>[2]Report!T1032</f>
        <v>34035025 → DATE-AMPOULE</v>
      </c>
      <c r="F1032" s="3" t="str">
        <f>INDEX([2]Report!$B$2:$B$2208, MATCH(E1032, [2]Report!$T$2:$T$2208, 0))</f>
        <v>VIZIL-R2.A-CELD12</v>
      </c>
      <c r="G1032" s="4" t="str">
        <f t="shared" si="61"/>
        <v>VIZIL</v>
      </c>
      <c r="AC1032" t="str">
        <f>[8]Report!T1032</f>
        <v xml:space="preserve">POISY-R3-CELD34 → </v>
      </c>
      <c r="AD1032" t="str">
        <f>INDEX([8]Report!$A$2:$A$1495, MATCH(AC1032, [8]Report!$T$2:$T$1495, 0))</f>
        <v>POISY-R3-CELD34</v>
      </c>
      <c r="AE1032" t="str">
        <f t="shared" si="62"/>
        <v>POISY</v>
      </c>
    </row>
    <row r="1033" spans="5:31" x14ac:dyDescent="0.25">
      <c r="E1033" s="2" t="str">
        <f>[2]Report!T1033</f>
        <v>34035026 → U-NOMINAL(KV)-DJHTA, DATE-AMPOULE</v>
      </c>
      <c r="F1033" s="3" t="str">
        <f>INDEX([2]Report!$B$2:$B$2208, MATCH(E1033, [2]Report!$T$2:$T$2208, 0))</f>
        <v>VIZIL-R2.A-CELC19</v>
      </c>
      <c r="G1033" s="4" t="str">
        <f t="shared" si="61"/>
        <v>VIZIL</v>
      </c>
      <c r="AC1033" t="str">
        <f>[8]Report!T1033</f>
        <v xml:space="preserve">POISY-R3-CELD35 → </v>
      </c>
      <c r="AD1033" t="str">
        <f>INDEX([8]Report!$A$2:$A$1495, MATCH(AC1033, [8]Report!$T$2:$T$1495, 0))</f>
        <v>POISY-R3-CELD35</v>
      </c>
      <c r="AE1033" t="str">
        <f t="shared" si="62"/>
        <v>POISY</v>
      </c>
    </row>
    <row r="1034" spans="5:31" x14ac:dyDescent="0.25">
      <c r="E1034" s="2" t="str">
        <f>[2]Report!T1034</f>
        <v>34035027 → DATE-AMPOULE</v>
      </c>
      <c r="F1034" s="3" t="str">
        <f>INDEX([2]Report!$B$2:$B$2208, MATCH(E1034, [2]Report!$T$2:$T$2208, 0))</f>
        <v>VIZIL-R1-CELO07</v>
      </c>
      <c r="G1034" s="4" t="str">
        <f t="shared" si="61"/>
        <v>VIZIL</v>
      </c>
      <c r="AC1034" t="str">
        <f>[8]Report!T1034</f>
        <v xml:space="preserve">POISY-R3-CELD36 → </v>
      </c>
      <c r="AD1034" t="str">
        <f>INDEX([8]Report!$A$2:$A$1495, MATCH(AC1034, [8]Report!$T$2:$T$1495, 0))</f>
        <v>POISY-R3-CELD36</v>
      </c>
      <c r="AE1034" t="str">
        <f t="shared" si="62"/>
        <v>POISY</v>
      </c>
    </row>
    <row r="1035" spans="5:31" x14ac:dyDescent="0.25">
      <c r="E1035" s="2" t="str">
        <f>[2]Report!T1035</f>
        <v xml:space="preserve">34035028 → </v>
      </c>
      <c r="F1035" s="3" t="str">
        <f>INDEX([2]Report!$B$2:$B$2208, MATCH(E1035, [2]Report!$T$2:$T$2208, 0))</f>
        <v>SSAVR-R1-CELD87</v>
      </c>
      <c r="G1035" s="4" t="str">
        <f t="shared" si="61"/>
        <v>SSAVR</v>
      </c>
      <c r="AC1035" t="str">
        <f>[8]Report!T1035</f>
        <v xml:space="preserve">POISY-R3-CELD37 → </v>
      </c>
      <c r="AD1035" t="str">
        <f>INDEX([8]Report!$A$2:$A$1495, MATCH(AC1035, [8]Report!$T$2:$T$1495, 0))</f>
        <v>POISY-R3-CELD37</v>
      </c>
      <c r="AE1035" t="str">
        <f t="shared" si="62"/>
        <v>POISY</v>
      </c>
    </row>
    <row r="1036" spans="5:31" x14ac:dyDescent="0.25">
      <c r="E1036" s="2" t="str">
        <f>[2]Report!T1036</f>
        <v xml:space="preserve">34035029 → </v>
      </c>
      <c r="F1036" s="3" t="str">
        <f>INDEX([2]Report!$B$2:$B$2208, MATCH(E1036, [2]Report!$T$2:$T$2208, 0))</f>
        <v>SSAVR-R1-CELA83</v>
      </c>
      <c r="G1036" s="4" t="str">
        <f t="shared" si="61"/>
        <v>SSAVR</v>
      </c>
      <c r="AC1036" t="str">
        <f>[8]Report!T1036</f>
        <v>POISY-R3-CELD38 → Code GDO</v>
      </c>
      <c r="AD1036" t="str">
        <f>INDEX([8]Report!$A$2:$A$1495, MATCH(AC1036, [8]Report!$T$2:$T$1495, 0))</f>
        <v>POISY-R3-CELD38</v>
      </c>
      <c r="AE1036" t="str">
        <f t="shared" si="62"/>
        <v>POISY</v>
      </c>
    </row>
    <row r="1037" spans="5:31" x14ac:dyDescent="0.25">
      <c r="E1037" s="2" t="str">
        <f>[2]Report!T1037</f>
        <v xml:space="preserve">34035030 → </v>
      </c>
      <c r="F1037" s="3" t="str">
        <f>INDEX([2]Report!$B$2:$B$2208, MATCH(E1037, [2]Report!$T$2:$T$2208, 0))</f>
        <v>SSAVR-R1-CELD89</v>
      </c>
      <c r="G1037" s="4" t="str">
        <f t="shared" si="61"/>
        <v>SSAVR</v>
      </c>
      <c r="AC1037" t="str">
        <f>[8]Report!T1037</f>
        <v>POISY-R3-CELD39 → Code GDO</v>
      </c>
      <c r="AD1037" t="str">
        <f>INDEX([8]Report!$A$2:$A$1495, MATCH(AC1037, [8]Report!$T$2:$T$1495, 0))</f>
        <v>POISY-R3-CELD39</v>
      </c>
      <c r="AE1037" t="str">
        <f t="shared" si="62"/>
        <v>POISY</v>
      </c>
    </row>
    <row r="1038" spans="5:31" x14ac:dyDescent="0.25">
      <c r="E1038" s="2" t="str">
        <f>[2]Report!T1038</f>
        <v xml:space="preserve">34035031 → </v>
      </c>
      <c r="F1038" s="3" t="str">
        <f>INDEX([2]Report!$B$2:$B$2208, MATCH(E1038, [2]Report!$T$2:$T$2208, 0))</f>
        <v>SSAVR-R1-CELD91</v>
      </c>
      <c r="G1038" s="4" t="str">
        <f t="shared" si="61"/>
        <v>SSAVR</v>
      </c>
      <c r="AC1038" t="str">
        <f>[8]Report!T1038</f>
        <v xml:space="preserve">POUGN-R1-CELD14 → </v>
      </c>
      <c r="AD1038" t="str">
        <f>INDEX([8]Report!$A$2:$A$1495, MATCH(AC1038, [8]Report!$T$2:$T$1495, 0))</f>
        <v>POUGN-R1-CELD14</v>
      </c>
      <c r="AE1038" t="str">
        <f t="shared" si="62"/>
        <v>POUGN</v>
      </c>
    </row>
    <row r="1039" spans="5:31" x14ac:dyDescent="0.25">
      <c r="E1039" s="2" t="str">
        <f>[2]Report!T1039</f>
        <v xml:space="preserve">34035032 → </v>
      </c>
      <c r="F1039" s="3" t="str">
        <f>INDEX([2]Report!$B$2:$B$2208, MATCH(E1039, [2]Report!$T$2:$T$2208, 0))</f>
        <v>SSAVR-R1-CELD95</v>
      </c>
      <c r="G1039" s="4" t="str">
        <f t="shared" si="61"/>
        <v>SSAVR</v>
      </c>
      <c r="AC1039" t="str">
        <f>[8]Report!T1039</f>
        <v xml:space="preserve">POUGN-R1-CELD15 → </v>
      </c>
      <c r="AD1039" t="str">
        <f>INDEX([8]Report!$A$2:$A$1495, MATCH(AC1039, [8]Report!$T$2:$T$1495, 0))</f>
        <v>POUGN-R1-CELD15</v>
      </c>
      <c r="AE1039" t="str">
        <f t="shared" si="62"/>
        <v>POUGN</v>
      </c>
    </row>
    <row r="1040" spans="5:31" x14ac:dyDescent="0.25">
      <c r="E1040" s="2" t="str">
        <f>[2]Report!T1040</f>
        <v xml:space="preserve">34035033 → </v>
      </c>
      <c r="F1040" s="3" t="str">
        <f>INDEX([2]Report!$B$2:$B$2208, MATCH(E1040, [2]Report!$T$2:$T$2208, 0))</f>
        <v>SSAVR-R2-CELD84</v>
      </c>
      <c r="G1040" s="4" t="str">
        <f t="shared" si="61"/>
        <v>SSAVR</v>
      </c>
      <c r="AC1040" t="str">
        <f>[8]Report!T1040</f>
        <v xml:space="preserve">POUGN-R1-CELD16 → </v>
      </c>
      <c r="AD1040" t="str">
        <f>INDEX([8]Report!$A$2:$A$1495, MATCH(AC1040, [8]Report!$T$2:$T$1495, 0))</f>
        <v>POUGN-R1-CELD16</v>
      </c>
      <c r="AE1040" t="str">
        <f t="shared" si="62"/>
        <v>POUGN</v>
      </c>
    </row>
    <row r="1041" spans="5:31" x14ac:dyDescent="0.25">
      <c r="E1041" s="2" t="str">
        <f>[2]Report!T1041</f>
        <v xml:space="preserve">34035034 → </v>
      </c>
      <c r="F1041" s="3" t="str">
        <f>INDEX([2]Report!$B$2:$B$2208, MATCH(E1041, [2]Report!$T$2:$T$2208, 0))</f>
        <v>SSAVR-R2-CELA82</v>
      </c>
      <c r="G1041" s="4" t="str">
        <f t="shared" si="61"/>
        <v>SSAVR</v>
      </c>
      <c r="AC1041" t="str">
        <f>[8]Report!T1041</f>
        <v xml:space="preserve">POUGN-R1-CELD17 → </v>
      </c>
      <c r="AD1041" t="str">
        <f>INDEX([8]Report!$A$2:$A$1495, MATCH(AC1041, [8]Report!$T$2:$T$1495, 0))</f>
        <v>POUGN-R1-CELD17</v>
      </c>
      <c r="AE1041" t="str">
        <f t="shared" si="62"/>
        <v>POUGN</v>
      </c>
    </row>
    <row r="1042" spans="5:31" x14ac:dyDescent="0.25">
      <c r="E1042" s="2" t="str">
        <f>[2]Report!T1042</f>
        <v xml:space="preserve">34035035 → </v>
      </c>
      <c r="F1042" s="3" t="str">
        <f>INDEX([2]Report!$B$2:$B$2208, MATCH(E1042, [2]Report!$T$2:$T$2208, 0))</f>
        <v>SSAVR-R2-CELD86</v>
      </c>
      <c r="G1042" s="4" t="str">
        <f t="shared" si="61"/>
        <v>SSAVR</v>
      </c>
      <c r="AC1042" t="str">
        <f>[8]Report!T1042</f>
        <v xml:space="preserve">POUGN-R1-CELD18 → </v>
      </c>
      <c r="AD1042" t="str">
        <f>INDEX([8]Report!$A$2:$A$1495, MATCH(AC1042, [8]Report!$T$2:$T$1495, 0))</f>
        <v>POUGN-R1-CELD18</v>
      </c>
      <c r="AE1042" t="str">
        <f t="shared" si="62"/>
        <v>POUGN</v>
      </c>
    </row>
    <row r="1043" spans="5:31" x14ac:dyDescent="0.25">
      <c r="E1043" s="2" t="str">
        <f>[2]Report!T1043</f>
        <v xml:space="preserve">34035036 → </v>
      </c>
      <c r="F1043" s="3" t="str">
        <f>INDEX([2]Report!$B$2:$B$2208, MATCH(E1043, [2]Report!$T$2:$T$2208, 0))</f>
        <v>SSAVR-R2-CELD88</v>
      </c>
      <c r="G1043" s="4" t="str">
        <f t="shared" si="61"/>
        <v>SSAVR</v>
      </c>
      <c r="AC1043" t="str">
        <f>[8]Report!T1043</f>
        <v>POUGN-R1-CELD19 → Code GDO</v>
      </c>
      <c r="AD1043" t="str">
        <f>INDEX([8]Report!$A$2:$A$1495, MATCH(AC1043, [8]Report!$T$2:$T$1495, 0))</f>
        <v>POUGN-R1-CELD19</v>
      </c>
      <c r="AE1043" t="str">
        <f t="shared" si="62"/>
        <v>POUGN</v>
      </c>
    </row>
    <row r="1044" spans="5:31" x14ac:dyDescent="0.25">
      <c r="E1044" s="2" t="str">
        <f>[2]Report!T1044</f>
        <v>34035037 → U-NOMINAL(KV)-DJHTA, DATE-AMPOULE</v>
      </c>
      <c r="F1044" s="3" t="str">
        <f>INDEX([2]Report!$B$2:$B$2208, MATCH(E1044, [2]Report!$T$2:$T$2208, 0))</f>
        <v>VIZIL-R2.B-CELO23</v>
      </c>
      <c r="G1044" s="4" t="str">
        <f t="shared" si="61"/>
        <v>VIZIL</v>
      </c>
      <c r="AC1044" t="str">
        <f>[8]Report!T1044</f>
        <v xml:space="preserve">PUBLI-R1-CELD14 → </v>
      </c>
      <c r="AD1044" t="str">
        <f>INDEX([8]Report!$A$2:$A$1495, MATCH(AC1044, [8]Report!$T$2:$T$1495, 0))</f>
        <v>PUBLI-R1-CELD14</v>
      </c>
      <c r="AE1044" t="str">
        <f t="shared" si="62"/>
        <v>PUBLI</v>
      </c>
    </row>
    <row r="1045" spans="5:31" x14ac:dyDescent="0.25">
      <c r="E1045" s="2" t="str">
        <f>[2]Report!T1045</f>
        <v xml:space="preserve">34035038 → </v>
      </c>
      <c r="F1045" s="3" t="str">
        <f>INDEX([2]Report!$B$2:$B$2208, MATCH(E1045, [2]Report!$T$2:$T$2208, 0))</f>
        <v>SSAVR-R2-CELD90</v>
      </c>
      <c r="G1045" s="4" t="str">
        <f t="shared" si="61"/>
        <v>SSAVR</v>
      </c>
      <c r="AC1045" t="str">
        <f>[8]Report!T1045</f>
        <v xml:space="preserve">PUBLI-R1-CELD15 → </v>
      </c>
      <c r="AD1045" t="str">
        <f>INDEX([8]Report!$A$2:$A$1495, MATCH(AC1045, [8]Report!$T$2:$T$1495, 0))</f>
        <v>PUBLI-R1-CELD15</v>
      </c>
      <c r="AE1045" t="str">
        <f t="shared" si="62"/>
        <v>PUBLI</v>
      </c>
    </row>
    <row r="1046" spans="5:31" x14ac:dyDescent="0.25">
      <c r="E1046" s="2" t="str">
        <f>[2]Report!T1046</f>
        <v>34035039 → DATE-AMPOULE</v>
      </c>
      <c r="F1046" s="3" t="str">
        <f>INDEX([2]Report!$B$2:$B$2208, MATCH(E1046, [2]Report!$T$2:$T$2208, 0))</f>
        <v>VIZIL-R2.B-CELD26</v>
      </c>
      <c r="G1046" s="4" t="str">
        <f t="shared" si="61"/>
        <v>VIZIL</v>
      </c>
      <c r="AC1046" t="str">
        <f>[8]Report!T1046</f>
        <v xml:space="preserve">PUBLI-R1-CELD16 → </v>
      </c>
      <c r="AD1046" t="str">
        <f>INDEX([8]Report!$A$2:$A$1495, MATCH(AC1046, [8]Report!$T$2:$T$1495, 0))</f>
        <v>PUBLI-R1-CELD16</v>
      </c>
      <c r="AE1046" t="str">
        <f t="shared" si="62"/>
        <v>PUBLI</v>
      </c>
    </row>
    <row r="1047" spans="5:31" x14ac:dyDescent="0.25">
      <c r="E1047" s="2" t="str">
        <f>[2]Report!T1047</f>
        <v>34035040 → DATE-AMPOULE</v>
      </c>
      <c r="F1047" s="3" t="str">
        <f>INDEX([2]Report!$B$2:$B$2208, MATCH(E1047, [2]Report!$T$2:$T$2208, 0))</f>
        <v>VIZIL-R2.B-CELA27</v>
      </c>
      <c r="G1047" s="4" t="str">
        <f t="shared" si="61"/>
        <v>VIZIL</v>
      </c>
      <c r="AC1047" t="str">
        <f>[8]Report!T1047</f>
        <v>PUBLI-R1-CELD17 → Code GDO</v>
      </c>
      <c r="AD1047" t="str">
        <f>INDEX([8]Report!$A$2:$A$1495, MATCH(AC1047, [8]Report!$T$2:$T$1495, 0))</f>
        <v>PUBLI-R1-CELD17</v>
      </c>
      <c r="AE1047" t="str">
        <f t="shared" si="62"/>
        <v>PUBLI</v>
      </c>
    </row>
    <row r="1048" spans="5:31" x14ac:dyDescent="0.25">
      <c r="E1048" s="2" t="str">
        <f>[2]Report!T1048</f>
        <v>34035041 → DATE-AMPOULE</v>
      </c>
      <c r="F1048" s="3" t="str">
        <f>INDEX([2]Report!$B$2:$B$2208, MATCH(E1048, [2]Report!$T$2:$T$2208, 0))</f>
        <v>VIZIL-R2.B-CELD25</v>
      </c>
      <c r="G1048" s="4" t="str">
        <f t="shared" si="61"/>
        <v>VIZIL</v>
      </c>
      <c r="AC1048" t="str">
        <f>[8]Report!T1048</f>
        <v xml:space="preserve">PUBLI-R2-CELD23 → </v>
      </c>
      <c r="AD1048" t="str">
        <f>INDEX([8]Report!$A$2:$A$1495, MATCH(AC1048, [8]Report!$T$2:$T$1495, 0))</f>
        <v>PUBLI-R2-CELD23</v>
      </c>
      <c r="AE1048" t="str">
        <f t="shared" si="62"/>
        <v>PUBLI</v>
      </c>
    </row>
    <row r="1049" spans="5:31" x14ac:dyDescent="0.25">
      <c r="E1049" s="2" t="str">
        <f>[2]Report!T1049</f>
        <v>34035042 → DATE-AMPOULE</v>
      </c>
      <c r="F1049" s="3" t="str">
        <f>INDEX([2]Report!$B$2:$B$2208, MATCH(E1049, [2]Report!$T$2:$T$2208, 0))</f>
        <v>VIZIL-R2.B-CELD24</v>
      </c>
      <c r="G1049" s="4" t="str">
        <f t="shared" si="61"/>
        <v>VIZIL</v>
      </c>
      <c r="AC1049" t="str">
        <f>[8]Report!T1049</f>
        <v xml:space="preserve">PUBLI-R2-CELD24 → </v>
      </c>
      <c r="AD1049" t="str">
        <f>INDEX([8]Report!$A$2:$A$1495, MATCH(AC1049, [8]Report!$T$2:$T$1495, 0))</f>
        <v>PUBLI-R2-CELD24</v>
      </c>
      <c r="AE1049" t="str">
        <f t="shared" si="62"/>
        <v>PUBLI</v>
      </c>
    </row>
    <row r="1050" spans="5:31" x14ac:dyDescent="0.25">
      <c r="E1050" s="2" t="str">
        <f>[2]Report!T1050</f>
        <v xml:space="preserve">34035043 → </v>
      </c>
      <c r="F1050" s="3" t="str">
        <f>INDEX([2]Report!$B$2:$B$2208, MATCH(E1050, [2]Report!$T$2:$T$2208, 0))</f>
        <v>VERN7-R1-CELD05</v>
      </c>
      <c r="G1050" s="4" t="str">
        <f t="shared" si="61"/>
        <v>VERN7</v>
      </c>
      <c r="AC1050" t="str">
        <f>[8]Report!T1050</f>
        <v xml:space="preserve">PUBLI-R2-CELD25 → </v>
      </c>
      <c r="AD1050" t="str">
        <f>INDEX([8]Report!$A$2:$A$1495, MATCH(AC1050, [8]Report!$T$2:$T$1495, 0))</f>
        <v>PUBLI-R2-CELD25</v>
      </c>
      <c r="AE1050" t="str">
        <f t="shared" si="62"/>
        <v>PUBLI</v>
      </c>
    </row>
    <row r="1051" spans="5:31" x14ac:dyDescent="0.25">
      <c r="E1051" s="2" t="str">
        <f>[2]Report!T1051</f>
        <v xml:space="preserve">34035044 → </v>
      </c>
      <c r="F1051" s="3" t="str">
        <f>INDEX([2]Report!$B$2:$B$2208, MATCH(E1051, [2]Report!$T$2:$T$2208, 0))</f>
        <v>VERN7-R1-CELA01</v>
      </c>
      <c r="G1051" s="4" t="str">
        <f t="shared" si="61"/>
        <v>VERN7</v>
      </c>
      <c r="AC1051" t="str">
        <f>[8]Report!T1051</f>
        <v xml:space="preserve">PUBLI-R2-CELD26 → </v>
      </c>
      <c r="AD1051" t="str">
        <f>INDEX([8]Report!$A$2:$A$1495, MATCH(AC1051, [8]Report!$T$2:$T$1495, 0))</f>
        <v>PUBLI-R2-CELD26</v>
      </c>
      <c r="AE1051" t="str">
        <f t="shared" si="62"/>
        <v>PUBLI</v>
      </c>
    </row>
    <row r="1052" spans="5:31" x14ac:dyDescent="0.25">
      <c r="E1052" s="2" t="str">
        <f>[2]Report!T1052</f>
        <v xml:space="preserve">34035045 → </v>
      </c>
      <c r="F1052" s="3" t="str">
        <f>INDEX([2]Report!$B$2:$B$2208, MATCH(E1052, [2]Report!$T$2:$T$2208, 0))</f>
        <v>VERN7-R1-CELD06</v>
      </c>
      <c r="G1052" s="4" t="str">
        <f t="shared" si="61"/>
        <v>VERN7</v>
      </c>
      <c r="AC1052" t="str">
        <f>[8]Report!T1052</f>
        <v xml:space="preserve">PUBLI-R2-CELD27 → </v>
      </c>
      <c r="AD1052" t="str">
        <f>INDEX([8]Report!$A$2:$A$1495, MATCH(AC1052, [8]Report!$T$2:$T$1495, 0))</f>
        <v>PUBLI-R2-CELD27</v>
      </c>
      <c r="AE1052" t="str">
        <f t="shared" si="62"/>
        <v>PUBLI</v>
      </c>
    </row>
    <row r="1053" spans="5:31" x14ac:dyDescent="0.25">
      <c r="E1053" s="2" t="str">
        <f>[2]Report!T1053</f>
        <v xml:space="preserve">34035046 → </v>
      </c>
      <c r="F1053" s="3" t="str">
        <f>INDEX([2]Report!$B$2:$B$2208, MATCH(E1053, [2]Report!$T$2:$T$2208, 0))</f>
        <v>VERN7-R1-CELD07</v>
      </c>
      <c r="G1053" s="4" t="str">
        <f t="shared" si="61"/>
        <v>VERN7</v>
      </c>
      <c r="AC1053" t="str">
        <f>[8]Report!T1053</f>
        <v xml:space="preserve">RIVE5-R1-CELD03 → </v>
      </c>
      <c r="AD1053" t="str">
        <f>INDEX([8]Report!$A$2:$A$1495, MATCH(AC1053, [8]Report!$T$2:$T$1495, 0))</f>
        <v>RIVE5-R1-CELD03</v>
      </c>
      <c r="AE1053" t="str">
        <f t="shared" si="62"/>
        <v>RIVE5</v>
      </c>
    </row>
    <row r="1054" spans="5:31" x14ac:dyDescent="0.25">
      <c r="E1054" s="2" t="str">
        <f>[2]Report!T1054</f>
        <v xml:space="preserve">34035047 → </v>
      </c>
      <c r="F1054" s="3" t="str">
        <f>INDEX([2]Report!$B$2:$B$2208, MATCH(E1054, [2]Report!$T$2:$T$2208, 0))</f>
        <v>VERN7-R1-CELD08</v>
      </c>
      <c r="G1054" s="4" t="str">
        <f t="shared" si="61"/>
        <v>VERN7</v>
      </c>
      <c r="AC1054" t="str">
        <f>[8]Report!T1054</f>
        <v xml:space="preserve">RIVE5-R1-CELD04 → </v>
      </c>
      <c r="AD1054" t="str">
        <f>INDEX([8]Report!$A$2:$A$1495, MATCH(AC1054, [8]Report!$T$2:$T$1495, 0))</f>
        <v>RIVE5-R1-CELD04</v>
      </c>
      <c r="AE1054" t="str">
        <f t="shared" si="62"/>
        <v>RIVE5</v>
      </c>
    </row>
    <row r="1055" spans="5:31" x14ac:dyDescent="0.25">
      <c r="E1055" s="2" t="str">
        <f>[2]Report!T1055</f>
        <v xml:space="preserve">34035048 → </v>
      </c>
      <c r="F1055" s="3" t="str">
        <f>INDEX([2]Report!$B$2:$B$2208, MATCH(E1055, [2]Report!$T$2:$T$2208, 0))</f>
        <v>VERN7-R1-CELD04</v>
      </c>
      <c r="G1055" s="4" t="str">
        <f t="shared" si="61"/>
        <v>VERN7</v>
      </c>
      <c r="AC1055" t="str">
        <f>[8]Report!T1055</f>
        <v xml:space="preserve">RIVE5-R1-CELD05 → </v>
      </c>
      <c r="AD1055" t="str">
        <f>INDEX([8]Report!$A$2:$A$1495, MATCH(AC1055, [8]Report!$T$2:$T$1495, 0))</f>
        <v>RIVE5-R1-CELD05</v>
      </c>
      <c r="AE1055" t="str">
        <f t="shared" si="62"/>
        <v>RIVE5</v>
      </c>
    </row>
    <row r="1056" spans="5:31" x14ac:dyDescent="0.25">
      <c r="E1056" s="2" t="str">
        <f>[2]Report!T1056</f>
        <v>34035049 → U-NOMINAL(KV)-DJHTA</v>
      </c>
      <c r="F1056" s="3" t="str">
        <f>INDEX([2]Report!$B$2:$B$2208, MATCH(E1056, [2]Report!$T$2:$T$2208, 0))</f>
        <v>VERN7-R2-CELD12</v>
      </c>
      <c r="G1056" s="4" t="str">
        <f t="shared" si="61"/>
        <v>VERN7</v>
      </c>
      <c r="AC1056" t="str">
        <f>[8]Report!T1056</f>
        <v xml:space="preserve">RIVE5-R1-CELD06 → </v>
      </c>
      <c r="AD1056" t="str">
        <f>INDEX([8]Report!$A$2:$A$1495, MATCH(AC1056, [8]Report!$T$2:$T$1495, 0))</f>
        <v>RIVE5-R1-CELD06</v>
      </c>
      <c r="AE1056" t="str">
        <f t="shared" si="62"/>
        <v>RIVE5</v>
      </c>
    </row>
    <row r="1057" spans="5:31" x14ac:dyDescent="0.25">
      <c r="E1057" s="2" t="str">
        <f>[2]Report!T1057</f>
        <v xml:space="preserve">34035050 → </v>
      </c>
      <c r="F1057" s="3" t="str">
        <f>INDEX([2]Report!$B$2:$B$2208, MATCH(E1057, [2]Report!$T$2:$T$2208, 0))</f>
        <v>VERN7-R2-CELA11</v>
      </c>
      <c r="G1057" s="4" t="str">
        <f t="shared" si="61"/>
        <v>VERN7</v>
      </c>
      <c r="AC1057" t="str">
        <f>[8]Report!T1057</f>
        <v xml:space="preserve">RIVE5-R1-CELD07 → </v>
      </c>
      <c r="AD1057" t="str">
        <f>INDEX([8]Report!$A$2:$A$1495, MATCH(AC1057, [8]Report!$T$2:$T$1495, 0))</f>
        <v>RIVE5-R1-CELD07</v>
      </c>
      <c r="AE1057" t="str">
        <f t="shared" si="62"/>
        <v>RIVE5</v>
      </c>
    </row>
    <row r="1058" spans="5:31" x14ac:dyDescent="0.25">
      <c r="E1058" s="2" t="str">
        <f>[2]Report!T1058</f>
        <v xml:space="preserve">34035051 → </v>
      </c>
      <c r="F1058" s="3" t="str">
        <f>INDEX([2]Report!$B$2:$B$2208, MATCH(E1058, [2]Report!$T$2:$T$2208, 0))</f>
        <v>VERN7-R2-CELD13</v>
      </c>
      <c r="G1058" s="4" t="str">
        <f t="shared" si="61"/>
        <v>VERN7</v>
      </c>
      <c r="AC1058" t="str">
        <f>[8]Report!T1058</f>
        <v>RIVE5-R1-CELD08 → AERIEN/SOUTERRAIN</v>
      </c>
      <c r="AD1058" t="str">
        <f>INDEX([8]Report!$A$2:$A$1495, MATCH(AC1058, [8]Report!$T$2:$T$1495, 0))</f>
        <v>RIVE5-R1-CELD08</v>
      </c>
      <c r="AE1058" t="str">
        <f t="shared" si="62"/>
        <v>RIVE5</v>
      </c>
    </row>
    <row r="1059" spans="5:31" x14ac:dyDescent="0.25">
      <c r="E1059" s="2" t="str">
        <f>[2]Report!T1059</f>
        <v xml:space="preserve">34035052 → </v>
      </c>
      <c r="F1059" s="3" t="str">
        <f>INDEX([2]Report!$B$2:$B$2208, MATCH(E1059, [2]Report!$T$2:$T$2208, 0))</f>
        <v>VERN7-R2-CELD14</v>
      </c>
      <c r="G1059" s="4" t="str">
        <f t="shared" si="61"/>
        <v>VERN7</v>
      </c>
      <c r="AC1059" t="str">
        <f>[8]Report!T1059</f>
        <v xml:space="preserve">RIVE5-R2-CELD15 → </v>
      </c>
      <c r="AD1059" t="str">
        <f>INDEX([8]Report!$A$2:$A$1495, MATCH(AC1059, [8]Report!$T$2:$T$1495, 0))</f>
        <v>RIVE5-R2-CELD15</v>
      </c>
      <c r="AE1059" t="str">
        <f t="shared" si="62"/>
        <v>RIVE5</v>
      </c>
    </row>
    <row r="1060" spans="5:31" x14ac:dyDescent="0.25">
      <c r="E1060" s="2" t="str">
        <f>[2]Report!T1060</f>
        <v xml:space="preserve">34035053 → </v>
      </c>
      <c r="F1060" s="3" t="str">
        <f>INDEX([2]Report!$B$2:$B$2208, MATCH(E1060, [2]Report!$T$2:$T$2208, 0))</f>
        <v>VERN7-R1-CELO09</v>
      </c>
      <c r="G1060" s="4" t="str">
        <f t="shared" si="61"/>
        <v>VERN7</v>
      </c>
      <c r="AC1060" t="str">
        <f>[8]Report!T1060</f>
        <v xml:space="preserve">RIVE5-R2-CELD16 → </v>
      </c>
      <c r="AD1060" t="str">
        <f>INDEX([8]Report!$A$2:$A$1495, MATCH(AC1060, [8]Report!$T$2:$T$1495, 0))</f>
        <v>RIVE5-R2-CELD16</v>
      </c>
      <c r="AE1060" t="str">
        <f t="shared" si="62"/>
        <v>RIVE5</v>
      </c>
    </row>
    <row r="1061" spans="5:31" x14ac:dyDescent="0.25">
      <c r="E1061" s="2" t="str">
        <f>[2]Report!T1061</f>
        <v>34035054 → U-NOMINAL(KV)-DJHTA, DATE-AMPOULE</v>
      </c>
      <c r="F1061" s="3" t="str">
        <f>INDEX([2]Report!$B$2:$B$2208, MATCH(E1061, [2]Report!$T$2:$T$2208, 0))</f>
        <v>VIZIL-R2.A-CELO11</v>
      </c>
      <c r="G1061" s="4" t="str">
        <f t="shared" si="61"/>
        <v>VIZIL</v>
      </c>
      <c r="AC1061" t="str">
        <f>[8]Report!T1061</f>
        <v xml:space="preserve">RIVE5-R2-CELD18 → </v>
      </c>
      <c r="AD1061" t="str">
        <f>INDEX([8]Report!$A$2:$A$1495, MATCH(AC1061, [8]Report!$T$2:$T$1495, 0))</f>
        <v>RIVE5-R2-CELD18</v>
      </c>
      <c r="AE1061" t="str">
        <f t="shared" si="62"/>
        <v>RIVE5</v>
      </c>
    </row>
    <row r="1062" spans="5:31" x14ac:dyDescent="0.25">
      <c r="E1062" s="2" t="str">
        <f>[2]Report!T1062</f>
        <v xml:space="preserve">34035055 → </v>
      </c>
      <c r="F1062" s="3" t="str">
        <f>INDEX([2]Report!$B$2:$B$2208, MATCH(E1062, [2]Report!$T$2:$T$2208, 0))</f>
        <v>MOIRA-R1.A-CELC05</v>
      </c>
      <c r="G1062" s="4" t="str">
        <f t="shared" si="61"/>
        <v>MOIRA</v>
      </c>
      <c r="AC1062" t="str">
        <f>[8]Report!T1062</f>
        <v xml:space="preserve">RIVE5-R2-CELD19 → </v>
      </c>
      <c r="AD1062" t="str">
        <f>INDEX([8]Report!$A$2:$A$1495, MATCH(AC1062, [8]Report!$T$2:$T$1495, 0))</f>
        <v>RIVE5-R2-CELD19</v>
      </c>
      <c r="AE1062" t="str">
        <f t="shared" si="62"/>
        <v>RIVE5</v>
      </c>
    </row>
    <row r="1063" spans="5:31" x14ac:dyDescent="0.25">
      <c r="E1063" s="2" t="str">
        <f>[2]Report!T1063</f>
        <v xml:space="preserve">34035056 → </v>
      </c>
      <c r="F1063" s="3" t="str">
        <f>INDEX([2]Report!$B$2:$B$2208, MATCH(E1063, [2]Report!$T$2:$T$2208, 0))</f>
        <v>MOIRA-R1.A-CELO07</v>
      </c>
      <c r="G1063" s="4" t="str">
        <f t="shared" si="61"/>
        <v>MOIRA</v>
      </c>
      <c r="AC1063" t="str">
        <f>[8]Report!T1063</f>
        <v xml:space="preserve">RIVE5-R2-CELD20 → </v>
      </c>
      <c r="AD1063" t="str">
        <f>INDEX([8]Report!$A$2:$A$1495, MATCH(AC1063, [8]Report!$T$2:$T$1495, 0))</f>
        <v>RIVE5-R2-CELD20</v>
      </c>
      <c r="AE1063" t="str">
        <f t="shared" si="62"/>
        <v>RIVE5</v>
      </c>
    </row>
    <row r="1064" spans="5:31" x14ac:dyDescent="0.25">
      <c r="E1064" s="2" t="str">
        <f>[2]Report!T1064</f>
        <v xml:space="preserve">34035057 → </v>
      </c>
      <c r="F1064" s="3" t="str">
        <f>INDEX([2]Report!$B$2:$B$2208, MATCH(E1064, [2]Report!$T$2:$T$2208, 0))</f>
        <v>MOIRA-R1.A-CELD06</v>
      </c>
      <c r="G1064" s="4" t="str">
        <f t="shared" si="61"/>
        <v>MOIRA</v>
      </c>
      <c r="AC1064" t="str">
        <f>[8]Report!T1064</f>
        <v xml:space="preserve">RIVE5-R3-CELD31 → </v>
      </c>
      <c r="AD1064" t="str">
        <f>INDEX([8]Report!$A$2:$A$1495, MATCH(AC1064, [8]Report!$T$2:$T$1495, 0))</f>
        <v>RIVE5-R3-CELD31</v>
      </c>
      <c r="AE1064" t="str">
        <f t="shared" si="62"/>
        <v>RIVE5</v>
      </c>
    </row>
    <row r="1065" spans="5:31" x14ac:dyDescent="0.25">
      <c r="E1065" s="2" t="str">
        <f>[2]Report!T1065</f>
        <v xml:space="preserve">34035058 → </v>
      </c>
      <c r="F1065" s="3" t="str">
        <f>INDEX([2]Report!$B$2:$B$2208, MATCH(E1065, [2]Report!$T$2:$T$2208, 0))</f>
        <v>MOIRA-R1.A-CELA01</v>
      </c>
      <c r="G1065" s="4" t="str">
        <f t="shared" si="61"/>
        <v>MOIRA</v>
      </c>
      <c r="AC1065" t="str">
        <f>[8]Report!T1065</f>
        <v xml:space="preserve">RIVI5-R1-CELD2 → </v>
      </c>
      <c r="AD1065" t="str">
        <f>INDEX([8]Report!$A$2:$A$1495, MATCH(AC1065, [8]Report!$T$2:$T$1495, 0))</f>
        <v>RIVI5-R1-CELD2</v>
      </c>
      <c r="AE1065" t="str">
        <f t="shared" si="62"/>
        <v>RIVI5</v>
      </c>
    </row>
    <row r="1066" spans="5:31" x14ac:dyDescent="0.25">
      <c r="E1066" s="2" t="str">
        <f>[2]Report!T1066</f>
        <v xml:space="preserve">34035059 → </v>
      </c>
      <c r="F1066" s="3" t="str">
        <f>INDEX([2]Report!$B$2:$B$2208, MATCH(E1066, [2]Report!$T$2:$T$2208, 0))</f>
        <v>MOIRA-R1.A-CELD04</v>
      </c>
      <c r="G1066" s="4" t="str">
        <f t="shared" si="61"/>
        <v>MOIRA</v>
      </c>
      <c r="AC1066" t="str">
        <f>[8]Report!T1066</f>
        <v xml:space="preserve">RIVI5-R1-CELD3 → </v>
      </c>
      <c r="AD1066" t="str">
        <f>INDEX([8]Report!$A$2:$A$1495, MATCH(AC1066, [8]Report!$T$2:$T$1495, 0))</f>
        <v>RIVI5-R1-CELD3</v>
      </c>
      <c r="AE1066" t="str">
        <f t="shared" si="62"/>
        <v>RIVI5</v>
      </c>
    </row>
    <row r="1067" spans="5:31" x14ac:dyDescent="0.25">
      <c r="E1067" s="2" t="str">
        <f>[2]Report!T1067</f>
        <v xml:space="preserve">34035060 → </v>
      </c>
      <c r="F1067" s="3" t="str">
        <f>INDEX([2]Report!$B$2:$B$2208, MATCH(E1067, [2]Report!$T$2:$T$2208, 0))</f>
        <v>MOIRA-R1.A-CELD03</v>
      </c>
      <c r="G1067" s="4" t="str">
        <f t="shared" si="61"/>
        <v>MOIRA</v>
      </c>
      <c r="AC1067" t="str">
        <f>[8]Report!T1067</f>
        <v xml:space="preserve">SAISI-R1-CELD13 → </v>
      </c>
      <c r="AD1067" t="str">
        <f>INDEX([8]Report!$A$2:$A$1495, MATCH(AC1067, [8]Report!$T$2:$T$1495, 0))</f>
        <v>SAISI-R1-CELD13</v>
      </c>
      <c r="AE1067" t="str">
        <f t="shared" si="62"/>
        <v>SAISI</v>
      </c>
    </row>
    <row r="1068" spans="5:31" x14ac:dyDescent="0.25">
      <c r="E1068" s="2" t="str">
        <f>[2]Report!T1068</f>
        <v xml:space="preserve">34035061 → </v>
      </c>
      <c r="F1068" s="3" t="str">
        <f>INDEX([2]Report!$B$2:$B$2208, MATCH(E1068, [2]Report!$T$2:$T$2208, 0))</f>
        <v>MOIRA-R1.A-CELD02</v>
      </c>
      <c r="G1068" s="4" t="str">
        <f t="shared" si="61"/>
        <v>MOIRA</v>
      </c>
      <c r="AC1068" t="str">
        <f>[8]Report!T1068</f>
        <v xml:space="preserve">SAISI-R1-CELD14 → </v>
      </c>
      <c r="AD1068" t="str">
        <f>INDEX([8]Report!$A$2:$A$1495, MATCH(AC1068, [8]Report!$T$2:$T$1495, 0))</f>
        <v>SAISI-R1-CELD14</v>
      </c>
      <c r="AE1068" t="str">
        <f t="shared" si="62"/>
        <v>SAISI</v>
      </c>
    </row>
    <row r="1069" spans="5:31" x14ac:dyDescent="0.25">
      <c r="E1069" s="2" t="str">
        <f>[2]Report!T1069</f>
        <v xml:space="preserve">34035062 → </v>
      </c>
      <c r="F1069" s="3" t="str">
        <f>INDEX([2]Report!$B$2:$B$2208, MATCH(E1069, [2]Report!$T$2:$T$2208, 0))</f>
        <v>MOIRA-R1.B-CELD12</v>
      </c>
      <c r="G1069" s="4" t="str">
        <f t="shared" si="61"/>
        <v>MOIRA</v>
      </c>
      <c r="AC1069" t="str">
        <f>[8]Report!T1069</f>
        <v xml:space="preserve">SAISI-R1-CELD15 → </v>
      </c>
      <c r="AD1069" t="str">
        <f>INDEX([8]Report!$A$2:$A$1495, MATCH(AC1069, [8]Report!$T$2:$T$1495, 0))</f>
        <v>SAISI-R1-CELD15</v>
      </c>
      <c r="AE1069" t="str">
        <f t="shared" si="62"/>
        <v>SAISI</v>
      </c>
    </row>
    <row r="1070" spans="5:31" x14ac:dyDescent="0.25">
      <c r="E1070" s="2" t="str">
        <f>[2]Report!T1070</f>
        <v xml:space="preserve">34035063 → </v>
      </c>
      <c r="F1070" s="3" t="str">
        <f>INDEX([2]Report!$B$2:$B$2208, MATCH(E1070, [2]Report!$T$2:$T$2208, 0))</f>
        <v>MOIRA-R1.B-CELA11</v>
      </c>
      <c r="G1070" s="4" t="str">
        <f t="shared" si="61"/>
        <v>MOIRA</v>
      </c>
      <c r="AC1070" t="str">
        <f>[8]Report!T1070</f>
        <v xml:space="preserve">SAISI-R1-CELD16 → </v>
      </c>
      <c r="AD1070" t="str">
        <f>INDEX([8]Report!$A$2:$A$1495, MATCH(AC1070, [8]Report!$T$2:$T$1495, 0))</f>
        <v>SAISI-R1-CELD16</v>
      </c>
      <c r="AE1070" t="str">
        <f t="shared" si="62"/>
        <v>SAISI</v>
      </c>
    </row>
    <row r="1071" spans="5:31" x14ac:dyDescent="0.25">
      <c r="E1071" s="2" t="str">
        <f>[2]Report!T1071</f>
        <v xml:space="preserve">34035064 → </v>
      </c>
      <c r="F1071" s="3" t="str">
        <f>INDEX([2]Report!$B$2:$B$2208, MATCH(E1071, [2]Report!$T$2:$T$2208, 0))</f>
        <v>MOIRA-R1.B-CELD13</v>
      </c>
      <c r="G1071" s="4" t="str">
        <f t="shared" si="61"/>
        <v>MOIRA</v>
      </c>
      <c r="AC1071" t="str">
        <f>[8]Report!T1071</f>
        <v>SAISI-R1-CELD17 → Code GDO</v>
      </c>
      <c r="AD1071" t="str">
        <f>INDEX([8]Report!$A$2:$A$1495, MATCH(AC1071, [8]Report!$T$2:$T$1495, 0))</f>
        <v>SAISI-R1-CELD17</v>
      </c>
      <c r="AE1071" t="str">
        <f t="shared" si="62"/>
        <v>SAISI</v>
      </c>
    </row>
    <row r="1072" spans="5:31" x14ac:dyDescent="0.25">
      <c r="E1072" s="2" t="str">
        <f>[2]Report!T1072</f>
        <v xml:space="preserve">34035065 → </v>
      </c>
      <c r="F1072" s="3" t="str">
        <f>INDEX([2]Report!$B$2:$B$2208, MATCH(E1072, [2]Report!$T$2:$T$2208, 0))</f>
        <v>MOIRA-R1.B-CELD14</v>
      </c>
      <c r="G1072" s="4" t="str">
        <f t="shared" si="61"/>
        <v>MOIRA</v>
      </c>
      <c r="AC1072" t="str">
        <f>[8]Report!T1072</f>
        <v>SAISI-R1-CELD18 → Code GDO</v>
      </c>
      <c r="AD1072" t="str">
        <f>INDEX([8]Report!$A$2:$A$1495, MATCH(AC1072, [8]Report!$T$2:$T$1495, 0))</f>
        <v>SAISI-R1-CELD18</v>
      </c>
      <c r="AE1072" t="str">
        <f t="shared" si="62"/>
        <v>SAISI</v>
      </c>
    </row>
    <row r="1073" spans="5:31" x14ac:dyDescent="0.25">
      <c r="E1073" s="2" t="str">
        <f>[2]Report!T1073</f>
        <v>34035066 → DATE-AMPOULE</v>
      </c>
      <c r="F1073" s="3" t="str">
        <f>INDEX([2]Report!$B$2:$B$2208, MATCH(E1073, [2]Report!$T$2:$T$2208, 0))</f>
        <v>VERN7-R1-CELD10</v>
      </c>
      <c r="G1073" s="4" t="str">
        <f t="shared" si="61"/>
        <v>VERN7</v>
      </c>
      <c r="AC1073" t="str">
        <f>[8]Report!T1073</f>
        <v xml:space="preserve">SAISI-R2-CELD23 → </v>
      </c>
      <c r="AD1073" t="str">
        <f>INDEX([8]Report!$A$2:$A$1495, MATCH(AC1073, [8]Report!$T$2:$T$1495, 0))</f>
        <v>SAISI-R2-CELD23</v>
      </c>
      <c r="AE1073" t="str">
        <f t="shared" si="62"/>
        <v>SAISI</v>
      </c>
    </row>
    <row r="1074" spans="5:31" x14ac:dyDescent="0.25">
      <c r="E1074" s="2" t="str">
        <f>[2]Report!T1074</f>
        <v>34035067 → U-NOMINAL(KV)-DJHTA, DATE-AMPOULE</v>
      </c>
      <c r="F1074" s="3" t="str">
        <f>INDEX([2]Report!$B$2:$B$2208, MATCH(E1074, [2]Report!$T$2:$T$2208, 0))</f>
        <v>VERN7-R1-CELD03</v>
      </c>
      <c r="G1074" s="4" t="str">
        <f t="shared" si="61"/>
        <v>VERN7</v>
      </c>
      <c r="AC1074" t="str">
        <f>[8]Report!T1074</f>
        <v xml:space="preserve">SAISI-R2-CELD24 → </v>
      </c>
      <c r="AD1074" t="str">
        <f>INDEX([8]Report!$A$2:$A$1495, MATCH(AC1074, [8]Report!$T$2:$T$1495, 0))</f>
        <v>SAISI-R2-CELD24</v>
      </c>
      <c r="AE1074" t="str">
        <f t="shared" si="62"/>
        <v>SAISI</v>
      </c>
    </row>
    <row r="1075" spans="5:31" x14ac:dyDescent="0.25">
      <c r="E1075" s="2" t="str">
        <f>[2]Report!T1075</f>
        <v>34035068 → U-NOMINAL(KV)-DJHTA</v>
      </c>
      <c r="F1075" s="3" t="str">
        <f>INDEX([2]Report!$B$2:$B$2208, MATCH(E1075, [2]Report!$T$2:$T$2208, 0))</f>
        <v>VERN7-R2-CELD15</v>
      </c>
      <c r="G1075" s="4" t="str">
        <f t="shared" si="61"/>
        <v>VERN7</v>
      </c>
      <c r="AC1075" t="str">
        <f>[8]Report!T1075</f>
        <v xml:space="preserve">SAISI-R2-CELD25 → </v>
      </c>
      <c r="AD1075" t="str">
        <f>INDEX([8]Report!$A$2:$A$1495, MATCH(AC1075, [8]Report!$T$2:$T$1495, 0))</f>
        <v>SAISI-R2-CELD25</v>
      </c>
      <c r="AE1075" t="str">
        <f t="shared" si="62"/>
        <v>SAISI</v>
      </c>
    </row>
    <row r="1076" spans="5:31" x14ac:dyDescent="0.25">
      <c r="E1076" s="2" t="str">
        <f>[2]Report!T1076</f>
        <v xml:space="preserve">34035069 → </v>
      </c>
      <c r="F1076" s="3" t="str">
        <f>INDEX([2]Report!$B$2:$B$2208, MATCH(E1076, [2]Report!$T$2:$T$2208, 0))</f>
        <v>MOIRA-R2.A-CELC27</v>
      </c>
      <c r="G1076" s="4" t="str">
        <f t="shared" si="61"/>
        <v>MOIRA</v>
      </c>
      <c r="AC1076" t="str">
        <f>[8]Report!T1076</f>
        <v xml:space="preserve">SAISI-R2-CELD26 → </v>
      </c>
      <c r="AD1076" t="str">
        <f>INDEX([8]Report!$A$2:$A$1495, MATCH(AC1076, [8]Report!$T$2:$T$1495, 0))</f>
        <v>SAISI-R2-CELD26</v>
      </c>
      <c r="AE1076" t="str">
        <f t="shared" si="62"/>
        <v>SAISI</v>
      </c>
    </row>
    <row r="1077" spans="5:31" x14ac:dyDescent="0.25">
      <c r="E1077" s="2" t="str">
        <f>[2]Report!T1077</f>
        <v xml:space="preserve">34035070 → </v>
      </c>
      <c r="F1077" s="3" t="str">
        <f>INDEX([2]Report!$B$2:$B$2208, MATCH(E1077, [2]Report!$T$2:$T$2208, 0))</f>
        <v>MOIRA-R2.B-CELO35</v>
      </c>
      <c r="G1077" s="4" t="str">
        <f t="shared" si="61"/>
        <v>MOIRA</v>
      </c>
      <c r="AC1077" t="str">
        <f>[8]Report!T1077</f>
        <v>SAISI-R2-CELD27 → Code GDO</v>
      </c>
      <c r="AD1077" t="str">
        <f>INDEX([8]Report!$A$2:$A$1495, MATCH(AC1077, [8]Report!$T$2:$T$1495, 0))</f>
        <v>SAISI-R2-CELD27</v>
      </c>
      <c r="AE1077" t="str">
        <f t="shared" si="62"/>
        <v>SAISI</v>
      </c>
    </row>
    <row r="1078" spans="5:31" x14ac:dyDescent="0.25">
      <c r="E1078" s="2" t="str">
        <f>[2]Report!T1078</f>
        <v xml:space="preserve">34035071 → </v>
      </c>
      <c r="F1078" s="3" t="str">
        <f>INDEX([2]Report!$B$2:$B$2208, MATCH(E1078, [2]Report!$T$2:$T$2208, 0))</f>
        <v>MOIRA-R2.A-CELD22</v>
      </c>
      <c r="G1078" s="4" t="str">
        <f t="shared" si="61"/>
        <v>MOIRA</v>
      </c>
      <c r="AC1078" t="str">
        <f>[8]Report!T1078</f>
        <v>SAISI-R2-CELD28 → Code GDO</v>
      </c>
      <c r="AD1078" t="str">
        <f>INDEX([8]Report!$A$2:$A$1495, MATCH(AC1078, [8]Report!$T$2:$T$1495, 0))</f>
        <v>SAISI-R2-CELD28</v>
      </c>
      <c r="AE1078" t="str">
        <f t="shared" si="62"/>
        <v>SAISI</v>
      </c>
    </row>
    <row r="1079" spans="5:31" x14ac:dyDescent="0.25">
      <c r="E1079" s="2" t="str">
        <f>[2]Report!T1079</f>
        <v xml:space="preserve">34035072 → </v>
      </c>
      <c r="F1079" s="3" t="str">
        <f>INDEX([2]Report!$B$2:$B$2208, MATCH(E1079, [2]Report!$T$2:$T$2208, 0))</f>
        <v>MOIRA-R2.A-CELA21</v>
      </c>
      <c r="G1079" s="4" t="str">
        <f t="shared" si="61"/>
        <v>MOIRA</v>
      </c>
      <c r="AC1079" t="str">
        <f>[8]Report!T1079</f>
        <v xml:space="preserve">SALLA-R1-CELD13 → </v>
      </c>
      <c r="AD1079" t="str">
        <f>INDEX([8]Report!$A$2:$A$1495, MATCH(AC1079, [8]Report!$T$2:$T$1495, 0))</f>
        <v>SALLA-R1-CELD13</v>
      </c>
      <c r="AE1079" t="str">
        <f t="shared" si="62"/>
        <v>SALLA</v>
      </c>
    </row>
    <row r="1080" spans="5:31" x14ac:dyDescent="0.25">
      <c r="E1080" s="2" t="str">
        <f>[2]Report!T1080</f>
        <v>34035073 → DATE-AMPOULE</v>
      </c>
      <c r="F1080" s="3" t="str">
        <f>INDEX([2]Report!$B$2:$B$2208, MATCH(E1080, [2]Report!$T$2:$T$2208, 0))</f>
        <v>MOIRA-R2.A-CELD25</v>
      </c>
      <c r="G1080" s="4" t="str">
        <f t="shared" si="61"/>
        <v>MOIRA</v>
      </c>
      <c r="AC1080" t="str">
        <f>[8]Report!T1080</f>
        <v xml:space="preserve">SALLA-R1-CELD14 → </v>
      </c>
      <c r="AD1080" t="str">
        <f>INDEX([8]Report!$A$2:$A$1495, MATCH(AC1080, [8]Report!$T$2:$T$1495, 0))</f>
        <v>SALLA-R1-CELD14</v>
      </c>
      <c r="AE1080" t="str">
        <f t="shared" si="62"/>
        <v>SALLA</v>
      </c>
    </row>
    <row r="1081" spans="5:31" x14ac:dyDescent="0.25">
      <c r="E1081" s="2" t="str">
        <f>[2]Report!T1081</f>
        <v xml:space="preserve">34035074 → </v>
      </c>
      <c r="F1081" s="3" t="str">
        <f>INDEX([2]Report!$B$2:$B$2208, MATCH(E1081, [2]Report!$T$2:$T$2208, 0))</f>
        <v>MOIRA-R2.A-CELD23</v>
      </c>
      <c r="G1081" s="4" t="str">
        <f t="shared" si="61"/>
        <v>MOIRA</v>
      </c>
      <c r="AC1081" t="str">
        <f>[8]Report!T1081</f>
        <v xml:space="preserve">SALLA-R1-CELD15 → </v>
      </c>
      <c r="AD1081" t="str">
        <f>INDEX([8]Report!$A$2:$A$1495, MATCH(AC1081, [8]Report!$T$2:$T$1495, 0))</f>
        <v>SALLA-R1-CELD15</v>
      </c>
      <c r="AE1081" t="str">
        <f t="shared" si="62"/>
        <v>SALLA</v>
      </c>
    </row>
    <row r="1082" spans="5:31" x14ac:dyDescent="0.25">
      <c r="E1082" s="2" t="str">
        <f>[2]Report!T1082</f>
        <v xml:space="preserve">34035075 → </v>
      </c>
      <c r="F1082" s="3" t="str">
        <f>INDEX([2]Report!$B$2:$B$2208, MATCH(E1082, [2]Report!$T$2:$T$2208, 0))</f>
        <v>MOIRA-R2.A-CELD24</v>
      </c>
      <c r="G1082" s="4" t="str">
        <f t="shared" si="61"/>
        <v>MOIRA</v>
      </c>
      <c r="AC1082" t="str">
        <f>[8]Report!T1082</f>
        <v>SALLA-R1-CELD16 → Code GDO</v>
      </c>
      <c r="AD1082" t="str">
        <f>INDEX([8]Report!$A$2:$A$1495, MATCH(AC1082, [8]Report!$T$2:$T$1495, 0))</f>
        <v>SALLA-R1-CELD16</v>
      </c>
      <c r="AE1082" t="str">
        <f t="shared" si="62"/>
        <v>SALLA</v>
      </c>
    </row>
    <row r="1083" spans="5:31" x14ac:dyDescent="0.25">
      <c r="E1083" s="2" t="str">
        <f>[2]Report!T1083</f>
        <v xml:space="preserve">34035076 → </v>
      </c>
      <c r="F1083" s="3" t="str">
        <f>INDEX([2]Report!$B$2:$B$2208, MATCH(E1083, [2]Report!$T$2:$T$2208, 0))</f>
        <v>MOIRA-R2.B-CELD32</v>
      </c>
      <c r="G1083" s="4" t="str">
        <f t="shared" si="61"/>
        <v>MOIRA</v>
      </c>
      <c r="AC1083" t="str">
        <f>[8]Report!T1083</f>
        <v>SALLA-R1-CELD17 → Code GDO</v>
      </c>
      <c r="AD1083" t="str">
        <f>INDEX([8]Report!$A$2:$A$1495, MATCH(AC1083, [8]Report!$T$2:$T$1495, 0))</f>
        <v>SALLA-R1-CELD17</v>
      </c>
      <c r="AE1083" t="str">
        <f t="shared" si="62"/>
        <v>SALLA</v>
      </c>
    </row>
    <row r="1084" spans="5:31" x14ac:dyDescent="0.25">
      <c r="E1084" s="2" t="str">
        <f>[2]Report!T1084</f>
        <v xml:space="preserve">34035077 → </v>
      </c>
      <c r="F1084" s="3" t="str">
        <f>INDEX([2]Report!$B$2:$B$2208, MATCH(E1084, [2]Report!$T$2:$T$2208, 0))</f>
        <v>MOIRA-R2.B-CELA31</v>
      </c>
      <c r="G1084" s="4" t="str">
        <f t="shared" si="61"/>
        <v>MOIRA</v>
      </c>
      <c r="AC1084" t="str">
        <f>[8]Report!T1084</f>
        <v>SALLA-R1-CELD18 → Code GDO</v>
      </c>
      <c r="AD1084" t="str">
        <f>INDEX([8]Report!$A$2:$A$1495, MATCH(AC1084, [8]Report!$T$2:$T$1495, 0))</f>
        <v>SALLA-R1-CELD18</v>
      </c>
      <c r="AE1084" t="str">
        <f t="shared" si="62"/>
        <v>SALLA</v>
      </c>
    </row>
    <row r="1085" spans="5:31" x14ac:dyDescent="0.25">
      <c r="E1085" s="2" t="str">
        <f>[2]Report!T1085</f>
        <v xml:space="preserve">34035078 → </v>
      </c>
      <c r="F1085" s="3" t="str">
        <f>INDEX([2]Report!$B$2:$B$2208, MATCH(E1085, [2]Report!$T$2:$T$2208, 0))</f>
        <v>MOIRA-R2.B-CELD33</v>
      </c>
      <c r="G1085" s="4" t="str">
        <f t="shared" si="61"/>
        <v>MOIRA</v>
      </c>
      <c r="AC1085" t="str">
        <f>[8]Report!T1085</f>
        <v>SALLA-R1-CELD19 → Code GDO</v>
      </c>
      <c r="AD1085" t="str">
        <f>INDEX([8]Report!$A$2:$A$1495, MATCH(AC1085, [8]Report!$T$2:$T$1495, 0))</f>
        <v>SALLA-R1-CELD19</v>
      </c>
      <c r="AE1085" t="str">
        <f t="shared" si="62"/>
        <v>SALLA</v>
      </c>
    </row>
    <row r="1086" spans="5:31" x14ac:dyDescent="0.25">
      <c r="E1086" s="2" t="str">
        <f>[2]Report!T1086</f>
        <v xml:space="preserve">34035089 → </v>
      </c>
      <c r="F1086" s="3" t="str">
        <f>INDEX([2]Report!$B$2:$B$2208, MATCH(E1086, [2]Report!$T$2:$T$2208, 0))</f>
        <v>SSAVR-R1-CELC93</v>
      </c>
      <c r="G1086" s="4" t="str">
        <f t="shared" si="61"/>
        <v>SSAVR</v>
      </c>
      <c r="AC1086" t="str">
        <f>[8]Report!T1086</f>
        <v xml:space="preserve">SALLA-R2-CELD24 → </v>
      </c>
      <c r="AD1086" t="str">
        <f>INDEX([8]Report!$A$2:$A$1495, MATCH(AC1086, [8]Report!$T$2:$T$1495, 0))</f>
        <v>SALLA-R2-CELD24</v>
      </c>
      <c r="AE1086" t="str">
        <f t="shared" si="62"/>
        <v>SALLA</v>
      </c>
    </row>
    <row r="1087" spans="5:31" x14ac:dyDescent="0.25">
      <c r="E1087" s="2" t="str">
        <f>[2]Report!T1087</f>
        <v xml:space="preserve">34035097 → </v>
      </c>
      <c r="F1087" s="3" t="str">
        <f>INDEX([2]Report!$B$2:$B$2208, MATCH(E1087, [2]Report!$T$2:$T$2208, 0))</f>
        <v>SSAVR-R1-CELO81</v>
      </c>
      <c r="G1087" s="4" t="str">
        <f t="shared" si="61"/>
        <v>SSAVR</v>
      </c>
      <c r="AC1087" t="str">
        <f>[8]Report!T1087</f>
        <v xml:space="preserve">SALLA-R2-CELD25 → </v>
      </c>
      <c r="AD1087" t="str">
        <f>INDEX([8]Report!$A$2:$A$1495, MATCH(AC1087, [8]Report!$T$2:$T$1495, 0))</f>
        <v>SALLA-R2-CELD25</v>
      </c>
      <c r="AE1087" t="str">
        <f t="shared" si="62"/>
        <v>SALLA</v>
      </c>
    </row>
    <row r="1088" spans="5:31" x14ac:dyDescent="0.25">
      <c r="E1088" s="2" t="str">
        <f>[2]Report!T1088</f>
        <v xml:space="preserve">34035098 → </v>
      </c>
      <c r="F1088" s="3" t="str">
        <f>INDEX([2]Report!$B$2:$B$2208, MATCH(E1088, [2]Report!$T$2:$T$2208, 0))</f>
        <v>LONG6-R2-CELD93</v>
      </c>
      <c r="G1088" s="4" t="str">
        <f t="shared" si="61"/>
        <v>LONG6</v>
      </c>
      <c r="AC1088" t="str">
        <f>[8]Report!T1088</f>
        <v xml:space="preserve">SALLA-R2-CELD26 → </v>
      </c>
      <c r="AD1088" t="str">
        <f>INDEX([8]Report!$A$2:$A$1495, MATCH(AC1088, [8]Report!$T$2:$T$1495, 0))</f>
        <v>SALLA-R2-CELD26</v>
      </c>
      <c r="AE1088" t="str">
        <f t="shared" si="62"/>
        <v>SALLA</v>
      </c>
    </row>
    <row r="1089" spans="5:31" x14ac:dyDescent="0.25">
      <c r="E1089" s="2" t="str">
        <f>[2]Report!T1089</f>
        <v>34035099 → DATE-AMPOULE</v>
      </c>
      <c r="F1089" s="3" t="str">
        <f>INDEX([2]Report!$B$2:$B$2208, MATCH(E1089, [2]Report!$T$2:$T$2208, 0))</f>
        <v>AOSTE-R1A-CELD03</v>
      </c>
      <c r="G1089" s="4" t="str">
        <f t="shared" si="61"/>
        <v>AOSTE</v>
      </c>
      <c r="AC1089" t="str">
        <f>[8]Report!T1089</f>
        <v>SALLA-R2-CELD27 → Code GDO</v>
      </c>
      <c r="AD1089" t="str">
        <f>INDEX([8]Report!$A$2:$A$1495, MATCH(AC1089, [8]Report!$T$2:$T$1495, 0))</f>
        <v>SALLA-R2-CELD27</v>
      </c>
      <c r="AE1089" t="str">
        <f t="shared" si="62"/>
        <v>SALLA</v>
      </c>
    </row>
    <row r="1090" spans="5:31" x14ac:dyDescent="0.25">
      <c r="E1090" s="2" t="str">
        <f>[2]Report!T1090</f>
        <v xml:space="preserve">34035100 → </v>
      </c>
      <c r="F1090" s="3" t="str">
        <f>INDEX([2]Report!$B$2:$B$2208, MATCH(E1090, [2]Report!$T$2:$T$2208, 0))</f>
        <v>LONG6-R2-CELD94</v>
      </c>
      <c r="G1090" s="4" t="str">
        <f t="shared" si="61"/>
        <v>LONG6</v>
      </c>
      <c r="AC1090" t="str">
        <f>[8]Report!T1090</f>
        <v>SALLA-R2-CELD28 → Code GDO</v>
      </c>
      <c r="AD1090" t="str">
        <f>INDEX([8]Report!$A$2:$A$1495, MATCH(AC1090, [8]Report!$T$2:$T$1495, 0))</f>
        <v>SALLA-R2-CELD28</v>
      </c>
      <c r="AE1090" t="str">
        <f t="shared" si="62"/>
        <v>SALLA</v>
      </c>
    </row>
    <row r="1091" spans="5:31" x14ac:dyDescent="0.25">
      <c r="E1091" s="2" t="str">
        <f>[2]Report!T1091</f>
        <v>34035101 → DATE-AMPOULE</v>
      </c>
      <c r="F1091" s="3" t="str">
        <f>INDEX([2]Report!$B$2:$B$2208, MATCH(E1091, [2]Report!$T$2:$T$2208, 0))</f>
        <v>AOSTE-R1A-CELD04</v>
      </c>
      <c r="G1091" s="4" t="str">
        <f t="shared" ref="G1091:G1154" si="63">LEFT(F1091,5)</f>
        <v>AOSTE</v>
      </c>
      <c r="AC1091" t="str">
        <f>[8]Report!T1091</f>
        <v xml:space="preserve">SAUS2-R1-CELD87 → </v>
      </c>
      <c r="AD1091" t="str">
        <f>INDEX([8]Report!$A$2:$A$1495, MATCH(AC1091, [8]Report!$T$2:$T$1495, 0))</f>
        <v>SAUS2-R1-CELD87</v>
      </c>
      <c r="AE1091" t="str">
        <f t="shared" ref="AE1091:AE1154" si="64">LEFT(AD1091,5)</f>
        <v>SAUS2</v>
      </c>
    </row>
    <row r="1092" spans="5:31" x14ac:dyDescent="0.25">
      <c r="E1092" s="2" t="str">
        <f>[2]Report!T1092</f>
        <v>34035102 → DATE-AMPOULE</v>
      </c>
      <c r="F1092" s="3" t="str">
        <f>INDEX([2]Report!$B$2:$B$2208, MATCH(E1092, [2]Report!$T$2:$T$2208, 0))</f>
        <v>AOSTE-R1A-CELA01</v>
      </c>
      <c r="G1092" s="4" t="str">
        <f t="shared" si="63"/>
        <v>AOSTE</v>
      </c>
      <c r="AC1092" t="str">
        <f>[8]Report!T1092</f>
        <v xml:space="preserve">SAUS2-R1-CELD89 → </v>
      </c>
      <c r="AD1092" t="str">
        <f>INDEX([8]Report!$A$2:$A$1495, MATCH(AC1092, [8]Report!$T$2:$T$1495, 0))</f>
        <v>SAUS2-R1-CELD89</v>
      </c>
      <c r="AE1092" t="str">
        <f t="shared" si="64"/>
        <v>SAUS2</v>
      </c>
    </row>
    <row r="1093" spans="5:31" x14ac:dyDescent="0.25">
      <c r="E1093" s="2" t="str">
        <f>[2]Report!T1093</f>
        <v xml:space="preserve">34035103 → </v>
      </c>
      <c r="F1093" s="3" t="str">
        <f>INDEX([2]Report!$B$2:$B$2208, MATCH(E1093, [2]Report!$T$2:$T$2208, 0))</f>
        <v>LONG6-R2-CELD95</v>
      </c>
      <c r="G1093" s="4" t="str">
        <f t="shared" si="63"/>
        <v>LONG6</v>
      </c>
      <c r="AC1093" t="str">
        <f>[8]Report!T1093</f>
        <v xml:space="preserve">SAUS2-R1-CELD91 → </v>
      </c>
      <c r="AD1093" t="str">
        <f>INDEX([8]Report!$A$2:$A$1495, MATCH(AC1093, [8]Report!$T$2:$T$1495, 0))</f>
        <v>SAUS2-R1-CELD91</v>
      </c>
      <c r="AE1093" t="str">
        <f t="shared" si="64"/>
        <v>SAUS2</v>
      </c>
    </row>
    <row r="1094" spans="5:31" x14ac:dyDescent="0.25">
      <c r="E1094" s="2" t="str">
        <f>[2]Report!T1094</f>
        <v>34035104 → DATE-AMPOULE</v>
      </c>
      <c r="F1094" s="3" t="str">
        <f>INDEX([2]Report!$B$2:$B$2208, MATCH(E1094, [2]Report!$T$2:$T$2208, 0))</f>
        <v>AOSTE-R1A-CELD05</v>
      </c>
      <c r="G1094" s="4" t="str">
        <f t="shared" si="63"/>
        <v>AOSTE</v>
      </c>
      <c r="AC1094" t="str">
        <f>[8]Report!T1094</f>
        <v xml:space="preserve">SAUS2-R1-CELD93 → </v>
      </c>
      <c r="AD1094" t="str">
        <f>INDEX([8]Report!$A$2:$A$1495, MATCH(AC1094, [8]Report!$T$2:$T$1495, 0))</f>
        <v>SAUS2-R1-CELD93</v>
      </c>
      <c r="AE1094" t="str">
        <f t="shared" si="64"/>
        <v>SAUS2</v>
      </c>
    </row>
    <row r="1095" spans="5:31" x14ac:dyDescent="0.25">
      <c r="E1095" s="2" t="str">
        <f>[2]Report!T1095</f>
        <v xml:space="preserve">34035105 → </v>
      </c>
      <c r="F1095" s="3" t="str">
        <f>INDEX([2]Report!$B$2:$B$2208, MATCH(E1095, [2]Report!$T$2:$T$2208, 0))</f>
        <v>LONG6-R2-CELD96</v>
      </c>
      <c r="G1095" s="4" t="str">
        <f t="shared" si="63"/>
        <v>LONG6</v>
      </c>
      <c r="AC1095" t="str">
        <f>[8]Report!T1095</f>
        <v xml:space="preserve">SAUS2-R2-CELD86 → </v>
      </c>
      <c r="AD1095" t="str">
        <f>INDEX([8]Report!$A$2:$A$1495, MATCH(AC1095, [8]Report!$T$2:$T$1495, 0))</f>
        <v>SAUS2-R2-CELD86</v>
      </c>
      <c r="AE1095" t="str">
        <f t="shared" si="64"/>
        <v>SAUS2</v>
      </c>
    </row>
    <row r="1096" spans="5:31" x14ac:dyDescent="0.25">
      <c r="E1096" s="2" t="str">
        <f>[2]Report!T1096</f>
        <v xml:space="preserve">34035106 → </v>
      </c>
      <c r="F1096" s="3" t="str">
        <f>INDEX([2]Report!$B$2:$B$2208, MATCH(E1096, [2]Report!$T$2:$T$2208, 0))</f>
        <v>LONG6-R2-CELD97</v>
      </c>
      <c r="G1096" s="4" t="str">
        <f t="shared" si="63"/>
        <v>LONG6</v>
      </c>
      <c r="AC1096" t="str">
        <f>[8]Report!T1096</f>
        <v xml:space="preserve">SAUS2-R2-CELD88 → </v>
      </c>
      <c r="AD1096" t="str">
        <f>INDEX([8]Report!$A$2:$A$1495, MATCH(AC1096, [8]Report!$T$2:$T$1495, 0))</f>
        <v>SAUS2-R2-CELD88</v>
      </c>
      <c r="AE1096" t="str">
        <f t="shared" si="64"/>
        <v>SAUS2</v>
      </c>
    </row>
    <row r="1097" spans="5:31" x14ac:dyDescent="0.25">
      <c r="E1097" s="2" t="str">
        <f>[2]Report!T1097</f>
        <v>34035107 → DATE-AMPOULE</v>
      </c>
      <c r="F1097" s="3" t="str">
        <f>INDEX([2]Report!$B$2:$B$2208, MATCH(E1097, [2]Report!$T$2:$T$2208, 0))</f>
        <v>AOSTE-R1B-CELD12</v>
      </c>
      <c r="G1097" s="4" t="str">
        <f t="shared" si="63"/>
        <v>AOSTE</v>
      </c>
      <c r="AC1097" t="str">
        <f>[8]Report!T1097</f>
        <v xml:space="preserve">SAUTE-R1-CELD02 → </v>
      </c>
      <c r="AD1097" t="str">
        <f>INDEX([8]Report!$A$2:$A$1495, MATCH(AC1097, [8]Report!$T$2:$T$1495, 0))</f>
        <v>SAUTE-R1-CELD02</v>
      </c>
      <c r="AE1097" t="str">
        <f t="shared" si="64"/>
        <v>SAUTE</v>
      </c>
    </row>
    <row r="1098" spans="5:31" x14ac:dyDescent="0.25">
      <c r="E1098" s="2" t="str">
        <f>[2]Report!T1098</f>
        <v xml:space="preserve">34035108 → </v>
      </c>
      <c r="F1098" s="3" t="str">
        <f>INDEX([2]Report!$B$2:$B$2208, MATCH(E1098, [2]Report!$T$2:$T$2208, 0))</f>
        <v>LONG6-R2-CELA91</v>
      </c>
      <c r="G1098" s="4" t="str">
        <f t="shared" si="63"/>
        <v>LONG6</v>
      </c>
      <c r="AC1098" t="str">
        <f>[8]Report!T1098</f>
        <v xml:space="preserve">SAUTE-R1-CELD03 → </v>
      </c>
      <c r="AD1098" t="str">
        <f>INDEX([8]Report!$A$2:$A$1495, MATCH(AC1098, [8]Report!$T$2:$T$1495, 0))</f>
        <v>SAUTE-R1-CELD03</v>
      </c>
      <c r="AE1098" t="str">
        <f t="shared" si="64"/>
        <v>SAUTE</v>
      </c>
    </row>
    <row r="1099" spans="5:31" x14ac:dyDescent="0.25">
      <c r="E1099" s="2" t="str">
        <f>[2]Report!T1099</f>
        <v>34035109 → DATE-AMPOULE</v>
      </c>
      <c r="F1099" s="3" t="str">
        <f>INDEX([2]Report!$B$2:$B$2208, MATCH(E1099, [2]Report!$T$2:$T$2208, 0))</f>
        <v>AOSTE-R2B-CELD18</v>
      </c>
      <c r="G1099" s="4" t="str">
        <f t="shared" si="63"/>
        <v>AOSTE</v>
      </c>
      <c r="AC1099" t="str">
        <f>[8]Report!T1099</f>
        <v xml:space="preserve">SAUTE-R1-CELD04 → </v>
      </c>
      <c r="AD1099" t="str">
        <f>INDEX([8]Report!$A$2:$A$1495, MATCH(AC1099, [8]Report!$T$2:$T$1495, 0))</f>
        <v>SAUTE-R1-CELD04</v>
      </c>
      <c r="AE1099" t="str">
        <f t="shared" si="64"/>
        <v>SAUTE</v>
      </c>
    </row>
    <row r="1100" spans="5:31" x14ac:dyDescent="0.25">
      <c r="E1100" s="2" t="str">
        <f>[2]Report!T1100</f>
        <v>34035110 → DATE-AMPOULE</v>
      </c>
      <c r="F1100" s="3" t="str">
        <f>INDEX([2]Report!$B$2:$B$2208, MATCH(E1100, [2]Report!$T$2:$T$2208, 0))</f>
        <v>AOSTE-R1B-CELD14</v>
      </c>
      <c r="G1100" s="4" t="str">
        <f t="shared" si="63"/>
        <v>AOSTE</v>
      </c>
      <c r="AC1100" t="str">
        <f>[8]Report!T1100</f>
        <v xml:space="preserve">SAUTE-R1-CELD06 → </v>
      </c>
      <c r="AD1100" t="str">
        <f>INDEX([8]Report!$A$2:$A$1495, MATCH(AC1100, [8]Report!$T$2:$T$1495, 0))</f>
        <v>SAUTE-R1-CELD06</v>
      </c>
      <c r="AE1100" t="str">
        <f t="shared" si="64"/>
        <v>SAUTE</v>
      </c>
    </row>
    <row r="1101" spans="5:31" x14ac:dyDescent="0.25">
      <c r="E1101" s="2" t="str">
        <f>[2]Report!T1101</f>
        <v>34035111 → DATE-AMPOULE</v>
      </c>
      <c r="F1101" s="3" t="str">
        <f>INDEX([2]Report!$B$2:$B$2208, MATCH(E1101, [2]Report!$T$2:$T$2208, 0))</f>
        <v>AOSTE-R1B-CELA16</v>
      </c>
      <c r="G1101" s="4" t="str">
        <f t="shared" si="63"/>
        <v>AOSTE</v>
      </c>
      <c r="AC1101" t="str">
        <f>[8]Report!T1101</f>
        <v xml:space="preserve">SAUTE-R2-CELD11 → </v>
      </c>
      <c r="AD1101" t="str">
        <f>INDEX([8]Report!$A$2:$A$1495, MATCH(AC1101, [8]Report!$T$2:$T$1495, 0))</f>
        <v>SAUTE-R2-CELD11</v>
      </c>
      <c r="AE1101" t="str">
        <f t="shared" si="64"/>
        <v>SAUTE</v>
      </c>
    </row>
    <row r="1102" spans="5:31" x14ac:dyDescent="0.25">
      <c r="E1102" s="2" t="str">
        <f>[2]Report!T1102</f>
        <v>34035112 → DATE-AMPOULE</v>
      </c>
      <c r="F1102" s="3" t="str">
        <f>INDEX([2]Report!$B$2:$B$2208, MATCH(E1102, [2]Report!$T$2:$T$2208, 0))</f>
        <v>AOSTE-R1B-CELD13</v>
      </c>
      <c r="G1102" s="4" t="str">
        <f t="shared" si="63"/>
        <v>AOSTE</v>
      </c>
      <c r="AC1102" t="str">
        <f>[8]Report!T1102</f>
        <v>SAUTE-R2-CELD12 → Code GDO</v>
      </c>
      <c r="AD1102" t="str">
        <f>INDEX([8]Report!$A$2:$A$1495, MATCH(AC1102, [8]Report!$T$2:$T$1495, 0))</f>
        <v>SAUTE-R2-CELD12</v>
      </c>
      <c r="AE1102" t="str">
        <f t="shared" si="64"/>
        <v>SAUTE</v>
      </c>
    </row>
    <row r="1103" spans="5:31" x14ac:dyDescent="0.25">
      <c r="E1103" s="2" t="str">
        <f>[2]Report!T1103</f>
        <v xml:space="preserve">34035113 → </v>
      </c>
      <c r="F1103" s="3" t="str">
        <f>INDEX([2]Report!$B$2:$B$2208, MATCH(E1103, [2]Report!$T$2:$T$2208, 0))</f>
        <v>LONG6-R2-CELC92</v>
      </c>
      <c r="G1103" s="4" t="str">
        <f t="shared" si="63"/>
        <v>LONG6</v>
      </c>
      <c r="AC1103" t="str">
        <f>[8]Report!T1103</f>
        <v>SAUTE-R2-CELD13 → Code GDO</v>
      </c>
      <c r="AD1103" t="str">
        <f>INDEX([8]Report!$A$2:$A$1495, MATCH(AC1103, [8]Report!$T$2:$T$1495, 0))</f>
        <v>SAUTE-R2-CELD13</v>
      </c>
      <c r="AE1103" t="str">
        <f t="shared" si="64"/>
        <v>SAUTE</v>
      </c>
    </row>
    <row r="1104" spans="5:31" x14ac:dyDescent="0.25">
      <c r="E1104" s="2" t="str">
        <f>[2]Report!T1104</f>
        <v xml:space="preserve">34035114 → </v>
      </c>
      <c r="F1104" s="3" t="str">
        <f>INDEX([2]Report!$B$2:$B$2208, MATCH(E1104, [2]Report!$T$2:$T$2208, 0))</f>
        <v>LONG6-R1-CELO80</v>
      </c>
      <c r="G1104" s="4" t="str">
        <f t="shared" si="63"/>
        <v>LONG6</v>
      </c>
      <c r="AC1104" t="str">
        <f>[8]Report!T1104</f>
        <v>SAUTE-R2-CELD14 → Code GDO</v>
      </c>
      <c r="AD1104" t="str">
        <f>INDEX([8]Report!$A$2:$A$1495, MATCH(AC1104, [8]Report!$T$2:$T$1495, 0))</f>
        <v>SAUTE-R2-CELD14</v>
      </c>
      <c r="AE1104" t="str">
        <f t="shared" si="64"/>
        <v>SAUTE</v>
      </c>
    </row>
    <row r="1105" spans="5:31" x14ac:dyDescent="0.25">
      <c r="E1105" s="2" t="str">
        <f>[2]Report!T1105</f>
        <v>34035115 → DATE-AMPOULE</v>
      </c>
      <c r="F1105" s="3" t="str">
        <f>INDEX([2]Report!$B$2:$B$2208, MATCH(E1105, [2]Report!$T$2:$T$2208, 0))</f>
        <v>AOSTE-R1B-CELD11</v>
      </c>
      <c r="G1105" s="4" t="str">
        <f t="shared" si="63"/>
        <v>AOSTE</v>
      </c>
      <c r="AC1105" t="str">
        <f>[8]Report!T1105</f>
        <v xml:space="preserve">SINAR-R1-CELD04 → </v>
      </c>
      <c r="AD1105" t="str">
        <f>INDEX([8]Report!$A$2:$A$1495, MATCH(AC1105, [8]Report!$T$2:$T$1495, 0))</f>
        <v>SINAR-R1-CELD04</v>
      </c>
      <c r="AE1105" t="str">
        <f t="shared" si="64"/>
        <v>SINAR</v>
      </c>
    </row>
    <row r="1106" spans="5:31" x14ac:dyDescent="0.25">
      <c r="E1106" s="2" t="str">
        <f>[2]Report!T1106</f>
        <v xml:space="preserve">34035116 → </v>
      </c>
      <c r="F1106" s="3" t="str">
        <f>INDEX([2]Report!$B$2:$B$2208, MATCH(E1106, [2]Report!$T$2:$T$2208, 0))</f>
        <v>LONG6-R1-CELD83</v>
      </c>
      <c r="G1106" s="4" t="str">
        <f t="shared" si="63"/>
        <v>LONG6</v>
      </c>
      <c r="AC1106" t="str">
        <f>[8]Report!T1106</f>
        <v xml:space="preserve">SINAR-R1-CELD05 → </v>
      </c>
      <c r="AD1106" t="str">
        <f>INDEX([8]Report!$A$2:$A$1495, MATCH(AC1106, [8]Report!$T$2:$T$1495, 0))</f>
        <v>SINAR-R1-CELD05</v>
      </c>
      <c r="AE1106" t="str">
        <f t="shared" si="64"/>
        <v>SINAR</v>
      </c>
    </row>
    <row r="1107" spans="5:31" x14ac:dyDescent="0.25">
      <c r="E1107" s="2" t="str">
        <f>[2]Report!T1107</f>
        <v xml:space="preserve">34035117 → </v>
      </c>
      <c r="F1107" s="3" t="str">
        <f>INDEX([2]Report!$B$2:$B$2208, MATCH(E1107, [2]Report!$T$2:$T$2208, 0))</f>
        <v>LONG6-R1-CELA81</v>
      </c>
      <c r="G1107" s="4" t="str">
        <f t="shared" si="63"/>
        <v>LONG6</v>
      </c>
      <c r="AC1107" t="str">
        <f>[8]Report!T1107</f>
        <v xml:space="preserve">SINAR-R1-CELD06 → </v>
      </c>
      <c r="AD1107" t="str">
        <f>INDEX([8]Report!$A$2:$A$1495, MATCH(AC1107, [8]Report!$T$2:$T$1495, 0))</f>
        <v>SINAR-R1-CELD06</v>
      </c>
      <c r="AE1107" t="str">
        <f t="shared" si="64"/>
        <v>SINAR</v>
      </c>
    </row>
    <row r="1108" spans="5:31" x14ac:dyDescent="0.25">
      <c r="E1108" s="2" t="str">
        <f>[2]Report!T1108</f>
        <v>34035118 → DATE-AMPOULE</v>
      </c>
      <c r="F1108" s="3" t="str">
        <f>INDEX([2]Report!$B$2:$B$2208, MATCH(E1108, [2]Report!$T$2:$T$2208, 0))</f>
        <v>AOSTE-R2A-CELD28</v>
      </c>
      <c r="G1108" s="4" t="str">
        <f t="shared" si="63"/>
        <v>AOSTE</v>
      </c>
      <c r="AC1108" t="str">
        <f>[8]Report!T1108</f>
        <v xml:space="preserve">SINAR-R1-CELD07 → </v>
      </c>
      <c r="AD1108" t="str">
        <f>INDEX([8]Report!$A$2:$A$1495, MATCH(AC1108, [8]Report!$T$2:$T$1495, 0))</f>
        <v>SINAR-R1-CELD07</v>
      </c>
      <c r="AE1108" t="str">
        <f t="shared" si="64"/>
        <v>SINAR</v>
      </c>
    </row>
    <row r="1109" spans="5:31" x14ac:dyDescent="0.25">
      <c r="E1109" s="2" t="str">
        <f>[2]Report!T1109</f>
        <v xml:space="preserve">34035119 → </v>
      </c>
      <c r="F1109" s="3" t="str">
        <f>INDEX([2]Report!$B$2:$B$2208, MATCH(E1109, [2]Report!$T$2:$T$2208, 0))</f>
        <v>LONG6-R1-CELD84</v>
      </c>
      <c r="G1109" s="4" t="str">
        <f t="shared" si="63"/>
        <v>LONG6</v>
      </c>
      <c r="AC1109" t="str">
        <f>[8]Report!T1109</f>
        <v xml:space="preserve">SINAR-R1-CELD09 → </v>
      </c>
      <c r="AD1109" t="str">
        <f>INDEX([8]Report!$A$2:$A$1495, MATCH(AC1109, [8]Report!$T$2:$T$1495, 0))</f>
        <v>SINAR-R1-CELD09</v>
      </c>
      <c r="AE1109" t="str">
        <f t="shared" si="64"/>
        <v>SINAR</v>
      </c>
    </row>
    <row r="1110" spans="5:31" x14ac:dyDescent="0.25">
      <c r="E1110" s="2" t="str">
        <f>[2]Report!T1110</f>
        <v>34035120 → DATE-AMPOULE</v>
      </c>
      <c r="F1110" s="3" t="str">
        <f>INDEX([2]Report!$B$2:$B$2208, MATCH(E1110, [2]Report!$T$2:$T$2208, 0))</f>
        <v>AOSTE-R2B-CELD19</v>
      </c>
      <c r="G1110" s="4" t="str">
        <f t="shared" si="63"/>
        <v>AOSTE</v>
      </c>
      <c r="AC1110" t="str">
        <f>[8]Report!T1110</f>
        <v xml:space="preserve">SINAR-R1-CELD10 → </v>
      </c>
      <c r="AD1110" t="str">
        <f>INDEX([8]Report!$A$2:$A$1495, MATCH(AC1110, [8]Report!$T$2:$T$1495, 0))</f>
        <v>SINAR-R1-CELD10</v>
      </c>
      <c r="AE1110" t="str">
        <f t="shared" si="64"/>
        <v>SINAR</v>
      </c>
    </row>
    <row r="1111" spans="5:31" x14ac:dyDescent="0.25">
      <c r="E1111" s="2" t="str">
        <f>[2]Report!T1111</f>
        <v xml:space="preserve">34035121 → </v>
      </c>
      <c r="F1111" s="3" t="str">
        <f>INDEX([2]Report!$B$2:$B$2208, MATCH(E1111, [2]Report!$T$2:$T$2208, 0))</f>
        <v>LONG6-R1-CELD85</v>
      </c>
      <c r="G1111" s="4" t="str">
        <f t="shared" si="63"/>
        <v>LONG6</v>
      </c>
      <c r="AC1111" t="str">
        <f>[8]Report!T1111</f>
        <v>SINAR-R2-CELD12 → Code GDO</v>
      </c>
      <c r="AD1111" t="str">
        <f>INDEX([8]Report!$A$2:$A$1495, MATCH(AC1111, [8]Report!$T$2:$T$1495, 0))</f>
        <v>SINAR-R2-CELD12</v>
      </c>
      <c r="AE1111" t="str">
        <f t="shared" si="64"/>
        <v>SINAR</v>
      </c>
    </row>
    <row r="1112" spans="5:31" x14ac:dyDescent="0.25">
      <c r="E1112" s="2" t="str">
        <f>[2]Report!T1112</f>
        <v>34035122 → DATE-AMPOULE</v>
      </c>
      <c r="F1112" s="3" t="str">
        <f>INDEX([2]Report!$B$2:$B$2208, MATCH(E1112, [2]Report!$T$2:$T$2208, 0))</f>
        <v>AOSTE-R1A-CELO07</v>
      </c>
      <c r="G1112" s="4" t="str">
        <f t="shared" si="63"/>
        <v>AOSTE</v>
      </c>
      <c r="AC1112" t="str">
        <f>[8]Report!T1112</f>
        <v xml:space="preserve">SINAR-R2-CELD13 → </v>
      </c>
      <c r="AD1112" t="str">
        <f>INDEX([8]Report!$A$2:$A$1495, MATCH(AC1112, [8]Report!$T$2:$T$1495, 0))</f>
        <v>SINAR-R2-CELD13</v>
      </c>
      <c r="AE1112" t="str">
        <f t="shared" si="64"/>
        <v>SINAR</v>
      </c>
    </row>
    <row r="1113" spans="5:31" x14ac:dyDescent="0.25">
      <c r="E1113" s="2" t="str">
        <f>[2]Report!T1113</f>
        <v xml:space="preserve">34035123 → </v>
      </c>
      <c r="F1113" s="3" t="str">
        <f>INDEX([2]Report!$B$2:$B$2208, MATCH(E1113, [2]Report!$T$2:$T$2208, 0))</f>
        <v>LONG6-R1-CELD86</v>
      </c>
      <c r="G1113" s="4" t="str">
        <f t="shared" si="63"/>
        <v>LONG6</v>
      </c>
      <c r="AC1113" t="str">
        <f>[8]Report!T1113</f>
        <v xml:space="preserve">SINAR-R2-CELD14 → </v>
      </c>
      <c r="AD1113" t="str">
        <f>INDEX([8]Report!$A$2:$A$1495, MATCH(AC1113, [8]Report!$T$2:$T$1495, 0))</f>
        <v>SINAR-R2-CELD14</v>
      </c>
      <c r="AE1113" t="str">
        <f t="shared" si="64"/>
        <v>SINAR</v>
      </c>
    </row>
    <row r="1114" spans="5:31" x14ac:dyDescent="0.25">
      <c r="E1114" s="2" t="str">
        <f>[2]Report!T1114</f>
        <v xml:space="preserve">34035124 → </v>
      </c>
      <c r="F1114" s="3" t="str">
        <f>INDEX([2]Report!$B$2:$B$2208, MATCH(E1114, [2]Report!$T$2:$T$2208, 0))</f>
        <v>LONG6-R1-CELD87</v>
      </c>
      <c r="G1114" s="4" t="str">
        <f t="shared" si="63"/>
        <v>LONG6</v>
      </c>
      <c r="AC1114" t="str">
        <f>[8]Report!T1114</f>
        <v xml:space="preserve">SINAR-R2-CELD15 → </v>
      </c>
      <c r="AD1114" t="str">
        <f>INDEX([8]Report!$A$2:$A$1495, MATCH(AC1114, [8]Report!$T$2:$T$1495, 0))</f>
        <v>SINAR-R2-CELD15</v>
      </c>
      <c r="AE1114" t="str">
        <f t="shared" si="64"/>
        <v>SINAR</v>
      </c>
    </row>
    <row r="1115" spans="5:31" x14ac:dyDescent="0.25">
      <c r="E1115" s="2" t="str">
        <f>[2]Report!T1115</f>
        <v>34035125 → DATE-AMPOULE</v>
      </c>
      <c r="F1115" s="3" t="str">
        <f>INDEX([2]Report!$B$2:$B$2208, MATCH(E1115, [2]Report!$T$2:$T$2208, 0))</f>
        <v>ARLOD-R-MAG</v>
      </c>
      <c r="G1115" s="4" t="str">
        <f t="shared" si="63"/>
        <v>ARLOD</v>
      </c>
      <c r="AC1115" t="str">
        <f>[8]Report!T1115</f>
        <v xml:space="preserve">SINAR-R2-CELD16 → </v>
      </c>
      <c r="AD1115" t="str">
        <f>INDEX([8]Report!$A$2:$A$1495, MATCH(AC1115, [8]Report!$T$2:$T$1495, 0))</f>
        <v>SINAR-R2-CELD16</v>
      </c>
      <c r="AE1115" t="str">
        <f t="shared" si="64"/>
        <v>SINAR</v>
      </c>
    </row>
    <row r="1116" spans="5:31" x14ac:dyDescent="0.25">
      <c r="E1116" s="2" t="str">
        <f>[2]Report!T1116</f>
        <v xml:space="preserve">34035126 → </v>
      </c>
      <c r="F1116" s="3" t="str">
        <f>INDEX([2]Report!$B$2:$B$2208, MATCH(E1116, [2]Report!$T$2:$T$2208, 0))</f>
        <v>ARLOD-R1-CELD18</v>
      </c>
      <c r="G1116" s="4" t="str">
        <f t="shared" si="63"/>
        <v>ARLOD</v>
      </c>
      <c r="AC1116" t="str">
        <f>[8]Report!T1116</f>
        <v xml:space="preserve">SINAR-R2-CELD17 → </v>
      </c>
      <c r="AD1116" t="str">
        <f>INDEX([8]Report!$A$2:$A$1495, MATCH(AC1116, [8]Report!$T$2:$T$1495, 0))</f>
        <v>SINAR-R2-CELD17</v>
      </c>
      <c r="AE1116" t="str">
        <f t="shared" si="64"/>
        <v>SINAR</v>
      </c>
    </row>
    <row r="1117" spans="5:31" x14ac:dyDescent="0.25">
      <c r="E1117" s="2" t="str">
        <f>[2]Report!T1117</f>
        <v xml:space="preserve">34035127 → </v>
      </c>
      <c r="F1117" s="3" t="str">
        <f>INDEX([2]Report!$B$2:$B$2208, MATCH(E1117, [2]Report!$T$2:$T$2208, 0))</f>
        <v>ARLOD-R1-CELD16</v>
      </c>
      <c r="G1117" s="4" t="str">
        <f t="shared" si="63"/>
        <v>ARLOD</v>
      </c>
      <c r="AC1117" t="str">
        <f>[8]Report!T1117</f>
        <v xml:space="preserve">SINAR-R2-CELD19 → </v>
      </c>
      <c r="AD1117" t="str">
        <f>INDEX([8]Report!$A$2:$A$1495, MATCH(AC1117, [8]Report!$T$2:$T$1495, 0))</f>
        <v>SINAR-R2-CELD19</v>
      </c>
      <c r="AE1117" t="str">
        <f t="shared" si="64"/>
        <v>SINAR</v>
      </c>
    </row>
    <row r="1118" spans="5:31" x14ac:dyDescent="0.25">
      <c r="E1118" s="2" t="str">
        <f>[2]Report!T1118</f>
        <v xml:space="preserve">34035134 → </v>
      </c>
      <c r="F1118" s="3" t="str">
        <f>INDEX([2]Report!$B$2:$B$2208, MATCH(E1118, [2]Report!$T$2:$T$2208, 0))</f>
        <v>CORB8-R1-CELO80</v>
      </c>
      <c r="G1118" s="4" t="str">
        <f t="shared" si="63"/>
        <v>CORB8</v>
      </c>
      <c r="AC1118" t="str">
        <f>[8]Report!T1118</f>
        <v>SINAR-R2-CELD20 → Code GDO</v>
      </c>
      <c r="AD1118" t="str">
        <f>INDEX([8]Report!$A$2:$A$1495, MATCH(AC1118, [8]Report!$T$2:$T$1495, 0))</f>
        <v>SINAR-R2-CELD20</v>
      </c>
      <c r="AE1118" t="str">
        <f t="shared" si="64"/>
        <v>SINAR</v>
      </c>
    </row>
    <row r="1119" spans="5:31" x14ac:dyDescent="0.25">
      <c r="E1119" s="2" t="str">
        <f>[2]Report!T1119</f>
        <v xml:space="preserve">34035135 → </v>
      </c>
      <c r="F1119" s="3" t="str">
        <f>INDEX([2]Report!$B$2:$B$2208, MATCH(E1119, [2]Report!$T$2:$T$2208, 0))</f>
        <v>CORB8-R1-CELD84</v>
      </c>
      <c r="G1119" s="4" t="str">
        <f t="shared" si="63"/>
        <v>CORB8</v>
      </c>
      <c r="AC1119" t="str">
        <f>[8]Report!T1119</f>
        <v xml:space="preserve">SSAL5-R1-CELD78 → </v>
      </c>
      <c r="AD1119" t="str">
        <f>INDEX([8]Report!$A$2:$A$1495, MATCH(AC1119, [8]Report!$T$2:$T$1495, 0))</f>
        <v>SSAL5-R1-CELD78</v>
      </c>
      <c r="AE1119" t="str">
        <f t="shared" si="64"/>
        <v>SSAL5</v>
      </c>
    </row>
    <row r="1120" spans="5:31" x14ac:dyDescent="0.25">
      <c r="E1120" s="2" t="str">
        <f>[2]Report!T1120</f>
        <v xml:space="preserve">34035136 → </v>
      </c>
      <c r="F1120" s="3" t="str">
        <f>INDEX([2]Report!$B$2:$B$2208, MATCH(E1120, [2]Report!$T$2:$T$2208, 0))</f>
        <v>CORB8-R1-CELA82</v>
      </c>
      <c r="G1120" s="4" t="str">
        <f t="shared" si="63"/>
        <v>CORB8</v>
      </c>
      <c r="AC1120" t="str">
        <f>[8]Report!T1120</f>
        <v xml:space="preserve">SSAL5-R1-CELD79 → </v>
      </c>
      <c r="AD1120" t="str">
        <f>INDEX([8]Report!$A$2:$A$1495, MATCH(AC1120, [8]Report!$T$2:$T$1495, 0))</f>
        <v>SSAL5-R1-CELD79</v>
      </c>
      <c r="AE1120" t="str">
        <f t="shared" si="64"/>
        <v>SSAL5</v>
      </c>
    </row>
    <row r="1121" spans="5:31" x14ac:dyDescent="0.25">
      <c r="E1121" s="2" t="str">
        <f>[2]Report!T1121</f>
        <v>34035137 → DATE-AMPOULE</v>
      </c>
      <c r="F1121" s="3" t="str">
        <f>INDEX([2]Report!$B$2:$B$2208, MATCH(E1121, [2]Report!$T$2:$T$2208, 0))</f>
        <v>AOSTE-R2A-CELD30</v>
      </c>
      <c r="G1121" s="4" t="str">
        <f t="shared" si="63"/>
        <v>AOSTE</v>
      </c>
      <c r="AC1121" t="str">
        <f>[8]Report!T1121</f>
        <v xml:space="preserve">SSAL5-R1-CELD80 → </v>
      </c>
      <c r="AD1121" t="str">
        <f>INDEX([8]Report!$A$2:$A$1495, MATCH(AC1121, [8]Report!$T$2:$T$1495, 0))</f>
        <v>SSAL5-R1-CELD80</v>
      </c>
      <c r="AE1121" t="str">
        <f t="shared" si="64"/>
        <v>SSAL5</v>
      </c>
    </row>
    <row r="1122" spans="5:31" x14ac:dyDescent="0.25">
      <c r="E1122" s="2" t="str">
        <f>[2]Report!T1122</f>
        <v xml:space="preserve">34035138 → </v>
      </c>
      <c r="F1122" s="3" t="str">
        <f>INDEX([2]Report!$B$2:$B$2208, MATCH(E1122, [2]Report!$T$2:$T$2208, 0))</f>
        <v>CORB8-R1-CELD86</v>
      </c>
      <c r="G1122" s="4" t="str">
        <f t="shared" si="63"/>
        <v>CORB8</v>
      </c>
      <c r="AC1122" t="str">
        <f>[8]Report!T1122</f>
        <v xml:space="preserve">SSAL5-R1-CELD81 → </v>
      </c>
      <c r="AD1122" t="str">
        <f>INDEX([8]Report!$A$2:$A$1495, MATCH(AC1122, [8]Report!$T$2:$T$1495, 0))</f>
        <v>SSAL5-R1-CELD81</v>
      </c>
      <c r="AE1122" t="str">
        <f t="shared" si="64"/>
        <v>SSAL5</v>
      </c>
    </row>
    <row r="1123" spans="5:31" x14ac:dyDescent="0.25">
      <c r="E1123" s="2" t="str">
        <f>[2]Report!T1123</f>
        <v>34035139 → DATE-AMPOULE</v>
      </c>
      <c r="F1123" s="3" t="str">
        <f>INDEX([2]Report!$B$2:$B$2208, MATCH(E1123, [2]Report!$T$2:$T$2208, 0))</f>
        <v>AOSTE-R2A-CELD29</v>
      </c>
      <c r="G1123" s="4" t="str">
        <f t="shared" si="63"/>
        <v>AOSTE</v>
      </c>
      <c r="AC1123" t="str">
        <f>[8]Report!T1123</f>
        <v xml:space="preserve">SSAL5-R1-CELD82 → </v>
      </c>
      <c r="AD1123" t="str">
        <f>INDEX([8]Report!$A$2:$A$1495, MATCH(AC1123, [8]Report!$T$2:$T$1495, 0))</f>
        <v>SSAL5-R1-CELD82</v>
      </c>
      <c r="AE1123" t="str">
        <f t="shared" si="64"/>
        <v>SSAL5</v>
      </c>
    </row>
    <row r="1124" spans="5:31" x14ac:dyDescent="0.25">
      <c r="E1124" s="2" t="str">
        <f>[2]Report!T1124</f>
        <v>34035140 → DATE-AMPOULE</v>
      </c>
      <c r="F1124" s="3" t="str">
        <f>INDEX([2]Report!$B$2:$B$2208, MATCH(E1124, [2]Report!$T$2:$T$2208, 0))</f>
        <v>AOSTE-R2B-CELA17</v>
      </c>
      <c r="G1124" s="4" t="str">
        <f t="shared" si="63"/>
        <v>AOSTE</v>
      </c>
      <c r="AC1124" t="str">
        <f>[8]Report!T1124</f>
        <v>SSAL5-R2-CELD86 → Code GDO</v>
      </c>
      <c r="AD1124" t="str">
        <f>INDEX([8]Report!$A$2:$A$1495, MATCH(AC1124, [8]Report!$T$2:$T$1495, 0))</f>
        <v>SSAL5-R2-CELD86</v>
      </c>
      <c r="AE1124" t="str">
        <f t="shared" si="64"/>
        <v>SSAL5</v>
      </c>
    </row>
    <row r="1125" spans="5:31" x14ac:dyDescent="0.25">
      <c r="E1125" s="2" t="str">
        <f>[2]Report!T1125</f>
        <v xml:space="preserve">34035141 → </v>
      </c>
      <c r="F1125" s="3" t="str">
        <f>INDEX([2]Report!$B$2:$B$2208, MATCH(E1125, [2]Report!$T$2:$T$2208, 0))</f>
        <v>CORB8-R1-CELD88</v>
      </c>
      <c r="G1125" s="4" t="str">
        <f t="shared" si="63"/>
        <v>CORB8</v>
      </c>
      <c r="AC1125" t="str">
        <f>[8]Report!T1125</f>
        <v xml:space="preserve">SSAL5-R2-CELD87 → </v>
      </c>
      <c r="AD1125" t="str">
        <f>INDEX([8]Report!$A$2:$A$1495, MATCH(AC1125, [8]Report!$T$2:$T$1495, 0))</f>
        <v>SSAL5-R2-CELD87</v>
      </c>
      <c r="AE1125" t="str">
        <f t="shared" si="64"/>
        <v>SSAL5</v>
      </c>
    </row>
    <row r="1126" spans="5:31" x14ac:dyDescent="0.25">
      <c r="E1126" s="2" t="str">
        <f>[2]Report!T1126</f>
        <v>34035142 → DATE-AMPOULE</v>
      </c>
      <c r="F1126" s="3" t="str">
        <f>INDEX([2]Report!$B$2:$B$2208, MATCH(E1126, [2]Report!$T$2:$T$2208, 0))</f>
        <v>AOSTE-R3B-CELD35</v>
      </c>
      <c r="G1126" s="4" t="str">
        <f t="shared" si="63"/>
        <v>AOSTE</v>
      </c>
      <c r="AC1126" t="str">
        <f>[8]Report!T1126</f>
        <v xml:space="preserve">SSAL5-R2-CELD88 → </v>
      </c>
      <c r="AD1126" t="str">
        <f>INDEX([8]Report!$A$2:$A$1495, MATCH(AC1126, [8]Report!$T$2:$T$1495, 0))</f>
        <v>SSAL5-R2-CELD88</v>
      </c>
      <c r="AE1126" t="str">
        <f t="shared" si="64"/>
        <v>SSAL5</v>
      </c>
    </row>
    <row r="1127" spans="5:31" x14ac:dyDescent="0.25">
      <c r="E1127" s="2" t="str">
        <f>[2]Report!T1127</f>
        <v xml:space="preserve">34035143 → </v>
      </c>
      <c r="F1127" s="3" t="str">
        <f>INDEX([2]Report!$B$2:$B$2208, MATCH(E1127, [2]Report!$T$2:$T$2208, 0))</f>
        <v>CORB8-R1-CELD90</v>
      </c>
      <c r="G1127" s="4" t="str">
        <f t="shared" si="63"/>
        <v>CORB8</v>
      </c>
      <c r="AC1127" t="str">
        <f>[8]Report!T1127</f>
        <v xml:space="preserve">SSAL5-R2-CELD89 → </v>
      </c>
      <c r="AD1127" t="str">
        <f>INDEX([8]Report!$A$2:$A$1495, MATCH(AC1127, [8]Report!$T$2:$T$1495, 0))</f>
        <v>SSAL5-R2-CELD89</v>
      </c>
      <c r="AE1127" t="str">
        <f t="shared" si="64"/>
        <v>SSAL5</v>
      </c>
    </row>
    <row r="1128" spans="5:31" x14ac:dyDescent="0.25">
      <c r="E1128" s="2" t="str">
        <f>[2]Report!T1128</f>
        <v>34035144 → DATE-AMPOULE</v>
      </c>
      <c r="F1128" s="3" t="str">
        <f>INDEX([2]Report!$B$2:$B$2208, MATCH(E1128, [2]Report!$T$2:$T$2208, 0))</f>
        <v>AOSTE-R3B-CELD38</v>
      </c>
      <c r="G1128" s="4" t="str">
        <f t="shared" si="63"/>
        <v>AOSTE</v>
      </c>
      <c r="AC1128" t="str">
        <f>[8]Report!T1128</f>
        <v>SSAVR-R1-CELD85 → AERIEN/SOUTERRAIN</v>
      </c>
      <c r="AD1128" t="str">
        <f>INDEX([8]Report!$A$2:$A$1495, MATCH(AC1128, [8]Report!$T$2:$T$1495, 0))</f>
        <v>SSAVR-R1-CELD85</v>
      </c>
      <c r="AE1128" t="str">
        <f t="shared" si="64"/>
        <v>SSAVR</v>
      </c>
    </row>
    <row r="1129" spans="5:31" x14ac:dyDescent="0.25">
      <c r="E1129" s="2" t="str">
        <f>[2]Report!T1129</f>
        <v>34035145 → DATE-AMPOULE</v>
      </c>
      <c r="F1129" s="3" t="str">
        <f>INDEX([2]Report!$B$2:$B$2208, MATCH(E1129, [2]Report!$T$2:$T$2208, 0))</f>
        <v>AOSTE-R2B-CELO22</v>
      </c>
      <c r="G1129" s="4" t="str">
        <f t="shared" si="63"/>
        <v>AOSTE</v>
      </c>
      <c r="AC1129" t="str">
        <f>[8]Report!T1129</f>
        <v xml:space="preserve">SSAVR-R1-CELD87 → </v>
      </c>
      <c r="AD1129" t="str">
        <f>INDEX([8]Report!$A$2:$A$1495, MATCH(AC1129, [8]Report!$T$2:$T$1495, 0))</f>
        <v>SSAVR-R1-CELD87</v>
      </c>
      <c r="AE1129" t="str">
        <f t="shared" si="64"/>
        <v>SSAVR</v>
      </c>
    </row>
    <row r="1130" spans="5:31" x14ac:dyDescent="0.25">
      <c r="E1130" s="2" t="str">
        <f>[2]Report!T1130</f>
        <v>34035146 → DATE-AMPOULE</v>
      </c>
      <c r="F1130" s="3" t="str">
        <f>INDEX([2]Report!$B$2:$B$2208, MATCH(E1130, [2]Report!$T$2:$T$2208, 0))</f>
        <v>AOSTE-R3A-CELD46</v>
      </c>
      <c r="G1130" s="4" t="str">
        <f t="shared" si="63"/>
        <v>AOSTE</v>
      </c>
      <c r="AC1130" t="str">
        <f>[8]Report!T1130</f>
        <v xml:space="preserve">SSAVR-R1-CELD89 → </v>
      </c>
      <c r="AD1130" t="str">
        <f>INDEX([8]Report!$A$2:$A$1495, MATCH(AC1130, [8]Report!$T$2:$T$1495, 0))</f>
        <v>SSAVR-R1-CELD89</v>
      </c>
      <c r="AE1130" t="str">
        <f t="shared" si="64"/>
        <v>SSAVR</v>
      </c>
    </row>
    <row r="1131" spans="5:31" x14ac:dyDescent="0.25">
      <c r="E1131" s="2" t="str">
        <f>[2]Report!T1131</f>
        <v xml:space="preserve">34035147 → </v>
      </c>
      <c r="F1131" s="3" t="str">
        <f>INDEX([2]Report!$B$2:$B$2208, MATCH(E1131, [2]Report!$T$2:$T$2208, 0))</f>
        <v>ARLOD-R2-CELD29</v>
      </c>
      <c r="G1131" s="4" t="str">
        <f t="shared" si="63"/>
        <v>ARLOD</v>
      </c>
      <c r="AC1131" t="str">
        <f>[8]Report!T1131</f>
        <v xml:space="preserve">SSAVR-R1-CELD91 → </v>
      </c>
      <c r="AD1131" t="str">
        <f>INDEX([8]Report!$A$2:$A$1495, MATCH(AC1131, [8]Report!$T$2:$T$1495, 0))</f>
        <v>SSAVR-R1-CELD91</v>
      </c>
      <c r="AE1131" t="str">
        <f t="shared" si="64"/>
        <v>SSAVR</v>
      </c>
    </row>
    <row r="1132" spans="5:31" x14ac:dyDescent="0.25">
      <c r="E1132" s="2" t="str">
        <f>[2]Report!T1132</f>
        <v>34035148 → DATE-AMPOULE</v>
      </c>
      <c r="F1132" s="3" t="str">
        <f>INDEX([2]Report!$B$2:$B$2208, MATCH(E1132, [2]Report!$T$2:$T$2208, 0))</f>
        <v>AOSTE-R3B-CELD36</v>
      </c>
      <c r="G1132" s="4" t="str">
        <f t="shared" si="63"/>
        <v>AOSTE</v>
      </c>
      <c r="AC1132" t="str">
        <f>[8]Report!T1132</f>
        <v xml:space="preserve">SSAVR-R1-CELD95 → </v>
      </c>
      <c r="AD1132" t="str">
        <f>INDEX([8]Report!$A$2:$A$1495, MATCH(AC1132, [8]Report!$T$2:$T$1495, 0))</f>
        <v>SSAVR-R1-CELD95</v>
      </c>
      <c r="AE1132" t="str">
        <f t="shared" si="64"/>
        <v>SSAVR</v>
      </c>
    </row>
    <row r="1133" spans="5:31" x14ac:dyDescent="0.25">
      <c r="E1133" s="2" t="str">
        <f>[2]Report!T1133</f>
        <v xml:space="preserve">34035149 → </v>
      </c>
      <c r="F1133" s="3" t="str">
        <f>INDEX([2]Report!$B$2:$B$2208, MATCH(E1133, [2]Report!$T$2:$T$2208, 0))</f>
        <v>CORB8-R2-CELC87</v>
      </c>
      <c r="G1133" s="4" t="str">
        <f t="shared" si="63"/>
        <v>CORB8</v>
      </c>
      <c r="AC1133" t="str">
        <f>[8]Report!T1133</f>
        <v xml:space="preserve">SSAVR-R2-CELD84 → </v>
      </c>
      <c r="AD1133" t="str">
        <f>INDEX([8]Report!$A$2:$A$1495, MATCH(AC1133, [8]Report!$T$2:$T$1495, 0))</f>
        <v>SSAVR-R2-CELD84</v>
      </c>
      <c r="AE1133" t="str">
        <f t="shared" si="64"/>
        <v>SSAVR</v>
      </c>
    </row>
    <row r="1134" spans="5:31" x14ac:dyDescent="0.25">
      <c r="E1134" s="2" t="str">
        <f>[2]Report!T1134</f>
        <v>34035150 → DATE-AMPOULE</v>
      </c>
      <c r="F1134" s="3" t="str">
        <f>INDEX([2]Report!$B$2:$B$2208, MATCH(E1134, [2]Report!$T$2:$T$2208, 0))</f>
        <v>AOSTE-R3B-CELD37</v>
      </c>
      <c r="G1134" s="4" t="str">
        <f t="shared" si="63"/>
        <v>AOSTE</v>
      </c>
      <c r="AC1134" t="str">
        <f>[8]Report!T1134</f>
        <v xml:space="preserve">SSAVR-R2-CELD86 → </v>
      </c>
      <c r="AD1134" t="str">
        <f>INDEX([8]Report!$A$2:$A$1495, MATCH(AC1134, [8]Report!$T$2:$T$1495, 0))</f>
        <v>SSAVR-R2-CELD86</v>
      </c>
      <c r="AE1134" t="str">
        <f t="shared" si="64"/>
        <v>SSAVR</v>
      </c>
    </row>
    <row r="1135" spans="5:31" x14ac:dyDescent="0.25">
      <c r="E1135" s="2" t="str">
        <f>[2]Report!T1135</f>
        <v xml:space="preserve">34035151 → </v>
      </c>
      <c r="F1135" s="3" t="str">
        <f>INDEX([2]Report!$B$2:$B$2208, MATCH(E1135, [2]Report!$T$2:$T$2208, 0))</f>
        <v>CORB8-R2-CELD89</v>
      </c>
      <c r="G1135" s="4" t="str">
        <f t="shared" si="63"/>
        <v>CORB8</v>
      </c>
      <c r="AC1135" t="str">
        <f>[8]Report!T1135</f>
        <v xml:space="preserve">SSAVR-R2-CELD88 → </v>
      </c>
      <c r="AD1135" t="str">
        <f>INDEX([8]Report!$A$2:$A$1495, MATCH(AC1135, [8]Report!$T$2:$T$1495, 0))</f>
        <v>SSAVR-R2-CELD88</v>
      </c>
      <c r="AE1135" t="str">
        <f t="shared" si="64"/>
        <v>SSAVR</v>
      </c>
    </row>
    <row r="1136" spans="5:31" x14ac:dyDescent="0.25">
      <c r="E1136" s="2" t="str">
        <f>[2]Report!T1136</f>
        <v xml:space="preserve">34035152 → </v>
      </c>
      <c r="F1136" s="3" t="str">
        <f>INDEX([2]Report!$B$2:$B$2208, MATCH(E1136, [2]Report!$T$2:$T$2208, 0))</f>
        <v>CORB8-R2-CELA83</v>
      </c>
      <c r="G1136" s="4" t="str">
        <f t="shared" si="63"/>
        <v>CORB8</v>
      </c>
      <c r="AC1136" t="str">
        <f>[8]Report!T1136</f>
        <v>SSAVR-R2-CELD90 → Code GDO</v>
      </c>
      <c r="AD1136" t="str">
        <f>INDEX([8]Report!$A$2:$A$1495, MATCH(AC1136, [8]Report!$T$2:$T$1495, 0))</f>
        <v>SSAVR-R2-CELD90</v>
      </c>
      <c r="AE1136" t="str">
        <f t="shared" si="64"/>
        <v>SSAVR</v>
      </c>
    </row>
    <row r="1137" spans="5:31" x14ac:dyDescent="0.25">
      <c r="E1137" s="2" t="str">
        <f>[2]Report!T1137</f>
        <v>34035153 → DATE-AMPOULE</v>
      </c>
      <c r="F1137" s="3" t="str">
        <f>INDEX([2]Report!$B$2:$B$2208, MATCH(E1137, [2]Report!$T$2:$T$2208, 0))</f>
        <v>AOSTE-R3B-CELA33</v>
      </c>
      <c r="G1137" s="4" t="str">
        <f t="shared" si="63"/>
        <v>AOSTE</v>
      </c>
      <c r="AC1137" t="str">
        <f>[8]Report!T1137</f>
        <v>SSAVR-R2-CELD92 → Code GDO, AERIEN/SOUTERRAIN</v>
      </c>
      <c r="AD1137" t="str">
        <f>INDEX([8]Report!$A$2:$A$1495, MATCH(AC1137, [8]Report!$T$2:$T$1495, 0))</f>
        <v>SSAVR-R2-CELD92</v>
      </c>
      <c r="AE1137" t="str">
        <f t="shared" si="64"/>
        <v>SSAVR</v>
      </c>
    </row>
    <row r="1138" spans="5:31" x14ac:dyDescent="0.25">
      <c r="E1138" s="2" t="str">
        <f>[2]Report!T1138</f>
        <v>34035154 → DATE-AMPOULE</v>
      </c>
      <c r="F1138" s="3" t="str">
        <f>INDEX([2]Report!$B$2:$B$2208, MATCH(E1138, [2]Report!$T$2:$T$2208, 0))</f>
        <v>AOSTE-R3A-CELD44</v>
      </c>
      <c r="G1138" s="4" t="str">
        <f t="shared" si="63"/>
        <v>AOSTE</v>
      </c>
      <c r="AC1138" t="str">
        <f>[8]Report!T1138</f>
        <v>SSBO5-R1-CELD15 → Code GDO</v>
      </c>
      <c r="AD1138" t="str">
        <f>INDEX([8]Report!$A$2:$A$1495, MATCH(AC1138, [8]Report!$T$2:$T$1495, 0))</f>
        <v>SSBO5-R1-CELD15</v>
      </c>
      <c r="AE1138" t="str">
        <f t="shared" si="64"/>
        <v>SSBO5</v>
      </c>
    </row>
    <row r="1139" spans="5:31" x14ac:dyDescent="0.25">
      <c r="E1139" s="2" t="str">
        <f>[2]Report!T1139</f>
        <v xml:space="preserve">34035155 → </v>
      </c>
      <c r="F1139" s="3" t="str">
        <f>INDEX([2]Report!$B$2:$B$2208, MATCH(E1139, [2]Report!$T$2:$T$2208, 0))</f>
        <v>CORB8-R2-CELD91</v>
      </c>
      <c r="G1139" s="4" t="str">
        <f t="shared" si="63"/>
        <v>CORB8</v>
      </c>
      <c r="AC1139" t="str">
        <f>[8]Report!T1139</f>
        <v xml:space="preserve">SSBO5-R1-CELD16 → </v>
      </c>
      <c r="AD1139" t="str">
        <f>INDEX([8]Report!$A$2:$A$1495, MATCH(AC1139, [8]Report!$T$2:$T$1495, 0))</f>
        <v>SSBO5-R1-CELD16</v>
      </c>
      <c r="AE1139" t="str">
        <f t="shared" si="64"/>
        <v>SSBO5</v>
      </c>
    </row>
    <row r="1140" spans="5:31" x14ac:dyDescent="0.25">
      <c r="E1140" s="2" t="str">
        <f>[2]Report!T1140</f>
        <v>34035156 → DATE-AMPOULE</v>
      </c>
      <c r="F1140" s="3" t="str">
        <f>INDEX([2]Report!$B$2:$B$2208, MATCH(E1140, [2]Report!$T$2:$T$2208, 0))</f>
        <v>AOSTE-R3A-CELD45</v>
      </c>
      <c r="G1140" s="4" t="str">
        <f t="shared" si="63"/>
        <v>AOSTE</v>
      </c>
      <c r="AC1140" t="str">
        <f>[8]Report!T1140</f>
        <v xml:space="preserve">SSBO5-R1-CELD17 → </v>
      </c>
      <c r="AD1140" t="str">
        <f>INDEX([8]Report!$A$2:$A$1495, MATCH(AC1140, [8]Report!$T$2:$T$1495, 0))</f>
        <v>SSBO5-R1-CELD17</v>
      </c>
      <c r="AE1140" t="str">
        <f t="shared" si="64"/>
        <v>SSBO5</v>
      </c>
    </row>
    <row r="1141" spans="5:31" x14ac:dyDescent="0.25">
      <c r="E1141" s="2" t="str">
        <f>[2]Report!T1141</f>
        <v>34035158 → DATE-AMPOULE</v>
      </c>
      <c r="F1141" s="3" t="str">
        <f>INDEX([2]Report!$B$2:$B$2208, MATCH(E1141, [2]Report!$T$2:$T$2208, 0))</f>
        <v>AOSTE-R2A-CELA32</v>
      </c>
      <c r="G1141" s="4" t="str">
        <f t="shared" si="63"/>
        <v>AOSTE</v>
      </c>
      <c r="AC1141" t="str">
        <f>[8]Report!T1141</f>
        <v xml:space="preserve">SSBO5-R1-CELD18 → </v>
      </c>
      <c r="AD1141" t="str">
        <f>INDEX([8]Report!$A$2:$A$1495, MATCH(AC1141, [8]Report!$T$2:$T$1495, 0))</f>
        <v>SSBO5-R1-CELD18</v>
      </c>
      <c r="AE1141" t="str">
        <f t="shared" si="64"/>
        <v>SSBO5</v>
      </c>
    </row>
    <row r="1142" spans="5:31" x14ac:dyDescent="0.25">
      <c r="E1142" s="2" t="str">
        <f>[2]Report!T1142</f>
        <v xml:space="preserve">34035159 → </v>
      </c>
      <c r="F1142" s="3" t="str">
        <f>INDEX([2]Report!$B$2:$B$2208, MATCH(E1142, [2]Report!$T$2:$T$2208, 0))</f>
        <v>CORB8-R2-CELD93</v>
      </c>
      <c r="G1142" s="4" t="str">
        <f t="shared" si="63"/>
        <v>CORB8</v>
      </c>
      <c r="AC1142" t="str">
        <f>[8]Report!T1142</f>
        <v xml:space="preserve">SSBO5-R1-CELD19 → </v>
      </c>
      <c r="AD1142" t="str">
        <f>INDEX([8]Report!$A$2:$A$1495, MATCH(AC1142, [8]Report!$T$2:$T$1495, 0))</f>
        <v>SSBO5-R1-CELD19</v>
      </c>
      <c r="AE1142" t="str">
        <f t="shared" si="64"/>
        <v>SSBO5</v>
      </c>
    </row>
    <row r="1143" spans="5:31" x14ac:dyDescent="0.25">
      <c r="E1143" s="2" t="str">
        <f>[2]Report!T1143</f>
        <v>34035160 → DATE-AMPOULE</v>
      </c>
      <c r="F1143" s="3" t="str">
        <f>INDEX([2]Report!$B$2:$B$2208, MATCH(E1143, [2]Report!$T$2:$T$2208, 0))</f>
        <v>AOSTE-R3A-CELD43</v>
      </c>
      <c r="G1143" s="4" t="str">
        <f t="shared" si="63"/>
        <v>AOSTE</v>
      </c>
      <c r="AC1143" t="str">
        <f>[8]Report!T1143</f>
        <v>SSBO5-R1-CELD20 → Code GDO</v>
      </c>
      <c r="AD1143" t="str">
        <f>INDEX([8]Report!$A$2:$A$1495, MATCH(AC1143, [8]Report!$T$2:$T$1495, 0))</f>
        <v>SSBO5-R1-CELD20</v>
      </c>
      <c r="AE1143" t="str">
        <f t="shared" si="64"/>
        <v>SSBO5</v>
      </c>
    </row>
    <row r="1144" spans="5:31" x14ac:dyDescent="0.25">
      <c r="E1144" s="2" t="str">
        <f>[2]Report!T1144</f>
        <v>34035161 → DATE-AMPOULE</v>
      </c>
      <c r="F1144" s="3" t="str">
        <f>INDEX([2]Report!$B$2:$B$2208, MATCH(E1144, [2]Report!$T$2:$T$2208, 0))</f>
        <v>AOSTE-R1A-CELC02</v>
      </c>
      <c r="G1144" s="4" t="str">
        <f t="shared" si="63"/>
        <v>AOSTE</v>
      </c>
      <c r="AC1144" t="str">
        <f>[8]Report!T1144</f>
        <v>SSBO5-R1-CELD21 → Code GDO</v>
      </c>
      <c r="AD1144" t="str">
        <f>INDEX([8]Report!$A$2:$A$1495, MATCH(AC1144, [8]Report!$T$2:$T$1495, 0))</f>
        <v>SSBO5-R1-CELD21</v>
      </c>
      <c r="AE1144" t="str">
        <f t="shared" si="64"/>
        <v>SSBO5</v>
      </c>
    </row>
    <row r="1145" spans="5:31" x14ac:dyDescent="0.25">
      <c r="E1145" s="2" t="str">
        <f>[2]Report!T1145</f>
        <v>34035162 → DATE-AMPOULE</v>
      </c>
      <c r="F1145" s="3" t="str">
        <f>INDEX([2]Report!$B$2:$B$2208, MATCH(E1145, [2]Report!$T$2:$T$2208, 0))</f>
        <v>AOSTE-R3A-CELA48</v>
      </c>
      <c r="G1145" s="4" t="str">
        <f t="shared" si="63"/>
        <v>AOSTE</v>
      </c>
      <c r="AC1145" t="str">
        <f>[8]Report!T1145</f>
        <v>SSBO5-R3-CELD03 → Code GDO</v>
      </c>
      <c r="AD1145" t="str">
        <f>INDEX([8]Report!$A$2:$A$1495, MATCH(AC1145, [8]Report!$T$2:$T$1495, 0))</f>
        <v>SSBO5-R3-CELD03</v>
      </c>
      <c r="AE1145" t="str">
        <f t="shared" si="64"/>
        <v>SSBO5</v>
      </c>
    </row>
    <row r="1146" spans="5:31" x14ac:dyDescent="0.25">
      <c r="E1146" s="2" t="str">
        <f>[2]Report!T1146</f>
        <v xml:space="preserve">34035163 → </v>
      </c>
      <c r="F1146" s="3" t="str">
        <f>INDEX([2]Report!$B$2:$B$2208, MATCH(E1146, [2]Report!$T$2:$T$2208, 0))</f>
        <v>JALLI-R1.1-CELO07</v>
      </c>
      <c r="G1146" s="4" t="str">
        <f t="shared" si="63"/>
        <v>JALLI</v>
      </c>
      <c r="AC1146" t="str">
        <f>[8]Report!T1146</f>
        <v xml:space="preserve">SSBO5-R3-CELD04 → </v>
      </c>
      <c r="AD1146" t="str">
        <f>INDEX([8]Report!$A$2:$A$1495, MATCH(AC1146, [8]Report!$T$2:$T$1495, 0))</f>
        <v>SSBO5-R3-CELD04</v>
      </c>
      <c r="AE1146" t="str">
        <f t="shared" si="64"/>
        <v>SSBO5</v>
      </c>
    </row>
    <row r="1147" spans="5:31" x14ac:dyDescent="0.25">
      <c r="E1147" s="2" t="str">
        <f>[2]Report!T1147</f>
        <v xml:space="preserve">34035164 → </v>
      </c>
      <c r="F1147" s="3" t="str">
        <f>INDEX([2]Report!$B$2:$B$2208, MATCH(E1147, [2]Report!$T$2:$T$2208, 0))</f>
        <v>JALLI-R1.1-CELD03</v>
      </c>
      <c r="G1147" s="4" t="str">
        <f t="shared" si="63"/>
        <v>JALLI</v>
      </c>
      <c r="AC1147" t="str">
        <f>[8]Report!T1147</f>
        <v xml:space="preserve">SSBO5-R3-CELD05 → </v>
      </c>
      <c r="AD1147" t="str">
        <f>INDEX([8]Report!$A$2:$A$1495, MATCH(AC1147, [8]Report!$T$2:$T$1495, 0))</f>
        <v>SSBO5-R3-CELD05</v>
      </c>
      <c r="AE1147" t="str">
        <f t="shared" si="64"/>
        <v>SSBO5</v>
      </c>
    </row>
    <row r="1148" spans="5:31" x14ac:dyDescent="0.25">
      <c r="E1148" s="2" t="str">
        <f>[2]Report!T1148</f>
        <v xml:space="preserve">34035165 → </v>
      </c>
      <c r="F1148" s="3" t="str">
        <f>INDEX([2]Report!$B$2:$B$2208, MATCH(E1148, [2]Report!$T$2:$T$2208, 0))</f>
        <v>JALLI-R1.1-CELD04</v>
      </c>
      <c r="G1148" s="4" t="str">
        <f t="shared" si="63"/>
        <v>JALLI</v>
      </c>
      <c r="AC1148" t="str">
        <f>[8]Report!T1148</f>
        <v xml:space="preserve">SSBO5-R3-CELD06 → </v>
      </c>
      <c r="AD1148" t="str">
        <f>INDEX([8]Report!$A$2:$A$1495, MATCH(AC1148, [8]Report!$T$2:$T$1495, 0))</f>
        <v>SSBO5-R3-CELD06</v>
      </c>
      <c r="AE1148" t="str">
        <f t="shared" si="64"/>
        <v>SSBO5</v>
      </c>
    </row>
    <row r="1149" spans="5:31" x14ac:dyDescent="0.25">
      <c r="E1149" s="2" t="str">
        <f>[2]Report!T1149</f>
        <v xml:space="preserve">34035166 → </v>
      </c>
      <c r="F1149" s="3" t="str">
        <f>INDEX([2]Report!$B$2:$B$2208, MATCH(E1149, [2]Report!$T$2:$T$2208, 0))</f>
        <v>JALLI-R1.1-CELD05</v>
      </c>
      <c r="G1149" s="4" t="str">
        <f t="shared" si="63"/>
        <v>JALLI</v>
      </c>
      <c r="AC1149" t="str">
        <f>[8]Report!T1149</f>
        <v xml:space="preserve">SSBO5-R3-CELD07 → </v>
      </c>
      <c r="AD1149" t="str">
        <f>INDEX([8]Report!$A$2:$A$1495, MATCH(AC1149, [8]Report!$T$2:$T$1495, 0))</f>
        <v>SSBO5-R3-CELD07</v>
      </c>
      <c r="AE1149" t="str">
        <f t="shared" si="64"/>
        <v>SSBO5</v>
      </c>
    </row>
    <row r="1150" spans="5:31" x14ac:dyDescent="0.25">
      <c r="E1150" s="2" t="str">
        <f>[2]Report!T1150</f>
        <v xml:space="preserve">34035167 → </v>
      </c>
      <c r="F1150" s="3" t="str">
        <f>INDEX([2]Report!$B$2:$B$2208, MATCH(E1150, [2]Report!$T$2:$T$2208, 0))</f>
        <v>JALLI-R1.1-CELD06</v>
      </c>
      <c r="G1150" s="4" t="str">
        <f t="shared" si="63"/>
        <v>JALLI</v>
      </c>
      <c r="AC1150" t="str">
        <f>[8]Report!T1150</f>
        <v>SSBO5-R3-CELD08 → Code GDO</v>
      </c>
      <c r="AD1150" t="str">
        <f>INDEX([8]Report!$A$2:$A$1495, MATCH(AC1150, [8]Report!$T$2:$T$1495, 0))</f>
        <v>SSBO5-R3-CELD08</v>
      </c>
      <c r="AE1150" t="str">
        <f t="shared" si="64"/>
        <v>SSBO5</v>
      </c>
    </row>
    <row r="1151" spans="5:31" x14ac:dyDescent="0.25">
      <c r="E1151" s="2" t="str">
        <f>[2]Report!T1151</f>
        <v xml:space="preserve">34035168 → </v>
      </c>
      <c r="F1151" s="3" t="str">
        <f>INDEX([2]Report!$B$2:$B$2208, MATCH(E1151, [2]Report!$T$2:$T$2208, 0))</f>
        <v>JALLI-R1.1-CELA01</v>
      </c>
      <c r="G1151" s="4" t="str">
        <f t="shared" si="63"/>
        <v>JALLI</v>
      </c>
      <c r="AC1151" t="str">
        <f>[8]Report!T1151</f>
        <v>SSBO5-R3-CELD9 → Code GDO</v>
      </c>
      <c r="AD1151" t="str">
        <f>INDEX([8]Report!$A$2:$A$1495, MATCH(AC1151, [8]Report!$T$2:$T$1495, 0))</f>
        <v>SSBO5-R3-CELD9</v>
      </c>
      <c r="AE1151" t="str">
        <f t="shared" si="64"/>
        <v>SSBO5</v>
      </c>
    </row>
    <row r="1152" spans="5:31" x14ac:dyDescent="0.25">
      <c r="E1152" s="2" t="str">
        <f>[2]Report!T1152</f>
        <v xml:space="preserve">34035169 → </v>
      </c>
      <c r="F1152" s="3" t="str">
        <f>INDEX([2]Report!$B$2:$B$2208, MATCH(E1152, [2]Report!$T$2:$T$2208, 0))</f>
        <v>JALLI-R1.2-CELC15</v>
      </c>
      <c r="G1152" s="4" t="str">
        <f t="shared" si="63"/>
        <v>JALLI</v>
      </c>
      <c r="AC1152" t="str">
        <f>[8]Report!T1152</f>
        <v xml:space="preserve">SSEGR-R1.A-CELD11 → </v>
      </c>
      <c r="AD1152" t="str">
        <f>INDEX([8]Report!$A$2:$A$1495, MATCH(AC1152, [8]Report!$T$2:$T$1495, 0))</f>
        <v>SSEGR-R1.A-CELD11</v>
      </c>
      <c r="AE1152" t="str">
        <f t="shared" si="64"/>
        <v>SSEGR</v>
      </c>
    </row>
    <row r="1153" spans="5:31" x14ac:dyDescent="0.25">
      <c r="E1153" s="2" t="str">
        <f>[2]Report!T1153</f>
        <v xml:space="preserve">34035170 → </v>
      </c>
      <c r="F1153" s="3" t="str">
        <f>INDEX([2]Report!$B$2:$B$2208, MATCH(E1153, [2]Report!$T$2:$T$2208, 0))</f>
        <v>JALLI-R1.2-CELD12</v>
      </c>
      <c r="G1153" s="4" t="str">
        <f t="shared" si="63"/>
        <v>JALLI</v>
      </c>
      <c r="AC1153" t="str">
        <f>[8]Report!T1153</f>
        <v xml:space="preserve">SSEGR-R1.A-CELD12 → </v>
      </c>
      <c r="AD1153" t="str">
        <f>INDEX([8]Report!$A$2:$A$1495, MATCH(AC1153, [8]Report!$T$2:$T$1495, 0))</f>
        <v>SSEGR-R1.A-CELD12</v>
      </c>
      <c r="AE1153" t="str">
        <f t="shared" si="64"/>
        <v>SSEGR</v>
      </c>
    </row>
    <row r="1154" spans="5:31" x14ac:dyDescent="0.25">
      <c r="E1154" s="2" t="str">
        <f>[2]Report!T1154</f>
        <v xml:space="preserve">34035171 → </v>
      </c>
      <c r="F1154" s="3" t="str">
        <f>INDEX([2]Report!$B$2:$B$2208, MATCH(E1154, [2]Report!$T$2:$T$2208, 0))</f>
        <v>JALLI-R1.2-CELD13</v>
      </c>
      <c r="G1154" s="4" t="str">
        <f t="shared" si="63"/>
        <v>JALLI</v>
      </c>
      <c r="AC1154" t="str">
        <f>[8]Report!T1154</f>
        <v xml:space="preserve">SSEGR-R1.A-CELD13 → </v>
      </c>
      <c r="AD1154" t="str">
        <f>INDEX([8]Report!$A$2:$A$1495, MATCH(AC1154, [8]Report!$T$2:$T$1495, 0))</f>
        <v>SSEGR-R1.A-CELD13</v>
      </c>
      <c r="AE1154" t="str">
        <f t="shared" si="64"/>
        <v>SSEGR</v>
      </c>
    </row>
    <row r="1155" spans="5:31" x14ac:dyDescent="0.25">
      <c r="E1155" s="2" t="str">
        <f>[2]Report!T1155</f>
        <v xml:space="preserve">34035172 → </v>
      </c>
      <c r="F1155" s="3" t="str">
        <f>INDEX([2]Report!$B$2:$B$2208, MATCH(E1155, [2]Report!$T$2:$T$2208, 0))</f>
        <v>JALLI-R2.2-CELO22</v>
      </c>
      <c r="G1155" s="4" t="str">
        <f t="shared" ref="G1155:G1218" si="65">LEFT(F1155,5)</f>
        <v>JALLI</v>
      </c>
      <c r="AC1155" t="str">
        <f>[8]Report!T1155</f>
        <v xml:space="preserve">SSEGR-R1.A-CELD14 → </v>
      </c>
      <c r="AD1155" t="str">
        <f>INDEX([8]Report!$A$2:$A$1495, MATCH(AC1155, [8]Report!$T$2:$T$1495, 0))</f>
        <v>SSEGR-R1.A-CELD14</v>
      </c>
      <c r="AE1155" t="str">
        <f t="shared" ref="AE1155:AE1218" si="66">LEFT(AD1155,5)</f>
        <v>SSEGR</v>
      </c>
    </row>
    <row r="1156" spans="5:31" x14ac:dyDescent="0.25">
      <c r="E1156" s="2" t="str">
        <f>[2]Report!T1156</f>
        <v xml:space="preserve">34035173 → </v>
      </c>
      <c r="F1156" s="3" t="str">
        <f>INDEX([2]Report!$B$2:$B$2208, MATCH(E1156, [2]Report!$T$2:$T$2208, 0))</f>
        <v>JALLI-R1.2-CELA16</v>
      </c>
      <c r="G1156" s="4" t="str">
        <f t="shared" si="65"/>
        <v>JALLI</v>
      </c>
      <c r="AC1156" t="str">
        <f>[8]Report!T1156</f>
        <v xml:space="preserve">SSEGR-R1.A-CELD15 → </v>
      </c>
      <c r="AD1156" t="str">
        <f>INDEX([8]Report!$A$2:$A$1495, MATCH(AC1156, [8]Report!$T$2:$T$1495, 0))</f>
        <v>SSEGR-R1.A-CELD15</v>
      </c>
      <c r="AE1156" t="str">
        <f t="shared" si="66"/>
        <v>SSEGR</v>
      </c>
    </row>
    <row r="1157" spans="5:31" x14ac:dyDescent="0.25">
      <c r="E1157" s="2" t="str">
        <f>[2]Report!T1157</f>
        <v xml:space="preserve">34035174 → </v>
      </c>
      <c r="F1157" s="3" t="str">
        <f>INDEX([2]Report!$B$2:$B$2208, MATCH(E1157, [2]Report!$T$2:$T$2208, 0))</f>
        <v>JALLI-R1.2-CELD11</v>
      </c>
      <c r="G1157" s="4" t="str">
        <f t="shared" si="65"/>
        <v>JALLI</v>
      </c>
      <c r="AC1157" t="str">
        <f>[8]Report!T1157</f>
        <v xml:space="preserve">SSEGR-R1.A-CELD16 → </v>
      </c>
      <c r="AD1157" t="str">
        <f>INDEX([8]Report!$A$2:$A$1495, MATCH(AC1157, [8]Report!$T$2:$T$1495, 0))</f>
        <v>SSEGR-R1.A-CELD16</v>
      </c>
      <c r="AE1157" t="str">
        <f t="shared" si="66"/>
        <v>SSEGR</v>
      </c>
    </row>
    <row r="1158" spans="5:31" x14ac:dyDescent="0.25">
      <c r="E1158" s="2" t="str">
        <f>[2]Report!T1158</f>
        <v xml:space="preserve">34035175 → </v>
      </c>
      <c r="F1158" s="3" t="str">
        <f>INDEX([2]Report!$B$2:$B$2208, MATCH(E1158, [2]Report!$T$2:$T$2208, 0))</f>
        <v>JALLI-R2.1-CELD31</v>
      </c>
      <c r="G1158" s="4" t="str">
        <f t="shared" si="65"/>
        <v>JALLI</v>
      </c>
      <c r="AC1158" t="str">
        <f>[8]Report!T1158</f>
        <v>SSEGR-R1.B-CELD21 → Code GDO, AERIEN/SOUTERRAIN</v>
      </c>
      <c r="AD1158" t="str">
        <f>INDEX([8]Report!$A$2:$A$1495, MATCH(AC1158, [8]Report!$T$2:$T$1495, 0))</f>
        <v>SSEGR-R1.B-CELD21</v>
      </c>
      <c r="AE1158" t="str">
        <f t="shared" si="66"/>
        <v>SSEGR</v>
      </c>
    </row>
    <row r="1159" spans="5:31" x14ac:dyDescent="0.25">
      <c r="E1159" s="2" t="str">
        <f>[2]Report!T1159</f>
        <v xml:space="preserve">34035176 → </v>
      </c>
      <c r="F1159" s="3" t="str">
        <f>INDEX([2]Report!$B$2:$B$2208, MATCH(E1159, [2]Report!$T$2:$T$2208, 0))</f>
        <v>JALLI-R2.1-CELD30</v>
      </c>
      <c r="G1159" s="4" t="str">
        <f t="shared" si="65"/>
        <v>JALLI</v>
      </c>
      <c r="AC1159" t="str">
        <f>[8]Report!T1159</f>
        <v xml:space="preserve">SSEGR-R1.B-CELD22 → </v>
      </c>
      <c r="AD1159" t="str">
        <f>INDEX([8]Report!$A$2:$A$1495, MATCH(AC1159, [8]Report!$T$2:$T$1495, 0))</f>
        <v>SSEGR-R1.B-CELD22</v>
      </c>
      <c r="AE1159" t="str">
        <f t="shared" si="66"/>
        <v>SSEGR</v>
      </c>
    </row>
    <row r="1160" spans="5:31" x14ac:dyDescent="0.25">
      <c r="E1160" s="2" t="str">
        <f>[2]Report!T1160</f>
        <v>34035177 → U-NOMINAL(KV)-DJHTA</v>
      </c>
      <c r="F1160" s="3" t="str">
        <f>INDEX([2]Report!$B$2:$B$2208, MATCH(E1160, [2]Report!$T$2:$T$2208, 0))</f>
        <v>JALLI-R2.1-CELD29</v>
      </c>
      <c r="G1160" s="4" t="str">
        <f t="shared" si="65"/>
        <v>JALLI</v>
      </c>
      <c r="AC1160" t="str">
        <f>[8]Report!T1160</f>
        <v xml:space="preserve">SSEGR-R1.B-CELD23 → </v>
      </c>
      <c r="AD1160" t="str">
        <f>INDEX([8]Report!$A$2:$A$1495, MATCH(AC1160, [8]Report!$T$2:$T$1495, 0))</f>
        <v>SSEGR-R1.B-CELD23</v>
      </c>
      <c r="AE1160" t="str">
        <f t="shared" si="66"/>
        <v>SSEGR</v>
      </c>
    </row>
    <row r="1161" spans="5:31" x14ac:dyDescent="0.25">
      <c r="E1161" s="2" t="str">
        <f>[2]Report!T1161</f>
        <v xml:space="preserve">34035178 → </v>
      </c>
      <c r="F1161" s="3" t="str">
        <f>INDEX([2]Report!$B$2:$B$2208, MATCH(E1161, [2]Report!$T$2:$T$2208, 0))</f>
        <v>JALLI-R2.1-CELD28</v>
      </c>
      <c r="G1161" s="4" t="str">
        <f t="shared" si="65"/>
        <v>JALLI</v>
      </c>
      <c r="AC1161" t="str">
        <f>[8]Report!T1161</f>
        <v xml:space="preserve">SSEGR-R1.B-CELD24 → </v>
      </c>
      <c r="AD1161" t="str">
        <f>INDEX([8]Report!$A$2:$A$1495, MATCH(AC1161, [8]Report!$T$2:$T$1495, 0))</f>
        <v>SSEGR-R1.B-CELD24</v>
      </c>
      <c r="AE1161" t="str">
        <f t="shared" si="66"/>
        <v>SSEGR</v>
      </c>
    </row>
    <row r="1162" spans="5:31" x14ac:dyDescent="0.25">
      <c r="E1162" s="2" t="str">
        <f>[2]Report!T1162</f>
        <v xml:space="preserve">34035179 → </v>
      </c>
      <c r="F1162" s="3" t="str">
        <f>INDEX([2]Report!$B$2:$B$2208, MATCH(E1162, [2]Report!$T$2:$T$2208, 0))</f>
        <v>JALLI-R2.1-CELA32</v>
      </c>
      <c r="G1162" s="4" t="str">
        <f t="shared" si="65"/>
        <v>JALLI</v>
      </c>
      <c r="AC1162" t="str">
        <f>[8]Report!T1162</f>
        <v xml:space="preserve">SSEGR-R2.A-CELD32 → </v>
      </c>
      <c r="AD1162" t="str">
        <f>INDEX([8]Report!$A$2:$A$1495, MATCH(AC1162, [8]Report!$T$2:$T$1495, 0))</f>
        <v>SSEGR-R2.A-CELD32</v>
      </c>
      <c r="AE1162" t="str">
        <f t="shared" si="66"/>
        <v>SSEGR</v>
      </c>
    </row>
    <row r="1163" spans="5:31" x14ac:dyDescent="0.25">
      <c r="E1163" s="2" t="str">
        <f>[2]Report!T1163</f>
        <v xml:space="preserve">34035180 → </v>
      </c>
      <c r="F1163" s="3" t="str">
        <f>INDEX([2]Report!$B$2:$B$2208, MATCH(E1163, [2]Report!$T$2:$T$2208, 0))</f>
        <v>JALLI-R2.2-CELD18</v>
      </c>
      <c r="G1163" s="4" t="str">
        <f t="shared" si="65"/>
        <v>JALLI</v>
      </c>
      <c r="AC1163" t="str">
        <f>[8]Report!T1163</f>
        <v xml:space="preserve">SSEGR-R2.A-CELD33 → </v>
      </c>
      <c r="AD1163" t="str">
        <f>INDEX([8]Report!$A$2:$A$1495, MATCH(AC1163, [8]Report!$T$2:$T$1495, 0))</f>
        <v>SSEGR-R2.A-CELD33</v>
      </c>
      <c r="AE1163" t="str">
        <f t="shared" si="66"/>
        <v>SSEGR</v>
      </c>
    </row>
    <row r="1164" spans="5:31" x14ac:dyDescent="0.25">
      <c r="E1164" s="2" t="str">
        <f>[2]Report!T1164</f>
        <v xml:space="preserve">34035181 → </v>
      </c>
      <c r="F1164" s="3" t="str">
        <f>INDEX([2]Report!$B$2:$B$2208, MATCH(E1164, [2]Report!$T$2:$T$2208, 0))</f>
        <v>JALLI-R2.2-CELD19</v>
      </c>
      <c r="G1164" s="4" t="str">
        <f t="shared" si="65"/>
        <v>JALLI</v>
      </c>
      <c r="AC1164" t="str">
        <f>[8]Report!T1164</f>
        <v>SSEGR-R2.A-CELD34 → Code GDO, AERIEN/SOUTERRAIN</v>
      </c>
      <c r="AD1164" t="str">
        <f>INDEX([8]Report!$A$2:$A$1495, MATCH(AC1164, [8]Report!$T$2:$T$1495, 0))</f>
        <v>SSEGR-R2.A-CELD34</v>
      </c>
      <c r="AE1164" t="str">
        <f t="shared" si="66"/>
        <v>SSEGR</v>
      </c>
    </row>
    <row r="1165" spans="5:31" x14ac:dyDescent="0.25">
      <c r="E1165" s="2" t="str">
        <f>[2]Report!T1165</f>
        <v xml:space="preserve">34035182 → </v>
      </c>
      <c r="F1165" s="3" t="str">
        <f>INDEX([2]Report!$B$2:$B$2208, MATCH(E1165, [2]Report!$T$2:$T$2208, 0))</f>
        <v>JALLI-R2.2-CELD20</v>
      </c>
      <c r="G1165" s="4" t="str">
        <f t="shared" si="65"/>
        <v>JALLI</v>
      </c>
      <c r="AC1165" t="str">
        <f>[8]Report!T1165</f>
        <v>SSEGR-R2.B-CELD41 → Code GDO, AERIEN/SOUTERRAIN</v>
      </c>
      <c r="AD1165" t="str">
        <f>INDEX([8]Report!$A$2:$A$1495, MATCH(AC1165, [8]Report!$T$2:$T$1495, 0))</f>
        <v>SSEGR-R2.B-CELD41</v>
      </c>
      <c r="AE1165" t="str">
        <f t="shared" si="66"/>
        <v>SSEGR</v>
      </c>
    </row>
    <row r="1166" spans="5:31" x14ac:dyDescent="0.25">
      <c r="E1166" s="2" t="str">
        <f>[2]Report!T1166</f>
        <v>34035183 → DATE-AMPOULE</v>
      </c>
      <c r="F1166" s="3" t="str">
        <f>INDEX([2]Report!$B$2:$B$2208, MATCH(E1166, [2]Report!$T$2:$T$2208, 0))</f>
        <v>JALLI-R2.2-CELD21</v>
      </c>
      <c r="G1166" s="4" t="str">
        <f t="shared" si="65"/>
        <v>JALLI</v>
      </c>
      <c r="AC1166" t="str">
        <f>[8]Report!T1166</f>
        <v xml:space="preserve">SSEGR-R2.B-CELD42 → </v>
      </c>
      <c r="AD1166" t="str">
        <f>INDEX([8]Report!$A$2:$A$1495, MATCH(AC1166, [8]Report!$T$2:$T$1495, 0))</f>
        <v>SSEGR-R2.B-CELD42</v>
      </c>
      <c r="AE1166" t="str">
        <f t="shared" si="66"/>
        <v>SSEGR</v>
      </c>
    </row>
    <row r="1167" spans="5:31" x14ac:dyDescent="0.25">
      <c r="E1167" s="2" t="str">
        <f>[2]Report!T1167</f>
        <v xml:space="preserve">34035184 → </v>
      </c>
      <c r="F1167" s="3" t="str">
        <f>INDEX([2]Report!$B$2:$B$2208, MATCH(E1167, [2]Report!$T$2:$T$2208, 0))</f>
        <v>BONN8-R1-CELC12</v>
      </c>
      <c r="G1167" s="4" t="str">
        <f t="shared" si="65"/>
        <v>BONN8</v>
      </c>
      <c r="AC1167" t="str">
        <f>[8]Report!T1167</f>
        <v xml:space="preserve">SSEGR-R2.B-CELD43 → </v>
      </c>
      <c r="AD1167" t="str">
        <f>INDEX([8]Report!$A$2:$A$1495, MATCH(AC1167, [8]Report!$T$2:$T$1495, 0))</f>
        <v>SSEGR-R2.B-CELD43</v>
      </c>
      <c r="AE1167" t="str">
        <f t="shared" si="66"/>
        <v>SSEGR</v>
      </c>
    </row>
    <row r="1168" spans="5:31" x14ac:dyDescent="0.25">
      <c r="E1168" s="2" t="str">
        <f>[2]Report!T1168</f>
        <v xml:space="preserve">34035185 → </v>
      </c>
      <c r="F1168" s="3" t="str">
        <f>INDEX([2]Report!$B$2:$B$2208, MATCH(E1168, [2]Report!$T$2:$T$2208, 0))</f>
        <v>BONN8-R1-CELO10</v>
      </c>
      <c r="G1168" s="4" t="str">
        <f t="shared" si="65"/>
        <v>BONN8</v>
      </c>
      <c r="AC1168" t="str">
        <f>[8]Report!T1168</f>
        <v>SSEGR-R2.B-CELD44 → Code GDO</v>
      </c>
      <c r="AD1168" t="str">
        <f>INDEX([8]Report!$A$2:$A$1495, MATCH(AC1168, [8]Report!$T$2:$T$1495, 0))</f>
        <v>SSEGR-R2.B-CELD44</v>
      </c>
      <c r="AE1168" t="str">
        <f t="shared" si="66"/>
        <v>SSEGR</v>
      </c>
    </row>
    <row r="1169" spans="5:31" x14ac:dyDescent="0.25">
      <c r="E1169" s="2" t="str">
        <f>[2]Report!T1169</f>
        <v xml:space="preserve">34035186 → </v>
      </c>
      <c r="F1169" s="3" t="str">
        <f>INDEX([2]Report!$B$2:$B$2208, MATCH(E1169, [2]Report!$T$2:$T$2208, 0))</f>
        <v>BONN8-R1-CELD14</v>
      </c>
      <c r="G1169" s="4" t="str">
        <f t="shared" si="65"/>
        <v>BONN8</v>
      </c>
      <c r="AC1169" t="str">
        <f>[8]Report!T1169</f>
        <v xml:space="preserve">SSEGR-R2.B-CELD45 → </v>
      </c>
      <c r="AD1169" t="str">
        <f>INDEX([8]Report!$A$2:$A$1495, MATCH(AC1169, [8]Report!$T$2:$T$1495, 0))</f>
        <v>SSEGR-R2.B-CELD45</v>
      </c>
      <c r="AE1169" t="str">
        <f t="shared" si="66"/>
        <v>SSEGR</v>
      </c>
    </row>
    <row r="1170" spans="5:31" x14ac:dyDescent="0.25">
      <c r="E1170" s="2" t="str">
        <f>[2]Report!T1170</f>
        <v xml:space="preserve">34035187 → </v>
      </c>
      <c r="F1170" s="3" t="str">
        <f>INDEX([2]Report!$B$2:$B$2208, MATCH(E1170, [2]Report!$T$2:$T$2208, 0))</f>
        <v>BONN8-R1-CELA11</v>
      </c>
      <c r="G1170" s="4" t="str">
        <f t="shared" si="65"/>
        <v>BONN8</v>
      </c>
      <c r="AC1170" t="str">
        <f>[8]Report!T1170</f>
        <v xml:space="preserve">SSEGR-R2.B-CELD46 → </v>
      </c>
      <c r="AD1170" t="str">
        <f>INDEX([8]Report!$A$2:$A$1495, MATCH(AC1170, [8]Report!$T$2:$T$1495, 0))</f>
        <v>SSEGR-R2.B-CELD46</v>
      </c>
      <c r="AE1170" t="str">
        <f t="shared" si="66"/>
        <v>SSEGR</v>
      </c>
    </row>
    <row r="1171" spans="5:31" x14ac:dyDescent="0.25">
      <c r="E1171" s="2" t="str">
        <f>[2]Report!T1171</f>
        <v xml:space="preserve">34035188 → </v>
      </c>
      <c r="F1171" s="3" t="str">
        <f>INDEX([2]Report!$B$2:$B$2208, MATCH(E1171, [2]Report!$T$2:$T$2208, 0))</f>
        <v>BONN8-R1-CELD15</v>
      </c>
      <c r="G1171" s="4" t="str">
        <f t="shared" si="65"/>
        <v>BONN8</v>
      </c>
      <c r="AC1171" t="str">
        <f>[8]Report!T1171</f>
        <v>SSEGR-R2.B-CELD47 → AERIEN/SOUTERRAIN</v>
      </c>
      <c r="AD1171" t="str">
        <f>INDEX([8]Report!$A$2:$A$1495, MATCH(AC1171, [8]Report!$T$2:$T$1495, 0))</f>
        <v>SSEGR-R2.B-CELD47</v>
      </c>
      <c r="AE1171" t="str">
        <f t="shared" si="66"/>
        <v>SSEGR</v>
      </c>
    </row>
    <row r="1172" spans="5:31" x14ac:dyDescent="0.25">
      <c r="E1172" s="2" t="str">
        <f>[2]Report!T1172</f>
        <v xml:space="preserve">34035189 → </v>
      </c>
      <c r="F1172" s="3" t="str">
        <f>INDEX([2]Report!$B$2:$B$2208, MATCH(E1172, [2]Report!$T$2:$T$2208, 0))</f>
        <v>BONN8-R1-CELD16</v>
      </c>
      <c r="G1172" s="4" t="str">
        <f t="shared" si="65"/>
        <v>BONN8</v>
      </c>
      <c r="AC1172" t="str">
        <f>[8]Report!T1172</f>
        <v xml:space="preserve">SSGE7-R1-CELD11 → </v>
      </c>
      <c r="AD1172" t="str">
        <f>INDEX([8]Report!$A$2:$A$1495, MATCH(AC1172, [8]Report!$T$2:$T$1495, 0))</f>
        <v>SSGE7-R1-CELD11</v>
      </c>
      <c r="AE1172" t="str">
        <f t="shared" si="66"/>
        <v>SSGE7</v>
      </c>
    </row>
    <row r="1173" spans="5:31" x14ac:dyDescent="0.25">
      <c r="E1173" s="2" t="str">
        <f>[2]Report!T1173</f>
        <v xml:space="preserve">34035190 → </v>
      </c>
      <c r="F1173" s="3" t="str">
        <f>INDEX([2]Report!$B$2:$B$2208, MATCH(E1173, [2]Report!$T$2:$T$2208, 0))</f>
        <v>BONN8-R1-CELD17</v>
      </c>
      <c r="G1173" s="4" t="str">
        <f t="shared" si="65"/>
        <v>BONN8</v>
      </c>
      <c r="AC1173" t="str">
        <f>[8]Report!T1173</f>
        <v>SSGE7-R1-CELD12 → AERIEN/SOUTERRAIN</v>
      </c>
      <c r="AD1173" t="str">
        <f>INDEX([8]Report!$A$2:$A$1495, MATCH(AC1173, [8]Report!$T$2:$T$1495, 0))</f>
        <v>SSGE7-R1-CELD12</v>
      </c>
      <c r="AE1173" t="str">
        <f t="shared" si="66"/>
        <v>SSGE7</v>
      </c>
    </row>
    <row r="1174" spans="5:31" x14ac:dyDescent="0.25">
      <c r="E1174" s="2" t="str">
        <f>[2]Report!T1174</f>
        <v xml:space="preserve">34035191 → </v>
      </c>
      <c r="F1174" s="3" t="str">
        <f>INDEX([2]Report!$B$2:$B$2208, MATCH(E1174, [2]Report!$T$2:$T$2208, 0))</f>
        <v>BONN8-R2-CELA21</v>
      </c>
      <c r="G1174" s="4" t="str">
        <f t="shared" si="65"/>
        <v>BONN8</v>
      </c>
      <c r="AC1174" t="str">
        <f>[8]Report!T1174</f>
        <v xml:space="preserve">SSGE7-R1-CELD13 → </v>
      </c>
      <c r="AD1174" t="str">
        <f>INDEX([8]Report!$A$2:$A$1495, MATCH(AC1174, [8]Report!$T$2:$T$1495, 0))</f>
        <v>SSGE7-R1-CELD13</v>
      </c>
      <c r="AE1174" t="str">
        <f t="shared" si="66"/>
        <v>SSGE7</v>
      </c>
    </row>
    <row r="1175" spans="5:31" x14ac:dyDescent="0.25">
      <c r="E1175" s="2" t="str">
        <f>[2]Report!T1175</f>
        <v xml:space="preserve">34035192 → </v>
      </c>
      <c r="F1175" s="3" t="str">
        <f>INDEX([2]Report!$B$2:$B$2208, MATCH(E1175, [2]Report!$T$2:$T$2208, 0))</f>
        <v>BONN8-R2-CELC22</v>
      </c>
      <c r="G1175" s="4" t="str">
        <f t="shared" si="65"/>
        <v>BONN8</v>
      </c>
      <c r="AC1175" t="str">
        <f>[8]Report!T1175</f>
        <v xml:space="preserve">SSGE7-R1-CELD14 → </v>
      </c>
      <c r="AD1175" t="str">
        <f>INDEX([8]Report!$A$2:$A$1495, MATCH(AC1175, [8]Report!$T$2:$T$1495, 0))</f>
        <v>SSGE7-R1-CELD14</v>
      </c>
      <c r="AE1175" t="str">
        <f t="shared" si="66"/>
        <v>SSGE7</v>
      </c>
    </row>
    <row r="1176" spans="5:31" x14ac:dyDescent="0.25">
      <c r="E1176" s="2" t="str">
        <f>[2]Report!T1176</f>
        <v xml:space="preserve">34035193 → </v>
      </c>
      <c r="F1176" s="3" t="str">
        <f>INDEX([2]Report!$B$2:$B$2208, MATCH(E1176, [2]Report!$T$2:$T$2208, 0))</f>
        <v>BONN8-R2-CELD23</v>
      </c>
      <c r="G1176" s="4" t="str">
        <f t="shared" si="65"/>
        <v>BONN8</v>
      </c>
      <c r="AC1176" t="str">
        <f>[8]Report!T1176</f>
        <v xml:space="preserve">SSGE7-R1-CELD15 → </v>
      </c>
      <c r="AD1176" t="str">
        <f>INDEX([8]Report!$A$2:$A$1495, MATCH(AC1176, [8]Report!$T$2:$T$1495, 0))</f>
        <v>SSGE7-R1-CELD15</v>
      </c>
      <c r="AE1176" t="str">
        <f t="shared" si="66"/>
        <v>SSGE7</v>
      </c>
    </row>
    <row r="1177" spans="5:31" x14ac:dyDescent="0.25">
      <c r="E1177" s="2" t="str">
        <f>[2]Report!T1177</f>
        <v xml:space="preserve">34035194 → </v>
      </c>
      <c r="F1177" s="3" t="str">
        <f>INDEX([2]Report!$B$2:$B$2208, MATCH(E1177, [2]Report!$T$2:$T$2208, 0))</f>
        <v>BONN8-R2-CELD24</v>
      </c>
      <c r="G1177" s="4" t="str">
        <f t="shared" si="65"/>
        <v>BONN8</v>
      </c>
      <c r="AC1177" t="str">
        <f>[8]Report!T1177</f>
        <v xml:space="preserve">SSGE7-R1-CELD16 → </v>
      </c>
      <c r="AD1177" t="str">
        <f>INDEX([8]Report!$A$2:$A$1495, MATCH(AC1177, [8]Report!$T$2:$T$1495, 0))</f>
        <v>SSGE7-R1-CELD16</v>
      </c>
      <c r="AE1177" t="str">
        <f t="shared" si="66"/>
        <v>SSGE7</v>
      </c>
    </row>
    <row r="1178" spans="5:31" x14ac:dyDescent="0.25">
      <c r="E1178" s="2" t="str">
        <f>[2]Report!T1178</f>
        <v xml:space="preserve">34035195 → </v>
      </c>
      <c r="F1178" s="3" t="str">
        <f>INDEX([2]Report!$B$2:$B$2208, MATCH(E1178, [2]Report!$T$2:$T$2208, 0))</f>
        <v>BONN8-R2-CELD25</v>
      </c>
      <c r="G1178" s="4" t="str">
        <f t="shared" si="65"/>
        <v>BONN8</v>
      </c>
      <c r="AC1178" t="str">
        <f>[8]Report!T1178</f>
        <v>SSGE7-R1-CELD17 → Code GDO</v>
      </c>
      <c r="AD1178" t="str">
        <f>INDEX([8]Report!$A$2:$A$1495, MATCH(AC1178, [8]Report!$T$2:$T$1495, 0))</f>
        <v>SSGE7-R1-CELD17</v>
      </c>
      <c r="AE1178" t="str">
        <f t="shared" si="66"/>
        <v>SSGE7</v>
      </c>
    </row>
    <row r="1179" spans="5:31" x14ac:dyDescent="0.25">
      <c r="E1179" s="2" t="str">
        <f>[2]Report!T1179</f>
        <v xml:space="preserve">34035196 → </v>
      </c>
      <c r="F1179" s="3" t="str">
        <f>INDEX([2]Report!$B$2:$B$2208, MATCH(E1179, [2]Report!$T$2:$T$2208, 0))</f>
        <v>BONN8-R2-CELD26</v>
      </c>
      <c r="G1179" s="4" t="str">
        <f t="shared" si="65"/>
        <v>BONN8</v>
      </c>
      <c r="AC1179" t="str">
        <f>[8]Report!T1179</f>
        <v>SSGE7-R1-CELD18 → Code GDO</v>
      </c>
      <c r="AD1179" t="str">
        <f>INDEX([8]Report!$A$2:$A$1495, MATCH(AC1179, [8]Report!$T$2:$T$1495, 0))</f>
        <v>SSGE7-R1-CELD18</v>
      </c>
      <c r="AE1179" t="str">
        <f t="shared" si="66"/>
        <v>SSGE7</v>
      </c>
    </row>
    <row r="1180" spans="5:31" x14ac:dyDescent="0.25">
      <c r="E1180" s="2" t="str">
        <f>[2]Report!T1180</f>
        <v>34035197 → DATE-AMPOULE</v>
      </c>
      <c r="F1180" s="3" t="str">
        <f>INDEX([2]Report!$B$2:$B$2208, MATCH(E1180, [2]Report!$T$2:$T$2208, 0))</f>
        <v>AOSTE-R3A-CELC47</v>
      </c>
      <c r="G1180" s="4" t="str">
        <f t="shared" si="65"/>
        <v>AOSTE</v>
      </c>
      <c r="AC1180" t="str">
        <f>[8]Report!T1180</f>
        <v>SSGE7-R2-CELD21 → AERIEN/SOUTERRAIN</v>
      </c>
      <c r="AD1180" t="str">
        <f>INDEX([8]Report!$A$2:$A$1495, MATCH(AC1180, [8]Report!$T$2:$T$1495, 0))</f>
        <v>SSGE7-R2-CELD21</v>
      </c>
      <c r="AE1180" t="str">
        <f t="shared" si="66"/>
        <v>SSGE7</v>
      </c>
    </row>
    <row r="1181" spans="5:31" x14ac:dyDescent="0.25">
      <c r="E1181" s="2" t="str">
        <f>[2]Report!T1181</f>
        <v>34035198 → DATE-AMPOULE</v>
      </c>
      <c r="F1181" s="3" t="str">
        <f>INDEX([2]Report!$B$2:$B$2208, MATCH(E1181, [2]Report!$T$2:$T$2208, 0))</f>
        <v>AOSTE-R3B-CELO39</v>
      </c>
      <c r="G1181" s="4" t="str">
        <f t="shared" si="65"/>
        <v>AOSTE</v>
      </c>
      <c r="AC1181" t="str">
        <f>[8]Report!T1181</f>
        <v xml:space="preserve">SSGE7-R2-CELD23 → </v>
      </c>
      <c r="AD1181" t="str">
        <f>INDEX([8]Report!$A$2:$A$1495, MATCH(AC1181, [8]Report!$T$2:$T$1495, 0))</f>
        <v>SSGE7-R2-CELD23</v>
      </c>
      <c r="AE1181" t="str">
        <f t="shared" si="66"/>
        <v>SSGE7</v>
      </c>
    </row>
    <row r="1182" spans="5:31" x14ac:dyDescent="0.25">
      <c r="E1182" s="2" t="str">
        <f>[2]Report!T1182</f>
        <v>34035199 → DATE-AMPOULE</v>
      </c>
      <c r="F1182" s="3" t="str">
        <f>INDEX([2]Report!$B$2:$B$2208, MATCH(E1182, [2]Report!$T$2:$T$2208, 0))</f>
        <v>AOSTE-R2A-CELD31</v>
      </c>
      <c r="G1182" s="4" t="str">
        <f t="shared" si="65"/>
        <v>AOSTE</v>
      </c>
      <c r="AC1182" t="str">
        <f>[8]Report!T1182</f>
        <v xml:space="preserve">SSGE7-R2-CELD24 → </v>
      </c>
      <c r="AD1182" t="str">
        <f>INDEX([8]Report!$A$2:$A$1495, MATCH(AC1182, [8]Report!$T$2:$T$1495, 0))</f>
        <v>SSGE7-R2-CELD24</v>
      </c>
      <c r="AE1182" t="str">
        <f t="shared" si="66"/>
        <v>SSGE7</v>
      </c>
    </row>
    <row r="1183" spans="5:31" x14ac:dyDescent="0.25">
      <c r="E1183" s="2" t="str">
        <f>[2]Report!T1183</f>
        <v xml:space="preserve">34035200 → </v>
      </c>
      <c r="F1183" s="3" t="str">
        <f>INDEX([2]Report!$B$2:$B$2208, MATCH(E1183, [2]Report!$T$2:$T$2208, 0))</f>
        <v>BONN8-R2-CELD28</v>
      </c>
      <c r="G1183" s="4" t="str">
        <f t="shared" si="65"/>
        <v>BONN8</v>
      </c>
      <c r="AC1183" t="str">
        <f>[8]Report!T1183</f>
        <v xml:space="preserve">SSGE7-R2-CELD25 → </v>
      </c>
      <c r="AD1183" t="str">
        <f>INDEX([8]Report!$A$2:$A$1495, MATCH(AC1183, [8]Report!$T$2:$T$1495, 0))</f>
        <v>SSGE7-R2-CELD25</v>
      </c>
      <c r="AE1183" t="str">
        <f t="shared" si="66"/>
        <v>SSGE7</v>
      </c>
    </row>
    <row r="1184" spans="5:31" x14ac:dyDescent="0.25">
      <c r="E1184" s="2" t="str">
        <f>[2]Report!T1184</f>
        <v xml:space="preserve">34035201 → </v>
      </c>
      <c r="F1184" s="3" t="str">
        <f>INDEX([2]Report!$B$2:$B$2208, MATCH(E1184, [2]Report!$T$2:$T$2208, 0))</f>
        <v>BONN8-R2-CELD27</v>
      </c>
      <c r="G1184" s="4" t="str">
        <f t="shared" si="65"/>
        <v>BONN8</v>
      </c>
      <c r="AC1184" t="str">
        <f>[8]Report!T1184</f>
        <v xml:space="preserve">SSGE7-R2-CELD26 → </v>
      </c>
      <c r="AD1184" t="str">
        <f>INDEX([8]Report!$A$2:$A$1495, MATCH(AC1184, [8]Report!$T$2:$T$1495, 0))</f>
        <v>SSGE7-R2-CELD26</v>
      </c>
      <c r="AE1184" t="str">
        <f t="shared" si="66"/>
        <v>SSGE7</v>
      </c>
    </row>
    <row r="1185" spans="5:31" x14ac:dyDescent="0.25">
      <c r="E1185" s="2" t="str">
        <f>[2]Report!T1185</f>
        <v xml:space="preserve">34035202 → </v>
      </c>
      <c r="F1185" s="3" t="str">
        <f>INDEX([2]Report!$B$2:$B$2208, MATCH(E1185, [2]Report!$T$2:$T$2208, 0))</f>
        <v>JALLI-R3.1-CELO38</v>
      </c>
      <c r="G1185" s="4" t="str">
        <f t="shared" si="65"/>
        <v>JALLI</v>
      </c>
      <c r="AC1185" t="str">
        <f>[8]Report!T1185</f>
        <v xml:space="preserve">SSGE7-R2-CELD27 → </v>
      </c>
      <c r="AD1185" t="str">
        <f>INDEX([8]Report!$A$2:$A$1495, MATCH(AC1185, [8]Report!$T$2:$T$1495, 0))</f>
        <v>SSGE7-R2-CELD27</v>
      </c>
      <c r="AE1185" t="str">
        <f t="shared" si="66"/>
        <v>SSGE7</v>
      </c>
    </row>
    <row r="1186" spans="5:31" x14ac:dyDescent="0.25">
      <c r="E1186" s="2" t="str">
        <f>[2]Report!T1186</f>
        <v xml:space="preserve">34035203 → </v>
      </c>
      <c r="F1186" s="3" t="str">
        <f>INDEX([2]Report!$B$2:$B$2208, MATCH(E1186, [2]Report!$T$2:$T$2208, 0))</f>
        <v>JALLI-R3.1-CELD35</v>
      </c>
      <c r="G1186" s="4" t="str">
        <f t="shared" si="65"/>
        <v>JALLI</v>
      </c>
      <c r="AC1186" t="str">
        <f>[8]Report!T1186</f>
        <v>SSGE7-R2-CELD28 → Code GDO</v>
      </c>
      <c r="AD1186" t="str">
        <f>INDEX([8]Report!$A$2:$A$1495, MATCH(AC1186, [8]Report!$T$2:$T$1495, 0))</f>
        <v>SSGE7-R2-CELD28</v>
      </c>
      <c r="AE1186" t="str">
        <f t="shared" si="66"/>
        <v>SSGE7</v>
      </c>
    </row>
    <row r="1187" spans="5:31" x14ac:dyDescent="0.25">
      <c r="E1187" s="2" t="str">
        <f>[2]Report!T1187</f>
        <v xml:space="preserve">34035204 → </v>
      </c>
      <c r="F1187" s="3" t="str">
        <f>INDEX([2]Report!$B$2:$B$2208, MATCH(E1187, [2]Report!$T$2:$T$2208, 0))</f>
        <v>JALLI-R3.1-CELD36</v>
      </c>
      <c r="G1187" s="4" t="str">
        <f t="shared" si="65"/>
        <v>JALLI</v>
      </c>
      <c r="AC1187" t="str">
        <f>[8]Report!T1187</f>
        <v>SSGE7-R2-CELD29 → Code GDO, AERIEN/SOUTERRAIN</v>
      </c>
      <c r="AD1187" t="str">
        <f>INDEX([8]Report!$A$2:$A$1495, MATCH(AC1187, [8]Report!$T$2:$T$1495, 0))</f>
        <v>SSGE7-R2-CELD29</v>
      </c>
      <c r="AE1187" t="str">
        <f t="shared" si="66"/>
        <v>SSGE7</v>
      </c>
    </row>
    <row r="1188" spans="5:31" x14ac:dyDescent="0.25">
      <c r="E1188" s="2" t="str">
        <f>[2]Report!T1188</f>
        <v xml:space="preserve">34035205 → </v>
      </c>
      <c r="F1188" s="3" t="str">
        <f>INDEX([2]Report!$B$2:$B$2208, MATCH(E1188, [2]Report!$T$2:$T$2208, 0))</f>
        <v>JALLI-R3.1-CELD37</v>
      </c>
      <c r="G1188" s="4" t="str">
        <f t="shared" si="65"/>
        <v>JALLI</v>
      </c>
      <c r="AC1188" t="str">
        <f>[8]Report!T1188</f>
        <v xml:space="preserve">SSGUI-R1A-CELD14 → </v>
      </c>
      <c r="AD1188" t="str">
        <f>INDEX([8]Report!$A$2:$A$1495, MATCH(AC1188, [8]Report!$T$2:$T$1495, 0))</f>
        <v>SSGUI-R1A-CELD14</v>
      </c>
      <c r="AE1188" t="str">
        <f t="shared" si="66"/>
        <v>SSGUI</v>
      </c>
    </row>
    <row r="1189" spans="5:31" x14ac:dyDescent="0.25">
      <c r="E1189" s="2" t="str">
        <f>[2]Report!T1189</f>
        <v xml:space="preserve">34035206 → </v>
      </c>
      <c r="F1189" s="3" t="str">
        <f>INDEX([2]Report!$B$2:$B$2208, MATCH(E1189, [2]Report!$T$2:$T$2208, 0))</f>
        <v>JALLI-R3.1-CELA33</v>
      </c>
      <c r="G1189" s="4" t="str">
        <f t="shared" si="65"/>
        <v>JALLI</v>
      </c>
      <c r="AC1189" t="str">
        <f>[8]Report!T1189</f>
        <v xml:space="preserve">SSGUI-R1A-CELD15 → </v>
      </c>
      <c r="AD1189" t="str">
        <f>INDEX([8]Report!$A$2:$A$1495, MATCH(AC1189, [8]Report!$T$2:$T$1495, 0))</f>
        <v>SSGUI-R1A-CELD15</v>
      </c>
      <c r="AE1189" t="str">
        <f t="shared" si="66"/>
        <v>SSGUI</v>
      </c>
    </row>
    <row r="1190" spans="5:31" x14ac:dyDescent="0.25">
      <c r="E1190" s="2" t="str">
        <f>[2]Report!T1190</f>
        <v xml:space="preserve">34035207 → </v>
      </c>
      <c r="F1190" s="3" t="str">
        <f>INDEX([2]Report!$B$2:$B$2208, MATCH(E1190, [2]Report!$T$2:$T$2208, 0))</f>
        <v>JALLI-R3.1-CELC34</v>
      </c>
      <c r="G1190" s="4" t="str">
        <f t="shared" si="65"/>
        <v>JALLI</v>
      </c>
      <c r="AC1190" t="str">
        <f>[8]Report!T1190</f>
        <v xml:space="preserve">SSGUI-R1A-CELD16 → </v>
      </c>
      <c r="AD1190" t="str">
        <f>INDEX([8]Report!$A$2:$A$1495, MATCH(AC1190, [8]Report!$T$2:$T$1495, 0))</f>
        <v>SSGUI-R1A-CELD16</v>
      </c>
      <c r="AE1190" t="str">
        <f t="shared" si="66"/>
        <v>SSGUI</v>
      </c>
    </row>
    <row r="1191" spans="5:31" x14ac:dyDescent="0.25">
      <c r="E1191" s="2" t="str">
        <f>[2]Report!T1191</f>
        <v xml:space="preserve">34035208 → </v>
      </c>
      <c r="F1191" s="3" t="str">
        <f>INDEX([2]Report!$B$2:$B$2208, MATCH(E1191, [2]Report!$T$2:$T$2208, 0))</f>
        <v>AUMON-R1-CELD19</v>
      </c>
      <c r="G1191" s="4" t="str">
        <f t="shared" si="65"/>
        <v>AUMON</v>
      </c>
      <c r="AC1191" t="str">
        <f>[8]Report!T1191</f>
        <v>SSGUI-R1A-CELD17 → Code GDO</v>
      </c>
      <c r="AD1191" t="str">
        <f>INDEX([8]Report!$A$2:$A$1495, MATCH(AC1191, [8]Report!$T$2:$T$1495, 0))</f>
        <v>SSGUI-R1A-CELD17</v>
      </c>
      <c r="AE1191" t="str">
        <f t="shared" si="66"/>
        <v>SSGUI</v>
      </c>
    </row>
    <row r="1192" spans="5:31" x14ac:dyDescent="0.25">
      <c r="E1192" s="2" t="str">
        <f>[2]Report!T1192</f>
        <v xml:space="preserve">34035209 → </v>
      </c>
      <c r="F1192" s="3" t="str">
        <f>INDEX([2]Report!$B$2:$B$2208, MATCH(E1192, [2]Report!$T$2:$T$2208, 0))</f>
        <v>AUMON-R2-CELD29</v>
      </c>
      <c r="G1192" s="4" t="str">
        <f t="shared" si="65"/>
        <v>AUMON</v>
      </c>
      <c r="AC1192" t="str">
        <f>[8]Report!T1192</f>
        <v xml:space="preserve">SSGUI-R1B-CELD21 → </v>
      </c>
      <c r="AD1192" t="str">
        <f>INDEX([8]Report!$A$2:$A$1495, MATCH(AC1192, [8]Report!$T$2:$T$1495, 0))</f>
        <v>SSGUI-R1B-CELD21</v>
      </c>
      <c r="AE1192" t="str">
        <f t="shared" si="66"/>
        <v>SSGUI</v>
      </c>
    </row>
    <row r="1193" spans="5:31" x14ac:dyDescent="0.25">
      <c r="E1193" s="2" t="str">
        <f>[2]Report!T1193</f>
        <v xml:space="preserve">34035210 → </v>
      </c>
      <c r="F1193" s="3" t="str">
        <f>INDEX([2]Report!$B$2:$B$2208, MATCH(E1193, [2]Report!$T$2:$T$2208, 0))</f>
        <v>AUMON-R2-CELD26</v>
      </c>
      <c r="G1193" s="4" t="str">
        <f t="shared" si="65"/>
        <v>AUMON</v>
      </c>
      <c r="AC1193" t="str">
        <f>[8]Report!T1193</f>
        <v xml:space="preserve">SSGUI-R1B-CELD22 → </v>
      </c>
      <c r="AD1193" t="str">
        <f>INDEX([8]Report!$A$2:$A$1495, MATCH(AC1193, [8]Report!$T$2:$T$1495, 0))</f>
        <v>SSGUI-R1B-CELD22</v>
      </c>
      <c r="AE1193" t="str">
        <f t="shared" si="66"/>
        <v>SSGUI</v>
      </c>
    </row>
    <row r="1194" spans="5:31" x14ac:dyDescent="0.25">
      <c r="E1194" s="2" t="str">
        <f>[2]Report!T1194</f>
        <v xml:space="preserve">34035211 → </v>
      </c>
      <c r="F1194" s="3" t="str">
        <f>INDEX([2]Report!$B$2:$B$2208, MATCH(E1194, [2]Report!$T$2:$T$2208, 0))</f>
        <v>BORLY-R1-CELC13</v>
      </c>
      <c r="G1194" s="4" t="str">
        <f t="shared" si="65"/>
        <v>BORLY</v>
      </c>
      <c r="AC1194" t="str">
        <f>[8]Report!T1194</f>
        <v xml:space="preserve">SSGUI-R2-CELD02 → </v>
      </c>
      <c r="AD1194" t="str">
        <f>INDEX([8]Report!$A$2:$A$1495, MATCH(AC1194, [8]Report!$T$2:$T$1495, 0))</f>
        <v>SSGUI-R2-CELD02</v>
      </c>
      <c r="AE1194" t="str">
        <f t="shared" si="66"/>
        <v>SSGUI</v>
      </c>
    </row>
    <row r="1195" spans="5:31" x14ac:dyDescent="0.25">
      <c r="E1195" s="2" t="str">
        <f>[2]Report!T1195</f>
        <v xml:space="preserve">34035212 → </v>
      </c>
      <c r="F1195" s="3" t="str">
        <f>INDEX([2]Report!$B$2:$B$2208, MATCH(E1195, [2]Report!$T$2:$T$2208, 0))</f>
        <v>BORLY-R1-CELO10</v>
      </c>
      <c r="G1195" s="4" t="str">
        <f t="shared" si="65"/>
        <v>BORLY</v>
      </c>
      <c r="AC1195" t="str">
        <f>[8]Report!T1195</f>
        <v xml:space="preserve">SSGUI-R2-CELD03 → </v>
      </c>
      <c r="AD1195" t="str">
        <f>INDEX([8]Report!$A$2:$A$1495, MATCH(AC1195, [8]Report!$T$2:$T$1495, 0))</f>
        <v>SSGUI-R2-CELD03</v>
      </c>
      <c r="AE1195" t="str">
        <f t="shared" si="66"/>
        <v>SSGUI</v>
      </c>
    </row>
    <row r="1196" spans="5:31" x14ac:dyDescent="0.25">
      <c r="E1196" s="2" t="str">
        <f>[2]Report!T1196</f>
        <v xml:space="preserve">34035213 → </v>
      </c>
      <c r="F1196" s="3" t="str">
        <f>INDEX([2]Report!$B$2:$B$2208, MATCH(E1196, [2]Report!$T$2:$T$2208, 0))</f>
        <v>BORLY-R1-CELD14</v>
      </c>
      <c r="G1196" s="4" t="str">
        <f t="shared" si="65"/>
        <v>BORLY</v>
      </c>
      <c r="AC1196" t="str">
        <f>[8]Report!T1196</f>
        <v xml:space="preserve">SSGUI-R2-CELD05 → </v>
      </c>
      <c r="AD1196" t="str">
        <f>INDEX([8]Report!$A$2:$A$1495, MATCH(AC1196, [8]Report!$T$2:$T$1495, 0))</f>
        <v>SSGUI-R2-CELD05</v>
      </c>
      <c r="AE1196" t="str">
        <f t="shared" si="66"/>
        <v>SSGUI</v>
      </c>
    </row>
    <row r="1197" spans="5:31" x14ac:dyDescent="0.25">
      <c r="E1197" s="2" t="str">
        <f>[2]Report!T1197</f>
        <v>34035214 → DATE-AMPOULE</v>
      </c>
      <c r="F1197" s="3" t="str">
        <f>INDEX([2]Report!$B$2:$B$2208, MATCH(E1197, [2]Report!$T$2:$T$2208, 0))</f>
        <v>BORLY-R1-CELA11</v>
      </c>
      <c r="G1197" s="4" t="str">
        <f t="shared" si="65"/>
        <v>BORLY</v>
      </c>
      <c r="AC1197" t="str">
        <f>[8]Report!T1197</f>
        <v xml:space="preserve">SSGUI-R2-CELD06 → </v>
      </c>
      <c r="AD1197" t="str">
        <f>INDEX([8]Report!$A$2:$A$1495, MATCH(AC1197, [8]Report!$T$2:$T$1495, 0))</f>
        <v>SSGUI-R2-CELD06</v>
      </c>
      <c r="AE1197" t="str">
        <f t="shared" si="66"/>
        <v>SSGUI</v>
      </c>
    </row>
    <row r="1198" spans="5:31" x14ac:dyDescent="0.25">
      <c r="E1198" s="2" t="str">
        <f>[2]Report!T1198</f>
        <v xml:space="preserve">34035215 → </v>
      </c>
      <c r="F1198" s="3" t="str">
        <f>INDEX([2]Report!$B$2:$B$2208, MATCH(E1198, [2]Report!$T$2:$T$2208, 0))</f>
        <v>BORLY-R1-CELD15</v>
      </c>
      <c r="G1198" s="4" t="str">
        <f t="shared" si="65"/>
        <v>BORLY</v>
      </c>
      <c r="AC1198" t="str">
        <f>[8]Report!T1198</f>
        <v>SSGUI-R2-CELD07 → Code GDO, AERIEN/SOUTERRAIN</v>
      </c>
      <c r="AD1198" t="str">
        <f>INDEX([8]Report!$A$2:$A$1495, MATCH(AC1198, [8]Report!$T$2:$T$1495, 0))</f>
        <v>SSGUI-R2-CELD07</v>
      </c>
      <c r="AE1198" t="str">
        <f t="shared" si="66"/>
        <v>SSGUI</v>
      </c>
    </row>
    <row r="1199" spans="5:31" x14ac:dyDescent="0.25">
      <c r="E1199" s="2" t="str">
        <f>[2]Report!T1199</f>
        <v xml:space="preserve">34035216 → </v>
      </c>
      <c r="F1199" s="3" t="str">
        <f>INDEX([2]Report!$B$2:$B$2208, MATCH(E1199, [2]Report!$T$2:$T$2208, 0))</f>
        <v>BORLY-R1-CELD16</v>
      </c>
      <c r="G1199" s="4" t="str">
        <f t="shared" si="65"/>
        <v>BORLY</v>
      </c>
      <c r="AC1199" t="str">
        <f>[8]Report!T1199</f>
        <v xml:space="preserve">SSGUI-R2-CELD09 → </v>
      </c>
      <c r="AD1199" t="str">
        <f>INDEX([8]Report!$A$2:$A$1495, MATCH(AC1199, [8]Report!$T$2:$T$1495, 0))</f>
        <v>SSGUI-R2-CELD09</v>
      </c>
      <c r="AE1199" t="str">
        <f t="shared" si="66"/>
        <v>SSGUI</v>
      </c>
    </row>
    <row r="1200" spans="5:31" x14ac:dyDescent="0.25">
      <c r="E1200" s="2" t="str">
        <f>[2]Report!T1200</f>
        <v xml:space="preserve">34035217 → </v>
      </c>
      <c r="F1200" s="3" t="str">
        <f>INDEX([2]Report!$B$2:$B$2208, MATCH(E1200, [2]Report!$T$2:$T$2208, 0))</f>
        <v>BORLY-R1-CELD17</v>
      </c>
      <c r="G1200" s="4" t="str">
        <f t="shared" si="65"/>
        <v>BORLY</v>
      </c>
      <c r="AC1200" t="str">
        <f>[8]Report!T1200</f>
        <v xml:space="preserve">SSGUI-R2-CELD10 → </v>
      </c>
      <c r="AD1200" t="str">
        <f>INDEX([8]Report!$A$2:$A$1495, MATCH(AC1200, [8]Report!$T$2:$T$1495, 0))</f>
        <v>SSGUI-R2-CELD10</v>
      </c>
      <c r="AE1200" t="str">
        <f t="shared" si="66"/>
        <v>SSGUI</v>
      </c>
    </row>
    <row r="1201" spans="5:31" x14ac:dyDescent="0.25">
      <c r="E1201" s="2" t="str">
        <f>[2]Report!T1201</f>
        <v>34035218 → DATE-AMPOULE</v>
      </c>
      <c r="F1201" s="3" t="str">
        <f>INDEX([2]Report!$B$2:$B$2208, MATCH(E1201, [2]Report!$T$2:$T$2208, 0))</f>
        <v>BORLY-R2-CELA21</v>
      </c>
      <c r="G1201" s="4" t="str">
        <f t="shared" si="65"/>
        <v>BORLY</v>
      </c>
      <c r="AC1201" t="str">
        <f>[8]Report!T1201</f>
        <v>SSGUI-R2-CELD11 → Code GDO, AERIEN/SOUTERRAIN</v>
      </c>
      <c r="AD1201" t="str">
        <f>INDEX([8]Report!$A$2:$A$1495, MATCH(AC1201, [8]Report!$T$2:$T$1495, 0))</f>
        <v>SSGUI-R2-CELD11</v>
      </c>
      <c r="AE1201" t="str">
        <f t="shared" si="66"/>
        <v>SSGUI</v>
      </c>
    </row>
    <row r="1202" spans="5:31" x14ac:dyDescent="0.25">
      <c r="E1202" s="2" t="str">
        <f>[2]Report!T1202</f>
        <v xml:space="preserve">34035219 → </v>
      </c>
      <c r="F1202" s="3" t="str">
        <f>INDEX([2]Report!$B$2:$B$2208, MATCH(E1202, [2]Report!$T$2:$T$2208, 0))</f>
        <v>BORLY-R2-CELD23</v>
      </c>
      <c r="G1202" s="4" t="str">
        <f t="shared" si="65"/>
        <v>BORLY</v>
      </c>
      <c r="AC1202" t="str">
        <f>[8]Report!T1202</f>
        <v xml:space="preserve">SSLAC-R1-CELD88 → </v>
      </c>
      <c r="AD1202" t="str">
        <f>INDEX([8]Report!$A$2:$A$1495, MATCH(AC1202, [8]Report!$T$2:$T$1495, 0))</f>
        <v>SSLAC-R1-CELD88</v>
      </c>
      <c r="AE1202" t="str">
        <f t="shared" si="66"/>
        <v>SSLAC</v>
      </c>
    </row>
    <row r="1203" spans="5:31" x14ac:dyDescent="0.25">
      <c r="E1203" s="2" t="str">
        <f>[2]Report!T1203</f>
        <v xml:space="preserve">34035220 → </v>
      </c>
      <c r="F1203" s="3" t="str">
        <f>INDEX([2]Report!$B$2:$B$2208, MATCH(E1203, [2]Report!$T$2:$T$2208, 0))</f>
        <v>BORLY-R2-CELD25</v>
      </c>
      <c r="G1203" s="4" t="str">
        <f t="shared" si="65"/>
        <v>BORLY</v>
      </c>
      <c r="AC1203" t="str">
        <f>[8]Report!T1203</f>
        <v xml:space="preserve">SSLAC-R1-CELD90 → </v>
      </c>
      <c r="AD1203" t="str">
        <f>INDEX([8]Report!$A$2:$A$1495, MATCH(AC1203, [8]Report!$T$2:$T$1495, 0))</f>
        <v>SSLAC-R1-CELD90</v>
      </c>
      <c r="AE1203" t="str">
        <f t="shared" si="66"/>
        <v>SSLAC</v>
      </c>
    </row>
    <row r="1204" spans="5:31" x14ac:dyDescent="0.25">
      <c r="E1204" s="2" t="str">
        <f>[2]Report!T1204</f>
        <v xml:space="preserve">34035221 → </v>
      </c>
      <c r="F1204" s="3" t="str">
        <f>INDEX([2]Report!$B$2:$B$2208, MATCH(E1204, [2]Report!$T$2:$T$2208, 0))</f>
        <v>BORLY-R2-CELD26</v>
      </c>
      <c r="G1204" s="4" t="str">
        <f t="shared" si="65"/>
        <v>BORLY</v>
      </c>
      <c r="AC1204" t="str">
        <f>[8]Report!T1204</f>
        <v xml:space="preserve">SSLAC-R1-CELD92 → </v>
      </c>
      <c r="AD1204" t="str">
        <f>INDEX([8]Report!$A$2:$A$1495, MATCH(AC1204, [8]Report!$T$2:$T$1495, 0))</f>
        <v>SSLAC-R1-CELD92</v>
      </c>
      <c r="AE1204" t="str">
        <f t="shared" si="66"/>
        <v>SSLAC</v>
      </c>
    </row>
    <row r="1205" spans="5:31" x14ac:dyDescent="0.25">
      <c r="E1205" s="2" t="str">
        <f>[2]Report!T1205</f>
        <v xml:space="preserve">34035222 → </v>
      </c>
      <c r="F1205" s="3" t="str">
        <f>INDEX([2]Report!$B$2:$B$2208, MATCH(E1205, [2]Report!$T$2:$T$2208, 0))</f>
        <v>BORLY-R2-CELD27</v>
      </c>
      <c r="G1205" s="4" t="str">
        <f t="shared" si="65"/>
        <v>BORLY</v>
      </c>
      <c r="AC1205" t="str">
        <f>[8]Report!T1205</f>
        <v xml:space="preserve">SSLAC-R1-CELD94 → </v>
      </c>
      <c r="AD1205" t="str">
        <f>INDEX([8]Report!$A$2:$A$1495, MATCH(AC1205, [8]Report!$T$2:$T$1495, 0))</f>
        <v>SSLAC-R1-CELD94</v>
      </c>
      <c r="AE1205" t="str">
        <f t="shared" si="66"/>
        <v>SSLAC</v>
      </c>
    </row>
    <row r="1206" spans="5:31" x14ac:dyDescent="0.25">
      <c r="E1206" s="2" t="str">
        <f>[2]Report!T1206</f>
        <v xml:space="preserve">34035223 → </v>
      </c>
      <c r="F1206" s="3" t="str">
        <f>INDEX([2]Report!$B$2:$B$2208, MATCH(E1206, [2]Report!$T$2:$T$2208, 0))</f>
        <v>BORLY-R2-CELD28</v>
      </c>
      <c r="G1206" s="4" t="str">
        <f t="shared" si="65"/>
        <v>BORLY</v>
      </c>
      <c r="AC1206" t="str">
        <f>[8]Report!T1206</f>
        <v xml:space="preserve">SSLAC-R1-CELD96 → </v>
      </c>
      <c r="AD1206" t="str">
        <f>INDEX([8]Report!$A$2:$A$1495, MATCH(AC1206, [8]Report!$T$2:$T$1495, 0))</f>
        <v>SSLAC-R1-CELD96</v>
      </c>
      <c r="AE1206" t="str">
        <f t="shared" si="66"/>
        <v>SSLAC</v>
      </c>
    </row>
    <row r="1207" spans="5:31" x14ac:dyDescent="0.25">
      <c r="E1207" s="2" t="str">
        <f>[2]Report!T1207</f>
        <v xml:space="preserve">34035224 → </v>
      </c>
      <c r="F1207" s="3" t="str">
        <f>INDEX([2]Report!$B$2:$B$2208, MATCH(E1207, [2]Report!$T$2:$T$2208, 0))</f>
        <v>CHAMO-R1-CELC12</v>
      </c>
      <c r="G1207" s="4" t="str">
        <f t="shared" si="65"/>
        <v>CHAMO</v>
      </c>
      <c r="AC1207" t="str">
        <f>[8]Report!T1207</f>
        <v xml:space="preserve">SSLAC-R1-CELD98 → </v>
      </c>
      <c r="AD1207" t="str">
        <f>INDEX([8]Report!$A$2:$A$1495, MATCH(AC1207, [8]Report!$T$2:$T$1495, 0))</f>
        <v>SSLAC-R1-CELD98</v>
      </c>
      <c r="AE1207" t="str">
        <f t="shared" si="66"/>
        <v>SSLAC</v>
      </c>
    </row>
    <row r="1208" spans="5:31" x14ac:dyDescent="0.25">
      <c r="E1208" s="2" t="str">
        <f>[2]Report!T1208</f>
        <v xml:space="preserve">34035225 → </v>
      </c>
      <c r="F1208" s="3" t="str">
        <f>INDEX([2]Report!$B$2:$B$2208, MATCH(E1208, [2]Report!$T$2:$T$2208, 0))</f>
        <v>CHAMO-R1-CELO10</v>
      </c>
      <c r="G1208" s="4" t="str">
        <f t="shared" si="65"/>
        <v>CHAMO</v>
      </c>
      <c r="AC1208" t="str">
        <f>[8]Report!T1208</f>
        <v xml:space="preserve">SSLAC-R2-CELD101 → </v>
      </c>
      <c r="AD1208" t="str">
        <f>INDEX([8]Report!$A$2:$A$1495, MATCH(AC1208, [8]Report!$T$2:$T$1495, 0))</f>
        <v>SSLAC-R2-CELD101</v>
      </c>
      <c r="AE1208" t="str">
        <f t="shared" si="66"/>
        <v>SSLAC</v>
      </c>
    </row>
    <row r="1209" spans="5:31" x14ac:dyDescent="0.25">
      <c r="E1209" s="2" t="str">
        <f>[2]Report!T1209</f>
        <v xml:space="preserve">34035226 → </v>
      </c>
      <c r="F1209" s="3" t="str">
        <f>INDEX([2]Report!$B$2:$B$2208, MATCH(E1209, [2]Report!$T$2:$T$2208, 0))</f>
        <v>CHAMO-R2-CELD25</v>
      </c>
      <c r="G1209" s="4" t="str">
        <f t="shared" si="65"/>
        <v>CHAMO</v>
      </c>
      <c r="AC1209" t="str">
        <f>[8]Report!T1209</f>
        <v xml:space="preserve">SSLAC-R2-CELD87 → </v>
      </c>
      <c r="AD1209" t="str">
        <f>INDEX([8]Report!$A$2:$A$1495, MATCH(AC1209, [8]Report!$T$2:$T$1495, 0))</f>
        <v>SSLAC-R2-CELD87</v>
      </c>
      <c r="AE1209" t="str">
        <f t="shared" si="66"/>
        <v>SSLAC</v>
      </c>
    </row>
    <row r="1210" spans="5:31" x14ac:dyDescent="0.25">
      <c r="E1210" s="2" t="str">
        <f>[2]Report!T1210</f>
        <v xml:space="preserve">34035227 → </v>
      </c>
      <c r="F1210" s="3" t="str">
        <f>INDEX([2]Report!$B$2:$B$2208, MATCH(E1210, [2]Report!$T$2:$T$2208, 0))</f>
        <v>CHAMO-R1-CELA11</v>
      </c>
      <c r="G1210" s="4" t="str">
        <f t="shared" si="65"/>
        <v>CHAMO</v>
      </c>
      <c r="AC1210" t="str">
        <f>[8]Report!T1210</f>
        <v xml:space="preserve">SSLAC-R2-CELD89 → </v>
      </c>
      <c r="AD1210" t="str">
        <f>INDEX([8]Report!$A$2:$A$1495, MATCH(AC1210, [8]Report!$T$2:$T$1495, 0))</f>
        <v>SSLAC-R2-CELD89</v>
      </c>
      <c r="AE1210" t="str">
        <f t="shared" si="66"/>
        <v>SSLAC</v>
      </c>
    </row>
    <row r="1211" spans="5:31" x14ac:dyDescent="0.25">
      <c r="E1211" s="2" t="str">
        <f>[2]Report!T1211</f>
        <v>34035228 → DATE-AMPOULE</v>
      </c>
      <c r="F1211" s="3" t="str">
        <f>INDEX([2]Report!$B$2:$B$2208, MATCH(E1211, [2]Report!$T$2:$T$2208, 0))</f>
        <v>CHAMO-MAG</v>
      </c>
      <c r="G1211" s="4" t="str">
        <f t="shared" si="65"/>
        <v>CHAMO</v>
      </c>
      <c r="AC1211" t="str">
        <f>[8]Report!T1211</f>
        <v xml:space="preserve">SSLAC-R2-CELD91 → </v>
      </c>
      <c r="AD1211" t="str">
        <f>INDEX([8]Report!$A$2:$A$1495, MATCH(AC1211, [8]Report!$T$2:$T$1495, 0))</f>
        <v>SSLAC-R2-CELD91</v>
      </c>
      <c r="AE1211" t="str">
        <f t="shared" si="66"/>
        <v>SSLAC</v>
      </c>
    </row>
    <row r="1212" spans="5:31" x14ac:dyDescent="0.25">
      <c r="E1212" s="2" t="str">
        <f>[2]Report!T1212</f>
        <v xml:space="preserve">34035229 → </v>
      </c>
      <c r="F1212" s="3" t="str">
        <f>INDEX([2]Report!$B$2:$B$2208, MATCH(E1212, [2]Report!$T$2:$T$2208, 0))</f>
        <v>CHAMO-MAG</v>
      </c>
      <c r="G1212" s="4" t="str">
        <f t="shared" si="65"/>
        <v>CHAMO</v>
      </c>
      <c r="AC1212" t="str">
        <f>[8]Report!T1212</f>
        <v xml:space="preserve">SSLAC-R2-CELD93 → </v>
      </c>
      <c r="AD1212" t="str">
        <f>INDEX([8]Report!$A$2:$A$1495, MATCH(AC1212, [8]Report!$T$2:$T$1495, 0))</f>
        <v>SSLAC-R2-CELD93</v>
      </c>
      <c r="AE1212" t="str">
        <f t="shared" si="66"/>
        <v>SSLAC</v>
      </c>
    </row>
    <row r="1213" spans="5:31" x14ac:dyDescent="0.25">
      <c r="E1213" s="2" t="str">
        <f>[2]Report!T1213</f>
        <v xml:space="preserve">34035230 → </v>
      </c>
      <c r="F1213" s="3" t="str">
        <f>INDEX([2]Report!$B$2:$B$2208, MATCH(E1213, [2]Report!$T$2:$T$2208, 0))</f>
        <v>CHAMO-R1-CELD16</v>
      </c>
      <c r="G1213" s="4" t="str">
        <f t="shared" si="65"/>
        <v>CHAMO</v>
      </c>
      <c r="AC1213" t="str">
        <f>[8]Report!T1213</f>
        <v>SSLAC-R2-CELD95 → AERIEN/SOUTERRAIN</v>
      </c>
      <c r="AD1213" t="str">
        <f>INDEX([8]Report!$A$2:$A$1495, MATCH(AC1213, [8]Report!$T$2:$T$1495, 0))</f>
        <v>SSLAC-R2-CELD95</v>
      </c>
      <c r="AE1213" t="str">
        <f t="shared" si="66"/>
        <v>SSLAC</v>
      </c>
    </row>
    <row r="1214" spans="5:31" x14ac:dyDescent="0.25">
      <c r="E1214" s="2" t="str">
        <f>[2]Report!T1214</f>
        <v xml:space="preserve">34035231 → </v>
      </c>
      <c r="F1214" s="3" t="str">
        <f>INDEX([2]Report!$B$2:$B$2208, MATCH(E1214, [2]Report!$T$2:$T$2208, 0))</f>
        <v>CHAMO-R2-CELA21</v>
      </c>
      <c r="G1214" s="4" t="str">
        <f t="shared" si="65"/>
        <v>CHAMO</v>
      </c>
      <c r="AC1214" t="str">
        <f>[8]Report!T1214</f>
        <v xml:space="preserve">SSLAC-R2-CELD97 → </v>
      </c>
      <c r="AD1214" t="str">
        <f>INDEX([8]Report!$A$2:$A$1495, MATCH(AC1214, [8]Report!$T$2:$T$1495, 0))</f>
        <v>SSLAC-R2-CELD97</v>
      </c>
      <c r="AE1214" t="str">
        <f t="shared" si="66"/>
        <v>SSLAC</v>
      </c>
    </row>
    <row r="1215" spans="5:31" x14ac:dyDescent="0.25">
      <c r="E1215" s="2" t="str">
        <f>[2]Report!T1215</f>
        <v xml:space="preserve">34035232 → </v>
      </c>
      <c r="F1215" s="3" t="str">
        <f>INDEX([2]Report!$B$2:$B$2208, MATCH(E1215, [2]Report!$T$2:$T$2208, 0))</f>
        <v>CHAMO-R2-CELC22</v>
      </c>
      <c r="G1215" s="4" t="str">
        <f t="shared" si="65"/>
        <v>CHAMO</v>
      </c>
      <c r="AC1215" t="str">
        <f>[8]Report!T1215</f>
        <v xml:space="preserve">SSLAC-R2-CELD99 → </v>
      </c>
      <c r="AD1215" t="str">
        <f>INDEX([8]Report!$A$2:$A$1495, MATCH(AC1215, [8]Report!$T$2:$T$1495, 0))</f>
        <v>SSLAC-R2-CELD99</v>
      </c>
      <c r="AE1215" t="str">
        <f t="shared" si="66"/>
        <v>SSLAC</v>
      </c>
    </row>
    <row r="1216" spans="5:31" x14ac:dyDescent="0.25">
      <c r="E1216" s="2" t="str">
        <f>[2]Report!T1216</f>
        <v xml:space="preserve">34035233 → </v>
      </c>
      <c r="F1216" s="3" t="str">
        <f>INDEX([2]Report!$B$2:$B$2208, MATCH(E1216, [2]Report!$T$2:$T$2208, 0))</f>
        <v>CHAMO-R3-CELD34</v>
      </c>
      <c r="G1216" s="4" t="str">
        <f t="shared" si="65"/>
        <v>CHAMO</v>
      </c>
      <c r="AC1216" t="str">
        <f>[8]Report!T1216</f>
        <v>SSMC5-R1-CELC15 → Code GDO</v>
      </c>
      <c r="AD1216" t="str">
        <f>INDEX([8]Report!$A$2:$A$1495, MATCH(AC1216, [8]Report!$T$2:$T$1495, 0))</f>
        <v>SSMC5-R1-CELC15</v>
      </c>
      <c r="AE1216" t="str">
        <f t="shared" si="66"/>
        <v>SSMC5</v>
      </c>
    </row>
    <row r="1217" spans="5:31" x14ac:dyDescent="0.25">
      <c r="E1217" s="2" t="str">
        <f>[2]Report!T1217</f>
        <v xml:space="preserve">34035234 → </v>
      </c>
      <c r="F1217" s="3" t="str">
        <f>INDEX([2]Report!$B$2:$B$2208, MATCH(E1217, [2]Report!$T$2:$T$2208, 0))</f>
        <v>CHAMO-MAG</v>
      </c>
      <c r="G1217" s="4" t="str">
        <f t="shared" si="65"/>
        <v>CHAMO</v>
      </c>
      <c r="AC1217" t="str">
        <f>[8]Report!T1217</f>
        <v>SSMC5-R1-CELD12 → Code GDO</v>
      </c>
      <c r="AD1217" t="str">
        <f>INDEX([8]Report!$A$2:$A$1495, MATCH(AC1217, [8]Report!$T$2:$T$1495, 0))</f>
        <v>SSMC5-R1-CELD12</v>
      </c>
      <c r="AE1217" t="str">
        <f t="shared" si="66"/>
        <v>SSMC5</v>
      </c>
    </row>
    <row r="1218" spans="5:31" x14ac:dyDescent="0.25">
      <c r="E1218" s="2" t="str">
        <f>[2]Report!T1218</f>
        <v xml:space="preserve">34035235 → </v>
      </c>
      <c r="F1218" s="3" t="str">
        <f>INDEX([2]Report!$B$2:$B$2208, MATCH(E1218, [2]Report!$T$2:$T$2208, 0))</f>
        <v>CHAMO-R3-CELD33</v>
      </c>
      <c r="G1218" s="4" t="str">
        <f t="shared" si="65"/>
        <v>CHAMO</v>
      </c>
      <c r="AC1218" t="str">
        <f>[8]Report!T1218</f>
        <v>SSMC5-R1-CELD13 → Code GDO</v>
      </c>
      <c r="AD1218" t="str">
        <f>INDEX([8]Report!$A$2:$A$1495, MATCH(AC1218, [8]Report!$T$2:$T$1495, 0))</f>
        <v>SSMC5-R1-CELD13</v>
      </c>
      <c r="AE1218" t="str">
        <f t="shared" si="66"/>
        <v>SSMC5</v>
      </c>
    </row>
    <row r="1219" spans="5:31" x14ac:dyDescent="0.25">
      <c r="E1219" s="2" t="str">
        <f>[2]Report!T1219</f>
        <v xml:space="preserve">34035236 → </v>
      </c>
      <c r="F1219" s="3" t="str">
        <f>INDEX([2]Report!$B$2:$B$2208, MATCH(E1219, [2]Report!$T$2:$T$2208, 0))</f>
        <v>CHAMO-R1-CELD17</v>
      </c>
      <c r="G1219" s="4" t="str">
        <f t="shared" ref="G1219:G1282" si="67">LEFT(F1219,5)</f>
        <v>CHAMO</v>
      </c>
      <c r="AC1219" t="str">
        <f>[8]Report!T1219</f>
        <v xml:space="preserve">SSMC5-R1-CELD14 → </v>
      </c>
      <c r="AD1219" t="str">
        <f>INDEX([8]Report!$A$2:$A$1495, MATCH(AC1219, [8]Report!$T$2:$T$1495, 0))</f>
        <v>SSMC5-R1-CELD14</v>
      </c>
      <c r="AE1219" t="str">
        <f t="shared" ref="AE1219:AE1282" si="68">LEFT(AD1219,5)</f>
        <v>SSMC5</v>
      </c>
    </row>
    <row r="1220" spans="5:31" x14ac:dyDescent="0.25">
      <c r="E1220" s="2" t="str">
        <f>[2]Report!T1220</f>
        <v xml:space="preserve">34035237 → </v>
      </c>
      <c r="F1220" s="3" t="str">
        <f>INDEX([2]Report!$B$2:$B$2208, MATCH(E1220, [2]Report!$T$2:$T$2208, 0))</f>
        <v>BORLY-R1-CELD18</v>
      </c>
      <c r="G1220" s="4" t="str">
        <f t="shared" si="67"/>
        <v>BORLY</v>
      </c>
      <c r="AC1220" t="str">
        <f>[8]Report!T1220</f>
        <v>SSMC5-R1-CELD15 → AERIEN/SOUTERRAIN</v>
      </c>
      <c r="AD1220" t="str">
        <f>INDEX([8]Report!$A$2:$A$1495, MATCH(AC1220, [8]Report!$T$2:$T$1495, 0))</f>
        <v>SSMC5-R1-CELD15</v>
      </c>
      <c r="AE1220" t="str">
        <f t="shared" si="68"/>
        <v>SSMC5</v>
      </c>
    </row>
    <row r="1221" spans="5:31" x14ac:dyDescent="0.25">
      <c r="E1221" s="2" t="str">
        <f>[2]Report!T1221</f>
        <v xml:space="preserve">34035238 → </v>
      </c>
      <c r="F1221" s="3" t="str">
        <f>INDEX([2]Report!$B$2:$B$2208, MATCH(E1221, [2]Report!$T$2:$T$2208, 0))</f>
        <v>CHAMO-R3-CELC32</v>
      </c>
      <c r="G1221" s="4" t="str">
        <f t="shared" si="67"/>
        <v>CHAMO</v>
      </c>
      <c r="AC1221" t="str">
        <f>[8]Report!T1221</f>
        <v>SSMC5-R1-CELD16 → AERIEN/SOUTERRAIN</v>
      </c>
      <c r="AD1221" t="str">
        <f>INDEX([8]Report!$A$2:$A$1495, MATCH(AC1221, [8]Report!$T$2:$T$1495, 0))</f>
        <v>SSMC5-R1-CELD16</v>
      </c>
      <c r="AE1221" t="str">
        <f t="shared" si="68"/>
        <v>SSMC5</v>
      </c>
    </row>
    <row r="1222" spans="5:31" x14ac:dyDescent="0.25">
      <c r="E1222" s="2" t="str">
        <f>[2]Report!T1222</f>
        <v>34035239 → DATE-AMPOULE</v>
      </c>
      <c r="F1222" s="3" t="str">
        <f>INDEX([2]Report!$B$2:$B$2208, MATCH(E1222, [2]Report!$T$2:$T$2208, 0))</f>
        <v>CHAMO-MAG</v>
      </c>
      <c r="G1222" s="4" t="str">
        <f t="shared" si="67"/>
        <v>CHAMO</v>
      </c>
      <c r="AC1222" t="str">
        <f>[8]Report!T1222</f>
        <v>SSMC5-R1-CELD17 → Code GDO, AERIEN/SOUTERRAIN</v>
      </c>
      <c r="AD1222" t="str">
        <f>INDEX([8]Report!$A$2:$A$1495, MATCH(AC1222, [8]Report!$T$2:$T$1495, 0))</f>
        <v>SSMC5-R1-CELD17</v>
      </c>
      <c r="AE1222" t="str">
        <f t="shared" si="68"/>
        <v>SSMC5</v>
      </c>
    </row>
    <row r="1223" spans="5:31" x14ac:dyDescent="0.25">
      <c r="E1223" s="2" t="str">
        <f>[2]Report!T1223</f>
        <v xml:space="preserve">34035240 → </v>
      </c>
      <c r="F1223" s="3" t="str">
        <f>INDEX([2]Report!$B$2:$B$2208, MATCH(E1223, [2]Report!$T$2:$T$2208, 0))</f>
        <v>CHAMO-R3-CELA30</v>
      </c>
      <c r="G1223" s="4" t="str">
        <f t="shared" si="67"/>
        <v>CHAMO</v>
      </c>
      <c r="AC1223" t="str">
        <f>[8]Report!T1223</f>
        <v>SSMC5-R1-CELD18 → Code GDO</v>
      </c>
      <c r="AD1223" t="str">
        <f>INDEX([8]Report!$A$2:$A$1495, MATCH(AC1223, [8]Report!$T$2:$T$1495, 0))</f>
        <v>SSMC5-R1-CELD18</v>
      </c>
      <c r="AE1223" t="str">
        <f t="shared" si="68"/>
        <v>SSMC5</v>
      </c>
    </row>
    <row r="1224" spans="5:31" x14ac:dyDescent="0.25">
      <c r="E1224" s="2" t="str">
        <f>[2]Report!T1224</f>
        <v xml:space="preserve">34035241 → </v>
      </c>
      <c r="F1224" s="3" t="str">
        <f>INDEX([2]Report!$B$2:$B$2208, MATCH(E1224, [2]Report!$T$2:$T$2208, 0))</f>
        <v>CHAMO-R2-CELD28</v>
      </c>
      <c r="G1224" s="4" t="str">
        <f t="shared" si="67"/>
        <v>CHAMO</v>
      </c>
      <c r="AC1224" t="str">
        <f>[8]Report!T1224</f>
        <v>SSMC5-R1-CELD20 → Code GDO</v>
      </c>
      <c r="AD1224" t="str">
        <f>INDEX([8]Report!$A$2:$A$1495, MATCH(AC1224, [8]Report!$T$2:$T$1495, 0))</f>
        <v>SSMC5-R1-CELD20</v>
      </c>
      <c r="AE1224" t="str">
        <f t="shared" si="68"/>
        <v>SSMC5</v>
      </c>
    </row>
    <row r="1225" spans="5:31" x14ac:dyDescent="0.25">
      <c r="E1225" s="2" t="str">
        <f>[2]Report!T1225</f>
        <v xml:space="preserve">34035242 → </v>
      </c>
      <c r="F1225" s="3" t="str">
        <f>INDEX([2]Report!$B$2:$B$2208, MATCH(E1225, [2]Report!$T$2:$T$2208, 0))</f>
        <v>CHAMO-R3-CELD35</v>
      </c>
      <c r="G1225" s="4" t="str">
        <f t="shared" si="67"/>
        <v>CHAMO</v>
      </c>
      <c r="AC1225" t="str">
        <f>[8]Report!T1225</f>
        <v>SSMC5-R2-CELD02 → Code GDO</v>
      </c>
      <c r="AD1225" t="str">
        <f>INDEX([8]Report!$A$2:$A$1495, MATCH(AC1225, [8]Report!$T$2:$T$1495, 0))</f>
        <v>SSMC5-R2-CELD02</v>
      </c>
      <c r="AE1225" t="str">
        <f t="shared" si="68"/>
        <v>SSMC5</v>
      </c>
    </row>
    <row r="1226" spans="5:31" x14ac:dyDescent="0.25">
      <c r="E1226" s="2" t="str">
        <f>[2]Report!T1226</f>
        <v xml:space="preserve">34035243 → </v>
      </c>
      <c r="F1226" s="3" t="str">
        <f>INDEX([2]Report!$B$2:$B$2208, MATCH(E1226, [2]Report!$T$2:$T$2208, 0))</f>
        <v>CHAMO-R2-CELD24</v>
      </c>
      <c r="G1226" s="4" t="str">
        <f t="shared" si="67"/>
        <v>CHAMO</v>
      </c>
      <c r="AC1226" t="str">
        <f>[8]Report!T1226</f>
        <v>SSMC5-R2-CELD03 → Code GDO</v>
      </c>
      <c r="AD1226" t="str">
        <f>INDEX([8]Report!$A$2:$A$1495, MATCH(AC1226, [8]Report!$T$2:$T$1495, 0))</f>
        <v>SSMC5-R2-CELD03</v>
      </c>
      <c r="AE1226" t="str">
        <f t="shared" si="68"/>
        <v>SSMC5</v>
      </c>
    </row>
    <row r="1227" spans="5:31" x14ac:dyDescent="0.25">
      <c r="E1227" s="2" t="str">
        <f>[2]Report!T1227</f>
        <v xml:space="preserve">34035244 → </v>
      </c>
      <c r="F1227" s="3" t="str">
        <f>INDEX([2]Report!$B$2:$B$2208, MATCH(E1227, [2]Report!$T$2:$T$2208, 0))</f>
        <v>CHAMO-R3-CELD37</v>
      </c>
      <c r="G1227" s="4" t="str">
        <f t="shared" si="67"/>
        <v>CHAMO</v>
      </c>
      <c r="AC1227" t="str">
        <f>[8]Report!T1227</f>
        <v>SSMC5-R2-CELD04 → Code GDO</v>
      </c>
      <c r="AD1227" t="str">
        <f>INDEX([8]Report!$A$2:$A$1495, MATCH(AC1227, [8]Report!$T$2:$T$1495, 0))</f>
        <v>SSMC5-R2-CELD04</v>
      </c>
      <c r="AE1227" t="str">
        <f t="shared" si="68"/>
        <v>SSMC5</v>
      </c>
    </row>
    <row r="1228" spans="5:31" x14ac:dyDescent="0.25">
      <c r="E1228" s="2" t="str">
        <f>[2]Report!T1228</f>
        <v xml:space="preserve">34035245 → </v>
      </c>
      <c r="F1228" s="3" t="str">
        <f>INDEX([2]Report!$B$2:$B$2208, MATCH(E1228, [2]Report!$T$2:$T$2208, 0))</f>
        <v>BORLY-R2-CELO20</v>
      </c>
      <c r="G1228" s="4" t="str">
        <f t="shared" si="67"/>
        <v>BORLY</v>
      </c>
      <c r="AC1228" t="str">
        <f>[8]Report!T1228</f>
        <v>SSMC5-R2-CELD05 → Code GDO</v>
      </c>
      <c r="AD1228" t="str">
        <f>INDEX([8]Report!$A$2:$A$1495, MATCH(AC1228, [8]Report!$T$2:$T$1495, 0))</f>
        <v>SSMC5-R2-CELD05</v>
      </c>
      <c r="AE1228" t="str">
        <f t="shared" si="68"/>
        <v>SSMC5</v>
      </c>
    </row>
    <row r="1229" spans="5:31" x14ac:dyDescent="0.25">
      <c r="E1229" s="2" t="str">
        <f>[2]Report!T1229</f>
        <v xml:space="preserve">34035246 → </v>
      </c>
      <c r="F1229" s="3" t="str">
        <f>INDEX([2]Report!$B$2:$B$2208, MATCH(E1229, [2]Report!$T$2:$T$2208, 0))</f>
        <v>CHAMO-R3-CELA31</v>
      </c>
      <c r="G1229" s="4" t="str">
        <f t="shared" si="67"/>
        <v>CHAMO</v>
      </c>
      <c r="AC1229" t="str">
        <f>[8]Report!T1229</f>
        <v>SSMC5-R2-CELD06 → Code GDO</v>
      </c>
      <c r="AD1229" t="str">
        <f>INDEX([8]Report!$A$2:$A$1495, MATCH(AC1229, [8]Report!$T$2:$T$1495, 0))</f>
        <v>SSMC5-R2-CELD06</v>
      </c>
      <c r="AE1229" t="str">
        <f t="shared" si="68"/>
        <v>SSMC5</v>
      </c>
    </row>
    <row r="1230" spans="5:31" x14ac:dyDescent="0.25">
      <c r="E1230" s="2" t="str">
        <f>[2]Report!T1230</f>
        <v>34035247 → DATE-AMPOULE</v>
      </c>
      <c r="F1230" s="3" t="str">
        <f>INDEX([2]Report!$B$2:$B$2208, MATCH(E1230, [2]Report!$T$2:$T$2208, 0))</f>
        <v>CLUSE-R1-CELC12</v>
      </c>
      <c r="G1230" s="4" t="str">
        <f t="shared" si="67"/>
        <v>CLUSE</v>
      </c>
      <c r="AC1230" t="str">
        <f>[8]Report!T1230</f>
        <v>SSMC5-R2-CELD07 → Code GDO</v>
      </c>
      <c r="AD1230" t="str">
        <f>INDEX([8]Report!$A$2:$A$1495, MATCH(AC1230, [8]Report!$T$2:$T$1495, 0))</f>
        <v>SSMC5-R2-CELD07</v>
      </c>
      <c r="AE1230" t="str">
        <f t="shared" si="68"/>
        <v>SSMC5</v>
      </c>
    </row>
    <row r="1231" spans="5:31" x14ac:dyDescent="0.25">
      <c r="E1231" s="2" t="str">
        <f>[2]Report!T1231</f>
        <v>34035248 → DATE-AMPOULE</v>
      </c>
      <c r="F1231" s="3" t="str">
        <f>INDEX([2]Report!$B$2:$B$2208, MATCH(E1231, [2]Report!$T$2:$T$2208, 0))</f>
        <v>CLUSE-R1-CELD13</v>
      </c>
      <c r="G1231" s="4" t="str">
        <f t="shared" si="67"/>
        <v>CLUSE</v>
      </c>
      <c r="AC1231" t="str">
        <f>[8]Report!T1231</f>
        <v>SSMC5-R2-CELD22 → AERIEN/SOUTERRAIN</v>
      </c>
      <c r="AD1231" t="str">
        <f>INDEX([8]Report!$A$2:$A$1495, MATCH(AC1231, [8]Report!$T$2:$T$1495, 0))</f>
        <v>SSMC5-R2-CELD22</v>
      </c>
      <c r="AE1231" t="str">
        <f t="shared" si="68"/>
        <v>SSMC5</v>
      </c>
    </row>
    <row r="1232" spans="5:31" x14ac:dyDescent="0.25">
      <c r="E1232" s="2" t="str">
        <f>[2]Report!T1232</f>
        <v xml:space="preserve">34035249 → </v>
      </c>
      <c r="F1232" s="3" t="str">
        <f>INDEX([2]Report!$B$2:$B$2208, MATCH(E1232, [2]Report!$T$2:$T$2208, 0))</f>
        <v>CLUSE-R1-CELA11</v>
      </c>
      <c r="G1232" s="4" t="str">
        <f t="shared" si="67"/>
        <v>CLUSE</v>
      </c>
      <c r="AC1232" t="str">
        <f>[8]Report!T1232</f>
        <v>SSMC5-R2-CELD23 → AERIEN/SOUTERRAIN</v>
      </c>
      <c r="AD1232" t="str">
        <f>INDEX([8]Report!$A$2:$A$1495, MATCH(AC1232, [8]Report!$T$2:$T$1495, 0))</f>
        <v>SSMC5-R2-CELD23</v>
      </c>
      <c r="AE1232" t="str">
        <f t="shared" si="68"/>
        <v>SSMC5</v>
      </c>
    </row>
    <row r="1233" spans="5:31" x14ac:dyDescent="0.25">
      <c r="E1233" s="2" t="str">
        <f>[2]Report!T1233</f>
        <v>34035250 → DATE-AMPOULE</v>
      </c>
      <c r="F1233" s="3" t="str">
        <f>INDEX([2]Report!$B$2:$B$2208, MATCH(E1233, [2]Report!$T$2:$T$2208, 0))</f>
        <v>CLUSE-R1-CELD14</v>
      </c>
      <c r="G1233" s="4" t="str">
        <f t="shared" si="67"/>
        <v>CLUSE</v>
      </c>
      <c r="AC1233" t="str">
        <f>[8]Report!T1233</f>
        <v>SSMC5-R2-CELD24 → AERIEN/SOUTERRAIN</v>
      </c>
      <c r="AD1233" t="str">
        <f>INDEX([8]Report!$A$2:$A$1495, MATCH(AC1233, [8]Report!$T$2:$T$1495, 0))</f>
        <v>SSMC5-R2-CELD24</v>
      </c>
      <c r="AE1233" t="str">
        <f t="shared" si="68"/>
        <v>SSMC5</v>
      </c>
    </row>
    <row r="1234" spans="5:31" x14ac:dyDescent="0.25">
      <c r="E1234" s="2" t="str">
        <f>[2]Report!T1234</f>
        <v>34035251 → DATE-AMPOULE</v>
      </c>
      <c r="F1234" s="3" t="str">
        <f>INDEX([2]Report!$B$2:$B$2208, MATCH(E1234, [2]Report!$T$2:$T$2208, 0))</f>
        <v>CLUSE-R1-CELD17</v>
      </c>
      <c r="G1234" s="4" t="str">
        <f t="shared" si="67"/>
        <v>CLUSE</v>
      </c>
      <c r="AC1234" t="str">
        <f>[8]Report!T1234</f>
        <v>SSMC5-R2-CELD25 → AERIEN/SOUTERRAIN</v>
      </c>
      <c r="AD1234" t="str">
        <f>INDEX([8]Report!$A$2:$A$1495, MATCH(AC1234, [8]Report!$T$2:$T$1495, 0))</f>
        <v>SSMC5-R2-CELD25</v>
      </c>
      <c r="AE1234" t="str">
        <f t="shared" si="68"/>
        <v>SSMC5</v>
      </c>
    </row>
    <row r="1235" spans="5:31" x14ac:dyDescent="0.25">
      <c r="E1235" s="2" t="str">
        <f>[2]Report!T1235</f>
        <v>34035252 → DATE-AMPOULE</v>
      </c>
      <c r="F1235" s="3" t="str">
        <f>INDEX([2]Report!$B$2:$B$2208, MATCH(E1235, [2]Report!$T$2:$T$2208, 0))</f>
        <v>CLUSE-R1-CELD18</v>
      </c>
      <c r="G1235" s="4" t="str">
        <f t="shared" si="67"/>
        <v>CLUSE</v>
      </c>
      <c r="AC1235" t="str">
        <f>[8]Report!T1235</f>
        <v>SSMC5-R2-CELD26 → Code GDO, AERIEN/SOUTERRAIN</v>
      </c>
      <c r="AD1235" t="str">
        <f>INDEX([8]Report!$A$2:$A$1495, MATCH(AC1235, [8]Report!$T$2:$T$1495, 0))</f>
        <v>SSMC5-R2-CELD26</v>
      </c>
      <c r="AE1235" t="str">
        <f t="shared" si="68"/>
        <v>SSMC5</v>
      </c>
    </row>
    <row r="1236" spans="5:31" x14ac:dyDescent="0.25">
      <c r="E1236" s="2" t="str">
        <f>[2]Report!T1236</f>
        <v>34035253 → DATE-AMPOULE</v>
      </c>
      <c r="F1236" s="3" t="str">
        <f>INDEX([2]Report!$B$2:$B$2208, MATCH(E1236, [2]Report!$T$2:$T$2208, 0))</f>
        <v>CLUSE-R2-CELD23</v>
      </c>
      <c r="G1236" s="4" t="str">
        <f t="shared" si="67"/>
        <v>CLUSE</v>
      </c>
      <c r="AC1236" t="str">
        <f>[8]Report!T1236</f>
        <v>SSMC5-R2-CELD27 → Code GDO, AERIEN/SOUTERRAIN</v>
      </c>
      <c r="AD1236" t="str">
        <f>INDEX([8]Report!$A$2:$A$1495, MATCH(AC1236, [8]Report!$T$2:$T$1495, 0))</f>
        <v>SSMC5-R2-CELD27</v>
      </c>
      <c r="AE1236" t="str">
        <f t="shared" si="68"/>
        <v>SSMC5</v>
      </c>
    </row>
    <row r="1237" spans="5:31" x14ac:dyDescent="0.25">
      <c r="E1237" s="2" t="str">
        <f>[2]Report!T1237</f>
        <v>34035254 → DATE-AMPOULE</v>
      </c>
      <c r="F1237" s="3" t="str">
        <f>INDEX([2]Report!$B$2:$B$2208, MATCH(E1237, [2]Report!$T$2:$T$2208, 0))</f>
        <v>CLUSE-R2-CELD24</v>
      </c>
      <c r="G1237" s="4" t="str">
        <f t="shared" si="67"/>
        <v>CLUSE</v>
      </c>
      <c r="AC1237" t="str">
        <f>[8]Report!T1237</f>
        <v>SSMC5-R3-CELD32 → AERIEN/SOUTERRAIN</v>
      </c>
      <c r="AD1237" t="str">
        <f>INDEX([8]Report!$A$2:$A$1495, MATCH(AC1237, [8]Report!$T$2:$T$1495, 0))</f>
        <v>SSMC5-R3-CELD32</v>
      </c>
      <c r="AE1237" t="str">
        <f t="shared" si="68"/>
        <v>SSMC5</v>
      </c>
    </row>
    <row r="1238" spans="5:31" x14ac:dyDescent="0.25">
      <c r="E1238" s="2" t="str">
        <f>[2]Report!T1238</f>
        <v>34035255 → DATE-AMPOULE</v>
      </c>
      <c r="F1238" s="3" t="str">
        <f>INDEX([2]Report!$B$2:$B$2208, MATCH(E1238, [2]Report!$T$2:$T$2208, 0))</f>
        <v>CLUSE-R2-CELD25</v>
      </c>
      <c r="G1238" s="4" t="str">
        <f t="shared" si="67"/>
        <v>CLUSE</v>
      </c>
      <c r="AC1238" t="str">
        <f>[8]Report!T1238</f>
        <v>SSMC5-R3-CELD33 → AERIEN/SOUTERRAIN</v>
      </c>
      <c r="AD1238" t="str">
        <f>INDEX([8]Report!$A$2:$A$1495, MATCH(AC1238, [8]Report!$T$2:$T$1495, 0))</f>
        <v>SSMC5-R3-CELD33</v>
      </c>
      <c r="AE1238" t="str">
        <f t="shared" si="68"/>
        <v>SSMC5</v>
      </c>
    </row>
    <row r="1239" spans="5:31" x14ac:dyDescent="0.25">
      <c r="E1239" s="2" t="str">
        <f>[2]Report!T1239</f>
        <v>34035256 → DATE-AMPOULE</v>
      </c>
      <c r="F1239" s="3" t="str">
        <f>INDEX([2]Report!$B$2:$B$2208, MATCH(E1239, [2]Report!$T$2:$T$2208, 0))</f>
        <v>CLUSE-R2-CELD26</v>
      </c>
      <c r="G1239" s="4" t="str">
        <f t="shared" si="67"/>
        <v>CLUSE</v>
      </c>
      <c r="AC1239" t="str">
        <f>[8]Report!T1239</f>
        <v>SSMC5-R3-CELD34 → AERIEN/SOUTERRAIN</v>
      </c>
      <c r="AD1239" t="str">
        <f>INDEX([8]Report!$A$2:$A$1495, MATCH(AC1239, [8]Report!$T$2:$T$1495, 0))</f>
        <v>SSMC5-R3-CELD34</v>
      </c>
      <c r="AE1239" t="str">
        <f t="shared" si="68"/>
        <v>SSMC5</v>
      </c>
    </row>
    <row r="1240" spans="5:31" x14ac:dyDescent="0.25">
      <c r="E1240" s="2" t="str">
        <f>[2]Report!T1240</f>
        <v>34035257 → DATE-AMPOULE</v>
      </c>
      <c r="F1240" s="3" t="str">
        <f>INDEX([2]Report!$B$2:$B$2208, MATCH(E1240, [2]Report!$T$2:$T$2208, 0))</f>
        <v>CLUSE-R2-CELD27</v>
      </c>
      <c r="G1240" s="4" t="str">
        <f t="shared" si="67"/>
        <v>CLUSE</v>
      </c>
      <c r="AC1240" t="str">
        <f>[8]Report!T1240</f>
        <v>SSMC5-R3-CELD35 → Code GDO, AERIEN/SOUTERRAIN</v>
      </c>
      <c r="AD1240" t="str">
        <f>INDEX([8]Report!$A$2:$A$1495, MATCH(AC1240, [8]Report!$T$2:$T$1495, 0))</f>
        <v>SSMC5-R3-CELD35</v>
      </c>
      <c r="AE1240" t="str">
        <f t="shared" si="68"/>
        <v>SSMC5</v>
      </c>
    </row>
    <row r="1241" spans="5:31" x14ac:dyDescent="0.25">
      <c r="E1241" s="2" t="str">
        <f>[2]Report!T1241</f>
        <v xml:space="preserve">34035258 → </v>
      </c>
      <c r="F1241" s="3" t="str">
        <f>INDEX([2]Report!$B$2:$B$2208, MATCH(E1241, [2]Report!$T$2:$T$2208, 0))</f>
        <v>BISSO-R2-CELD86</v>
      </c>
      <c r="G1241" s="4" t="str">
        <f t="shared" si="67"/>
        <v>BISSO</v>
      </c>
      <c r="AC1241" t="str">
        <f>[8]Report!T1241</f>
        <v>SSMC5-R3-CELD36 → Code GDO, AERIEN/SOUTERRAIN</v>
      </c>
      <c r="AD1241" t="str">
        <f>INDEX([8]Report!$A$2:$A$1495, MATCH(AC1241, [8]Report!$T$2:$T$1495, 0))</f>
        <v>SSMC5-R3-CELD36</v>
      </c>
      <c r="AE1241" t="str">
        <f t="shared" si="68"/>
        <v>SSMC5</v>
      </c>
    </row>
    <row r="1242" spans="5:31" x14ac:dyDescent="0.25">
      <c r="E1242" s="2" t="str">
        <f>[2]Report!T1242</f>
        <v xml:space="preserve">34035259 → </v>
      </c>
      <c r="F1242" s="3" t="str">
        <f>INDEX([2]Report!$B$2:$B$2208, MATCH(E1242, [2]Report!$T$2:$T$2208, 0))</f>
        <v>BISSO-R2-CELD88</v>
      </c>
      <c r="G1242" s="4" t="str">
        <f t="shared" si="67"/>
        <v>BISSO</v>
      </c>
      <c r="AC1242" t="str">
        <f>[8]Report!T1242</f>
        <v>SSMC5-R4-CELD43 → AERIEN/SOUTERRAIN</v>
      </c>
      <c r="AD1242" t="str">
        <f>INDEX([8]Report!$A$2:$A$1495, MATCH(AC1242, [8]Report!$T$2:$T$1495, 0))</f>
        <v>SSMC5-R4-CELD43</v>
      </c>
      <c r="AE1242" t="str">
        <f t="shared" si="68"/>
        <v>SSMC5</v>
      </c>
    </row>
    <row r="1243" spans="5:31" x14ac:dyDescent="0.25">
      <c r="E1243" s="2" t="str">
        <f>[2]Report!T1243</f>
        <v>34035260 → DATE-AMPOULE</v>
      </c>
      <c r="F1243" s="3" t="str">
        <f>INDEX([2]Report!$B$2:$B$2208, MATCH(E1243, [2]Report!$T$2:$T$2208, 0))</f>
        <v>CORNI-R1-CELC12</v>
      </c>
      <c r="G1243" s="4" t="str">
        <f t="shared" si="67"/>
        <v>CORNI</v>
      </c>
      <c r="AC1243" t="str">
        <f>[8]Report!T1243</f>
        <v>SSMC5-R4-CELD44 → AERIEN/SOUTERRAIN</v>
      </c>
      <c r="AD1243" t="str">
        <f>INDEX([8]Report!$A$2:$A$1495, MATCH(AC1243, [8]Report!$T$2:$T$1495, 0))</f>
        <v>SSMC5-R4-CELD44</v>
      </c>
      <c r="AE1243" t="str">
        <f t="shared" si="68"/>
        <v>SSMC5</v>
      </c>
    </row>
    <row r="1244" spans="5:31" x14ac:dyDescent="0.25">
      <c r="E1244" s="2" t="str">
        <f>[2]Report!T1244</f>
        <v>34035261 → DATE-AMPOULE</v>
      </c>
      <c r="F1244" s="3" t="str">
        <f>INDEX([2]Report!$B$2:$B$2208, MATCH(E1244, [2]Report!$T$2:$T$2208, 0))</f>
        <v>CORNI-R1-CELO10</v>
      </c>
      <c r="G1244" s="4" t="str">
        <f t="shared" si="67"/>
        <v>CORNI</v>
      </c>
      <c r="AC1244" t="str">
        <f>[8]Report!T1244</f>
        <v>SSMC5-R4-CELD45 → AERIEN/SOUTERRAIN</v>
      </c>
      <c r="AD1244" t="str">
        <f>INDEX([8]Report!$A$2:$A$1495, MATCH(AC1244, [8]Report!$T$2:$T$1495, 0))</f>
        <v>SSMC5-R4-CELD45</v>
      </c>
      <c r="AE1244" t="str">
        <f t="shared" si="68"/>
        <v>SSMC5</v>
      </c>
    </row>
    <row r="1245" spans="5:31" x14ac:dyDescent="0.25">
      <c r="E1245" s="2" t="str">
        <f>[2]Report!T1245</f>
        <v xml:space="preserve">34035262 → </v>
      </c>
      <c r="F1245" s="3" t="str">
        <f>INDEX([2]Report!$B$2:$B$2208, MATCH(E1245, [2]Report!$T$2:$T$2208, 0))</f>
        <v>BISSO-R2-CELD90</v>
      </c>
      <c r="G1245" s="4" t="str">
        <f t="shared" si="67"/>
        <v>BISSO</v>
      </c>
      <c r="AC1245" t="str">
        <f>[8]Report!T1245</f>
        <v>SSMC5-R4-CELD46 → Code GDO, AERIEN/SOUTERRAIN</v>
      </c>
      <c r="AD1245" t="str">
        <f>INDEX([8]Report!$A$2:$A$1495, MATCH(AC1245, [8]Report!$T$2:$T$1495, 0))</f>
        <v>SSMC5-R4-CELD46</v>
      </c>
      <c r="AE1245" t="str">
        <f t="shared" si="68"/>
        <v>SSMC5</v>
      </c>
    </row>
    <row r="1246" spans="5:31" x14ac:dyDescent="0.25">
      <c r="E1246" s="2" t="str">
        <f>[2]Report!T1246</f>
        <v xml:space="preserve">34035263 → </v>
      </c>
      <c r="F1246" s="3" t="str">
        <f>INDEX([2]Report!$B$2:$B$2208, MATCH(E1246, [2]Report!$T$2:$T$2208, 0))</f>
        <v>CORNI-R1-CELD14</v>
      </c>
      <c r="G1246" s="4" t="str">
        <f t="shared" si="67"/>
        <v>CORNI</v>
      </c>
      <c r="AC1246" t="str">
        <f>[8]Report!T1246</f>
        <v>SSPOU-R1-CELD12 → Code GDO, AERIEN/SOUTERRAIN</v>
      </c>
      <c r="AD1246" t="str">
        <f>INDEX([8]Report!$A$2:$A$1495, MATCH(AC1246, [8]Report!$T$2:$T$1495, 0))</f>
        <v>SSPOU-R1-CELD12</v>
      </c>
      <c r="AE1246" t="str">
        <f t="shared" si="68"/>
        <v>SSPOU</v>
      </c>
    </row>
    <row r="1247" spans="5:31" x14ac:dyDescent="0.25">
      <c r="E1247" s="2" t="str">
        <f>[2]Report!T1247</f>
        <v>34035264 → DATE-AMPOULE</v>
      </c>
      <c r="F1247" s="3" t="str">
        <f>INDEX([2]Report!$B$2:$B$2208, MATCH(E1247, [2]Report!$T$2:$T$2208, 0))</f>
        <v>CORNI-R1-CELA11</v>
      </c>
      <c r="G1247" s="4" t="str">
        <f t="shared" si="67"/>
        <v>CORNI</v>
      </c>
      <c r="AC1247" t="str">
        <f>[8]Report!T1247</f>
        <v xml:space="preserve">SSPOU-R1-CELD14 → </v>
      </c>
      <c r="AD1247" t="str">
        <f>INDEX([8]Report!$A$2:$A$1495, MATCH(AC1247, [8]Report!$T$2:$T$1495, 0))</f>
        <v>SSPOU-R1-CELD14</v>
      </c>
      <c r="AE1247" t="str">
        <f t="shared" si="68"/>
        <v>SSPOU</v>
      </c>
    </row>
    <row r="1248" spans="5:31" x14ac:dyDescent="0.25">
      <c r="E1248" s="2" t="str">
        <f>[2]Report!T1248</f>
        <v xml:space="preserve">34035265 → </v>
      </c>
      <c r="F1248" s="3" t="str">
        <f>INDEX([2]Report!$B$2:$B$2208, MATCH(E1248, [2]Report!$T$2:$T$2208, 0))</f>
        <v>BISSO-R2-CELD92</v>
      </c>
      <c r="G1248" s="4" t="str">
        <f t="shared" si="67"/>
        <v>BISSO</v>
      </c>
      <c r="AC1248" t="str">
        <f>[8]Report!T1248</f>
        <v xml:space="preserve">SSPOU-R1-CELD15 → </v>
      </c>
      <c r="AD1248" t="str">
        <f>INDEX([8]Report!$A$2:$A$1495, MATCH(AC1248, [8]Report!$T$2:$T$1495, 0))</f>
        <v>SSPOU-R1-CELD15</v>
      </c>
      <c r="AE1248" t="str">
        <f t="shared" si="68"/>
        <v>SSPOU</v>
      </c>
    </row>
    <row r="1249" spans="5:31" x14ac:dyDescent="0.25">
      <c r="E1249" s="2" t="str">
        <f>[2]Report!T1249</f>
        <v xml:space="preserve">34035266 → </v>
      </c>
      <c r="F1249" s="3" t="str">
        <f>INDEX([2]Report!$B$2:$B$2208, MATCH(E1249, [2]Report!$T$2:$T$2208, 0))</f>
        <v>BISSO-R2-CELA82</v>
      </c>
      <c r="G1249" s="4" t="str">
        <f t="shared" si="67"/>
        <v>BISSO</v>
      </c>
      <c r="AC1249" t="str">
        <f>[8]Report!T1249</f>
        <v xml:space="preserve">SSPOU-R1-CELD16 → </v>
      </c>
      <c r="AD1249" t="str">
        <f>INDEX([8]Report!$A$2:$A$1495, MATCH(AC1249, [8]Report!$T$2:$T$1495, 0))</f>
        <v>SSPOU-R1-CELD16</v>
      </c>
      <c r="AE1249" t="str">
        <f t="shared" si="68"/>
        <v>SSPOU</v>
      </c>
    </row>
    <row r="1250" spans="5:31" x14ac:dyDescent="0.25">
      <c r="E1250" s="2" t="str">
        <f>[2]Report!T1250</f>
        <v xml:space="preserve">34035267 → </v>
      </c>
      <c r="F1250" s="3" t="str">
        <f>INDEX([2]Report!$B$2:$B$2208, MATCH(E1250, [2]Report!$T$2:$T$2208, 0))</f>
        <v>CORNI-R1-CELD15</v>
      </c>
      <c r="G1250" s="4" t="str">
        <f t="shared" si="67"/>
        <v>CORNI</v>
      </c>
      <c r="AC1250" t="str">
        <f>[8]Report!T1250</f>
        <v xml:space="preserve">SSPOU-R1-CELD17 → </v>
      </c>
      <c r="AD1250" t="str">
        <f>INDEX([8]Report!$A$2:$A$1495, MATCH(AC1250, [8]Report!$T$2:$T$1495, 0))</f>
        <v>SSPOU-R1-CELD17</v>
      </c>
      <c r="AE1250" t="str">
        <f t="shared" si="68"/>
        <v>SSPOU</v>
      </c>
    </row>
    <row r="1251" spans="5:31" x14ac:dyDescent="0.25">
      <c r="E1251" s="2" t="str">
        <f>[2]Report!T1251</f>
        <v xml:space="preserve">34035268 → </v>
      </c>
      <c r="F1251" s="3" t="str">
        <f>INDEX([2]Report!$B$2:$B$2208, MATCH(E1251, [2]Report!$T$2:$T$2208, 0))</f>
        <v>CORNI-R1-CELD16</v>
      </c>
      <c r="G1251" s="4" t="str">
        <f t="shared" si="67"/>
        <v>CORNI</v>
      </c>
      <c r="AC1251" t="str">
        <f>[8]Report!T1251</f>
        <v xml:space="preserve">SSPOU-R1-CELD18 → </v>
      </c>
      <c r="AD1251" t="str">
        <f>INDEX([8]Report!$A$2:$A$1495, MATCH(AC1251, [8]Report!$T$2:$T$1495, 0))</f>
        <v>SSPOU-R1-CELD18</v>
      </c>
      <c r="AE1251" t="str">
        <f t="shared" si="68"/>
        <v>SSPOU</v>
      </c>
    </row>
    <row r="1252" spans="5:31" x14ac:dyDescent="0.25">
      <c r="E1252" s="2" t="str">
        <f>[2]Report!T1252</f>
        <v xml:space="preserve">34035269 → </v>
      </c>
      <c r="F1252" s="3" t="str">
        <f>INDEX([2]Report!$B$2:$B$2208, MATCH(E1252, [2]Report!$T$2:$T$2208, 0))</f>
        <v>BISSO-R1-CELD87</v>
      </c>
      <c r="G1252" s="4" t="str">
        <f t="shared" si="67"/>
        <v>BISSO</v>
      </c>
      <c r="AC1252" t="str">
        <f>[8]Report!T1252</f>
        <v>SSPOU-R2-CELD22 → Code GDO, AERIEN/SOUTERRAIN</v>
      </c>
      <c r="AD1252" t="str">
        <f>INDEX([8]Report!$A$2:$A$1495, MATCH(AC1252, [8]Report!$T$2:$T$1495, 0))</f>
        <v>SSPOU-R2-CELD22</v>
      </c>
      <c r="AE1252" t="str">
        <f t="shared" si="68"/>
        <v>SSPOU</v>
      </c>
    </row>
    <row r="1253" spans="5:31" x14ac:dyDescent="0.25">
      <c r="E1253" s="2" t="str">
        <f>[2]Report!T1253</f>
        <v xml:space="preserve">34035270 → </v>
      </c>
      <c r="F1253" s="3" t="str">
        <f>INDEX([2]Report!$B$2:$B$2208, MATCH(E1253, [2]Report!$T$2:$T$2208, 0))</f>
        <v>BISSO-R1-CELA83</v>
      </c>
      <c r="G1253" s="4" t="str">
        <f t="shared" si="67"/>
        <v>BISSO</v>
      </c>
      <c r="AC1253" t="str">
        <f>[8]Report!T1253</f>
        <v xml:space="preserve">SSPOU-R2-CELD23 → </v>
      </c>
      <c r="AD1253" t="str">
        <f>INDEX([8]Report!$A$2:$A$1495, MATCH(AC1253, [8]Report!$T$2:$T$1495, 0))</f>
        <v>SSPOU-R2-CELD23</v>
      </c>
      <c r="AE1253" t="str">
        <f t="shared" si="68"/>
        <v>SSPOU</v>
      </c>
    </row>
    <row r="1254" spans="5:31" x14ac:dyDescent="0.25">
      <c r="E1254" s="2" t="str">
        <f>[2]Report!T1254</f>
        <v xml:space="preserve">34035271 → </v>
      </c>
      <c r="F1254" s="3" t="str">
        <f>INDEX([2]Report!$B$2:$B$2208, MATCH(E1254, [2]Report!$T$2:$T$2208, 0))</f>
        <v>CORNI-R1-CELD17</v>
      </c>
      <c r="G1254" s="4" t="str">
        <f t="shared" si="67"/>
        <v>CORNI</v>
      </c>
      <c r="AC1254" t="str">
        <f>[8]Report!T1254</f>
        <v xml:space="preserve">SSPOU-R2-CELD24 → </v>
      </c>
      <c r="AD1254" t="str">
        <f>INDEX([8]Report!$A$2:$A$1495, MATCH(AC1254, [8]Report!$T$2:$T$1495, 0))</f>
        <v>SSPOU-R2-CELD24</v>
      </c>
      <c r="AE1254" t="str">
        <f t="shared" si="68"/>
        <v>SSPOU</v>
      </c>
    </row>
    <row r="1255" spans="5:31" x14ac:dyDescent="0.25">
      <c r="E1255" s="2" t="str">
        <f>[2]Report!T1255</f>
        <v xml:space="preserve">34035272 → </v>
      </c>
      <c r="F1255" s="3" t="str">
        <f>INDEX([2]Report!$B$2:$B$2208, MATCH(E1255, [2]Report!$T$2:$T$2208, 0))</f>
        <v>BISSO-R1-CELD89</v>
      </c>
      <c r="G1255" s="4" t="str">
        <f t="shared" si="67"/>
        <v>BISSO</v>
      </c>
      <c r="AC1255" t="str">
        <f>[8]Report!T1255</f>
        <v xml:space="preserve">SSPOU-R2-CELD25 → </v>
      </c>
      <c r="AD1255" t="str">
        <f>INDEX([8]Report!$A$2:$A$1495, MATCH(AC1255, [8]Report!$T$2:$T$1495, 0))</f>
        <v>SSPOU-R2-CELD25</v>
      </c>
      <c r="AE1255" t="str">
        <f t="shared" si="68"/>
        <v>SSPOU</v>
      </c>
    </row>
    <row r="1256" spans="5:31" x14ac:dyDescent="0.25">
      <c r="E1256" s="2" t="str">
        <f>[2]Report!T1256</f>
        <v xml:space="preserve">34035273 → </v>
      </c>
      <c r="F1256" s="3" t="str">
        <f>INDEX([2]Report!$B$2:$B$2208, MATCH(E1256, [2]Report!$T$2:$T$2208, 0))</f>
        <v>CORNI-R1-CELD18</v>
      </c>
      <c r="G1256" s="4" t="str">
        <f t="shared" si="67"/>
        <v>CORNI</v>
      </c>
      <c r="AC1256" t="str">
        <f>[8]Report!T1256</f>
        <v xml:space="preserve">SSPOU-R2-CELD26 → </v>
      </c>
      <c r="AD1256" t="str">
        <f>INDEX([8]Report!$A$2:$A$1495, MATCH(AC1256, [8]Report!$T$2:$T$1495, 0))</f>
        <v>SSPOU-R2-CELD26</v>
      </c>
      <c r="AE1256" t="str">
        <f t="shared" si="68"/>
        <v>SSPOU</v>
      </c>
    </row>
    <row r="1257" spans="5:31" x14ac:dyDescent="0.25">
      <c r="E1257" s="2" t="str">
        <f>[2]Report!T1257</f>
        <v xml:space="preserve">34035274 → </v>
      </c>
      <c r="F1257" s="3" t="str">
        <f>INDEX([2]Report!$B$2:$B$2208, MATCH(E1257, [2]Report!$T$2:$T$2208, 0))</f>
        <v>BISSO-R1-CELD91</v>
      </c>
      <c r="G1257" s="4" t="str">
        <f t="shared" si="67"/>
        <v>BISSO</v>
      </c>
      <c r="AC1257" t="str">
        <f>[8]Report!T1257</f>
        <v xml:space="preserve">SSPOU-R2-CELD27 → </v>
      </c>
      <c r="AD1257" t="str">
        <f>INDEX([8]Report!$A$2:$A$1495, MATCH(AC1257, [8]Report!$T$2:$T$1495, 0))</f>
        <v>SSPOU-R2-CELD27</v>
      </c>
      <c r="AE1257" t="str">
        <f t="shared" si="68"/>
        <v>SSPOU</v>
      </c>
    </row>
    <row r="1258" spans="5:31" x14ac:dyDescent="0.25">
      <c r="E1258" s="2" t="str">
        <f>[2]Report!T1258</f>
        <v>34035275 → DATE-AMPOULE</v>
      </c>
      <c r="F1258" s="3" t="str">
        <f>INDEX([2]Report!$B$2:$B$2208, MATCH(E1258, [2]Report!$T$2:$T$2208, 0))</f>
        <v>CORNI-R2-CELA21</v>
      </c>
      <c r="G1258" s="4" t="str">
        <f t="shared" si="67"/>
        <v>CORNI</v>
      </c>
      <c r="AC1258" t="str">
        <f>[8]Report!T1258</f>
        <v xml:space="preserve">SSPOU-R2-CELD28 → </v>
      </c>
      <c r="AD1258" t="str">
        <f>INDEX([8]Report!$A$2:$A$1495, MATCH(AC1258, [8]Report!$T$2:$T$1495, 0))</f>
        <v>SSPOU-R2-CELD28</v>
      </c>
      <c r="AE1258" t="str">
        <f t="shared" si="68"/>
        <v>SSPOU</v>
      </c>
    </row>
    <row r="1259" spans="5:31" x14ac:dyDescent="0.25">
      <c r="E1259" s="2" t="str">
        <f>[2]Report!T1259</f>
        <v xml:space="preserve">34035276 → </v>
      </c>
      <c r="F1259" s="3" t="str">
        <f>INDEX([2]Report!$B$2:$B$2208, MATCH(E1259, [2]Report!$T$2:$T$2208, 0))</f>
        <v>BISSO-R1-CELD93</v>
      </c>
      <c r="G1259" s="4" t="str">
        <f t="shared" si="67"/>
        <v>BISSO</v>
      </c>
      <c r="AC1259" t="str">
        <f>[8]Report!T1259</f>
        <v xml:space="preserve">SSQUE-R1A-CELD11 → </v>
      </c>
      <c r="AD1259" t="str">
        <f>INDEX([8]Report!$A$2:$A$1495, MATCH(AC1259, [8]Report!$T$2:$T$1495, 0))</f>
        <v>SSQUE-R1A-CELD11</v>
      </c>
      <c r="AE1259" t="str">
        <f t="shared" si="68"/>
        <v>SSQUE</v>
      </c>
    </row>
    <row r="1260" spans="5:31" x14ac:dyDescent="0.25">
      <c r="E1260" s="2" t="str">
        <f>[2]Report!T1260</f>
        <v>34035277 → DATE-AMPOULE</v>
      </c>
      <c r="F1260" s="3" t="str">
        <f>INDEX([2]Report!$B$2:$B$2208, MATCH(E1260, [2]Report!$T$2:$T$2208, 0))</f>
        <v>CORNI-R2-CELC22</v>
      </c>
      <c r="G1260" s="4" t="str">
        <f t="shared" si="67"/>
        <v>CORNI</v>
      </c>
      <c r="AC1260" t="str">
        <f>[8]Report!T1260</f>
        <v xml:space="preserve">SSQUE-R1A-CELD12 → </v>
      </c>
      <c r="AD1260" t="str">
        <f>INDEX([8]Report!$A$2:$A$1495, MATCH(AC1260, [8]Report!$T$2:$T$1495, 0))</f>
        <v>SSQUE-R1A-CELD12</v>
      </c>
      <c r="AE1260" t="str">
        <f t="shared" si="68"/>
        <v>SSQUE</v>
      </c>
    </row>
    <row r="1261" spans="5:31" x14ac:dyDescent="0.25">
      <c r="E1261" s="2" t="str">
        <f>[2]Report!T1261</f>
        <v xml:space="preserve">34035278 → </v>
      </c>
      <c r="F1261" s="3" t="str">
        <f>INDEX([2]Report!$B$2:$B$2208, MATCH(E1261, [2]Report!$T$2:$T$2208, 0))</f>
        <v>BISSO-R1-CELD95</v>
      </c>
      <c r="G1261" s="4" t="str">
        <f t="shared" si="67"/>
        <v>BISSO</v>
      </c>
      <c r="AC1261" t="str">
        <f>[8]Report!T1261</f>
        <v>SSQUE-R1A-CELD13 → Code GDO</v>
      </c>
      <c r="AD1261" t="str">
        <f>INDEX([8]Report!$A$2:$A$1495, MATCH(AC1261, [8]Report!$T$2:$T$1495, 0))</f>
        <v>SSQUE-R1A-CELD13</v>
      </c>
      <c r="AE1261" t="str">
        <f t="shared" si="68"/>
        <v>SSQUE</v>
      </c>
    </row>
    <row r="1262" spans="5:31" x14ac:dyDescent="0.25">
      <c r="E1262" s="2" t="str">
        <f>[2]Report!T1262</f>
        <v xml:space="preserve">34035279 → </v>
      </c>
      <c r="F1262" s="3" t="str">
        <f>INDEX([2]Report!$B$2:$B$2208, MATCH(E1262, [2]Report!$T$2:$T$2208, 0))</f>
        <v>CORNI-R2-CELD24</v>
      </c>
      <c r="G1262" s="4" t="str">
        <f t="shared" si="67"/>
        <v>CORNI</v>
      </c>
      <c r="AC1262" t="str">
        <f>[8]Report!T1262</f>
        <v>SSQUE-R1A-CELD15 → Code GDO</v>
      </c>
      <c r="AD1262" t="str">
        <f>INDEX([8]Report!$A$2:$A$1495, MATCH(AC1262, [8]Report!$T$2:$T$1495, 0))</f>
        <v>SSQUE-R1A-CELD15</v>
      </c>
      <c r="AE1262" t="str">
        <f t="shared" si="68"/>
        <v>SSQUE</v>
      </c>
    </row>
    <row r="1263" spans="5:31" x14ac:dyDescent="0.25">
      <c r="E1263" s="2" t="str">
        <f>[2]Report!T1263</f>
        <v xml:space="preserve">34035280 → </v>
      </c>
      <c r="F1263" s="3" t="str">
        <f>INDEX([2]Report!$B$2:$B$2208, MATCH(E1263, [2]Report!$T$2:$T$2208, 0))</f>
        <v>CORNI-R2-CELD25</v>
      </c>
      <c r="G1263" s="4" t="str">
        <f t="shared" si="67"/>
        <v>CORNI</v>
      </c>
      <c r="AC1263" t="str">
        <f>[8]Report!T1263</f>
        <v xml:space="preserve">SSQUE-R1B-CELD21 → </v>
      </c>
      <c r="AD1263" t="str">
        <f>INDEX([8]Report!$A$2:$A$1495, MATCH(AC1263, [8]Report!$T$2:$T$1495, 0))</f>
        <v>SSQUE-R1B-CELD21</v>
      </c>
      <c r="AE1263" t="str">
        <f t="shared" si="68"/>
        <v>SSQUE</v>
      </c>
    </row>
    <row r="1264" spans="5:31" x14ac:dyDescent="0.25">
      <c r="E1264" s="2" t="str">
        <f>[2]Report!T1264</f>
        <v xml:space="preserve">34035281 → </v>
      </c>
      <c r="F1264" s="3" t="str">
        <f>INDEX([2]Report!$B$2:$B$2208, MATCH(E1264, [2]Report!$T$2:$T$2208, 0))</f>
        <v>CORNI-R2-CELD26</v>
      </c>
      <c r="G1264" s="4" t="str">
        <f t="shared" si="67"/>
        <v>CORNI</v>
      </c>
      <c r="AC1264" t="str">
        <f>[8]Report!T1264</f>
        <v xml:space="preserve">SSQUE-R1B-CELD22 → </v>
      </c>
      <c r="AD1264" t="str">
        <f>INDEX([8]Report!$A$2:$A$1495, MATCH(AC1264, [8]Report!$T$2:$T$1495, 0))</f>
        <v>SSQUE-R1B-CELD22</v>
      </c>
      <c r="AE1264" t="str">
        <f t="shared" si="68"/>
        <v>SSQUE</v>
      </c>
    </row>
    <row r="1265" spans="5:31" x14ac:dyDescent="0.25">
      <c r="E1265" s="2" t="str">
        <f>[2]Report!T1265</f>
        <v>34035282 → DATE-AMPOULE</v>
      </c>
      <c r="F1265" s="3" t="str">
        <f>INDEX([2]Report!$B$2:$B$2208, MATCH(E1265, [2]Report!$T$2:$T$2208, 0))</f>
        <v>CORNI-R2-CELD27</v>
      </c>
      <c r="G1265" s="4" t="str">
        <f t="shared" si="67"/>
        <v>CORNI</v>
      </c>
      <c r="AC1265" t="str">
        <f>[8]Report!T1265</f>
        <v xml:space="preserve">SSQUE-R1B-CELD23 → </v>
      </c>
      <c r="AD1265" t="str">
        <f>INDEX([8]Report!$A$2:$A$1495, MATCH(AC1265, [8]Report!$T$2:$T$1495, 0))</f>
        <v>SSQUE-R1B-CELD23</v>
      </c>
      <c r="AE1265" t="str">
        <f t="shared" si="68"/>
        <v>SSQUE</v>
      </c>
    </row>
    <row r="1266" spans="5:31" x14ac:dyDescent="0.25">
      <c r="E1266" s="2" t="str">
        <f>[2]Report!T1266</f>
        <v>34035283 → DATE-AMPOULE</v>
      </c>
      <c r="F1266" s="3" t="str">
        <f>INDEX([2]Report!$B$2:$B$2208, MATCH(E1266, [2]Report!$T$2:$T$2208, 0))</f>
        <v>CORNI-R2-CELD28</v>
      </c>
      <c r="G1266" s="4" t="str">
        <f t="shared" si="67"/>
        <v>CORNI</v>
      </c>
      <c r="AC1266" t="str">
        <f>[8]Report!T1266</f>
        <v xml:space="preserve">SSQUE-R1B-CELD24 → </v>
      </c>
      <c r="AD1266" t="str">
        <f>INDEX([8]Report!$A$2:$A$1495, MATCH(AC1266, [8]Report!$T$2:$T$1495, 0))</f>
        <v>SSQUE-R1B-CELD24</v>
      </c>
      <c r="AE1266" t="str">
        <f t="shared" si="68"/>
        <v>SSQUE</v>
      </c>
    </row>
    <row r="1267" spans="5:31" x14ac:dyDescent="0.25">
      <c r="E1267" s="2" t="str">
        <f>[2]Report!T1267</f>
        <v>34035284 → DATE-AMPOULE</v>
      </c>
      <c r="F1267" s="3" t="str">
        <f>INDEX([2]Report!$B$2:$B$2208, MATCH(E1267, [2]Report!$T$2:$T$2208, 0))</f>
        <v>CLUSE-R4-CELC42</v>
      </c>
      <c r="G1267" s="4" t="str">
        <f t="shared" si="67"/>
        <v>CLUSE</v>
      </c>
      <c r="AC1267" t="str">
        <f>[8]Report!T1267</f>
        <v>SSQUE-R1B-CELD25 → Code GDO</v>
      </c>
      <c r="AD1267" t="str">
        <f>INDEX([8]Report!$A$2:$A$1495, MATCH(AC1267, [8]Report!$T$2:$T$1495, 0))</f>
        <v>SSQUE-R1B-CELD25</v>
      </c>
      <c r="AE1267" t="str">
        <f t="shared" si="68"/>
        <v>SSQUE</v>
      </c>
    </row>
    <row r="1268" spans="5:31" x14ac:dyDescent="0.25">
      <c r="E1268" s="2" t="str">
        <f>[2]Report!T1268</f>
        <v>34035285 → DATE-AMPOULE</v>
      </c>
      <c r="F1268" s="3" t="str">
        <f>INDEX([2]Report!$B$2:$B$2208, MATCH(E1268, [2]Report!$T$2:$T$2208, 0))</f>
        <v>CLUSE-R4-CELD43</v>
      </c>
      <c r="G1268" s="4" t="str">
        <f t="shared" si="67"/>
        <v>CLUSE</v>
      </c>
      <c r="AC1268" t="str">
        <f>[8]Report!T1268</f>
        <v>SSQUE-R1B-CELD26 → Code GDO</v>
      </c>
      <c r="AD1268" t="str">
        <f>INDEX([8]Report!$A$2:$A$1495, MATCH(AC1268, [8]Report!$T$2:$T$1495, 0))</f>
        <v>SSQUE-R1B-CELD26</v>
      </c>
      <c r="AE1268" t="str">
        <f t="shared" si="68"/>
        <v>SSQUE</v>
      </c>
    </row>
    <row r="1269" spans="5:31" x14ac:dyDescent="0.25">
      <c r="E1269" s="2" t="str">
        <f>[2]Report!T1269</f>
        <v xml:space="preserve">34035286 → </v>
      </c>
      <c r="F1269" s="3" t="str">
        <f>INDEX([2]Report!$B$2:$B$2208, MATCH(E1269, [2]Report!$T$2:$T$2208, 0))</f>
        <v>CLUSE-R4-CELA41</v>
      </c>
      <c r="G1269" s="4" t="str">
        <f t="shared" si="67"/>
        <v>CLUSE</v>
      </c>
      <c r="AC1269" t="str">
        <f>[8]Report!T1269</f>
        <v xml:space="preserve">SSQUE-R2A-CELD31 → </v>
      </c>
      <c r="AD1269" t="str">
        <f>INDEX([8]Report!$A$2:$A$1495, MATCH(AC1269, [8]Report!$T$2:$T$1495, 0))</f>
        <v>SSQUE-R2A-CELD31</v>
      </c>
      <c r="AE1269" t="str">
        <f t="shared" si="68"/>
        <v>SSQUE</v>
      </c>
    </row>
    <row r="1270" spans="5:31" x14ac:dyDescent="0.25">
      <c r="E1270" s="2" t="str">
        <f>[2]Report!T1270</f>
        <v>34035287 → DATE-AMPOULE</v>
      </c>
      <c r="F1270" s="3" t="str">
        <f>INDEX([2]Report!$B$2:$B$2208, MATCH(E1270, [2]Report!$T$2:$T$2208, 0))</f>
        <v>CLUSE-R4-CELD44</v>
      </c>
      <c r="G1270" s="4" t="str">
        <f t="shared" si="67"/>
        <v>CLUSE</v>
      </c>
      <c r="AC1270" t="str">
        <f>[8]Report!T1270</f>
        <v xml:space="preserve">SSQUE-R2A-CELD32 → </v>
      </c>
      <c r="AD1270" t="str">
        <f>INDEX([8]Report!$A$2:$A$1495, MATCH(AC1270, [8]Report!$T$2:$T$1495, 0))</f>
        <v>SSQUE-R2A-CELD32</v>
      </c>
      <c r="AE1270" t="str">
        <f t="shared" si="68"/>
        <v>SSQUE</v>
      </c>
    </row>
    <row r="1271" spans="5:31" x14ac:dyDescent="0.25">
      <c r="E1271" s="2" t="str">
        <f>[2]Report!T1271</f>
        <v>34035288 → DATE-AMPOULE</v>
      </c>
      <c r="F1271" s="3" t="str">
        <f>INDEX([2]Report!$B$2:$B$2208, MATCH(E1271, [2]Report!$T$2:$T$2208, 0))</f>
        <v>CLUSE-R4-CELD45</v>
      </c>
      <c r="G1271" s="4" t="str">
        <f t="shared" si="67"/>
        <v>CLUSE</v>
      </c>
      <c r="AC1271" t="str">
        <f>[8]Report!T1271</f>
        <v xml:space="preserve">SSQUE-R2A-CELD33 → </v>
      </c>
      <c r="AD1271" t="str">
        <f>INDEX([8]Report!$A$2:$A$1495, MATCH(AC1271, [8]Report!$T$2:$T$1495, 0))</f>
        <v>SSQUE-R2A-CELD33</v>
      </c>
      <c r="AE1271" t="str">
        <f t="shared" si="68"/>
        <v>SSQUE</v>
      </c>
    </row>
    <row r="1272" spans="5:31" x14ac:dyDescent="0.25">
      <c r="E1272" s="2" t="str">
        <f>[2]Report!T1272</f>
        <v>34035289 → DATE-AMPOULE</v>
      </c>
      <c r="F1272" s="3" t="str">
        <f>INDEX([2]Report!$B$2:$B$2208, MATCH(E1272, [2]Report!$T$2:$T$2208, 0))</f>
        <v>CLUSE-R4-CELD46</v>
      </c>
      <c r="G1272" s="4" t="str">
        <f t="shared" si="67"/>
        <v>CLUSE</v>
      </c>
      <c r="AC1272" t="str">
        <f>[8]Report!T1272</f>
        <v xml:space="preserve">SSQUE-R2A-CELD34 → </v>
      </c>
      <c r="AD1272" t="str">
        <f>INDEX([8]Report!$A$2:$A$1495, MATCH(AC1272, [8]Report!$T$2:$T$1495, 0))</f>
        <v>SSQUE-R2A-CELD34</v>
      </c>
      <c r="AE1272" t="str">
        <f t="shared" si="68"/>
        <v>SSQUE</v>
      </c>
    </row>
    <row r="1273" spans="5:31" x14ac:dyDescent="0.25">
      <c r="E1273" s="2" t="str">
        <f>[2]Report!T1273</f>
        <v xml:space="preserve">34035290 → </v>
      </c>
      <c r="F1273" s="3" t="str">
        <f>INDEX([2]Report!$B$2:$B$2208, MATCH(E1273, [2]Report!$T$2:$T$2208, 0))</f>
        <v>CRAN_-R1-CELC12</v>
      </c>
      <c r="G1273" s="4" t="str">
        <f t="shared" si="67"/>
        <v>CRAN_</v>
      </c>
      <c r="AC1273" t="str">
        <f>[8]Report!T1273</f>
        <v xml:space="preserve">SSQUE-R2A-CELD35 → </v>
      </c>
      <c r="AD1273" t="str">
        <f>INDEX([8]Report!$A$2:$A$1495, MATCH(AC1273, [8]Report!$T$2:$T$1495, 0))</f>
        <v>SSQUE-R2A-CELD35</v>
      </c>
      <c r="AE1273" t="str">
        <f t="shared" si="68"/>
        <v>SSQUE</v>
      </c>
    </row>
    <row r="1274" spans="5:31" x14ac:dyDescent="0.25">
      <c r="E1274" s="2" t="str">
        <f>[2]Report!T1274</f>
        <v xml:space="preserve">34035291 → </v>
      </c>
      <c r="F1274" s="3" t="str">
        <f>INDEX([2]Report!$B$2:$B$2208, MATCH(E1274, [2]Report!$T$2:$T$2208, 0))</f>
        <v>CRAN_-R1-CELO10</v>
      </c>
      <c r="G1274" s="4" t="str">
        <f t="shared" si="67"/>
        <v>CRAN_</v>
      </c>
      <c r="AC1274" t="str">
        <f>[8]Report!T1274</f>
        <v>SSQUE-R2A-CELD36 → Code GDO</v>
      </c>
      <c r="AD1274" t="str">
        <f>INDEX([8]Report!$A$2:$A$1495, MATCH(AC1274, [8]Report!$T$2:$T$1495, 0))</f>
        <v>SSQUE-R2A-CELD36</v>
      </c>
      <c r="AE1274" t="str">
        <f t="shared" si="68"/>
        <v>SSQUE</v>
      </c>
    </row>
    <row r="1275" spans="5:31" x14ac:dyDescent="0.25">
      <c r="E1275" s="2" t="str">
        <f>[2]Report!T1275</f>
        <v xml:space="preserve">34035292 → </v>
      </c>
      <c r="F1275" s="3" t="str">
        <f>INDEX([2]Report!$B$2:$B$2208, MATCH(E1275, [2]Report!$T$2:$T$2208, 0))</f>
        <v>CRAN_-R1-CELD14</v>
      </c>
      <c r="G1275" s="4" t="str">
        <f t="shared" si="67"/>
        <v>CRAN_</v>
      </c>
      <c r="AC1275" t="str">
        <f>[8]Report!T1275</f>
        <v>SSQUE-R2A-CELD37 → Code GDO</v>
      </c>
      <c r="AD1275" t="str">
        <f>INDEX([8]Report!$A$2:$A$1495, MATCH(AC1275, [8]Report!$T$2:$T$1495, 0))</f>
        <v>SSQUE-R2A-CELD37</v>
      </c>
      <c r="AE1275" t="str">
        <f t="shared" si="68"/>
        <v>SSQUE</v>
      </c>
    </row>
    <row r="1276" spans="5:31" x14ac:dyDescent="0.25">
      <c r="E1276" s="2" t="str">
        <f>[2]Report!T1276</f>
        <v xml:space="preserve">34035293 → </v>
      </c>
      <c r="F1276" s="3" t="str">
        <f>INDEX([2]Report!$B$2:$B$2208, MATCH(E1276, [2]Report!$T$2:$T$2208, 0))</f>
        <v>CRAN_-R1-CELA11</v>
      </c>
      <c r="G1276" s="4" t="str">
        <f t="shared" si="67"/>
        <v>CRAN_</v>
      </c>
      <c r="AC1276" t="str">
        <f>[8]Report!T1276</f>
        <v>SSQUE-R2A-CELD38 → Code GDO</v>
      </c>
      <c r="AD1276" t="str">
        <f>INDEX([8]Report!$A$2:$A$1495, MATCH(AC1276, [8]Report!$T$2:$T$1495, 0))</f>
        <v>SSQUE-R2A-CELD38</v>
      </c>
      <c r="AE1276" t="str">
        <f t="shared" si="68"/>
        <v>SSQUE</v>
      </c>
    </row>
    <row r="1277" spans="5:31" x14ac:dyDescent="0.25">
      <c r="E1277" s="2" t="str">
        <f>[2]Report!T1277</f>
        <v xml:space="preserve">34035294 → </v>
      </c>
      <c r="F1277" s="3" t="str">
        <f>INDEX([2]Report!$B$2:$B$2208, MATCH(E1277, [2]Report!$T$2:$T$2208, 0))</f>
        <v>CRAN_-R1-CELD15</v>
      </c>
      <c r="G1277" s="4" t="str">
        <f t="shared" si="67"/>
        <v>CRAN_</v>
      </c>
      <c r="AC1277" t="str">
        <f>[8]Report!T1277</f>
        <v xml:space="preserve">SSQUE-R2B-CELD41 → </v>
      </c>
      <c r="AD1277" t="str">
        <f>INDEX([8]Report!$A$2:$A$1495, MATCH(AC1277, [8]Report!$T$2:$T$1495, 0))</f>
        <v>SSQUE-R2B-CELD41</v>
      </c>
      <c r="AE1277" t="str">
        <f t="shared" si="68"/>
        <v>SSQUE</v>
      </c>
    </row>
    <row r="1278" spans="5:31" x14ac:dyDescent="0.25">
      <c r="E1278" s="2" t="str">
        <f>[2]Report!T1278</f>
        <v xml:space="preserve">34035295 → </v>
      </c>
      <c r="F1278" s="3" t="str">
        <f>INDEX([2]Report!$B$2:$B$2208, MATCH(E1278, [2]Report!$T$2:$T$2208, 0))</f>
        <v>CRAN_-R1-CELD16</v>
      </c>
      <c r="G1278" s="4" t="str">
        <f t="shared" si="67"/>
        <v>CRAN_</v>
      </c>
      <c r="AC1278" t="str">
        <f>[8]Report!T1278</f>
        <v xml:space="preserve">SSQUE-R2B-CELD42 → </v>
      </c>
      <c r="AD1278" t="str">
        <f>INDEX([8]Report!$A$2:$A$1495, MATCH(AC1278, [8]Report!$T$2:$T$1495, 0))</f>
        <v>SSQUE-R2B-CELD42</v>
      </c>
      <c r="AE1278" t="str">
        <f t="shared" si="68"/>
        <v>SSQUE</v>
      </c>
    </row>
    <row r="1279" spans="5:31" x14ac:dyDescent="0.25">
      <c r="E1279" s="2" t="str">
        <f>[2]Report!T1279</f>
        <v xml:space="preserve">34035296 → </v>
      </c>
      <c r="F1279" s="3" t="str">
        <f>INDEX([2]Report!$B$2:$B$2208, MATCH(E1279, [2]Report!$T$2:$T$2208, 0))</f>
        <v>CRAN_-R1-CELD17</v>
      </c>
      <c r="G1279" s="4" t="str">
        <f t="shared" si="67"/>
        <v>CRAN_</v>
      </c>
      <c r="AC1279" t="str">
        <f>[8]Report!T1279</f>
        <v xml:space="preserve">SSQUE-R2B-CELD43 → </v>
      </c>
      <c r="AD1279" t="str">
        <f>INDEX([8]Report!$A$2:$A$1495, MATCH(AC1279, [8]Report!$T$2:$T$1495, 0))</f>
        <v>SSQUE-R2B-CELD43</v>
      </c>
      <c r="AE1279" t="str">
        <f t="shared" si="68"/>
        <v>SSQUE</v>
      </c>
    </row>
    <row r="1280" spans="5:31" x14ac:dyDescent="0.25">
      <c r="E1280" s="2" t="str">
        <f>[2]Report!T1280</f>
        <v>34035299 → DATE-AMPOULE</v>
      </c>
      <c r="F1280" s="3" t="str">
        <f>INDEX([2]Report!$B$2:$B$2208, MATCH(E1280, [2]Report!$T$2:$T$2208, 0))</f>
        <v>CRAN_-R2-CELA21</v>
      </c>
      <c r="G1280" s="4" t="str">
        <f t="shared" si="67"/>
        <v>CRAN_</v>
      </c>
      <c r="AC1280" t="str">
        <f>[8]Report!T1280</f>
        <v xml:space="preserve">SSQUE-R2B-CELD44 → </v>
      </c>
      <c r="AD1280" t="str">
        <f>INDEX([8]Report!$A$2:$A$1495, MATCH(AC1280, [8]Report!$T$2:$T$1495, 0))</f>
        <v>SSQUE-R2B-CELD44</v>
      </c>
      <c r="AE1280" t="str">
        <f t="shared" si="68"/>
        <v>SSQUE</v>
      </c>
    </row>
    <row r="1281" spans="5:31" x14ac:dyDescent="0.25">
      <c r="E1281" s="2" t="str">
        <f>[2]Report!T1281</f>
        <v xml:space="preserve">34035300 → </v>
      </c>
      <c r="F1281" s="3" t="str">
        <f>INDEX([2]Report!$B$2:$B$2208, MATCH(E1281, [2]Report!$T$2:$T$2208, 0))</f>
        <v>CRAN_-R2-CELC22</v>
      </c>
      <c r="G1281" s="4" t="str">
        <f t="shared" si="67"/>
        <v>CRAN_</v>
      </c>
      <c r="AC1281" t="str">
        <f>[8]Report!T1281</f>
        <v>SSQUE-R2B-CELD45 → Code GDO</v>
      </c>
      <c r="AD1281" t="str">
        <f>INDEX([8]Report!$A$2:$A$1495, MATCH(AC1281, [8]Report!$T$2:$T$1495, 0))</f>
        <v>SSQUE-R2B-CELD45</v>
      </c>
      <c r="AE1281" t="str">
        <f t="shared" si="68"/>
        <v>SSQUE</v>
      </c>
    </row>
    <row r="1282" spans="5:31" x14ac:dyDescent="0.25">
      <c r="E1282" s="2" t="str">
        <f>[2]Report!T1282</f>
        <v xml:space="preserve">34035301 → </v>
      </c>
      <c r="F1282" s="3" t="str">
        <f>INDEX([2]Report!$B$2:$B$2208, MATCH(E1282, [2]Report!$T$2:$T$2208, 0))</f>
        <v>CRAN_-R2-CELD23</v>
      </c>
      <c r="G1282" s="4" t="str">
        <f t="shared" si="67"/>
        <v>CRAN_</v>
      </c>
      <c r="AC1282" t="str">
        <f>[8]Report!T1282</f>
        <v>SSQUE-R2B-CELD46 → Code GDO</v>
      </c>
      <c r="AD1282" t="str">
        <f>INDEX([8]Report!$A$2:$A$1495, MATCH(AC1282, [8]Report!$T$2:$T$1495, 0))</f>
        <v>SSQUE-R2B-CELD46</v>
      </c>
      <c r="AE1282" t="str">
        <f t="shared" si="68"/>
        <v>SSQUE</v>
      </c>
    </row>
    <row r="1283" spans="5:31" x14ac:dyDescent="0.25">
      <c r="E1283" s="2" t="str">
        <f>[2]Report!T1283</f>
        <v xml:space="preserve">34035302 → </v>
      </c>
      <c r="F1283" s="3" t="str">
        <f>INDEX([2]Report!$B$2:$B$2208, MATCH(E1283, [2]Report!$T$2:$T$2208, 0))</f>
        <v>CRAN_-R2-CELD24</v>
      </c>
      <c r="G1283" s="4" t="str">
        <f t="shared" ref="G1283:G1346" si="69">LEFT(F1283,5)</f>
        <v>CRAN_</v>
      </c>
      <c r="AC1283" t="str">
        <f>[8]Report!T1283</f>
        <v>SSQUE-R2B-CELD47 → Code GDO</v>
      </c>
      <c r="AD1283" t="str">
        <f>INDEX([8]Report!$A$2:$A$1495, MATCH(AC1283, [8]Report!$T$2:$T$1495, 0))</f>
        <v>SSQUE-R2B-CELD47</v>
      </c>
      <c r="AE1283" t="str">
        <f t="shared" ref="AE1283:AE1346" si="70">LEFT(AD1283,5)</f>
        <v>SSQUE</v>
      </c>
    </row>
    <row r="1284" spans="5:31" x14ac:dyDescent="0.25">
      <c r="E1284" s="2" t="str">
        <f>[2]Report!T1284</f>
        <v xml:space="preserve">34035304 → </v>
      </c>
      <c r="F1284" s="3" t="str">
        <f>INDEX([2]Report!$B$2:$B$2208, MATCH(E1284, [2]Report!$T$2:$T$2208, 0))</f>
        <v>CRAN_-R2-CELD26</v>
      </c>
      <c r="G1284" s="4" t="str">
        <f t="shared" si="69"/>
        <v>CRAN_</v>
      </c>
      <c r="AC1284" t="str">
        <f>[8]Report!T1284</f>
        <v xml:space="preserve">T.PIN-R1.A-CELD02 → </v>
      </c>
      <c r="AD1284" t="str">
        <f>INDEX([8]Report!$A$2:$A$1495, MATCH(AC1284, [8]Report!$T$2:$T$1495, 0))</f>
        <v>T.PIN-R1.A-CELD02</v>
      </c>
      <c r="AE1284" t="str">
        <f t="shared" si="70"/>
        <v>T.PIN</v>
      </c>
    </row>
    <row r="1285" spans="5:31" x14ac:dyDescent="0.25">
      <c r="E1285" s="2" t="str">
        <f>[2]Report!T1285</f>
        <v xml:space="preserve">34035305 → </v>
      </c>
      <c r="F1285" s="3" t="str">
        <f>INDEX([2]Report!$B$2:$B$2208, MATCH(E1285, [2]Report!$T$2:$T$2208, 0))</f>
        <v>CRAN_-R3-CELD33</v>
      </c>
      <c r="G1285" s="4" t="str">
        <f t="shared" si="69"/>
        <v>CRAN_</v>
      </c>
      <c r="AC1285" t="str">
        <f>[8]Report!T1285</f>
        <v xml:space="preserve">T.PIN-R1.A-CELD03 → </v>
      </c>
      <c r="AD1285" t="str">
        <f>INDEX([8]Report!$A$2:$A$1495, MATCH(AC1285, [8]Report!$T$2:$T$1495, 0))</f>
        <v>T.PIN-R1.A-CELD03</v>
      </c>
      <c r="AE1285" t="str">
        <f t="shared" si="70"/>
        <v>T.PIN</v>
      </c>
    </row>
    <row r="1286" spans="5:31" x14ac:dyDescent="0.25">
      <c r="E1286" s="2" t="str">
        <f>[2]Report!T1286</f>
        <v xml:space="preserve">34035306 → </v>
      </c>
      <c r="F1286" s="3" t="str">
        <f>INDEX([2]Report!$B$2:$B$2208, MATCH(E1286, [2]Report!$T$2:$T$2208, 0))</f>
        <v>CRAN_-R3-CELD34</v>
      </c>
      <c r="G1286" s="4" t="str">
        <f t="shared" si="69"/>
        <v>CRAN_</v>
      </c>
      <c r="AC1286" t="str">
        <f>[8]Report!T1286</f>
        <v xml:space="preserve">T.PIN-R1.A-CELD04 → </v>
      </c>
      <c r="AD1286" t="str">
        <f>INDEX([8]Report!$A$2:$A$1495, MATCH(AC1286, [8]Report!$T$2:$T$1495, 0))</f>
        <v>T.PIN-R1.A-CELD04</v>
      </c>
      <c r="AE1286" t="str">
        <f t="shared" si="70"/>
        <v>T.PIN</v>
      </c>
    </row>
    <row r="1287" spans="5:31" x14ac:dyDescent="0.25">
      <c r="E1287" s="2" t="str">
        <f>[2]Report!T1287</f>
        <v>34035307 → U-NOMINAL(KV)-DJHTA</v>
      </c>
      <c r="F1287" s="3" t="str">
        <f>INDEX([2]Report!$B$2:$B$2208, MATCH(E1287, [2]Report!$T$2:$T$2208, 0))</f>
        <v>CRAN_-R3-CELC32</v>
      </c>
      <c r="G1287" s="4" t="str">
        <f t="shared" si="69"/>
        <v>CRAN_</v>
      </c>
      <c r="AC1287" t="str">
        <f>[8]Report!T1287</f>
        <v xml:space="preserve">T.PIN-R1.A-CELD05 → </v>
      </c>
      <c r="AD1287" t="str">
        <f>INDEX([8]Report!$A$2:$A$1495, MATCH(AC1287, [8]Report!$T$2:$T$1495, 0))</f>
        <v>T.PIN-R1.A-CELD05</v>
      </c>
      <c r="AE1287" t="str">
        <f t="shared" si="70"/>
        <v>T.PIN</v>
      </c>
    </row>
    <row r="1288" spans="5:31" x14ac:dyDescent="0.25">
      <c r="E1288" s="2" t="str">
        <f>[2]Report!T1288</f>
        <v xml:space="preserve">34035308 → </v>
      </c>
      <c r="F1288" s="3" t="str">
        <f>INDEX([2]Report!$B$2:$B$2208, MATCH(E1288, [2]Report!$T$2:$T$2208, 0))</f>
        <v>CRAN_-R3-CELD35</v>
      </c>
      <c r="G1288" s="4" t="str">
        <f t="shared" si="69"/>
        <v>CRAN_</v>
      </c>
      <c r="AC1288" t="str">
        <f>[8]Report!T1288</f>
        <v xml:space="preserve">T.PIN-R1.A-CELD06 → </v>
      </c>
      <c r="AD1288" t="str">
        <f>INDEX([8]Report!$A$2:$A$1495, MATCH(AC1288, [8]Report!$T$2:$T$1495, 0))</f>
        <v>T.PIN-R1.A-CELD06</v>
      </c>
      <c r="AE1288" t="str">
        <f t="shared" si="70"/>
        <v>T.PIN</v>
      </c>
    </row>
    <row r="1289" spans="5:31" x14ac:dyDescent="0.25">
      <c r="E1289" s="2" t="str">
        <f>[2]Report!T1289</f>
        <v xml:space="preserve">34035309 → </v>
      </c>
      <c r="F1289" s="3" t="str">
        <f>INDEX([2]Report!$B$2:$B$2208, MATCH(E1289, [2]Report!$T$2:$T$2208, 0))</f>
        <v>CRAN_-R3-CELA31</v>
      </c>
      <c r="G1289" s="4" t="str">
        <f t="shared" si="69"/>
        <v>CRAN_</v>
      </c>
      <c r="AC1289" t="str">
        <f>[8]Report!T1289</f>
        <v xml:space="preserve">T.PIN-R1.B-CELD18 → </v>
      </c>
      <c r="AD1289" t="str">
        <f>INDEX([8]Report!$A$2:$A$1495, MATCH(AC1289, [8]Report!$T$2:$T$1495, 0))</f>
        <v>T.PIN-R1.B-CELD18</v>
      </c>
      <c r="AE1289" t="str">
        <f t="shared" si="70"/>
        <v>T.PIN</v>
      </c>
    </row>
    <row r="1290" spans="5:31" x14ac:dyDescent="0.25">
      <c r="E1290" s="2" t="str">
        <f>[2]Report!T1290</f>
        <v xml:space="preserve">34035310 → </v>
      </c>
      <c r="F1290" s="3" t="str">
        <f>INDEX([2]Report!$B$2:$B$2208, MATCH(E1290, [2]Report!$T$2:$T$2208, 0))</f>
        <v>CRAN_-R3-CELD36</v>
      </c>
      <c r="G1290" s="4" t="str">
        <f t="shared" si="69"/>
        <v>CRAN_</v>
      </c>
      <c r="AC1290" t="str">
        <f>[8]Report!T1290</f>
        <v xml:space="preserve">T.PIN-R1.B-CELD19 → </v>
      </c>
      <c r="AD1290" t="str">
        <f>INDEX([8]Report!$A$2:$A$1495, MATCH(AC1290, [8]Report!$T$2:$T$1495, 0))</f>
        <v>T.PIN-R1.B-CELD19</v>
      </c>
      <c r="AE1290" t="str">
        <f t="shared" si="70"/>
        <v>T.PIN</v>
      </c>
    </row>
    <row r="1291" spans="5:31" x14ac:dyDescent="0.25">
      <c r="E1291" s="2" t="str">
        <f>[2]Report!T1291</f>
        <v xml:space="preserve">34035311 → </v>
      </c>
      <c r="F1291" s="3" t="str">
        <f>INDEX([2]Report!$B$2:$B$2208, MATCH(E1291, [2]Report!$T$2:$T$2208, 0))</f>
        <v>CRAN_-R3-CELD37</v>
      </c>
      <c r="G1291" s="4" t="str">
        <f t="shared" si="69"/>
        <v>CRAN_</v>
      </c>
      <c r="AC1291" t="str">
        <f>[8]Report!T1291</f>
        <v xml:space="preserve">T.PIN-R1.B-CELD20 → </v>
      </c>
      <c r="AD1291" t="str">
        <f>INDEX([8]Report!$A$2:$A$1495, MATCH(AC1291, [8]Report!$T$2:$T$1495, 0))</f>
        <v>T.PIN-R1.B-CELD20</v>
      </c>
      <c r="AE1291" t="str">
        <f t="shared" si="70"/>
        <v>T.PIN</v>
      </c>
    </row>
    <row r="1292" spans="5:31" x14ac:dyDescent="0.25">
      <c r="E1292" s="2" t="str">
        <f>[2]Report!T1292</f>
        <v>34035312 → DATE-AMPOULE</v>
      </c>
      <c r="F1292" s="3" t="str">
        <f>INDEX([2]Report!$B$2:$B$2208, MATCH(E1292, [2]Report!$T$2:$T$2208, 0))</f>
        <v>CLUSE-R4-CELD47</v>
      </c>
      <c r="G1292" s="4" t="str">
        <f t="shared" si="69"/>
        <v>CLUSE</v>
      </c>
      <c r="AC1292" t="str">
        <f>[8]Report!T1292</f>
        <v>T.PIN-R1.B-CELD22 → Code GDO</v>
      </c>
      <c r="AD1292" t="str">
        <f>INDEX([8]Report!$A$2:$A$1495, MATCH(AC1292, [8]Report!$T$2:$T$1495, 0))</f>
        <v>T.PIN-R1.B-CELD22</v>
      </c>
      <c r="AE1292" t="str">
        <f t="shared" si="70"/>
        <v>T.PIN</v>
      </c>
    </row>
    <row r="1293" spans="5:31" x14ac:dyDescent="0.25">
      <c r="E1293" s="2" t="str">
        <f>[2]Report!T1293</f>
        <v xml:space="preserve">34035313 → </v>
      </c>
      <c r="F1293" s="3" t="str">
        <f>INDEX([2]Report!$B$2:$B$2208, MATCH(E1293, [2]Report!$T$2:$T$2208, 0))</f>
        <v>CRUSE-R1-CELC12</v>
      </c>
      <c r="G1293" s="4" t="str">
        <f t="shared" si="69"/>
        <v>CRUSE</v>
      </c>
      <c r="AC1293" t="str">
        <f>[8]Report!T1293</f>
        <v xml:space="preserve">T.PIN-R2.A-CELD09 → </v>
      </c>
      <c r="AD1293" t="str">
        <f>INDEX([8]Report!$A$2:$A$1495, MATCH(AC1293, [8]Report!$T$2:$T$1495, 0))</f>
        <v>T.PIN-R2.A-CELD09</v>
      </c>
      <c r="AE1293" t="str">
        <f t="shared" si="70"/>
        <v>T.PIN</v>
      </c>
    </row>
    <row r="1294" spans="5:31" x14ac:dyDescent="0.25">
      <c r="E1294" s="2" t="str">
        <f>[2]Report!T1294</f>
        <v>34035314 → DATE-AMPOULE</v>
      </c>
      <c r="F1294" s="3" t="str">
        <f>INDEX([2]Report!$B$2:$B$2208, MATCH(E1294, [2]Report!$T$2:$T$2208, 0))</f>
        <v>CRUSE-R1-CELO10</v>
      </c>
      <c r="G1294" s="4" t="str">
        <f t="shared" si="69"/>
        <v>CRUSE</v>
      </c>
      <c r="AC1294" t="str">
        <f>[8]Report!T1294</f>
        <v xml:space="preserve">T.PIN-R2.A-CELD12 → </v>
      </c>
      <c r="AD1294" t="str">
        <f>INDEX([8]Report!$A$2:$A$1495, MATCH(AC1294, [8]Report!$T$2:$T$1495, 0))</f>
        <v>T.PIN-R2.A-CELD12</v>
      </c>
      <c r="AE1294" t="str">
        <f t="shared" si="70"/>
        <v>T.PIN</v>
      </c>
    </row>
    <row r="1295" spans="5:31" x14ac:dyDescent="0.25">
      <c r="E1295" s="2" t="str">
        <f>[2]Report!T1295</f>
        <v xml:space="preserve">34035315 → </v>
      </c>
      <c r="F1295" s="3" t="str">
        <f>INDEX([2]Report!$B$2:$B$2208, MATCH(E1295, [2]Report!$T$2:$T$2208, 0))</f>
        <v>CRUSE-R1-CELD14</v>
      </c>
      <c r="G1295" s="4" t="str">
        <f t="shared" si="69"/>
        <v>CRUSE</v>
      </c>
      <c r="AC1295" t="str">
        <f>[8]Report!T1295</f>
        <v xml:space="preserve">T.PIN-R2.A-CELD13 → </v>
      </c>
      <c r="AD1295" t="str">
        <f>INDEX([8]Report!$A$2:$A$1495, MATCH(AC1295, [8]Report!$T$2:$T$1495, 0))</f>
        <v>T.PIN-R2.A-CELD13</v>
      </c>
      <c r="AE1295" t="str">
        <f t="shared" si="70"/>
        <v>T.PIN</v>
      </c>
    </row>
    <row r="1296" spans="5:31" x14ac:dyDescent="0.25">
      <c r="E1296" s="2" t="str">
        <f>[2]Report!T1296</f>
        <v>34035316 → DATE-AMPOULE</v>
      </c>
      <c r="F1296" s="3" t="str">
        <f>INDEX([2]Report!$B$2:$B$2208, MATCH(E1296, [2]Report!$T$2:$T$2208, 0))</f>
        <v>CRUSE-R1-CELA11</v>
      </c>
      <c r="G1296" s="4" t="str">
        <f t="shared" si="69"/>
        <v>CRUSE</v>
      </c>
      <c r="AC1296" t="str">
        <f>[8]Report!T1296</f>
        <v xml:space="preserve">T.PIN-R2.A-CELD14 → </v>
      </c>
      <c r="AD1296" t="str">
        <f>INDEX([8]Report!$A$2:$A$1495, MATCH(AC1296, [8]Report!$T$2:$T$1495, 0))</f>
        <v>T.PIN-R2.A-CELD14</v>
      </c>
      <c r="AE1296" t="str">
        <f t="shared" si="70"/>
        <v>T.PIN</v>
      </c>
    </row>
    <row r="1297" spans="5:31" x14ac:dyDescent="0.25">
      <c r="E1297" s="2" t="str">
        <f>[2]Report!T1297</f>
        <v xml:space="preserve">34035317 → </v>
      </c>
      <c r="F1297" s="3" t="str">
        <f>INDEX([2]Report!$B$2:$B$2208, MATCH(E1297, [2]Report!$T$2:$T$2208, 0))</f>
        <v>CRUSE-R1-CELD15</v>
      </c>
      <c r="G1297" s="4" t="str">
        <f t="shared" si="69"/>
        <v>CRUSE</v>
      </c>
      <c r="AC1297" t="str">
        <f>[8]Report!T1297</f>
        <v>T.PIN-R2.B-CELD23 → Code GDO</v>
      </c>
      <c r="AD1297" t="str">
        <f>INDEX([8]Report!$A$2:$A$1495, MATCH(AC1297, [8]Report!$T$2:$T$1495, 0))</f>
        <v>T.PIN-R2.B-CELD23</v>
      </c>
      <c r="AE1297" t="str">
        <f t="shared" si="70"/>
        <v>T.PIN</v>
      </c>
    </row>
    <row r="1298" spans="5:31" x14ac:dyDescent="0.25">
      <c r="E1298" s="2" t="str">
        <f>[2]Report!T1298</f>
        <v xml:space="preserve">34035318 → </v>
      </c>
      <c r="F1298" s="3" t="str">
        <f>INDEX([2]Report!$B$2:$B$2208, MATCH(E1298, [2]Report!$T$2:$T$2208, 0))</f>
        <v>CRUSE-R1-CELD16</v>
      </c>
      <c r="G1298" s="4" t="str">
        <f t="shared" si="69"/>
        <v>CRUSE</v>
      </c>
      <c r="AC1298" t="str">
        <f>[8]Report!T1298</f>
        <v xml:space="preserve">T.PIN-R2.B-CELD25 → </v>
      </c>
      <c r="AD1298" t="str">
        <f>INDEX([8]Report!$A$2:$A$1495, MATCH(AC1298, [8]Report!$T$2:$T$1495, 0))</f>
        <v>T.PIN-R2.B-CELD25</v>
      </c>
      <c r="AE1298" t="str">
        <f t="shared" si="70"/>
        <v>T.PIN</v>
      </c>
    </row>
    <row r="1299" spans="5:31" x14ac:dyDescent="0.25">
      <c r="E1299" s="2" t="str">
        <f>[2]Report!T1299</f>
        <v xml:space="preserve">34035319 → </v>
      </c>
      <c r="F1299" s="3" t="str">
        <f>INDEX([2]Report!$B$2:$B$2208, MATCH(E1299, [2]Report!$T$2:$T$2208, 0))</f>
        <v>CRUSE-R1-CELD17</v>
      </c>
      <c r="G1299" s="4" t="str">
        <f t="shared" si="69"/>
        <v>CRUSE</v>
      </c>
      <c r="AC1299" t="str">
        <f>[8]Report!T1299</f>
        <v xml:space="preserve">T.PIN-R2.B-CELD26 → </v>
      </c>
      <c r="AD1299" t="str">
        <f>INDEX([8]Report!$A$2:$A$1495, MATCH(AC1299, [8]Report!$T$2:$T$1495, 0))</f>
        <v>T.PIN-R2.B-CELD26</v>
      </c>
      <c r="AE1299" t="str">
        <f t="shared" si="70"/>
        <v>T.PIN</v>
      </c>
    </row>
    <row r="1300" spans="5:31" x14ac:dyDescent="0.25">
      <c r="E1300" s="2" t="str">
        <f>[2]Report!T1300</f>
        <v xml:space="preserve">34035320 → </v>
      </c>
      <c r="F1300" s="3" t="str">
        <f>INDEX([2]Report!$B$2:$B$2208, MATCH(E1300, [2]Report!$T$2:$T$2208, 0))</f>
        <v>CRUSE-R1-CELD18</v>
      </c>
      <c r="G1300" s="4" t="str">
        <f t="shared" si="69"/>
        <v>CRUSE</v>
      </c>
      <c r="AC1300" t="str">
        <f>[8]Report!T1300</f>
        <v>T.PIN-R2.B-CELD27 → Code GDO</v>
      </c>
      <c r="AD1300" t="str">
        <f>INDEX([8]Report!$A$2:$A$1495, MATCH(AC1300, [8]Report!$T$2:$T$1495, 0))</f>
        <v>T.PIN-R2.B-CELD27</v>
      </c>
      <c r="AE1300" t="str">
        <f t="shared" si="70"/>
        <v>T.PIN</v>
      </c>
    </row>
    <row r="1301" spans="5:31" x14ac:dyDescent="0.25">
      <c r="E1301" s="2" t="str">
        <f>[2]Report!T1301</f>
        <v xml:space="preserve">34035321 → </v>
      </c>
      <c r="F1301" s="3" t="str">
        <f>INDEX([2]Report!$B$2:$B$2208, MATCH(E1301, [2]Report!$T$2:$T$2208, 0))</f>
        <v>CRUSE-R1-CELD19</v>
      </c>
      <c r="G1301" s="4" t="str">
        <f t="shared" si="69"/>
        <v>CRUSE</v>
      </c>
      <c r="AC1301" t="str">
        <f>[8]Report!T1301</f>
        <v xml:space="preserve">TANIN-R1-CELD13 → </v>
      </c>
      <c r="AD1301" t="str">
        <f>INDEX([8]Report!$A$2:$A$1495, MATCH(AC1301, [8]Report!$T$2:$T$1495, 0))</f>
        <v>TANIN-R1-CELD13</v>
      </c>
      <c r="AE1301" t="str">
        <f t="shared" si="70"/>
        <v>TANIN</v>
      </c>
    </row>
    <row r="1302" spans="5:31" x14ac:dyDescent="0.25">
      <c r="E1302" s="2" t="str">
        <f>[2]Report!T1302</f>
        <v xml:space="preserve">34035322 → </v>
      </c>
      <c r="F1302" s="3" t="str">
        <f>INDEX([2]Report!$B$2:$B$2208, MATCH(E1302, [2]Report!$T$2:$T$2208, 0))</f>
        <v>DOUVA-R1-CELC12</v>
      </c>
      <c r="G1302" s="4" t="str">
        <f t="shared" si="69"/>
        <v>DOUVA</v>
      </c>
      <c r="AC1302" t="str">
        <f>[8]Report!T1302</f>
        <v xml:space="preserve">TANIN-R1-CELD14 → </v>
      </c>
      <c r="AD1302" t="str">
        <f>INDEX([8]Report!$A$2:$A$1495, MATCH(AC1302, [8]Report!$T$2:$T$1495, 0))</f>
        <v>TANIN-R1-CELD14</v>
      </c>
      <c r="AE1302" t="str">
        <f t="shared" si="70"/>
        <v>TANIN</v>
      </c>
    </row>
    <row r="1303" spans="5:31" x14ac:dyDescent="0.25">
      <c r="E1303" s="2" t="str">
        <f>[2]Report!T1303</f>
        <v>34035323 → DATE-AMPOULE</v>
      </c>
      <c r="F1303" s="3" t="str">
        <f>INDEX([2]Report!$B$2:$B$2208, MATCH(E1303, [2]Report!$T$2:$T$2208, 0))</f>
        <v>DOUVA-R1-CELO10</v>
      </c>
      <c r="G1303" s="4" t="str">
        <f t="shared" si="69"/>
        <v>DOUVA</v>
      </c>
      <c r="AC1303" t="str">
        <f>[8]Report!T1303</f>
        <v xml:space="preserve">TANIN-R1-CELD15 → </v>
      </c>
      <c r="AD1303" t="str">
        <f>INDEX([8]Report!$A$2:$A$1495, MATCH(AC1303, [8]Report!$T$2:$T$1495, 0))</f>
        <v>TANIN-R1-CELD15</v>
      </c>
      <c r="AE1303" t="str">
        <f t="shared" si="70"/>
        <v>TANIN</v>
      </c>
    </row>
    <row r="1304" spans="5:31" x14ac:dyDescent="0.25">
      <c r="E1304" s="2" t="str">
        <f>[2]Report!T1304</f>
        <v xml:space="preserve">34035324 → </v>
      </c>
      <c r="F1304" s="3" t="str">
        <f>INDEX([2]Report!$B$2:$B$2208, MATCH(E1304, [2]Report!$T$2:$T$2208, 0))</f>
        <v>DOUVA-R1-CELD13</v>
      </c>
      <c r="G1304" s="4" t="str">
        <f t="shared" si="69"/>
        <v>DOUVA</v>
      </c>
      <c r="AC1304" t="str">
        <f>[8]Report!T1304</f>
        <v xml:space="preserve">TANIN-R1-CELD16 → </v>
      </c>
      <c r="AD1304" t="str">
        <f>INDEX([8]Report!$A$2:$A$1495, MATCH(AC1304, [8]Report!$T$2:$T$1495, 0))</f>
        <v>TANIN-R1-CELD16</v>
      </c>
      <c r="AE1304" t="str">
        <f t="shared" si="70"/>
        <v>TANIN</v>
      </c>
    </row>
    <row r="1305" spans="5:31" x14ac:dyDescent="0.25">
      <c r="E1305" s="2" t="str">
        <f>[2]Report!T1305</f>
        <v xml:space="preserve">34035325 → </v>
      </c>
      <c r="F1305" s="3" t="str">
        <f>INDEX([2]Report!$B$2:$B$2208, MATCH(E1305, [2]Report!$T$2:$T$2208, 0))</f>
        <v>DOUVA-R1-CELA11</v>
      </c>
      <c r="G1305" s="4" t="str">
        <f t="shared" si="69"/>
        <v>DOUVA</v>
      </c>
      <c r="AC1305" t="str">
        <f>[8]Report!T1305</f>
        <v>TANIN-R1-CELD17 → Code GDO</v>
      </c>
      <c r="AD1305" t="str">
        <f>INDEX([8]Report!$A$2:$A$1495, MATCH(AC1305, [8]Report!$T$2:$T$1495, 0))</f>
        <v>TANIN-R1-CELD17</v>
      </c>
      <c r="AE1305" t="str">
        <f t="shared" si="70"/>
        <v>TANIN</v>
      </c>
    </row>
    <row r="1306" spans="5:31" x14ac:dyDescent="0.25">
      <c r="E1306" s="2" t="str">
        <f>[2]Report!T1306</f>
        <v xml:space="preserve">34035326 → </v>
      </c>
      <c r="F1306" s="3" t="str">
        <f>INDEX([2]Report!$B$2:$B$2208, MATCH(E1306, [2]Report!$T$2:$T$2208, 0))</f>
        <v>DOUVA-R1-CELD14</v>
      </c>
      <c r="G1306" s="4" t="str">
        <f t="shared" si="69"/>
        <v>DOUVA</v>
      </c>
      <c r="AC1306" t="str">
        <f>[8]Report!T1306</f>
        <v>TANIN-R1-CELD18 → Code GDO</v>
      </c>
      <c r="AD1306" t="str">
        <f>INDEX([8]Report!$A$2:$A$1495, MATCH(AC1306, [8]Report!$T$2:$T$1495, 0))</f>
        <v>TANIN-R1-CELD18</v>
      </c>
      <c r="AE1306" t="str">
        <f t="shared" si="70"/>
        <v>TANIN</v>
      </c>
    </row>
    <row r="1307" spans="5:31" x14ac:dyDescent="0.25">
      <c r="E1307" s="2" t="str">
        <f>[2]Report!T1307</f>
        <v xml:space="preserve">34035327 → </v>
      </c>
      <c r="F1307" s="3" t="str">
        <f>INDEX([2]Report!$B$2:$B$2208, MATCH(E1307, [2]Report!$T$2:$T$2208, 0))</f>
        <v>DOUVA-R1-CELD15</v>
      </c>
      <c r="G1307" s="4" t="str">
        <f t="shared" si="69"/>
        <v>DOUVA</v>
      </c>
      <c r="AC1307" t="str">
        <f>[8]Report!T1307</f>
        <v xml:space="preserve">TANIN-R2-CELD23 → </v>
      </c>
      <c r="AD1307" t="str">
        <f>INDEX([8]Report!$A$2:$A$1495, MATCH(AC1307, [8]Report!$T$2:$T$1495, 0))</f>
        <v>TANIN-R2-CELD23</v>
      </c>
      <c r="AE1307" t="str">
        <f t="shared" si="70"/>
        <v>TANIN</v>
      </c>
    </row>
    <row r="1308" spans="5:31" x14ac:dyDescent="0.25">
      <c r="E1308" s="2" t="str">
        <f>[2]Report!T1308</f>
        <v xml:space="preserve">34035328 → </v>
      </c>
      <c r="F1308" s="3" t="str">
        <f>INDEX([2]Report!$B$2:$B$2208, MATCH(E1308, [2]Report!$T$2:$T$2208, 0))</f>
        <v>DOUVA-R1-CELD16</v>
      </c>
      <c r="G1308" s="4" t="str">
        <f t="shared" si="69"/>
        <v>DOUVA</v>
      </c>
      <c r="AC1308" t="str">
        <f>[8]Report!T1308</f>
        <v xml:space="preserve">TANIN-R2-CELD24 → </v>
      </c>
      <c r="AD1308" t="str">
        <f>INDEX([8]Report!$A$2:$A$1495, MATCH(AC1308, [8]Report!$T$2:$T$1495, 0))</f>
        <v>TANIN-R2-CELD24</v>
      </c>
      <c r="AE1308" t="str">
        <f t="shared" si="70"/>
        <v>TANIN</v>
      </c>
    </row>
    <row r="1309" spans="5:31" x14ac:dyDescent="0.25">
      <c r="E1309" s="2" t="str">
        <f>[2]Report!T1309</f>
        <v xml:space="preserve">34035329 → </v>
      </c>
      <c r="F1309" s="3" t="str">
        <f>INDEX([2]Report!$B$2:$B$2208, MATCH(E1309, [2]Report!$T$2:$T$2208, 0))</f>
        <v>DOUVA-R1-CELD17</v>
      </c>
      <c r="G1309" s="4" t="str">
        <f t="shared" si="69"/>
        <v>DOUVA</v>
      </c>
      <c r="AC1309" t="str">
        <f>[8]Report!T1309</f>
        <v xml:space="preserve">TANIN-R2-CELD25 → </v>
      </c>
      <c r="AD1309" t="str">
        <f>INDEX([8]Report!$A$2:$A$1495, MATCH(AC1309, [8]Report!$T$2:$T$1495, 0))</f>
        <v>TANIN-R2-CELD25</v>
      </c>
      <c r="AE1309" t="str">
        <f t="shared" si="70"/>
        <v>TANIN</v>
      </c>
    </row>
    <row r="1310" spans="5:31" x14ac:dyDescent="0.25">
      <c r="E1310" s="2" t="str">
        <f>[2]Report!T1310</f>
        <v xml:space="preserve">34035330 → </v>
      </c>
      <c r="F1310" s="3" t="str">
        <f>INDEX([2]Report!$B$2:$B$2208, MATCH(E1310, [2]Report!$T$2:$T$2208, 0))</f>
        <v>DOUVA-R2-CELA21</v>
      </c>
      <c r="G1310" s="4" t="str">
        <f t="shared" si="69"/>
        <v>DOUVA</v>
      </c>
      <c r="AC1310" t="str">
        <f>[8]Report!T1310</f>
        <v xml:space="preserve">TANIN-R2-CELD26 → </v>
      </c>
      <c r="AD1310" t="str">
        <f>INDEX([8]Report!$A$2:$A$1495, MATCH(AC1310, [8]Report!$T$2:$T$1495, 0))</f>
        <v>TANIN-R2-CELD26</v>
      </c>
      <c r="AE1310" t="str">
        <f t="shared" si="70"/>
        <v>TANIN</v>
      </c>
    </row>
    <row r="1311" spans="5:31" x14ac:dyDescent="0.25">
      <c r="E1311" s="2" t="str">
        <f>[2]Report!T1311</f>
        <v xml:space="preserve">34035332 → </v>
      </c>
      <c r="F1311" s="3" t="str">
        <f>INDEX([2]Report!$B$2:$B$2208, MATCH(E1311, [2]Report!$T$2:$T$2208, 0))</f>
        <v>DOUVA-R2-CELD24</v>
      </c>
      <c r="G1311" s="4" t="str">
        <f t="shared" si="69"/>
        <v>DOUVA</v>
      </c>
      <c r="AC1311" t="str">
        <f>[8]Report!T1311</f>
        <v xml:space="preserve">TANIN-R2-CELD27 → </v>
      </c>
      <c r="AD1311" t="str">
        <f>INDEX([8]Report!$A$2:$A$1495, MATCH(AC1311, [8]Report!$T$2:$T$1495, 0))</f>
        <v>TANIN-R2-CELD27</v>
      </c>
      <c r="AE1311" t="str">
        <f t="shared" si="70"/>
        <v>TANIN</v>
      </c>
    </row>
    <row r="1312" spans="5:31" x14ac:dyDescent="0.25">
      <c r="E1312" s="2" t="str">
        <f>[2]Report!T1312</f>
        <v xml:space="preserve">34035333 → </v>
      </c>
      <c r="F1312" s="3" t="str">
        <f>INDEX([2]Report!$B$2:$B$2208, MATCH(E1312, [2]Report!$T$2:$T$2208, 0))</f>
        <v>DOUVA-R2-CELD25</v>
      </c>
      <c r="G1312" s="4" t="str">
        <f t="shared" si="69"/>
        <v>DOUVA</v>
      </c>
      <c r="AC1312" t="str">
        <f>[8]Report!T1312</f>
        <v>TANIN-R2-CELD28 → Code GDO</v>
      </c>
      <c r="AD1312" t="str">
        <f>INDEX([8]Report!$A$2:$A$1495, MATCH(AC1312, [8]Report!$T$2:$T$1495, 0))</f>
        <v>TANIN-R2-CELD28</v>
      </c>
      <c r="AE1312" t="str">
        <f t="shared" si="70"/>
        <v>TANIN</v>
      </c>
    </row>
    <row r="1313" spans="5:31" x14ac:dyDescent="0.25">
      <c r="E1313" s="2" t="str">
        <f>[2]Report!T1313</f>
        <v>34035334 → DATE-AMPOULE</v>
      </c>
      <c r="F1313" s="3" t="str">
        <f>INDEX([2]Report!$B$2:$B$2208, MATCH(E1313, [2]Report!$T$2:$T$2208, 0))</f>
        <v>DOUVA-R2-CELD27</v>
      </c>
      <c r="G1313" s="4" t="str">
        <f t="shared" si="69"/>
        <v>DOUVA</v>
      </c>
      <c r="AC1313" t="str">
        <f>[8]Report!T1313</f>
        <v xml:space="preserve">THONO-R1-CELD13 → </v>
      </c>
      <c r="AD1313" t="str">
        <f>INDEX([8]Report!$A$2:$A$1495, MATCH(AC1313, [8]Report!$T$2:$T$1495, 0))</f>
        <v>THONO-R1-CELD13</v>
      </c>
      <c r="AE1313" t="str">
        <f t="shared" si="70"/>
        <v>THONO</v>
      </c>
    </row>
    <row r="1314" spans="5:31" x14ac:dyDescent="0.25">
      <c r="E1314" s="2" t="str">
        <f>[2]Report!T1314</f>
        <v>34035335 → DATE-AMPOULE</v>
      </c>
      <c r="F1314" s="3" t="str">
        <f>INDEX([2]Report!$B$2:$B$2208, MATCH(E1314, [2]Report!$T$2:$T$2208, 0))</f>
        <v>DOUVA-R2-CELD26</v>
      </c>
      <c r="G1314" s="4" t="str">
        <f t="shared" si="69"/>
        <v>DOUVA</v>
      </c>
      <c r="AC1314" t="str">
        <f>[8]Report!T1314</f>
        <v xml:space="preserve">THONO-R1-CELD14 → </v>
      </c>
      <c r="AD1314" t="str">
        <f>INDEX([8]Report!$A$2:$A$1495, MATCH(AC1314, [8]Report!$T$2:$T$1495, 0))</f>
        <v>THONO-R1-CELD14</v>
      </c>
      <c r="AE1314" t="str">
        <f t="shared" si="70"/>
        <v>THONO</v>
      </c>
    </row>
    <row r="1315" spans="5:31" x14ac:dyDescent="0.25">
      <c r="E1315" s="2" t="str">
        <f>[2]Report!T1315</f>
        <v>34035336 → DATE-AMPOULE</v>
      </c>
      <c r="F1315" s="3" t="str">
        <f>INDEX([2]Report!$B$2:$B$2208, MATCH(E1315, [2]Report!$T$2:$T$2208, 0))</f>
        <v>DOUVA-R2-CELD28</v>
      </c>
      <c r="G1315" s="4" t="str">
        <f t="shared" si="69"/>
        <v>DOUVA</v>
      </c>
      <c r="AC1315" t="str">
        <f>[8]Report!T1315</f>
        <v xml:space="preserve">THONO-R1-CELD15 → </v>
      </c>
      <c r="AD1315" t="str">
        <f>INDEX([8]Report!$A$2:$A$1495, MATCH(AC1315, [8]Report!$T$2:$T$1495, 0))</f>
        <v>THONO-R1-CELD15</v>
      </c>
      <c r="AE1315" t="str">
        <f t="shared" si="70"/>
        <v>THONO</v>
      </c>
    </row>
    <row r="1316" spans="5:31" x14ac:dyDescent="0.25">
      <c r="E1316" s="2" t="str">
        <f>[2]Report!T1316</f>
        <v xml:space="preserve">34035337 → </v>
      </c>
      <c r="F1316" s="3" t="str">
        <f>INDEX([2]Report!$B$2:$B$2208, MATCH(E1316, [2]Report!$T$2:$T$2208, 0))</f>
        <v>CRUSE-R1-CELD20</v>
      </c>
      <c r="G1316" s="4" t="str">
        <f t="shared" si="69"/>
        <v>CRUSE</v>
      </c>
      <c r="AC1316" t="str">
        <f>[8]Report!T1316</f>
        <v xml:space="preserve">THONO-R1-CELD16 → </v>
      </c>
      <c r="AD1316" t="str">
        <f>INDEX([8]Report!$A$2:$A$1495, MATCH(AC1316, [8]Report!$T$2:$T$1495, 0))</f>
        <v>THONO-R1-CELD16</v>
      </c>
      <c r="AE1316" t="str">
        <f t="shared" si="70"/>
        <v>THONO</v>
      </c>
    </row>
    <row r="1317" spans="5:31" x14ac:dyDescent="0.25">
      <c r="E1317" s="2" t="str">
        <f>[2]Report!T1317</f>
        <v xml:space="preserve">34035338 → </v>
      </c>
      <c r="F1317" s="3" t="str">
        <f>INDEX([2]Report!$B$2:$B$2208, MATCH(E1317, [2]Report!$T$2:$T$2208, 0))</f>
        <v>ESPAG-R1-CELC12</v>
      </c>
      <c r="G1317" s="4" t="str">
        <f t="shared" si="69"/>
        <v>ESPAG</v>
      </c>
      <c r="AC1317" t="str">
        <f>[8]Report!T1317</f>
        <v xml:space="preserve">THONO-R1-CELD17 → </v>
      </c>
      <c r="AD1317" t="str">
        <f>INDEX([8]Report!$A$2:$A$1495, MATCH(AC1317, [8]Report!$T$2:$T$1495, 0))</f>
        <v>THONO-R1-CELD17</v>
      </c>
      <c r="AE1317" t="str">
        <f t="shared" si="70"/>
        <v>THONO</v>
      </c>
    </row>
    <row r="1318" spans="5:31" x14ac:dyDescent="0.25">
      <c r="E1318" s="2" t="str">
        <f>[2]Report!T1318</f>
        <v xml:space="preserve">34035339 → </v>
      </c>
      <c r="F1318" s="3" t="str">
        <f>INDEX([2]Report!$B$2:$B$2208, MATCH(E1318, [2]Report!$T$2:$T$2208, 0))</f>
        <v>ESPAG-R1-CELO10</v>
      </c>
      <c r="G1318" s="4" t="str">
        <f t="shared" si="69"/>
        <v>ESPAG</v>
      </c>
      <c r="AC1318" t="str">
        <f>[8]Report!T1318</f>
        <v xml:space="preserve">THONO-R1-CELD18 → </v>
      </c>
      <c r="AD1318" t="str">
        <f>INDEX([8]Report!$A$2:$A$1495, MATCH(AC1318, [8]Report!$T$2:$T$1495, 0))</f>
        <v>THONO-R1-CELD18</v>
      </c>
      <c r="AE1318" t="str">
        <f t="shared" si="70"/>
        <v>THONO</v>
      </c>
    </row>
    <row r="1319" spans="5:31" x14ac:dyDescent="0.25">
      <c r="E1319" s="2" t="str">
        <f>[2]Report!T1319</f>
        <v xml:space="preserve">34035340 → </v>
      </c>
      <c r="F1319" s="3" t="str">
        <f>INDEX([2]Report!$B$2:$B$2208, MATCH(E1319, [2]Report!$T$2:$T$2208, 0))</f>
        <v>ESPAG-R1-CELD13</v>
      </c>
      <c r="G1319" s="4" t="str">
        <f t="shared" si="69"/>
        <v>ESPAG</v>
      </c>
      <c r="AC1319" t="str">
        <f>[8]Report!T1319</f>
        <v xml:space="preserve">THONO-R2-CELD24 → </v>
      </c>
      <c r="AD1319" t="str">
        <f>INDEX([8]Report!$A$2:$A$1495, MATCH(AC1319, [8]Report!$T$2:$T$1495, 0))</f>
        <v>THONO-R2-CELD24</v>
      </c>
      <c r="AE1319" t="str">
        <f t="shared" si="70"/>
        <v>THONO</v>
      </c>
    </row>
    <row r="1320" spans="5:31" x14ac:dyDescent="0.25">
      <c r="E1320" s="2" t="str">
        <f>[2]Report!T1320</f>
        <v xml:space="preserve">34035341 → </v>
      </c>
      <c r="F1320" s="3" t="str">
        <f>INDEX([2]Report!$B$2:$B$2208, MATCH(E1320, [2]Report!$T$2:$T$2208, 0))</f>
        <v>ESPAG-R1-CELA11</v>
      </c>
      <c r="G1320" s="4" t="str">
        <f t="shared" si="69"/>
        <v>ESPAG</v>
      </c>
      <c r="AC1320" t="str">
        <f>[8]Report!T1320</f>
        <v xml:space="preserve">THONO-R2-CELD25 → </v>
      </c>
      <c r="AD1320" t="str">
        <f>INDEX([8]Report!$A$2:$A$1495, MATCH(AC1320, [8]Report!$T$2:$T$1495, 0))</f>
        <v>THONO-R2-CELD25</v>
      </c>
      <c r="AE1320" t="str">
        <f t="shared" si="70"/>
        <v>THONO</v>
      </c>
    </row>
    <row r="1321" spans="5:31" x14ac:dyDescent="0.25">
      <c r="E1321" s="2" t="str">
        <f>[2]Report!T1321</f>
        <v xml:space="preserve">34035342 → </v>
      </c>
      <c r="F1321" s="3" t="str">
        <f>INDEX([2]Report!$B$2:$B$2208, MATCH(E1321, [2]Report!$T$2:$T$2208, 0))</f>
        <v>ESPAG-R1-CELD14</v>
      </c>
      <c r="G1321" s="4" t="str">
        <f t="shared" si="69"/>
        <v>ESPAG</v>
      </c>
      <c r="AC1321" t="str">
        <f>[8]Report!T1321</f>
        <v xml:space="preserve">THONO-R2-CELD26 → </v>
      </c>
      <c r="AD1321" t="str">
        <f>INDEX([8]Report!$A$2:$A$1495, MATCH(AC1321, [8]Report!$T$2:$T$1495, 0))</f>
        <v>THONO-R2-CELD26</v>
      </c>
      <c r="AE1321" t="str">
        <f t="shared" si="70"/>
        <v>THONO</v>
      </c>
    </row>
    <row r="1322" spans="5:31" x14ac:dyDescent="0.25">
      <c r="E1322" s="2" t="str">
        <f>[2]Report!T1322</f>
        <v xml:space="preserve">34035343 → </v>
      </c>
      <c r="F1322" s="3" t="str">
        <f>INDEX([2]Report!$B$2:$B$2208, MATCH(E1322, [2]Report!$T$2:$T$2208, 0))</f>
        <v>ESPAG-R1-CELD15</v>
      </c>
      <c r="G1322" s="4" t="str">
        <f t="shared" si="69"/>
        <v>ESPAG</v>
      </c>
      <c r="AC1322" t="str">
        <f>[8]Report!T1322</f>
        <v xml:space="preserve">THONO-R2-CELD27 → </v>
      </c>
      <c r="AD1322" t="str">
        <f>INDEX([8]Report!$A$2:$A$1495, MATCH(AC1322, [8]Report!$T$2:$T$1495, 0))</f>
        <v>THONO-R2-CELD27</v>
      </c>
      <c r="AE1322" t="str">
        <f t="shared" si="70"/>
        <v>THONO</v>
      </c>
    </row>
    <row r="1323" spans="5:31" x14ac:dyDescent="0.25">
      <c r="E1323" s="2" t="str">
        <f>[2]Report!T1323</f>
        <v xml:space="preserve">34035344 → </v>
      </c>
      <c r="F1323" s="3" t="str">
        <f>INDEX([2]Report!$B$2:$B$2208, MATCH(E1323, [2]Report!$T$2:$T$2208, 0))</f>
        <v>ESPAG-R1-CELD16</v>
      </c>
      <c r="G1323" s="4" t="str">
        <f t="shared" si="69"/>
        <v>ESPAG</v>
      </c>
      <c r="AC1323" t="str">
        <f>[8]Report!T1323</f>
        <v xml:space="preserve">THONO-R2-CELD28 → </v>
      </c>
      <c r="AD1323" t="str">
        <f>INDEX([8]Report!$A$2:$A$1495, MATCH(AC1323, [8]Report!$T$2:$T$1495, 0))</f>
        <v>THONO-R2-CELD28</v>
      </c>
      <c r="AE1323" t="str">
        <f t="shared" si="70"/>
        <v>THONO</v>
      </c>
    </row>
    <row r="1324" spans="5:31" x14ac:dyDescent="0.25">
      <c r="E1324" s="2" t="str">
        <f>[2]Report!T1324</f>
        <v xml:space="preserve">34035345 → </v>
      </c>
      <c r="F1324" s="3" t="str">
        <f>INDEX([2]Report!$B$2:$B$2208, MATCH(E1324, [2]Report!$T$2:$T$2208, 0))</f>
        <v>ESPAG-R1-CELD17</v>
      </c>
      <c r="G1324" s="4" t="str">
        <f t="shared" si="69"/>
        <v>ESPAG</v>
      </c>
      <c r="AC1324" t="str">
        <f>[8]Report!T1324</f>
        <v xml:space="preserve">THONO-R3-CELD33 → </v>
      </c>
      <c r="AD1324" t="str">
        <f>INDEX([8]Report!$A$2:$A$1495, MATCH(AC1324, [8]Report!$T$2:$T$1495, 0))</f>
        <v>THONO-R3-CELD33</v>
      </c>
      <c r="AE1324" t="str">
        <f t="shared" si="70"/>
        <v>THONO</v>
      </c>
    </row>
    <row r="1325" spans="5:31" x14ac:dyDescent="0.25">
      <c r="E1325" s="2" t="str">
        <f>[2]Report!T1325</f>
        <v xml:space="preserve">34035346 → </v>
      </c>
      <c r="F1325" s="3" t="str">
        <f>INDEX([2]Report!$B$2:$B$2208, MATCH(E1325, [2]Report!$T$2:$T$2208, 0))</f>
        <v>ESPAG-R2-CELA21</v>
      </c>
      <c r="G1325" s="4" t="str">
        <f t="shared" si="69"/>
        <v>ESPAG</v>
      </c>
      <c r="AC1325" t="str">
        <f>[8]Report!T1325</f>
        <v xml:space="preserve">THONO-R3-CELD34 → </v>
      </c>
      <c r="AD1325" t="str">
        <f>INDEX([8]Report!$A$2:$A$1495, MATCH(AC1325, [8]Report!$T$2:$T$1495, 0))</f>
        <v>THONO-R3-CELD34</v>
      </c>
      <c r="AE1325" t="str">
        <f t="shared" si="70"/>
        <v>THONO</v>
      </c>
    </row>
    <row r="1326" spans="5:31" x14ac:dyDescent="0.25">
      <c r="E1326" s="2" t="str">
        <f>[2]Report!T1326</f>
        <v xml:space="preserve">34035347 → </v>
      </c>
      <c r="F1326" s="3" t="str">
        <f>INDEX([2]Report!$B$2:$B$2208, MATCH(E1326, [2]Report!$T$2:$T$2208, 0))</f>
        <v>ESPAG-R2-CELC22</v>
      </c>
      <c r="G1326" s="4" t="str">
        <f t="shared" si="69"/>
        <v>ESPAG</v>
      </c>
      <c r="AC1326" t="str">
        <f>[8]Report!T1326</f>
        <v xml:space="preserve">THONO-R4-CELD43 → </v>
      </c>
      <c r="AD1326" t="str">
        <f>INDEX([8]Report!$A$2:$A$1495, MATCH(AC1326, [8]Report!$T$2:$T$1495, 0))</f>
        <v>THONO-R4-CELD43</v>
      </c>
      <c r="AE1326" t="str">
        <f t="shared" si="70"/>
        <v>THONO</v>
      </c>
    </row>
    <row r="1327" spans="5:31" x14ac:dyDescent="0.25">
      <c r="E1327" s="2" t="str">
        <f>[2]Report!T1327</f>
        <v xml:space="preserve">34035348 → </v>
      </c>
      <c r="F1327" s="3" t="str">
        <f>INDEX([2]Report!$B$2:$B$2208, MATCH(E1327, [2]Report!$T$2:$T$2208, 0))</f>
        <v>ESPAG-R2-CELD24</v>
      </c>
      <c r="G1327" s="4" t="str">
        <f t="shared" si="69"/>
        <v>ESPAG</v>
      </c>
      <c r="AC1327" t="str">
        <f>[8]Report!T1327</f>
        <v xml:space="preserve">THONO-R4-CELD44 → </v>
      </c>
      <c r="AD1327" t="str">
        <f>INDEX([8]Report!$A$2:$A$1495, MATCH(AC1327, [8]Report!$T$2:$T$1495, 0))</f>
        <v>THONO-R4-CELD44</v>
      </c>
      <c r="AE1327" t="str">
        <f t="shared" si="70"/>
        <v>THONO</v>
      </c>
    </row>
    <row r="1328" spans="5:31" x14ac:dyDescent="0.25">
      <c r="E1328" s="2" t="str">
        <f>[2]Report!T1328</f>
        <v xml:space="preserve">34035349 → </v>
      </c>
      <c r="F1328" s="3" t="str">
        <f>INDEX([2]Report!$B$2:$B$2208, MATCH(E1328, [2]Report!$T$2:$T$2208, 0))</f>
        <v>ESPAG-R2-CELD25</v>
      </c>
      <c r="G1328" s="4" t="str">
        <f t="shared" si="69"/>
        <v>ESPAG</v>
      </c>
      <c r="AC1328" t="str">
        <f>[8]Report!T1328</f>
        <v xml:space="preserve">V.ISE-R1-CELD86 → </v>
      </c>
      <c r="AD1328" t="str">
        <f>INDEX([8]Report!$A$2:$A$1495, MATCH(AC1328, [8]Report!$T$2:$T$1495, 0))</f>
        <v>V.ISE-R1-CELD86</v>
      </c>
      <c r="AE1328" t="str">
        <f t="shared" si="70"/>
        <v>V.ISE</v>
      </c>
    </row>
    <row r="1329" spans="5:31" x14ac:dyDescent="0.25">
      <c r="E1329" s="2" t="str">
        <f>[2]Report!T1329</f>
        <v xml:space="preserve">34035350 → </v>
      </c>
      <c r="F1329" s="3" t="str">
        <f>INDEX([2]Report!$B$2:$B$2208, MATCH(E1329, [2]Report!$T$2:$T$2208, 0))</f>
        <v>ESPAG-R2-CELD26</v>
      </c>
      <c r="G1329" s="4" t="str">
        <f t="shared" si="69"/>
        <v>ESPAG</v>
      </c>
      <c r="AC1329" t="str">
        <f>[8]Report!T1329</f>
        <v xml:space="preserve">V.ISE-R1-CELD88 → </v>
      </c>
      <c r="AD1329" t="str">
        <f>INDEX([8]Report!$A$2:$A$1495, MATCH(AC1329, [8]Report!$T$2:$T$1495, 0))</f>
        <v>V.ISE-R1-CELD88</v>
      </c>
      <c r="AE1329" t="str">
        <f t="shared" si="70"/>
        <v>V.ISE</v>
      </c>
    </row>
    <row r="1330" spans="5:31" x14ac:dyDescent="0.25">
      <c r="E1330" s="2" t="str">
        <f>[2]Report!T1330</f>
        <v xml:space="preserve">34035351 → </v>
      </c>
      <c r="F1330" s="3" t="str">
        <f>INDEX([2]Report!$B$2:$B$2208, MATCH(E1330, [2]Report!$T$2:$T$2208, 0))</f>
        <v>ESPAG-R2-CELD27</v>
      </c>
      <c r="G1330" s="4" t="str">
        <f t="shared" si="69"/>
        <v>ESPAG</v>
      </c>
      <c r="AC1330" t="str">
        <f>[8]Report!T1330</f>
        <v xml:space="preserve">V.ISE-R1-CELD90 → </v>
      </c>
      <c r="AD1330" t="str">
        <f>INDEX([8]Report!$A$2:$A$1495, MATCH(AC1330, [8]Report!$T$2:$T$1495, 0))</f>
        <v>V.ISE-R1-CELD90</v>
      </c>
      <c r="AE1330" t="str">
        <f t="shared" si="70"/>
        <v>V.ISE</v>
      </c>
    </row>
    <row r="1331" spans="5:31" x14ac:dyDescent="0.25">
      <c r="E1331" s="2" t="str">
        <f>[2]Report!T1331</f>
        <v>34035353 → DATE-AMPOULE</v>
      </c>
      <c r="F1331" s="3" t="str">
        <f>INDEX([2]Report!$B$2:$B$2208, MATCH(E1331, [2]Report!$T$2:$T$2208, 0))</f>
        <v>EVIAN-R1-CELC13</v>
      </c>
      <c r="G1331" s="4" t="str">
        <f t="shared" si="69"/>
        <v>EVIAN</v>
      </c>
      <c r="AC1331" t="str">
        <f>[8]Report!T1331</f>
        <v xml:space="preserve">V.ISE-R1-CELD92 → </v>
      </c>
      <c r="AD1331" t="str">
        <f>INDEX([8]Report!$A$2:$A$1495, MATCH(AC1331, [8]Report!$T$2:$T$1495, 0))</f>
        <v>V.ISE-R1-CELD92</v>
      </c>
      <c r="AE1331" t="str">
        <f t="shared" si="70"/>
        <v>V.ISE</v>
      </c>
    </row>
    <row r="1332" spans="5:31" x14ac:dyDescent="0.25">
      <c r="E1332" s="2" t="str">
        <f>[2]Report!T1332</f>
        <v>34035354 → DATE-AMPOULE</v>
      </c>
      <c r="F1332" s="3" t="str">
        <f>INDEX([2]Report!$B$2:$B$2208, MATCH(E1332, [2]Report!$T$2:$T$2208, 0))</f>
        <v>EVIAN-R1-CELO10</v>
      </c>
      <c r="G1332" s="4" t="str">
        <f t="shared" si="69"/>
        <v>EVIAN</v>
      </c>
      <c r="AC1332" t="str">
        <f>[8]Report!T1332</f>
        <v xml:space="preserve">V.ISE-R1-CELD94 → </v>
      </c>
      <c r="AD1332" t="str">
        <f>INDEX([8]Report!$A$2:$A$1495, MATCH(AC1332, [8]Report!$T$2:$T$1495, 0))</f>
        <v>V.ISE-R1-CELD94</v>
      </c>
      <c r="AE1332" t="str">
        <f t="shared" si="70"/>
        <v>V.ISE</v>
      </c>
    </row>
    <row r="1333" spans="5:31" x14ac:dyDescent="0.25">
      <c r="E1333" s="2" t="str">
        <f>[2]Report!T1333</f>
        <v>34035355 → DATE-AMPOULE</v>
      </c>
      <c r="F1333" s="3" t="str">
        <f>INDEX([2]Report!$B$2:$B$2208, MATCH(E1333, [2]Report!$T$2:$T$2208, 0))</f>
        <v>EVIAN-R1-CELD15</v>
      </c>
      <c r="G1333" s="4" t="str">
        <f t="shared" si="69"/>
        <v>EVIAN</v>
      </c>
      <c r="AC1333" t="str">
        <f>[8]Report!T1333</f>
        <v>V.ISE-R1-CELD96 → Code GDO, AERIEN/SOUTERRAIN</v>
      </c>
      <c r="AD1333" t="str">
        <f>INDEX([8]Report!$A$2:$A$1495, MATCH(AC1333, [8]Report!$T$2:$T$1495, 0))</f>
        <v>V.ISE-R1-CELD96</v>
      </c>
      <c r="AE1333" t="str">
        <f t="shared" si="70"/>
        <v>V.ISE</v>
      </c>
    </row>
    <row r="1334" spans="5:31" x14ac:dyDescent="0.25">
      <c r="E1334" s="2" t="str">
        <f>[2]Report!T1334</f>
        <v>34035356 → DATE-AMPOULE</v>
      </c>
      <c r="F1334" s="3" t="str">
        <f>INDEX([2]Report!$B$2:$B$2208, MATCH(E1334, [2]Report!$T$2:$T$2208, 0))</f>
        <v>EVIAN-R1-CELA11</v>
      </c>
      <c r="G1334" s="4" t="str">
        <f t="shared" si="69"/>
        <v>EVIAN</v>
      </c>
      <c r="AC1334" t="str">
        <f>[8]Report!T1334</f>
        <v>V.ISE-R2-CELD97 → Code GDO, AERIEN/SOUTERRAIN</v>
      </c>
      <c r="AD1334" t="str">
        <f>INDEX([8]Report!$A$2:$A$1495, MATCH(AC1334, [8]Report!$T$2:$T$1495, 0))</f>
        <v>V.ISE-R2-CELD97</v>
      </c>
      <c r="AE1334" t="str">
        <f t="shared" si="70"/>
        <v>V.ISE</v>
      </c>
    </row>
    <row r="1335" spans="5:31" x14ac:dyDescent="0.25">
      <c r="E1335" s="2" t="str">
        <f>[2]Report!T1335</f>
        <v>34035357 → DATE-AMPOULE</v>
      </c>
      <c r="F1335" s="3" t="str">
        <f>INDEX([2]Report!$B$2:$B$2208, MATCH(E1335, [2]Report!$T$2:$T$2208, 0))</f>
        <v>EVIAN-R1-CELD16</v>
      </c>
      <c r="G1335" s="4" t="str">
        <f t="shared" si="69"/>
        <v>EVIAN</v>
      </c>
      <c r="AC1335" t="str">
        <f>[8]Report!T1335</f>
        <v xml:space="preserve">V.LAN-R1-CELD04 → </v>
      </c>
      <c r="AD1335" t="str">
        <f>INDEX([8]Report!$A$2:$A$1495, MATCH(AC1335, [8]Report!$T$2:$T$1495, 0))</f>
        <v>V.LAN-R1-CELD04</v>
      </c>
      <c r="AE1335" t="str">
        <f t="shared" si="70"/>
        <v>V.LAN</v>
      </c>
    </row>
    <row r="1336" spans="5:31" x14ac:dyDescent="0.25">
      <c r="E1336" s="2" t="str">
        <f>[2]Report!T1336</f>
        <v>34035358 → DATE-AMPOULE</v>
      </c>
      <c r="F1336" s="3" t="str">
        <f>INDEX([2]Report!$B$2:$B$2208, MATCH(E1336, [2]Report!$T$2:$T$2208, 0))</f>
        <v>EVIAN-R1-CELD17</v>
      </c>
      <c r="G1336" s="4" t="str">
        <f t="shared" si="69"/>
        <v>EVIAN</v>
      </c>
      <c r="AC1336" t="str">
        <f>[8]Report!T1336</f>
        <v xml:space="preserve">V.LAN-R1-CELD05 → </v>
      </c>
      <c r="AD1336" t="str">
        <f>INDEX([8]Report!$A$2:$A$1495, MATCH(AC1336, [8]Report!$T$2:$T$1495, 0))</f>
        <v>V.LAN-R1-CELD05</v>
      </c>
      <c r="AE1336" t="str">
        <f t="shared" si="70"/>
        <v>V.LAN</v>
      </c>
    </row>
    <row r="1337" spans="5:31" x14ac:dyDescent="0.25">
      <c r="E1337" s="2" t="str">
        <f>[2]Report!T1337</f>
        <v>34035359 → DATE-AMPOULE</v>
      </c>
      <c r="F1337" s="3" t="str">
        <f>INDEX([2]Report!$B$2:$B$2208, MATCH(E1337, [2]Report!$T$2:$T$2208, 0))</f>
        <v>EVIAN-R1-CELD18</v>
      </c>
      <c r="G1337" s="4" t="str">
        <f t="shared" si="69"/>
        <v>EVIAN</v>
      </c>
      <c r="AC1337" t="str">
        <f>[8]Report!T1337</f>
        <v xml:space="preserve">V.LAN-R1-CELD06 → </v>
      </c>
      <c r="AD1337" t="str">
        <f>INDEX([8]Report!$A$2:$A$1495, MATCH(AC1337, [8]Report!$T$2:$T$1495, 0))</f>
        <v>V.LAN-R1-CELD06</v>
      </c>
      <c r="AE1337" t="str">
        <f t="shared" si="70"/>
        <v>V.LAN</v>
      </c>
    </row>
    <row r="1338" spans="5:31" x14ac:dyDescent="0.25">
      <c r="E1338" s="2" t="str">
        <f>[2]Report!T1338</f>
        <v xml:space="preserve">34035360 → </v>
      </c>
      <c r="F1338" s="3" t="str">
        <f>INDEX([2]Report!$B$2:$B$2208, MATCH(E1338, [2]Report!$T$2:$T$2208, 0))</f>
        <v>EVIAN-R2-CELA21</v>
      </c>
      <c r="G1338" s="4" t="str">
        <f t="shared" si="69"/>
        <v>EVIAN</v>
      </c>
      <c r="AC1338" t="str">
        <f>[8]Report!T1338</f>
        <v xml:space="preserve">V.LAN-R1-CELD07 → </v>
      </c>
      <c r="AD1338" t="str">
        <f>INDEX([8]Report!$A$2:$A$1495, MATCH(AC1338, [8]Report!$T$2:$T$1495, 0))</f>
        <v>V.LAN-R1-CELD07</v>
      </c>
      <c r="AE1338" t="str">
        <f t="shared" si="70"/>
        <v>V.LAN</v>
      </c>
    </row>
    <row r="1339" spans="5:31" x14ac:dyDescent="0.25">
      <c r="E1339" s="2" t="str">
        <f>[2]Report!T1339</f>
        <v>34035361 → DATE-AMPOULE</v>
      </c>
      <c r="F1339" s="3" t="str">
        <f>INDEX([2]Report!$B$2:$B$2208, MATCH(E1339, [2]Report!$T$2:$T$2208, 0))</f>
        <v>EVIAN-R2-CELC23</v>
      </c>
      <c r="G1339" s="4" t="str">
        <f t="shared" si="69"/>
        <v>EVIAN</v>
      </c>
      <c r="AC1339" t="str">
        <f>[8]Report!T1339</f>
        <v xml:space="preserve">V.LAN-R1-CELD08 → </v>
      </c>
      <c r="AD1339" t="str">
        <f>INDEX([8]Report!$A$2:$A$1495, MATCH(AC1339, [8]Report!$T$2:$T$1495, 0))</f>
        <v>V.LAN-R1-CELD08</v>
      </c>
      <c r="AE1339" t="str">
        <f t="shared" si="70"/>
        <v>V.LAN</v>
      </c>
    </row>
    <row r="1340" spans="5:31" x14ac:dyDescent="0.25">
      <c r="E1340" s="2" t="str">
        <f>[2]Report!T1340</f>
        <v>34035362 → DATE-AMPOULE</v>
      </c>
      <c r="F1340" s="3" t="str">
        <f>INDEX([2]Report!$B$2:$B$2208, MATCH(E1340, [2]Report!$T$2:$T$2208, 0))</f>
        <v>EVIAN-R2-CELD24</v>
      </c>
      <c r="G1340" s="4" t="str">
        <f t="shared" si="69"/>
        <v>EVIAN</v>
      </c>
      <c r="AC1340" t="str">
        <f>[8]Report!T1340</f>
        <v xml:space="preserve">V.LAN-R1-CELD09 → </v>
      </c>
      <c r="AD1340" t="str">
        <f>INDEX([8]Report!$A$2:$A$1495, MATCH(AC1340, [8]Report!$T$2:$T$1495, 0))</f>
        <v>V.LAN-R1-CELD09</v>
      </c>
      <c r="AE1340" t="str">
        <f t="shared" si="70"/>
        <v>V.LAN</v>
      </c>
    </row>
    <row r="1341" spans="5:31" x14ac:dyDescent="0.25">
      <c r="E1341" s="2" t="str">
        <f>[2]Report!T1341</f>
        <v>34035363 → DATE-AMPOULE</v>
      </c>
      <c r="F1341" s="3" t="str">
        <f>INDEX([2]Report!$B$2:$B$2208, MATCH(E1341, [2]Report!$T$2:$T$2208, 0))</f>
        <v>EVIAN-R2-CELD25</v>
      </c>
      <c r="G1341" s="4" t="str">
        <f t="shared" si="69"/>
        <v>EVIAN</v>
      </c>
      <c r="AC1341" t="str">
        <f>[8]Report!T1341</f>
        <v xml:space="preserve">V.LAN-R2-CELD14 → </v>
      </c>
      <c r="AD1341" t="str">
        <f>INDEX([8]Report!$A$2:$A$1495, MATCH(AC1341, [8]Report!$T$2:$T$1495, 0))</f>
        <v>V.LAN-R2-CELD14</v>
      </c>
      <c r="AE1341" t="str">
        <f t="shared" si="70"/>
        <v>V.LAN</v>
      </c>
    </row>
    <row r="1342" spans="5:31" x14ac:dyDescent="0.25">
      <c r="E1342" s="2" t="str">
        <f>[2]Report!T1342</f>
        <v>34035364 → DATE-AMPOULE</v>
      </c>
      <c r="F1342" s="3" t="str">
        <f>INDEX([2]Report!$B$2:$B$2208, MATCH(E1342, [2]Report!$T$2:$T$2208, 0))</f>
        <v>EVIAN-R2-CELD26</v>
      </c>
      <c r="G1342" s="4" t="str">
        <f t="shared" si="69"/>
        <v>EVIAN</v>
      </c>
      <c r="AC1342" t="str">
        <f>[8]Report!T1342</f>
        <v xml:space="preserve">V.LAN-R2-CELD15 → </v>
      </c>
      <c r="AD1342" t="str">
        <f>INDEX([8]Report!$A$2:$A$1495, MATCH(AC1342, [8]Report!$T$2:$T$1495, 0))</f>
        <v>V.LAN-R2-CELD15</v>
      </c>
      <c r="AE1342" t="str">
        <f t="shared" si="70"/>
        <v>V.LAN</v>
      </c>
    </row>
    <row r="1343" spans="5:31" x14ac:dyDescent="0.25">
      <c r="E1343" s="2" t="str">
        <f>[2]Report!T1343</f>
        <v>34035365 → DATE-AMPOULE</v>
      </c>
      <c r="F1343" s="3" t="str">
        <f>INDEX([2]Report!$B$2:$B$2208, MATCH(E1343, [2]Report!$T$2:$T$2208, 0))</f>
        <v>EVIAN-R2-CELD27</v>
      </c>
      <c r="G1343" s="4" t="str">
        <f t="shared" si="69"/>
        <v>EVIAN</v>
      </c>
      <c r="AC1343" t="str">
        <f>[8]Report!T1343</f>
        <v xml:space="preserve">V.LAN-R2-CELD16 → </v>
      </c>
      <c r="AD1343" t="str">
        <f>INDEX([8]Report!$A$2:$A$1495, MATCH(AC1343, [8]Report!$T$2:$T$1495, 0))</f>
        <v>V.LAN-R2-CELD16</v>
      </c>
      <c r="AE1343" t="str">
        <f t="shared" si="70"/>
        <v>V.LAN</v>
      </c>
    </row>
    <row r="1344" spans="5:31" x14ac:dyDescent="0.25">
      <c r="E1344" s="2" t="str">
        <f>[2]Report!T1344</f>
        <v>34035366 → DATE-AMPOULE</v>
      </c>
      <c r="F1344" s="3" t="str">
        <f>INDEX([2]Report!$B$2:$B$2208, MATCH(E1344, [2]Report!$T$2:$T$2208, 0))</f>
        <v>EVIAN-R2-CELD28</v>
      </c>
      <c r="G1344" s="4" t="str">
        <f t="shared" si="69"/>
        <v>EVIAN</v>
      </c>
      <c r="AC1344" t="str">
        <f>[8]Report!T1344</f>
        <v xml:space="preserve">V.LAN-R2-CELD17 → </v>
      </c>
      <c r="AD1344" t="str">
        <f>INDEX([8]Report!$A$2:$A$1495, MATCH(AC1344, [8]Report!$T$2:$T$1495, 0))</f>
        <v>V.LAN-R2-CELD17</v>
      </c>
      <c r="AE1344" t="str">
        <f t="shared" si="70"/>
        <v>V.LAN</v>
      </c>
    </row>
    <row r="1345" spans="5:31" x14ac:dyDescent="0.25">
      <c r="E1345" s="2" t="str">
        <f>[2]Report!T1345</f>
        <v xml:space="preserve">34035367 → </v>
      </c>
      <c r="F1345" s="3" t="str">
        <f>INDEX([2]Report!$B$2:$B$2208, MATCH(E1345, [2]Report!$T$2:$T$2208, 0))</f>
        <v>BISSO-R1-CELC85</v>
      </c>
      <c r="G1345" s="4" t="str">
        <f t="shared" si="69"/>
        <v>BISSO</v>
      </c>
      <c r="AC1345" t="str">
        <f>[8]Report!T1345</f>
        <v xml:space="preserve">V.LAN-R2-CELD18 → </v>
      </c>
      <c r="AD1345" t="str">
        <f>INDEX([8]Report!$A$2:$A$1495, MATCH(AC1345, [8]Report!$T$2:$T$1495, 0))</f>
        <v>V.LAN-R2-CELD18</v>
      </c>
      <c r="AE1345" t="str">
        <f t="shared" si="70"/>
        <v>V.LAN</v>
      </c>
    </row>
    <row r="1346" spans="5:31" x14ac:dyDescent="0.25">
      <c r="E1346" s="2" t="str">
        <f>[2]Report!T1346</f>
        <v xml:space="preserve">34035368 → </v>
      </c>
      <c r="F1346" s="3" t="str">
        <f>INDEX([2]Report!$B$2:$B$2208, MATCH(E1346, [2]Report!$T$2:$T$2208, 0))</f>
        <v>BISSO-R2-CELO80</v>
      </c>
      <c r="G1346" s="4" t="str">
        <f t="shared" si="69"/>
        <v>BISSO</v>
      </c>
      <c r="AC1346" t="str">
        <f>[8]Report!T1346</f>
        <v xml:space="preserve">V.LAN-R2-CELD19 → </v>
      </c>
      <c r="AD1346" t="str">
        <f>INDEX([8]Report!$A$2:$A$1495, MATCH(AC1346, [8]Report!$T$2:$T$1495, 0))</f>
        <v>V.LAN-R2-CELD19</v>
      </c>
      <c r="AE1346" t="str">
        <f t="shared" si="70"/>
        <v>V.LAN</v>
      </c>
    </row>
    <row r="1347" spans="5:31" x14ac:dyDescent="0.25">
      <c r="E1347" s="2" t="str">
        <f>[2]Report!T1347</f>
        <v xml:space="preserve">34035369 → </v>
      </c>
      <c r="F1347" s="3" t="str">
        <f>INDEX([2]Report!$B$2:$B$2208, MATCH(E1347, [2]Report!$T$2:$T$2208, 0))</f>
        <v>BISSO-R2-CELD94</v>
      </c>
      <c r="G1347" s="4" t="str">
        <f t="shared" ref="G1347:G1410" si="71">LEFT(F1347,5)</f>
        <v>BISSO</v>
      </c>
      <c r="AC1347" t="str">
        <f>[8]Report!T1347</f>
        <v>V.LAN-R2-CELD21 → Code GDO</v>
      </c>
      <c r="AD1347" t="str">
        <f>INDEX([8]Report!$A$2:$A$1495, MATCH(AC1347, [8]Report!$T$2:$T$1495, 0))</f>
        <v>V.LAN-R2-CELD21</v>
      </c>
      <c r="AE1347" t="str">
        <f t="shared" ref="AE1347:AE1410" si="72">LEFT(AD1347,5)</f>
        <v>V.LAN</v>
      </c>
    </row>
    <row r="1348" spans="5:31" x14ac:dyDescent="0.25">
      <c r="E1348" s="2" t="str">
        <f>[2]Report!T1348</f>
        <v xml:space="preserve">34035370 → </v>
      </c>
      <c r="F1348" s="3" t="str">
        <f>INDEX([2]Report!$B$2:$B$2208, MATCH(E1348, [2]Report!$T$2:$T$2208, 0))</f>
        <v>BISSO-R1-CELD97</v>
      </c>
      <c r="G1348" s="4" t="str">
        <f t="shared" si="71"/>
        <v>BISSO</v>
      </c>
      <c r="AC1348" t="str">
        <f>[8]Report!T1348</f>
        <v xml:space="preserve">V.THO-R1-CELD86 → </v>
      </c>
      <c r="AD1348" t="str">
        <f>INDEX([8]Report!$A$2:$A$1495, MATCH(AC1348, [8]Report!$T$2:$T$1495, 0))</f>
        <v>V.THO-R1-CELD86</v>
      </c>
      <c r="AE1348" t="str">
        <f t="shared" si="72"/>
        <v>V.THO</v>
      </c>
    </row>
    <row r="1349" spans="5:31" x14ac:dyDescent="0.25">
      <c r="E1349" s="2" t="str">
        <f>[2]Report!T1349</f>
        <v xml:space="preserve">34035371 → </v>
      </c>
      <c r="F1349" s="3" t="str">
        <f>INDEX([2]Report!$B$2:$B$2208, MATCH(E1349, [2]Report!$T$2:$T$2208, 0))</f>
        <v>JALLI-R3.2-CELD47</v>
      </c>
      <c r="G1349" s="4" t="str">
        <f t="shared" si="71"/>
        <v>JALLI</v>
      </c>
      <c r="AC1349" t="str">
        <f>[8]Report!T1349</f>
        <v xml:space="preserve">V.THO-R1-CELD88 → </v>
      </c>
      <c r="AD1349" t="str">
        <f>INDEX([8]Report!$A$2:$A$1495, MATCH(AC1349, [8]Report!$T$2:$T$1495, 0))</f>
        <v>V.THO-R1-CELD88</v>
      </c>
      <c r="AE1349" t="str">
        <f t="shared" si="72"/>
        <v>V.THO</v>
      </c>
    </row>
    <row r="1350" spans="5:31" x14ac:dyDescent="0.25">
      <c r="E1350" s="2" t="str">
        <f>[2]Report!T1350</f>
        <v xml:space="preserve">34035372 → </v>
      </c>
      <c r="F1350" s="3" t="str">
        <f>INDEX([2]Report!$B$2:$B$2208, MATCH(E1350, [2]Report!$T$2:$T$2208, 0))</f>
        <v>JALLI-R3.2-CELD46</v>
      </c>
      <c r="G1350" s="4" t="str">
        <f t="shared" si="71"/>
        <v>JALLI</v>
      </c>
      <c r="AC1350" t="str">
        <f>[8]Report!T1350</f>
        <v xml:space="preserve">V.THO-R1-CELD90 → </v>
      </c>
      <c r="AD1350" t="str">
        <f>INDEX([8]Report!$A$2:$A$1495, MATCH(AC1350, [8]Report!$T$2:$T$1495, 0))</f>
        <v>V.THO-R1-CELD90</v>
      </c>
      <c r="AE1350" t="str">
        <f t="shared" si="72"/>
        <v>V.THO</v>
      </c>
    </row>
    <row r="1351" spans="5:31" x14ac:dyDescent="0.25">
      <c r="E1351" s="2" t="str">
        <f>[2]Report!T1351</f>
        <v xml:space="preserve">34035373 → </v>
      </c>
      <c r="F1351" s="3" t="str">
        <f>INDEX([2]Report!$B$2:$B$2208, MATCH(E1351, [2]Report!$T$2:$T$2208, 0))</f>
        <v>JALLI-R3.2-CELA48</v>
      </c>
      <c r="G1351" s="4" t="str">
        <f t="shared" si="71"/>
        <v>JALLI</v>
      </c>
      <c r="AC1351" t="str">
        <f>[8]Report!T1351</f>
        <v xml:space="preserve">V.THO-R2-CELD83 → </v>
      </c>
      <c r="AD1351" t="str">
        <f>INDEX([8]Report!$A$2:$A$1495, MATCH(AC1351, [8]Report!$T$2:$T$1495, 0))</f>
        <v>V.THO-R2-CELD83</v>
      </c>
      <c r="AE1351" t="str">
        <f t="shared" si="72"/>
        <v>V.THO</v>
      </c>
    </row>
    <row r="1352" spans="5:31" x14ac:dyDescent="0.25">
      <c r="E1352" s="2" t="str">
        <f>[2]Report!T1352</f>
        <v xml:space="preserve">34035374 → </v>
      </c>
      <c r="F1352" s="3" t="str">
        <f>INDEX([2]Report!$B$2:$B$2208, MATCH(E1352, [2]Report!$T$2:$T$2208, 0))</f>
        <v>JALLI-R3.2-CELD44</v>
      </c>
      <c r="G1352" s="4" t="str">
        <f t="shared" si="71"/>
        <v>JALLI</v>
      </c>
      <c r="AC1352" t="str">
        <f>[8]Report!T1352</f>
        <v xml:space="preserve">V.THO-R2-CELD85 → </v>
      </c>
      <c r="AD1352" t="str">
        <f>INDEX([8]Report!$A$2:$A$1495, MATCH(AC1352, [8]Report!$T$2:$T$1495, 0))</f>
        <v>V.THO-R2-CELD85</v>
      </c>
      <c r="AE1352" t="str">
        <f t="shared" si="72"/>
        <v>V.THO</v>
      </c>
    </row>
    <row r="1353" spans="5:31" x14ac:dyDescent="0.25">
      <c r="E1353" s="2" t="str">
        <f>[2]Report!T1353</f>
        <v xml:space="preserve">34035375 → </v>
      </c>
      <c r="F1353" s="3" t="str">
        <f>INDEX([2]Report!$B$2:$B$2208, MATCH(E1353, [2]Report!$T$2:$T$2208, 0))</f>
        <v>JALLI-R1.2-CELD14</v>
      </c>
      <c r="G1353" s="4" t="str">
        <f t="shared" si="71"/>
        <v>JALLI</v>
      </c>
      <c r="AC1353" t="str">
        <f>[8]Report!T1353</f>
        <v xml:space="preserve">V.THO-R2-CELD87 → </v>
      </c>
      <c r="AD1353" t="str">
        <f>INDEX([8]Report!$A$2:$A$1495, MATCH(AC1353, [8]Report!$T$2:$T$1495, 0))</f>
        <v>V.THO-R2-CELD87</v>
      </c>
      <c r="AE1353" t="str">
        <f t="shared" si="72"/>
        <v>V.THO</v>
      </c>
    </row>
    <row r="1354" spans="5:31" x14ac:dyDescent="0.25">
      <c r="E1354" s="2" t="str">
        <f>[2]Report!T1354</f>
        <v xml:space="preserve">34035376 → </v>
      </c>
      <c r="F1354" s="3" t="str">
        <f>INDEX([2]Report!$B$2:$B$2208, MATCH(E1354, [2]Report!$T$2:$T$2208, 0))</f>
        <v>JALLI-R3.2-CELD45</v>
      </c>
      <c r="G1354" s="4" t="str">
        <f t="shared" si="71"/>
        <v>JALLI</v>
      </c>
      <c r="AC1354" t="str">
        <f>[8]Report!T1354</f>
        <v xml:space="preserve">V.THO-R2-CELD89 → </v>
      </c>
      <c r="AD1354" t="str">
        <f>INDEX([8]Report!$A$2:$A$1495, MATCH(AC1354, [8]Report!$T$2:$T$1495, 0))</f>
        <v>V.THO-R2-CELD89</v>
      </c>
      <c r="AE1354" t="str">
        <f t="shared" si="72"/>
        <v>V.THO</v>
      </c>
    </row>
    <row r="1355" spans="5:31" x14ac:dyDescent="0.25">
      <c r="E1355" s="2" t="str">
        <f>[2]Report!T1355</f>
        <v xml:space="preserve">34035378 → </v>
      </c>
      <c r="F1355" s="3" t="str">
        <f>INDEX([2]Report!$B$2:$B$2208, MATCH(E1355, [2]Report!$T$2:$T$2208, 0))</f>
        <v>AUSSO-R1-CELD86</v>
      </c>
      <c r="G1355" s="4" t="str">
        <f t="shared" si="71"/>
        <v>AUSSO</v>
      </c>
      <c r="AC1355" t="str">
        <f>[8]Report!T1355</f>
        <v>V.THO-R2-CELD91 → Code GDO</v>
      </c>
      <c r="AD1355" t="str">
        <f>INDEX([8]Report!$A$2:$A$1495, MATCH(AC1355, [8]Report!$T$2:$T$1495, 0))</f>
        <v>V.THO-R2-CELD91</v>
      </c>
      <c r="AE1355" t="str">
        <f t="shared" si="72"/>
        <v>V.THO</v>
      </c>
    </row>
    <row r="1356" spans="5:31" x14ac:dyDescent="0.25">
      <c r="E1356" s="2" t="str">
        <f>[2]Report!T1356</f>
        <v xml:space="preserve">34035379 → </v>
      </c>
      <c r="F1356" s="3" t="str">
        <f>INDEX([2]Report!$B$2:$B$2208, MATCH(E1356, [2]Report!$T$2:$T$2208, 0))</f>
        <v>AUSSO-R1-CELD88</v>
      </c>
      <c r="G1356" s="4" t="str">
        <f t="shared" si="71"/>
        <v>AUSSO</v>
      </c>
      <c r="AC1356" t="str">
        <f>[8]Report!T1356</f>
        <v>VERN7-R1-CELD03 → Code GDO</v>
      </c>
      <c r="AD1356" t="str">
        <f>INDEX([8]Report!$A$2:$A$1495, MATCH(AC1356, [8]Report!$T$2:$T$1495, 0))</f>
        <v>VERN7-R1-CELD03</v>
      </c>
      <c r="AE1356" t="str">
        <f t="shared" si="72"/>
        <v>VERN7</v>
      </c>
    </row>
    <row r="1357" spans="5:31" x14ac:dyDescent="0.25">
      <c r="E1357" s="2" t="str">
        <f>[2]Report!T1357</f>
        <v xml:space="preserve">34035380 → </v>
      </c>
      <c r="F1357" s="3" t="str">
        <f>INDEX([2]Report!$B$2:$B$2208, MATCH(E1357, [2]Report!$T$2:$T$2208, 0))</f>
        <v>AUSSO-R1-CELD90</v>
      </c>
      <c r="G1357" s="4" t="str">
        <f t="shared" si="71"/>
        <v>AUSSO</v>
      </c>
      <c r="AC1357" t="str">
        <f>[8]Report!T1357</f>
        <v xml:space="preserve">VERN7-R1-CELD04 → </v>
      </c>
      <c r="AD1357" t="str">
        <f>INDEX([8]Report!$A$2:$A$1495, MATCH(AC1357, [8]Report!$T$2:$T$1495, 0))</f>
        <v>VERN7-R1-CELD04</v>
      </c>
      <c r="AE1357" t="str">
        <f t="shared" si="72"/>
        <v>VERN7</v>
      </c>
    </row>
    <row r="1358" spans="5:31" x14ac:dyDescent="0.25">
      <c r="E1358" s="2" t="str">
        <f>[2]Report!T1358</f>
        <v xml:space="preserve">34035383 → </v>
      </c>
      <c r="F1358" s="3" t="str">
        <f>INDEX([2]Report!$B$2:$B$2208, MATCH(E1358, [2]Report!$T$2:$T$2208, 0))</f>
        <v>AUSSO-R1-CELD94</v>
      </c>
      <c r="G1358" s="4" t="str">
        <f t="shared" si="71"/>
        <v>AUSSO</v>
      </c>
      <c r="AC1358" t="str">
        <f>[8]Report!T1358</f>
        <v xml:space="preserve">VERN7-R1-CELD05 → </v>
      </c>
      <c r="AD1358" t="str">
        <f>INDEX([8]Report!$A$2:$A$1495, MATCH(AC1358, [8]Report!$T$2:$T$1495, 0))</f>
        <v>VERN7-R1-CELD05</v>
      </c>
      <c r="AE1358" t="str">
        <f t="shared" si="72"/>
        <v>VERN7</v>
      </c>
    </row>
    <row r="1359" spans="5:31" x14ac:dyDescent="0.25">
      <c r="E1359" s="2" t="str">
        <f>[2]Report!T1359</f>
        <v>34035390 → DATE-AMPOULE</v>
      </c>
      <c r="F1359" s="3" t="str">
        <f>INDEX([2]Report!$B$2:$B$2208, MATCH(E1359, [2]Report!$T$2:$T$2208, 0))</f>
        <v>CROLL-R1.A-CELD02</v>
      </c>
      <c r="G1359" s="4" t="str">
        <f t="shared" si="71"/>
        <v>CROLL</v>
      </c>
      <c r="AC1359" t="str">
        <f>[8]Report!T1359</f>
        <v>VERN7-R1-CELD06 → Code GDO</v>
      </c>
      <c r="AD1359" t="str">
        <f>INDEX([8]Report!$A$2:$A$1495, MATCH(AC1359, [8]Report!$T$2:$T$1495, 0))</f>
        <v>VERN7-R1-CELD06</v>
      </c>
      <c r="AE1359" t="str">
        <f t="shared" si="72"/>
        <v>VERN7</v>
      </c>
    </row>
    <row r="1360" spans="5:31" x14ac:dyDescent="0.25">
      <c r="E1360" s="2" t="str">
        <f>[2]Report!T1360</f>
        <v>34035391 → DATE-AMPOULE</v>
      </c>
      <c r="F1360" s="3" t="str">
        <f>INDEX([2]Report!$B$2:$B$2208, MATCH(E1360, [2]Report!$T$2:$T$2208, 0))</f>
        <v>CROLL-R1.A-CELD03</v>
      </c>
      <c r="G1360" s="4" t="str">
        <f t="shared" si="71"/>
        <v>CROLL</v>
      </c>
      <c r="AC1360" t="str">
        <f>[8]Report!T1360</f>
        <v xml:space="preserve">VERN7-R1-CELD07 → </v>
      </c>
      <c r="AD1360" t="str">
        <f>INDEX([8]Report!$A$2:$A$1495, MATCH(AC1360, [8]Report!$T$2:$T$1495, 0))</f>
        <v>VERN7-R1-CELD07</v>
      </c>
      <c r="AE1360" t="str">
        <f t="shared" si="72"/>
        <v>VERN7</v>
      </c>
    </row>
    <row r="1361" spans="5:31" x14ac:dyDescent="0.25">
      <c r="E1361" s="2" t="str">
        <f>[2]Report!T1361</f>
        <v>34035392 → DATE-AMPOULE</v>
      </c>
      <c r="F1361" s="3" t="str">
        <f>INDEX([2]Report!$B$2:$B$2208, MATCH(E1361, [2]Report!$T$2:$T$2208, 0))</f>
        <v>CROLL-R1.A-CELD04</v>
      </c>
      <c r="G1361" s="4" t="str">
        <f t="shared" si="71"/>
        <v>CROLL</v>
      </c>
      <c r="AC1361" t="str">
        <f>[8]Report!T1361</f>
        <v xml:space="preserve">VERN7-R1-CELD08 → </v>
      </c>
      <c r="AD1361" t="str">
        <f>INDEX([8]Report!$A$2:$A$1495, MATCH(AC1361, [8]Report!$T$2:$T$1495, 0))</f>
        <v>VERN7-R1-CELD08</v>
      </c>
      <c r="AE1361" t="str">
        <f t="shared" si="72"/>
        <v>VERN7</v>
      </c>
    </row>
    <row r="1362" spans="5:31" x14ac:dyDescent="0.25">
      <c r="E1362" s="2" t="str">
        <f>[2]Report!T1362</f>
        <v>34035393 → DATE-AMPOULE</v>
      </c>
      <c r="F1362" s="3" t="str">
        <f>INDEX([2]Report!$B$2:$B$2208, MATCH(E1362, [2]Report!$T$2:$T$2208, 0))</f>
        <v>CROLL-R1.A-CELA01</v>
      </c>
      <c r="G1362" s="4" t="str">
        <f t="shared" si="71"/>
        <v>CROLL</v>
      </c>
      <c r="AC1362" t="str">
        <f>[8]Report!T1362</f>
        <v>VERN7-R1-CELD10 → Code GDO</v>
      </c>
      <c r="AD1362" t="str">
        <f>INDEX([8]Report!$A$2:$A$1495, MATCH(AC1362, [8]Report!$T$2:$T$1495, 0))</f>
        <v>VERN7-R1-CELD10</v>
      </c>
      <c r="AE1362" t="str">
        <f t="shared" si="72"/>
        <v>VERN7</v>
      </c>
    </row>
    <row r="1363" spans="5:31" x14ac:dyDescent="0.25">
      <c r="E1363" s="2" t="str">
        <f>[2]Report!T1363</f>
        <v>34035394 → DATE-AMPOULE</v>
      </c>
      <c r="F1363" s="3" t="str">
        <f>INDEX([2]Report!$B$2:$B$2208, MATCH(E1363, [2]Report!$T$2:$T$2208, 0))</f>
        <v>CROLL-R1.A-CELD05</v>
      </c>
      <c r="G1363" s="4" t="str">
        <f t="shared" si="71"/>
        <v>CROLL</v>
      </c>
      <c r="AC1363" t="str">
        <f>[8]Report!T1363</f>
        <v xml:space="preserve">VERN7-R2-CELD12 → </v>
      </c>
      <c r="AD1363" t="str">
        <f>INDEX([8]Report!$A$2:$A$1495, MATCH(AC1363, [8]Report!$T$2:$T$1495, 0))</f>
        <v>VERN7-R2-CELD12</v>
      </c>
      <c r="AE1363" t="str">
        <f t="shared" si="72"/>
        <v>VERN7</v>
      </c>
    </row>
    <row r="1364" spans="5:31" x14ac:dyDescent="0.25">
      <c r="E1364" s="2" t="str">
        <f>[2]Report!T1364</f>
        <v>34035395 → DATE-AMPOULE</v>
      </c>
      <c r="F1364" s="3" t="str">
        <f>INDEX([2]Report!$B$2:$B$2208, MATCH(E1364, [2]Report!$T$2:$T$2208, 0))</f>
        <v>CROLL-R1.A-CELD06</v>
      </c>
      <c r="G1364" s="4" t="str">
        <f t="shared" si="71"/>
        <v>CROLL</v>
      </c>
      <c r="AC1364" t="str">
        <f>[8]Report!T1364</f>
        <v xml:space="preserve">VERN7-R2-CELD13 → </v>
      </c>
      <c r="AD1364" t="str">
        <f>INDEX([8]Report!$A$2:$A$1495, MATCH(AC1364, [8]Report!$T$2:$T$1495, 0))</f>
        <v>VERN7-R2-CELD13</v>
      </c>
      <c r="AE1364" t="str">
        <f t="shared" si="72"/>
        <v>VERN7</v>
      </c>
    </row>
    <row r="1365" spans="5:31" x14ac:dyDescent="0.25">
      <c r="E1365" s="2" t="str">
        <f>[2]Report!T1365</f>
        <v>34035396 → DATE-AMPOULE</v>
      </c>
      <c r="F1365" s="3" t="str">
        <f>INDEX([2]Report!$B$2:$B$2208, MATCH(E1365, [2]Report!$T$2:$T$2208, 0))</f>
        <v>CROLL-R3-CELC43</v>
      </c>
      <c r="G1365" s="4" t="str">
        <f t="shared" si="71"/>
        <v>CROLL</v>
      </c>
      <c r="AC1365" t="str">
        <f>[8]Report!T1365</f>
        <v xml:space="preserve">VERN7-R2-CELD14 → </v>
      </c>
      <c r="AD1365" t="str">
        <f>INDEX([8]Report!$A$2:$A$1495, MATCH(AC1365, [8]Report!$T$2:$T$1495, 0))</f>
        <v>VERN7-R2-CELD14</v>
      </c>
      <c r="AE1365" t="str">
        <f t="shared" si="72"/>
        <v>VERN7</v>
      </c>
    </row>
    <row r="1366" spans="5:31" x14ac:dyDescent="0.25">
      <c r="E1366" s="2" t="str">
        <f>[2]Report!T1366</f>
        <v>34035398 → DATE-AMPOULE</v>
      </c>
      <c r="F1366" s="3" t="str">
        <f>INDEX([2]Report!$B$2:$B$2208, MATCH(E1366, [2]Report!$T$2:$T$2208, 0))</f>
        <v>ANNECY-MAG</v>
      </c>
      <c r="G1366" s="4" t="str">
        <f t="shared" si="71"/>
        <v>ANNEC</v>
      </c>
      <c r="AC1366" t="str">
        <f>[8]Report!T1366</f>
        <v>VERN7-R2-CELD15 → Code GDO</v>
      </c>
      <c r="AD1366" t="str">
        <f>INDEX([8]Report!$A$2:$A$1495, MATCH(AC1366, [8]Report!$T$2:$T$1495, 0))</f>
        <v>VERN7-R2-CELD15</v>
      </c>
      <c r="AE1366" t="str">
        <f t="shared" si="72"/>
        <v>VERN7</v>
      </c>
    </row>
    <row r="1367" spans="5:31" x14ac:dyDescent="0.25">
      <c r="E1367" s="2" t="str">
        <f>[2]Report!T1367</f>
        <v>34035399 → DATE-AMPOULE</v>
      </c>
      <c r="F1367" s="3" t="str">
        <f>INDEX([2]Report!$B$2:$B$2208, MATCH(E1367, [2]Report!$T$2:$T$2208, 0))</f>
        <v>ANNECY-MAG</v>
      </c>
      <c r="G1367" s="4" t="str">
        <f t="shared" si="71"/>
        <v>ANNEC</v>
      </c>
      <c r="AC1367" t="str">
        <f>[8]Report!T1367</f>
        <v xml:space="preserve">VERPI-R1-CELD01 → </v>
      </c>
      <c r="AD1367" t="str">
        <f>INDEX([8]Report!$A$2:$A$1495, MATCH(AC1367, [8]Report!$T$2:$T$1495, 0))</f>
        <v>VERPI-R1-CELD01</v>
      </c>
      <c r="AE1367" t="str">
        <f t="shared" si="72"/>
        <v>VERPI</v>
      </c>
    </row>
    <row r="1368" spans="5:31" x14ac:dyDescent="0.25">
      <c r="E1368" s="2" t="str">
        <f>[2]Report!T1368</f>
        <v>34035400 → DATE-AMPOULE</v>
      </c>
      <c r="F1368" s="3" t="str">
        <f>INDEX([2]Report!$B$2:$B$2208, MATCH(E1368, [2]Report!$T$2:$T$2208, 0))</f>
        <v>ANNECY-MAG</v>
      </c>
      <c r="G1368" s="4" t="str">
        <f t="shared" si="71"/>
        <v>ANNEC</v>
      </c>
      <c r="AC1368" t="str">
        <f>[8]Report!T1368</f>
        <v xml:space="preserve">VERPI-R1-CELD02 → </v>
      </c>
      <c r="AD1368" t="str">
        <f>INDEX([8]Report!$A$2:$A$1495, MATCH(AC1368, [8]Report!$T$2:$T$1495, 0))</f>
        <v>VERPI-R1-CELD02</v>
      </c>
      <c r="AE1368" t="str">
        <f t="shared" si="72"/>
        <v>VERPI</v>
      </c>
    </row>
    <row r="1369" spans="5:31" x14ac:dyDescent="0.25">
      <c r="E1369" s="2" t="str">
        <f>[2]Report!T1369</f>
        <v>34035401 → DATE-AMPOULE</v>
      </c>
      <c r="F1369" s="3" t="str">
        <f>INDEX([2]Report!$B$2:$B$2208, MATCH(E1369, [2]Report!$T$2:$T$2208, 0))</f>
        <v>ANNECY-MAG</v>
      </c>
      <c r="G1369" s="4" t="str">
        <f t="shared" si="71"/>
        <v>ANNEC</v>
      </c>
      <c r="AC1369" t="str">
        <f>[8]Report!T1369</f>
        <v xml:space="preserve">VERPI-R1-CELD03 → </v>
      </c>
      <c r="AD1369" t="str">
        <f>INDEX([8]Report!$A$2:$A$1495, MATCH(AC1369, [8]Report!$T$2:$T$1495, 0))</f>
        <v>VERPI-R1-CELD03</v>
      </c>
      <c r="AE1369" t="str">
        <f t="shared" si="72"/>
        <v>VERPI</v>
      </c>
    </row>
    <row r="1370" spans="5:31" x14ac:dyDescent="0.25">
      <c r="E1370" s="2" t="str">
        <f>[2]Report!T1370</f>
        <v>34035402 → DATE-AMPOULE</v>
      </c>
      <c r="F1370" s="3" t="str">
        <f>INDEX([2]Report!$B$2:$B$2208, MATCH(E1370, [2]Report!$T$2:$T$2208, 0))</f>
        <v>ANNECY-MAG</v>
      </c>
      <c r="G1370" s="4" t="str">
        <f t="shared" si="71"/>
        <v>ANNEC</v>
      </c>
      <c r="AC1370" t="str">
        <f>[8]Report!T1370</f>
        <v xml:space="preserve">VERPI-R1-CELD04 → </v>
      </c>
      <c r="AD1370" t="str">
        <f>INDEX([8]Report!$A$2:$A$1495, MATCH(AC1370, [8]Report!$T$2:$T$1495, 0))</f>
        <v>VERPI-R1-CELD04</v>
      </c>
      <c r="AE1370" t="str">
        <f t="shared" si="72"/>
        <v>VERPI</v>
      </c>
    </row>
    <row r="1371" spans="5:31" x14ac:dyDescent="0.25">
      <c r="E1371" s="2" t="str">
        <f>[2]Report!T1371</f>
        <v>34035403 → DATE-AMPOULE</v>
      </c>
      <c r="F1371" s="3" t="str">
        <f>INDEX([2]Report!$B$2:$B$2208, MATCH(E1371, [2]Report!$T$2:$T$2208, 0))</f>
        <v>ANNECY-MAG</v>
      </c>
      <c r="G1371" s="4" t="str">
        <f t="shared" si="71"/>
        <v>ANNEC</v>
      </c>
      <c r="AC1371" t="str">
        <f>[8]Report!T1371</f>
        <v xml:space="preserve">VERPI-R1-CELD05 → </v>
      </c>
      <c r="AD1371" t="str">
        <f>INDEX([8]Report!$A$2:$A$1495, MATCH(AC1371, [8]Report!$T$2:$T$1495, 0))</f>
        <v>VERPI-R1-CELD05</v>
      </c>
      <c r="AE1371" t="str">
        <f t="shared" si="72"/>
        <v>VERPI</v>
      </c>
    </row>
    <row r="1372" spans="5:31" x14ac:dyDescent="0.25">
      <c r="E1372" s="2" t="str">
        <f>[2]Report!T1372</f>
        <v>34035404 → DATE-AMPOULE</v>
      </c>
      <c r="F1372" s="3" t="str">
        <f>INDEX([2]Report!$B$2:$B$2208, MATCH(E1372, [2]Report!$T$2:$T$2208, 0))</f>
        <v>ANNECY-MAG</v>
      </c>
      <c r="G1372" s="4" t="str">
        <f t="shared" si="71"/>
        <v>ANNEC</v>
      </c>
      <c r="AC1372" t="str">
        <f>[8]Report!T1372</f>
        <v xml:space="preserve">VERPI-R1-CELD06 → </v>
      </c>
      <c r="AD1372" t="str">
        <f>INDEX([8]Report!$A$2:$A$1495, MATCH(AC1372, [8]Report!$T$2:$T$1495, 0))</f>
        <v>VERPI-R1-CELD06</v>
      </c>
      <c r="AE1372" t="str">
        <f t="shared" si="72"/>
        <v>VERPI</v>
      </c>
    </row>
    <row r="1373" spans="5:31" x14ac:dyDescent="0.25">
      <c r="E1373" s="2" t="str">
        <f>[2]Report!T1373</f>
        <v xml:space="preserve">34035411 → </v>
      </c>
      <c r="F1373" s="3" t="str">
        <f>INDEX([2]Report!$B$2:$B$2208, MATCH(E1373, [2]Report!$T$2:$T$2208, 0))</f>
        <v>GEX__-R1-CELC12</v>
      </c>
      <c r="G1373" s="4" t="str">
        <f t="shared" si="71"/>
        <v>GEX__</v>
      </c>
      <c r="AC1373" t="str">
        <f>[8]Report!T1373</f>
        <v xml:space="preserve">VERPI-R1-CELD10 → </v>
      </c>
      <c r="AD1373" t="str">
        <f>INDEX([8]Report!$A$2:$A$1495, MATCH(AC1373, [8]Report!$T$2:$T$1495, 0))</f>
        <v>VERPI-R1-CELD10</v>
      </c>
      <c r="AE1373" t="str">
        <f t="shared" si="72"/>
        <v>VERPI</v>
      </c>
    </row>
    <row r="1374" spans="5:31" x14ac:dyDescent="0.25">
      <c r="E1374" s="2" t="str">
        <f>[2]Report!T1374</f>
        <v xml:space="preserve">34035413 → </v>
      </c>
      <c r="F1374" s="3" t="str">
        <f>INDEX([2]Report!$B$2:$B$2208, MATCH(E1374, [2]Report!$T$2:$T$2208, 0))</f>
        <v>ARLOD-R1-CELD17</v>
      </c>
      <c r="G1374" s="4" t="str">
        <f t="shared" si="71"/>
        <v>ARLOD</v>
      </c>
      <c r="AC1374" t="str">
        <f>[8]Report!T1374</f>
        <v xml:space="preserve">VERPI-R1-CELD12 → </v>
      </c>
      <c r="AD1374" t="str">
        <f>INDEX([8]Report!$A$2:$A$1495, MATCH(AC1374, [8]Report!$T$2:$T$1495, 0))</f>
        <v>VERPI-R1-CELD12</v>
      </c>
      <c r="AE1374" t="str">
        <f t="shared" si="72"/>
        <v>VERPI</v>
      </c>
    </row>
    <row r="1375" spans="5:31" x14ac:dyDescent="0.25">
      <c r="E1375" s="2" t="str">
        <f>[2]Report!T1375</f>
        <v xml:space="preserve">34035414 → </v>
      </c>
      <c r="F1375" s="3" t="str">
        <f>INDEX([2]Report!$B$2:$B$2208, MATCH(E1375, [2]Report!$T$2:$T$2208, 0))</f>
        <v>GEX__-R1-CELA11</v>
      </c>
      <c r="G1375" s="4" t="str">
        <f t="shared" si="71"/>
        <v>GEX__</v>
      </c>
      <c r="AC1375" t="str">
        <f>[8]Report!T1375</f>
        <v xml:space="preserve">VERPI-R2-CELD13 → </v>
      </c>
      <c r="AD1375" t="str">
        <f>INDEX([8]Report!$A$2:$A$1495, MATCH(AC1375, [8]Report!$T$2:$T$1495, 0))</f>
        <v>VERPI-R2-CELD13</v>
      </c>
      <c r="AE1375" t="str">
        <f t="shared" si="72"/>
        <v>VERPI</v>
      </c>
    </row>
    <row r="1376" spans="5:31" x14ac:dyDescent="0.25">
      <c r="E1376" s="2" t="str">
        <f>[2]Report!T1376</f>
        <v xml:space="preserve">34035415 → </v>
      </c>
      <c r="F1376" s="3" t="str">
        <f>INDEX([2]Report!$B$2:$B$2208, MATCH(E1376, [2]Report!$T$2:$T$2208, 0))</f>
        <v>GEX__-R1-CELD15</v>
      </c>
      <c r="G1376" s="4" t="str">
        <f t="shared" si="71"/>
        <v>GEX__</v>
      </c>
      <c r="AC1376" t="str">
        <f>[8]Report!T1376</f>
        <v xml:space="preserve">VERPI-R2-CELD14 → </v>
      </c>
      <c r="AD1376" t="str">
        <f>INDEX([8]Report!$A$2:$A$1495, MATCH(AC1376, [8]Report!$T$2:$T$1495, 0))</f>
        <v>VERPI-R2-CELD14</v>
      </c>
      <c r="AE1376" t="str">
        <f t="shared" si="72"/>
        <v>VERPI</v>
      </c>
    </row>
    <row r="1377" spans="5:31" x14ac:dyDescent="0.25">
      <c r="E1377" s="2" t="str">
        <f>[2]Report!T1377</f>
        <v xml:space="preserve">34035416 → </v>
      </c>
      <c r="F1377" s="3" t="str">
        <f>INDEX([2]Report!$B$2:$B$2208, MATCH(E1377, [2]Report!$T$2:$T$2208, 0))</f>
        <v>GEX__-R1-CELD17</v>
      </c>
      <c r="G1377" s="4" t="str">
        <f t="shared" si="71"/>
        <v>GEX__</v>
      </c>
      <c r="AC1377" t="str">
        <f>[8]Report!T1377</f>
        <v xml:space="preserve">VERPI-R2-CELD15 → </v>
      </c>
      <c r="AD1377" t="str">
        <f>INDEX([8]Report!$A$2:$A$1495, MATCH(AC1377, [8]Report!$T$2:$T$1495, 0))</f>
        <v>VERPI-R2-CELD15</v>
      </c>
      <c r="AE1377" t="str">
        <f t="shared" si="72"/>
        <v>VERPI</v>
      </c>
    </row>
    <row r="1378" spans="5:31" x14ac:dyDescent="0.25">
      <c r="E1378" s="2" t="str">
        <f>[2]Report!T1378</f>
        <v xml:space="preserve">34035417 → </v>
      </c>
      <c r="F1378" s="3" t="str">
        <f>INDEX([2]Report!$B$2:$B$2208, MATCH(E1378, [2]Report!$T$2:$T$2208, 0))</f>
        <v>GEX__-R2-CELA21</v>
      </c>
      <c r="G1378" s="4" t="str">
        <f t="shared" si="71"/>
        <v>GEX__</v>
      </c>
      <c r="AC1378" t="str">
        <f>[8]Report!T1378</f>
        <v xml:space="preserve">VERPI-R2-CELD16 → </v>
      </c>
      <c r="AD1378" t="str">
        <f>INDEX([8]Report!$A$2:$A$1495, MATCH(AC1378, [8]Report!$T$2:$T$1495, 0))</f>
        <v>VERPI-R2-CELD16</v>
      </c>
      <c r="AE1378" t="str">
        <f t="shared" si="72"/>
        <v>VERPI</v>
      </c>
    </row>
    <row r="1379" spans="5:31" x14ac:dyDescent="0.25">
      <c r="E1379" s="2" t="str">
        <f>[2]Report!T1379</f>
        <v xml:space="preserve">34035418 → </v>
      </c>
      <c r="F1379" s="3" t="str">
        <f>INDEX([2]Report!$B$2:$B$2208, MATCH(E1379, [2]Report!$T$2:$T$2208, 0))</f>
        <v>GEX__-R2-CELD23</v>
      </c>
      <c r="G1379" s="4" t="str">
        <f t="shared" si="71"/>
        <v>GEX__</v>
      </c>
      <c r="AC1379" t="str">
        <f>[8]Report!T1379</f>
        <v xml:space="preserve">VERPI-R2-CELD17 → </v>
      </c>
      <c r="AD1379" t="str">
        <f>INDEX([8]Report!$A$2:$A$1495, MATCH(AC1379, [8]Report!$T$2:$T$1495, 0))</f>
        <v>VERPI-R2-CELD17</v>
      </c>
      <c r="AE1379" t="str">
        <f t="shared" si="72"/>
        <v>VERPI</v>
      </c>
    </row>
    <row r="1380" spans="5:31" x14ac:dyDescent="0.25">
      <c r="E1380" s="2" t="str">
        <f>[2]Report!T1380</f>
        <v xml:space="preserve">34035419 → </v>
      </c>
      <c r="F1380" s="3" t="str">
        <f>INDEX([2]Report!$B$2:$B$2208, MATCH(E1380, [2]Report!$T$2:$T$2208, 0))</f>
        <v>GEX__-R2-CELD24</v>
      </c>
      <c r="G1380" s="4" t="str">
        <f t="shared" si="71"/>
        <v>GEX__</v>
      </c>
      <c r="AC1380" t="str">
        <f>[8]Report!T1380</f>
        <v xml:space="preserve">VERPI-R2-CELD18 → </v>
      </c>
      <c r="AD1380" t="str">
        <f>INDEX([8]Report!$A$2:$A$1495, MATCH(AC1380, [8]Report!$T$2:$T$1495, 0))</f>
        <v>VERPI-R2-CELD18</v>
      </c>
      <c r="AE1380" t="str">
        <f t="shared" si="72"/>
        <v>VERPI</v>
      </c>
    </row>
    <row r="1381" spans="5:31" x14ac:dyDescent="0.25">
      <c r="E1381" s="2" t="str">
        <f>[2]Report!T1381</f>
        <v xml:space="preserve">34035420 → </v>
      </c>
      <c r="F1381" s="3" t="str">
        <f>INDEX([2]Report!$B$2:$B$2208, MATCH(E1381, [2]Report!$T$2:$T$2208, 0))</f>
        <v>LANSL-R1-CELA83</v>
      </c>
      <c r="G1381" s="4" t="str">
        <f t="shared" si="71"/>
        <v>LANSL</v>
      </c>
      <c r="AC1381" t="str">
        <f>[8]Report!T1381</f>
        <v xml:space="preserve">VERPI-R2-CELD21 → </v>
      </c>
      <c r="AD1381" t="str">
        <f>INDEX([8]Report!$A$2:$A$1495, MATCH(AC1381, [8]Report!$T$2:$T$1495, 0))</f>
        <v>VERPI-R2-CELD21</v>
      </c>
      <c r="AE1381" t="str">
        <f t="shared" si="72"/>
        <v>VERPI</v>
      </c>
    </row>
    <row r="1382" spans="5:31" x14ac:dyDescent="0.25">
      <c r="E1382" s="2" t="str">
        <f>[2]Report!T1382</f>
        <v xml:space="preserve">34035421 → </v>
      </c>
      <c r="F1382" s="3" t="str">
        <f>INDEX([2]Report!$B$2:$B$2208, MATCH(E1382, [2]Report!$T$2:$T$2208, 0))</f>
        <v>LANSL-R1-CELD87</v>
      </c>
      <c r="G1382" s="4" t="str">
        <f t="shared" si="71"/>
        <v>LANSL</v>
      </c>
      <c r="AC1382" t="str">
        <f>[8]Report!T1382</f>
        <v xml:space="preserve">VICLA-R1-CELD87 → </v>
      </c>
      <c r="AD1382" t="str">
        <f>INDEX([8]Report!$A$2:$A$1495, MATCH(AC1382, [8]Report!$T$2:$T$1495, 0))</f>
        <v>VICLA-R1-CELD87</v>
      </c>
      <c r="AE1382" t="str">
        <f t="shared" si="72"/>
        <v>VICLA</v>
      </c>
    </row>
    <row r="1383" spans="5:31" x14ac:dyDescent="0.25">
      <c r="E1383" s="2" t="str">
        <f>[2]Report!T1383</f>
        <v xml:space="preserve">34035422 → </v>
      </c>
      <c r="F1383" s="3" t="str">
        <f>INDEX([2]Report!$B$2:$B$2208, MATCH(E1383, [2]Report!$T$2:$T$2208, 0))</f>
        <v>LANSL-R1-CELD89</v>
      </c>
      <c r="G1383" s="4" t="str">
        <f t="shared" si="71"/>
        <v>LANSL</v>
      </c>
      <c r="AC1383" t="str">
        <f>[8]Report!T1383</f>
        <v xml:space="preserve">VICLA-R1-CELD89 → </v>
      </c>
      <c r="AD1383" t="str">
        <f>INDEX([8]Report!$A$2:$A$1495, MATCH(AC1383, [8]Report!$T$2:$T$1495, 0))</f>
        <v>VICLA-R1-CELD89</v>
      </c>
      <c r="AE1383" t="str">
        <f t="shared" si="72"/>
        <v>VICLA</v>
      </c>
    </row>
    <row r="1384" spans="5:31" x14ac:dyDescent="0.25">
      <c r="E1384" s="2" t="str">
        <f>[2]Report!T1384</f>
        <v xml:space="preserve">34035423 → </v>
      </c>
      <c r="F1384" s="3" t="str">
        <f>INDEX([2]Report!$B$2:$B$2208, MATCH(E1384, [2]Report!$T$2:$T$2208, 0))</f>
        <v>LANSL-R1-CELD91</v>
      </c>
      <c r="G1384" s="4" t="str">
        <f t="shared" si="71"/>
        <v>LANSL</v>
      </c>
      <c r="AC1384" t="str">
        <f>[8]Report!T1384</f>
        <v xml:space="preserve">VICLA-R1-CELD91 → </v>
      </c>
      <c r="AD1384" t="str">
        <f>INDEX([8]Report!$A$2:$A$1495, MATCH(AC1384, [8]Report!$T$2:$T$1495, 0))</f>
        <v>VICLA-R1-CELD91</v>
      </c>
      <c r="AE1384" t="str">
        <f t="shared" si="72"/>
        <v>VICLA</v>
      </c>
    </row>
    <row r="1385" spans="5:31" x14ac:dyDescent="0.25">
      <c r="E1385" s="2" t="str">
        <f>[2]Report!T1385</f>
        <v xml:space="preserve">34035424 → </v>
      </c>
      <c r="F1385" s="3" t="str">
        <f>INDEX([2]Report!$B$2:$B$2208, MATCH(E1385, [2]Report!$T$2:$T$2208, 0))</f>
        <v>LANSL-R1-CELO81</v>
      </c>
      <c r="G1385" s="4" t="str">
        <f t="shared" si="71"/>
        <v>LANSL</v>
      </c>
      <c r="AC1385" t="str">
        <f>[8]Report!T1385</f>
        <v>VICLA-R1-CELD93 → Code GDO</v>
      </c>
      <c r="AD1385" t="str">
        <f>INDEX([8]Report!$A$2:$A$1495, MATCH(AC1385, [8]Report!$T$2:$T$1495, 0))</f>
        <v>VICLA-R1-CELD93</v>
      </c>
      <c r="AE1385" t="str">
        <f t="shared" si="72"/>
        <v>VICLA</v>
      </c>
    </row>
    <row r="1386" spans="5:31" x14ac:dyDescent="0.25">
      <c r="E1386" s="2" t="str">
        <f>[2]Report!T1386</f>
        <v xml:space="preserve">34035425 → </v>
      </c>
      <c r="F1386" s="3" t="str">
        <f>INDEX([2]Report!$B$2:$B$2208, MATCH(E1386, [2]Report!$T$2:$T$2208, 0))</f>
        <v>LANSL-R2-CELC84</v>
      </c>
      <c r="G1386" s="4" t="str">
        <f t="shared" si="71"/>
        <v>LANSL</v>
      </c>
      <c r="AC1386" t="str">
        <f>[8]Report!T1386</f>
        <v>VICLA-R1-CELD95 → Code GDO</v>
      </c>
      <c r="AD1386" t="str">
        <f>INDEX([8]Report!$A$2:$A$1495, MATCH(AC1386, [8]Report!$T$2:$T$1495, 0))</f>
        <v>VICLA-R1-CELD95</v>
      </c>
      <c r="AE1386" t="str">
        <f t="shared" si="72"/>
        <v>VICLA</v>
      </c>
    </row>
    <row r="1387" spans="5:31" x14ac:dyDescent="0.25">
      <c r="E1387" s="2" t="str">
        <f>[2]Report!T1387</f>
        <v xml:space="preserve">34035426 → </v>
      </c>
      <c r="F1387" s="3" t="str">
        <f>INDEX([2]Report!$B$2:$B$2208, MATCH(E1387, [2]Report!$T$2:$T$2208, 0))</f>
        <v>LANSL-R2-CELA82</v>
      </c>
      <c r="G1387" s="4" t="str">
        <f t="shared" si="71"/>
        <v>LANSL</v>
      </c>
      <c r="AC1387" t="str">
        <f>[8]Report!T1387</f>
        <v>VICLA-R2-CELD86 → Code GDO</v>
      </c>
      <c r="AD1387" t="str">
        <f>INDEX([8]Report!$A$2:$A$1495, MATCH(AC1387, [8]Report!$T$2:$T$1495, 0))</f>
        <v>VICLA-R2-CELD86</v>
      </c>
      <c r="AE1387" t="str">
        <f t="shared" si="72"/>
        <v>VICLA</v>
      </c>
    </row>
    <row r="1388" spans="5:31" x14ac:dyDescent="0.25">
      <c r="E1388" s="2" t="str">
        <f>[2]Report!T1388</f>
        <v xml:space="preserve">34035427 → </v>
      </c>
      <c r="F1388" s="3" t="str">
        <f>INDEX([2]Report!$B$2:$B$2208, MATCH(E1388, [2]Report!$T$2:$T$2208, 0))</f>
        <v>LANSL-R2-CELD86</v>
      </c>
      <c r="G1388" s="4" t="str">
        <f t="shared" si="71"/>
        <v>LANSL</v>
      </c>
      <c r="AC1388" t="str">
        <f>[8]Report!T1388</f>
        <v xml:space="preserve">VICLA-R2-CELD88 → </v>
      </c>
      <c r="AD1388" t="str">
        <f>INDEX([8]Report!$A$2:$A$1495, MATCH(AC1388, [8]Report!$T$2:$T$1495, 0))</f>
        <v>VICLA-R2-CELD88</v>
      </c>
      <c r="AE1388" t="str">
        <f t="shared" si="72"/>
        <v>VICLA</v>
      </c>
    </row>
    <row r="1389" spans="5:31" x14ac:dyDescent="0.25">
      <c r="E1389" s="2" t="str">
        <f>[2]Report!T1389</f>
        <v xml:space="preserve">34035428 → </v>
      </c>
      <c r="F1389" s="3" t="str">
        <f>INDEX([2]Report!$B$2:$B$2208, MATCH(E1389, [2]Report!$T$2:$T$2208, 0))</f>
        <v>LANSL-R2-CELD88</v>
      </c>
      <c r="G1389" s="4" t="str">
        <f t="shared" si="71"/>
        <v>LANSL</v>
      </c>
      <c r="AC1389" t="str">
        <f>[8]Report!T1389</f>
        <v xml:space="preserve">VICLA-R2-CELD90 → </v>
      </c>
      <c r="AD1389" t="str">
        <f>INDEX([8]Report!$A$2:$A$1495, MATCH(AC1389, [8]Report!$T$2:$T$1495, 0))</f>
        <v>VICLA-R2-CELD90</v>
      </c>
      <c r="AE1389" t="str">
        <f t="shared" si="72"/>
        <v>VICLA</v>
      </c>
    </row>
    <row r="1390" spans="5:31" x14ac:dyDescent="0.25">
      <c r="E1390" s="2" t="str">
        <f>[2]Report!T1390</f>
        <v xml:space="preserve">34035429 → </v>
      </c>
      <c r="F1390" s="3" t="str">
        <f>INDEX([2]Report!$B$2:$B$2208, MATCH(E1390, [2]Report!$T$2:$T$2208, 0))</f>
        <v>LANSL-R2-CELD90</v>
      </c>
      <c r="G1390" s="4" t="str">
        <f t="shared" si="71"/>
        <v>LANSL</v>
      </c>
      <c r="AC1390" t="str">
        <f>[8]Report!T1390</f>
        <v xml:space="preserve">VICLA-R2-CELD92 → </v>
      </c>
      <c r="AD1390" t="str">
        <f>INDEX([8]Report!$A$2:$A$1495, MATCH(AC1390, [8]Report!$T$2:$T$1495, 0))</f>
        <v>VICLA-R2-CELD92</v>
      </c>
      <c r="AE1390" t="str">
        <f t="shared" si="72"/>
        <v>VICLA</v>
      </c>
    </row>
    <row r="1391" spans="5:31" x14ac:dyDescent="0.25">
      <c r="E1391" s="2" t="str">
        <f>[2]Report!T1391</f>
        <v xml:space="preserve">34035430 → </v>
      </c>
      <c r="F1391" s="3" t="str">
        <f>INDEX([2]Report!$B$2:$B$2208, MATCH(E1391, [2]Report!$T$2:$T$2208, 0))</f>
        <v>LANSL-R2-CELD92</v>
      </c>
      <c r="G1391" s="4" t="str">
        <f t="shared" si="71"/>
        <v>LANSL</v>
      </c>
      <c r="AC1391" t="str">
        <f>[8]Report!T1391</f>
        <v xml:space="preserve">VICLA-R2-CELD94 → </v>
      </c>
      <c r="AD1391" t="str">
        <f>INDEX([8]Report!$A$2:$A$1495, MATCH(AC1391, [8]Report!$T$2:$T$1495, 0))</f>
        <v>VICLA-R2-CELD94</v>
      </c>
      <c r="AE1391" t="str">
        <f t="shared" si="72"/>
        <v>VICLA</v>
      </c>
    </row>
    <row r="1392" spans="5:31" x14ac:dyDescent="0.25">
      <c r="E1392" s="2" t="str">
        <f>[2]Report!T1392</f>
        <v>34035431 → DATE-AMPOULE</v>
      </c>
      <c r="F1392" s="3" t="str">
        <f>INDEX([2]Report!$B$2:$B$2208, MATCH(E1392, [2]Report!$T$2:$T$2208, 0))</f>
        <v>SAUTE-R1-CELD04</v>
      </c>
      <c r="G1392" s="4" t="str">
        <f t="shared" si="71"/>
        <v>SAUTE</v>
      </c>
      <c r="AC1392" t="str">
        <f>[8]Report!T1392</f>
        <v xml:space="preserve">VINAY-R1-CELD03 → </v>
      </c>
      <c r="AD1392" t="str">
        <f>INDEX([8]Report!$A$2:$A$1495, MATCH(AC1392, [8]Report!$T$2:$T$1495, 0))</f>
        <v>VINAY-R1-CELD03</v>
      </c>
      <c r="AE1392" t="str">
        <f t="shared" si="72"/>
        <v>VINAY</v>
      </c>
    </row>
    <row r="1393" spans="5:31" x14ac:dyDescent="0.25">
      <c r="E1393" s="2" t="str">
        <f>[2]Report!T1393</f>
        <v>34035432 → DATE-AMPOULE</v>
      </c>
      <c r="F1393" s="3" t="str">
        <f>INDEX([2]Report!$B$2:$B$2208, MATCH(E1393, [2]Report!$T$2:$T$2208, 0))</f>
        <v>SAUTE-R1-CELD03</v>
      </c>
      <c r="G1393" s="4" t="str">
        <f t="shared" si="71"/>
        <v>SAUTE</v>
      </c>
      <c r="AC1393" t="str">
        <f>[8]Report!T1393</f>
        <v xml:space="preserve">VINAY-R1-CELD04 → </v>
      </c>
      <c r="AD1393" t="str">
        <f>INDEX([8]Report!$A$2:$A$1495, MATCH(AC1393, [8]Report!$T$2:$T$1495, 0))</f>
        <v>VINAY-R1-CELD04</v>
      </c>
      <c r="AE1393" t="str">
        <f t="shared" si="72"/>
        <v>VINAY</v>
      </c>
    </row>
    <row r="1394" spans="5:31" x14ac:dyDescent="0.25">
      <c r="E1394" s="2" t="str">
        <f>[2]Report!T1394</f>
        <v xml:space="preserve">34035433 → </v>
      </c>
      <c r="F1394" s="3" t="str">
        <f>INDEX([2]Report!$B$2:$B$2208, MATCH(E1394, [2]Report!$T$2:$T$2208, 0))</f>
        <v>SAUTE-R1-CELA05</v>
      </c>
      <c r="G1394" s="4" t="str">
        <f t="shared" si="71"/>
        <v>SAUTE</v>
      </c>
      <c r="AC1394" t="str">
        <f>[8]Report!T1394</f>
        <v xml:space="preserve">VINAY-R1-CELD05 → </v>
      </c>
      <c r="AD1394" t="str">
        <f>INDEX([8]Report!$A$2:$A$1495, MATCH(AC1394, [8]Report!$T$2:$T$1495, 0))</f>
        <v>VINAY-R1-CELD05</v>
      </c>
      <c r="AE1394" t="str">
        <f t="shared" si="72"/>
        <v>VINAY</v>
      </c>
    </row>
    <row r="1395" spans="5:31" x14ac:dyDescent="0.25">
      <c r="E1395" s="2" t="str">
        <f>[2]Report!T1395</f>
        <v>34035434 → DATE-AMPOULE</v>
      </c>
      <c r="F1395" s="3" t="str">
        <f>INDEX([2]Report!$B$2:$B$2208, MATCH(E1395, [2]Report!$T$2:$T$2208, 0))</f>
        <v>SAUTE-R1-CELD02</v>
      </c>
      <c r="G1395" s="4" t="str">
        <f t="shared" si="71"/>
        <v>SAUTE</v>
      </c>
      <c r="AC1395" t="str">
        <f>[8]Report!T1395</f>
        <v>VINAY-R1-CELD06 → Code GDO</v>
      </c>
      <c r="AD1395" t="str">
        <f>INDEX([8]Report!$A$2:$A$1495, MATCH(AC1395, [8]Report!$T$2:$T$1495, 0))</f>
        <v>VINAY-R1-CELD06</v>
      </c>
      <c r="AE1395" t="str">
        <f t="shared" si="72"/>
        <v>VINAY</v>
      </c>
    </row>
    <row r="1396" spans="5:31" x14ac:dyDescent="0.25">
      <c r="E1396" s="2" t="str">
        <f>[2]Report!T1396</f>
        <v>34035435 → DATE-AMPOULE</v>
      </c>
      <c r="F1396" s="3" t="str">
        <f>INDEX([2]Report!$B$2:$B$2208, MATCH(E1396, [2]Report!$T$2:$T$2208, 0))</f>
        <v>REBUTS</v>
      </c>
      <c r="G1396" s="4" t="str">
        <f t="shared" si="71"/>
        <v>REBUT</v>
      </c>
      <c r="AC1396" t="str">
        <f>[8]Report!T1396</f>
        <v>VINAY-R1-CELD08 → Code GDO</v>
      </c>
      <c r="AD1396" t="str">
        <f>INDEX([8]Report!$A$2:$A$1495, MATCH(AC1396, [8]Report!$T$2:$T$1495, 0))</f>
        <v>VINAY-R1-CELD08</v>
      </c>
      <c r="AE1396" t="str">
        <f t="shared" si="72"/>
        <v>VINAY</v>
      </c>
    </row>
    <row r="1397" spans="5:31" x14ac:dyDescent="0.25">
      <c r="E1397" s="2" t="str">
        <f>[2]Report!T1397</f>
        <v>34035436 → DATE-AMPOULE</v>
      </c>
      <c r="F1397" s="3" t="str">
        <f>INDEX([2]Report!$B$2:$B$2208, MATCH(E1397, [2]Report!$T$2:$T$2208, 0))</f>
        <v>REBUTS</v>
      </c>
      <c r="G1397" s="4" t="str">
        <f t="shared" si="71"/>
        <v>REBUT</v>
      </c>
      <c r="AC1397" t="str">
        <f>[8]Report!T1397</f>
        <v>VINAY-R2-CELD15 → Code GDO</v>
      </c>
      <c r="AD1397" t="str">
        <f>INDEX([8]Report!$A$2:$A$1495, MATCH(AC1397, [8]Report!$T$2:$T$1495, 0))</f>
        <v>VINAY-R2-CELD15</v>
      </c>
      <c r="AE1397" t="str">
        <f t="shared" si="72"/>
        <v>VINAY</v>
      </c>
    </row>
    <row r="1398" spans="5:31" x14ac:dyDescent="0.25">
      <c r="E1398" s="2" t="str">
        <f>[2]Report!T1398</f>
        <v>34035437 → U-NOMINAL(KV)-DJHTA, DATE-AMPOULE</v>
      </c>
      <c r="F1398" s="3" t="str">
        <f>INDEX([2]Report!$B$2:$B$2208, MATCH(E1398, [2]Report!$T$2:$T$2208, 0))</f>
        <v>SAUTE-R1-CELD06</v>
      </c>
      <c r="G1398" s="4" t="str">
        <f t="shared" si="71"/>
        <v>SAUTE</v>
      </c>
      <c r="AC1398" t="str">
        <f>[8]Report!T1398</f>
        <v xml:space="preserve">VINAY-R2-CELD16 → </v>
      </c>
      <c r="AD1398" t="str">
        <f>INDEX([8]Report!$A$2:$A$1495, MATCH(AC1398, [8]Report!$T$2:$T$1495, 0))</f>
        <v>VINAY-R2-CELD16</v>
      </c>
      <c r="AE1398" t="str">
        <f t="shared" si="72"/>
        <v>VINAY</v>
      </c>
    </row>
    <row r="1399" spans="5:31" x14ac:dyDescent="0.25">
      <c r="E1399" s="2" t="str">
        <f>[2]Report!T1399</f>
        <v>34035438 → DATE-AMPOULE</v>
      </c>
      <c r="F1399" s="3" t="str">
        <f>INDEX([2]Report!$B$2:$B$2208, MATCH(E1399, [2]Report!$T$2:$T$2208, 0))</f>
        <v>REBUTS</v>
      </c>
      <c r="G1399" s="4" t="str">
        <f t="shared" si="71"/>
        <v>REBUT</v>
      </c>
      <c r="AC1399" t="str">
        <f>[8]Report!T1399</f>
        <v xml:space="preserve">VINAY-R2-CELD17 → </v>
      </c>
      <c r="AD1399" t="str">
        <f>INDEX([8]Report!$A$2:$A$1495, MATCH(AC1399, [8]Report!$T$2:$T$1495, 0))</f>
        <v>VINAY-R2-CELD17</v>
      </c>
      <c r="AE1399" t="str">
        <f t="shared" si="72"/>
        <v>VINAY</v>
      </c>
    </row>
    <row r="1400" spans="5:31" x14ac:dyDescent="0.25">
      <c r="E1400" s="2" t="str">
        <f>[2]Report!T1400</f>
        <v>34035439 → DATE-AMPOULE</v>
      </c>
      <c r="F1400" s="3" t="str">
        <f>INDEX([2]Report!$B$2:$B$2208, MATCH(E1400, [2]Report!$T$2:$T$2208, 0))</f>
        <v>REBUTS</v>
      </c>
      <c r="G1400" s="4" t="str">
        <f t="shared" si="71"/>
        <v>REBUT</v>
      </c>
      <c r="AC1400" t="str">
        <f>[8]Report!T1400</f>
        <v>VIZIL-R1-CELD01 → Code GDO</v>
      </c>
      <c r="AD1400" t="str">
        <f>INDEX([8]Report!$A$2:$A$1495, MATCH(AC1400, [8]Report!$T$2:$T$1495, 0))</f>
        <v>VIZIL-R1-CELD01</v>
      </c>
      <c r="AE1400" t="str">
        <f t="shared" si="72"/>
        <v>VIZIL</v>
      </c>
    </row>
    <row r="1401" spans="5:31" x14ac:dyDescent="0.25">
      <c r="E1401" s="2" t="str">
        <f>[2]Report!T1401</f>
        <v>34035440 → DATE-AMPOULE</v>
      </c>
      <c r="F1401" s="3" t="str">
        <f>INDEX([2]Report!$B$2:$B$2208, MATCH(E1401, [2]Report!$T$2:$T$2208, 0))</f>
        <v>REBUTS</v>
      </c>
      <c r="G1401" s="4" t="str">
        <f t="shared" si="71"/>
        <v>REBUT</v>
      </c>
      <c r="AC1401" t="str">
        <f>[8]Report!T1401</f>
        <v xml:space="preserve">VIZIL-R1-CELD02 → </v>
      </c>
      <c r="AD1401" t="str">
        <f>INDEX([8]Report!$A$2:$A$1495, MATCH(AC1401, [8]Report!$T$2:$T$1495, 0))</f>
        <v>VIZIL-R1-CELD02</v>
      </c>
      <c r="AE1401" t="str">
        <f t="shared" si="72"/>
        <v>VIZIL</v>
      </c>
    </row>
    <row r="1402" spans="5:31" x14ac:dyDescent="0.25">
      <c r="E1402" s="2" t="str">
        <f>[2]Report!T1402</f>
        <v>34035441 → DATE-AMPOULE</v>
      </c>
      <c r="F1402" s="3" t="str">
        <f>INDEX([2]Report!$B$2:$B$2208, MATCH(E1402, [2]Report!$T$2:$T$2208, 0))</f>
        <v>SAUTE-R2-CELD14</v>
      </c>
      <c r="G1402" s="4" t="str">
        <f t="shared" si="71"/>
        <v>SAUTE</v>
      </c>
      <c r="AC1402" t="str">
        <f>[8]Report!T1402</f>
        <v xml:space="preserve">VIZIL-R1-CELD05 → </v>
      </c>
      <c r="AD1402" t="str">
        <f>INDEX([8]Report!$A$2:$A$1495, MATCH(AC1402, [8]Report!$T$2:$T$1495, 0))</f>
        <v>VIZIL-R1-CELD05</v>
      </c>
      <c r="AE1402" t="str">
        <f t="shared" si="72"/>
        <v>VIZIL</v>
      </c>
    </row>
    <row r="1403" spans="5:31" x14ac:dyDescent="0.25">
      <c r="E1403" s="2" t="str">
        <f>[2]Report!T1403</f>
        <v>34035442 → DATE-AMPOULE</v>
      </c>
      <c r="F1403" s="3" t="str">
        <f>INDEX([2]Report!$B$2:$B$2208, MATCH(E1403, [2]Report!$T$2:$T$2208, 0))</f>
        <v>REBUTS</v>
      </c>
      <c r="G1403" s="4" t="str">
        <f t="shared" si="71"/>
        <v>REBUT</v>
      </c>
      <c r="AC1403" t="str">
        <f>[8]Report!T1403</f>
        <v xml:space="preserve">VIZIL-R1-CELD06 → </v>
      </c>
      <c r="AD1403" t="str">
        <f>INDEX([8]Report!$A$2:$A$1495, MATCH(AC1403, [8]Report!$T$2:$T$1495, 0))</f>
        <v>VIZIL-R1-CELD06</v>
      </c>
      <c r="AE1403" t="str">
        <f t="shared" si="72"/>
        <v>VIZIL</v>
      </c>
    </row>
    <row r="1404" spans="5:31" x14ac:dyDescent="0.25">
      <c r="E1404" s="2" t="str">
        <f>[2]Report!T1404</f>
        <v>34035443 → DATE-AMPOULE</v>
      </c>
      <c r="F1404" s="3" t="str">
        <f>INDEX([2]Report!$B$2:$B$2208, MATCH(E1404, [2]Report!$T$2:$T$2208, 0))</f>
        <v>SAUTE-R2-CELD13</v>
      </c>
      <c r="G1404" s="4" t="str">
        <f t="shared" si="71"/>
        <v>SAUTE</v>
      </c>
      <c r="AC1404" t="str">
        <f>[8]Report!T1404</f>
        <v xml:space="preserve">VIZIL-R2.A-CELD12 → </v>
      </c>
      <c r="AD1404" t="str">
        <f>INDEX([8]Report!$A$2:$A$1495, MATCH(AC1404, [8]Report!$T$2:$T$1495, 0))</f>
        <v>VIZIL-R2.A-CELD12</v>
      </c>
      <c r="AE1404" t="str">
        <f t="shared" si="72"/>
        <v>VIZIL</v>
      </c>
    </row>
    <row r="1405" spans="5:31" x14ac:dyDescent="0.25">
      <c r="E1405" s="2" t="str">
        <f>[2]Report!T1405</f>
        <v xml:space="preserve">34035444 → </v>
      </c>
      <c r="F1405" s="3" t="str">
        <f>INDEX([2]Report!$B$2:$B$2208, MATCH(E1405, [2]Report!$T$2:$T$2208, 0))</f>
        <v>SAUTE-R2-CELA15</v>
      </c>
      <c r="G1405" s="4" t="str">
        <f t="shared" si="71"/>
        <v>SAUTE</v>
      </c>
      <c r="AC1405" t="str">
        <f>[8]Report!T1405</f>
        <v xml:space="preserve">VIZIL-R2.A-CELD13 → </v>
      </c>
      <c r="AD1405" t="str">
        <f>INDEX([8]Report!$A$2:$A$1495, MATCH(AC1405, [8]Report!$T$2:$T$1495, 0))</f>
        <v>VIZIL-R2.A-CELD13</v>
      </c>
      <c r="AE1405" t="str">
        <f t="shared" si="72"/>
        <v>VIZIL</v>
      </c>
    </row>
    <row r="1406" spans="5:31" x14ac:dyDescent="0.25">
      <c r="E1406" s="2" t="str">
        <f>[2]Report!T1406</f>
        <v>34035445 → DATE-AMPOULE</v>
      </c>
      <c r="F1406" s="3" t="str">
        <f>INDEX([2]Report!$B$2:$B$2208, MATCH(E1406, [2]Report!$T$2:$T$2208, 0))</f>
        <v>REBUTS</v>
      </c>
      <c r="G1406" s="4" t="str">
        <f t="shared" si="71"/>
        <v>REBUT</v>
      </c>
      <c r="AC1406" t="str">
        <f>[8]Report!T1406</f>
        <v xml:space="preserve">VIZIL-R2.A-CELD14 → </v>
      </c>
      <c r="AD1406" t="str">
        <f>INDEX([8]Report!$A$2:$A$1495, MATCH(AC1406, [8]Report!$T$2:$T$1495, 0))</f>
        <v>VIZIL-R2.A-CELD14</v>
      </c>
      <c r="AE1406" t="str">
        <f t="shared" si="72"/>
        <v>VIZIL</v>
      </c>
    </row>
    <row r="1407" spans="5:31" x14ac:dyDescent="0.25">
      <c r="E1407" s="2" t="str">
        <f>[2]Report!T1407</f>
        <v>34035446 → DATE-AMPOULE</v>
      </c>
      <c r="F1407" s="3" t="str">
        <f>INDEX([2]Report!$B$2:$B$2208, MATCH(E1407, [2]Report!$T$2:$T$2208, 0))</f>
        <v>REBUTS</v>
      </c>
      <c r="G1407" s="4" t="str">
        <f t="shared" si="71"/>
        <v>REBUT</v>
      </c>
      <c r="AC1407" t="str">
        <f>[8]Report!T1407</f>
        <v xml:space="preserve">VIZIL-R2.A-CELD15 → </v>
      </c>
      <c r="AD1407" t="str">
        <f>INDEX([8]Report!$A$2:$A$1495, MATCH(AC1407, [8]Report!$T$2:$T$1495, 0))</f>
        <v>VIZIL-R2.A-CELD15</v>
      </c>
      <c r="AE1407" t="str">
        <f t="shared" si="72"/>
        <v>VIZIL</v>
      </c>
    </row>
    <row r="1408" spans="5:31" x14ac:dyDescent="0.25">
      <c r="E1408" s="2" t="str">
        <f>[2]Report!T1408</f>
        <v>34035447 → DATE-AMPOULE</v>
      </c>
      <c r="F1408" s="3" t="str">
        <f>INDEX([2]Report!$B$2:$B$2208, MATCH(E1408, [2]Report!$T$2:$T$2208, 0))</f>
        <v>SAUTE-R2-CELD12</v>
      </c>
      <c r="G1408" s="4" t="str">
        <f t="shared" si="71"/>
        <v>SAUTE</v>
      </c>
      <c r="AC1408" t="str">
        <f>[8]Report!T1408</f>
        <v xml:space="preserve">VIZIL-R2.A-CELD16 → </v>
      </c>
      <c r="AD1408" t="str">
        <f>INDEX([8]Report!$A$2:$A$1495, MATCH(AC1408, [8]Report!$T$2:$T$1495, 0))</f>
        <v>VIZIL-R2.A-CELD16</v>
      </c>
      <c r="AE1408" t="str">
        <f t="shared" si="72"/>
        <v>VIZIL</v>
      </c>
    </row>
    <row r="1409" spans="5:31" x14ac:dyDescent="0.25">
      <c r="E1409" s="2" t="str">
        <f>[2]Report!T1409</f>
        <v>34035448 → DATE-AMPOULE</v>
      </c>
      <c r="F1409" s="3" t="str">
        <f>INDEX([2]Report!$B$2:$B$2208, MATCH(E1409, [2]Report!$T$2:$T$2208, 0))</f>
        <v>REBUTS</v>
      </c>
      <c r="G1409" s="4" t="str">
        <f t="shared" si="71"/>
        <v>REBUT</v>
      </c>
      <c r="AC1409" t="str">
        <f>[8]Report!T1409</f>
        <v xml:space="preserve">VIZIL-R2.B-CELD24 → </v>
      </c>
      <c r="AD1409" t="str">
        <f>INDEX([8]Report!$A$2:$A$1495, MATCH(AC1409, [8]Report!$T$2:$T$1495, 0))</f>
        <v>VIZIL-R2.B-CELD24</v>
      </c>
      <c r="AE1409" t="str">
        <f t="shared" si="72"/>
        <v>VIZIL</v>
      </c>
    </row>
    <row r="1410" spans="5:31" x14ac:dyDescent="0.25">
      <c r="E1410" s="2" t="str">
        <f>[2]Report!T1410</f>
        <v>34035449 → DATE-AMPOULE</v>
      </c>
      <c r="F1410" s="3" t="str">
        <f>INDEX([2]Report!$B$2:$B$2208, MATCH(E1410, [2]Report!$T$2:$T$2208, 0))</f>
        <v>SAUTE-R2-CELD11</v>
      </c>
      <c r="G1410" s="4" t="str">
        <f t="shared" si="71"/>
        <v>SAUTE</v>
      </c>
      <c r="AC1410" t="str">
        <f>[8]Report!T1410</f>
        <v xml:space="preserve">VIZIL-R2.B-CELD25 → </v>
      </c>
      <c r="AD1410" t="str">
        <f>INDEX([8]Report!$A$2:$A$1495, MATCH(AC1410, [8]Report!$T$2:$T$1495, 0))</f>
        <v>VIZIL-R2.B-CELD25</v>
      </c>
      <c r="AE1410" t="str">
        <f t="shared" si="72"/>
        <v>VIZIL</v>
      </c>
    </row>
    <row r="1411" spans="5:31" x14ac:dyDescent="0.25">
      <c r="E1411" s="2" t="str">
        <f>[2]Report!T1411</f>
        <v>34035450 → DATE-AMPOULE</v>
      </c>
      <c r="F1411" s="3" t="str">
        <f>INDEX([2]Report!$B$2:$B$2208, MATCH(E1411, [2]Report!$T$2:$T$2208, 0))</f>
        <v>REBUTS</v>
      </c>
      <c r="G1411" s="4" t="str">
        <f t="shared" ref="G1411:G1474" si="73">LEFT(F1411,5)</f>
        <v>REBUT</v>
      </c>
      <c r="AC1411" t="str">
        <f>[8]Report!T1411</f>
        <v xml:space="preserve">VIZIL-R2.B-CELD26 → </v>
      </c>
      <c r="AD1411" t="str">
        <f>INDEX([8]Report!$A$2:$A$1495, MATCH(AC1411, [8]Report!$T$2:$T$1495, 0))</f>
        <v>VIZIL-R2.B-CELD26</v>
      </c>
      <c r="AE1411" t="str">
        <f t="shared" ref="AE1411:AE1474" si="74">LEFT(AD1411,5)</f>
        <v>VIZIL</v>
      </c>
    </row>
    <row r="1412" spans="5:31" x14ac:dyDescent="0.25">
      <c r="E1412" s="2" t="str">
        <f>[2]Report!T1412</f>
        <v>34035451 → DATE-AMPOULE</v>
      </c>
      <c r="F1412" s="3" t="str">
        <f>INDEX([2]Report!$B$2:$B$2208, MATCH(E1412, [2]Report!$T$2:$T$2208, 0))</f>
        <v>REBUTS</v>
      </c>
      <c r="G1412" s="4" t="str">
        <f t="shared" si="73"/>
        <v>REBUT</v>
      </c>
      <c r="AC1412" t="str">
        <f>[8]Report!T1412</f>
        <v xml:space="preserve">VNERE-R1-CELD14 → </v>
      </c>
      <c r="AD1412" t="str">
        <f>INDEX([8]Report!$A$2:$A$1495, MATCH(AC1412, [8]Report!$T$2:$T$1495, 0))</f>
        <v>VNERE-R1-CELD14</v>
      </c>
      <c r="AE1412" t="str">
        <f t="shared" si="74"/>
        <v>VNERE</v>
      </c>
    </row>
    <row r="1413" spans="5:31" x14ac:dyDescent="0.25">
      <c r="E1413" s="2" t="str">
        <f>[2]Report!T1413</f>
        <v>34035452 → DATE-AMPOULE</v>
      </c>
      <c r="F1413" s="3" t="str">
        <f>INDEX([2]Report!$B$2:$B$2208, MATCH(E1413, [2]Report!$T$2:$T$2208, 0))</f>
        <v>REBUTS</v>
      </c>
      <c r="G1413" s="4" t="str">
        <f t="shared" si="73"/>
        <v>REBUT</v>
      </c>
      <c r="AC1413" t="str">
        <f>[8]Report!T1413</f>
        <v>VNERE-R1-CELD15 → Code GDO</v>
      </c>
      <c r="AD1413" t="str">
        <f>INDEX([8]Report!$A$2:$A$1495, MATCH(AC1413, [8]Report!$T$2:$T$1495, 0))</f>
        <v>VNERE-R1-CELD15</v>
      </c>
      <c r="AE1413" t="str">
        <f t="shared" si="74"/>
        <v>VNERE</v>
      </c>
    </row>
    <row r="1414" spans="5:31" x14ac:dyDescent="0.25">
      <c r="E1414" s="2" t="str">
        <f>[2]Report!T1414</f>
        <v xml:space="preserve">34035453 → </v>
      </c>
      <c r="F1414" s="3" t="str">
        <f>INDEX([2]Report!$B$2:$B$2208, MATCH(E1414, [2]Report!$T$2:$T$2208, 0))</f>
        <v>SAUTE-R2-CELO10</v>
      </c>
      <c r="G1414" s="4" t="str">
        <f t="shared" si="73"/>
        <v>SAUTE</v>
      </c>
      <c r="AC1414" t="str">
        <f>[8]Report!T1414</f>
        <v xml:space="preserve">VNERE-R1-CELD16 → </v>
      </c>
      <c r="AD1414" t="str">
        <f>INDEX([8]Report!$A$2:$A$1495, MATCH(AC1414, [8]Report!$T$2:$T$1495, 0))</f>
        <v>VNERE-R1-CELD16</v>
      </c>
      <c r="AE1414" t="str">
        <f t="shared" si="74"/>
        <v>VNERE</v>
      </c>
    </row>
    <row r="1415" spans="5:31" x14ac:dyDescent="0.25">
      <c r="E1415" s="2" t="str">
        <f>[2]Report!T1415</f>
        <v>34035454 → DATE-AMPOULE</v>
      </c>
      <c r="F1415" s="3" t="str">
        <f>INDEX([2]Report!$B$2:$B$2208, MATCH(E1415, [2]Report!$T$2:$T$2208, 0))</f>
        <v>REBUTS</v>
      </c>
      <c r="G1415" s="4" t="str">
        <f t="shared" si="73"/>
        <v>REBUT</v>
      </c>
      <c r="AC1415" t="str">
        <f>[8]Report!T1415</f>
        <v xml:space="preserve">VNERE-R1-CELD17 → </v>
      </c>
      <c r="AD1415" t="str">
        <f>INDEX([8]Report!$A$2:$A$1495, MATCH(AC1415, [8]Report!$T$2:$T$1495, 0))</f>
        <v>VNERE-R1-CELD17</v>
      </c>
      <c r="AE1415" t="str">
        <f t="shared" si="74"/>
        <v>VNERE</v>
      </c>
    </row>
    <row r="1416" spans="5:31" x14ac:dyDescent="0.25">
      <c r="E1416" s="2" t="str">
        <f>[2]Report!T1416</f>
        <v>34035455 → DATE-AMPOULE</v>
      </c>
      <c r="F1416" s="3" t="str">
        <f>INDEX([2]Report!$B$2:$B$2208, MATCH(E1416, [2]Report!$T$2:$T$2208, 0))</f>
        <v>REBUTS</v>
      </c>
      <c r="G1416" s="4" t="str">
        <f t="shared" si="73"/>
        <v>REBUT</v>
      </c>
      <c r="AC1416" t="str">
        <f>[8]Report!T1416</f>
        <v>VNERE-R1-CELD18 → Code GDO</v>
      </c>
      <c r="AD1416" t="str">
        <f>INDEX([8]Report!$A$2:$A$1495, MATCH(AC1416, [8]Report!$T$2:$T$1495, 0))</f>
        <v>VNERE-R1-CELD18</v>
      </c>
      <c r="AE1416" t="str">
        <f t="shared" si="74"/>
        <v>VNERE</v>
      </c>
    </row>
    <row r="1417" spans="5:31" x14ac:dyDescent="0.25">
      <c r="E1417" s="2" t="str">
        <f>[2]Report!T1417</f>
        <v>34035456 → DATE-AMPOULE</v>
      </c>
      <c r="F1417" s="3" t="str">
        <f>INDEX([2]Report!$B$2:$B$2208, MATCH(E1417, [2]Report!$T$2:$T$2208, 0))</f>
        <v>C.AND-R1-CELD06</v>
      </c>
      <c r="G1417" s="4" t="str">
        <f t="shared" si="73"/>
        <v>C.AND</v>
      </c>
      <c r="AC1417" t="str">
        <f>[8]Report!T1417</f>
        <v xml:space="preserve">VNERE-R1-CELD19 → </v>
      </c>
      <c r="AD1417" t="str">
        <f>INDEX([8]Report!$A$2:$A$1495, MATCH(AC1417, [8]Report!$T$2:$T$1495, 0))</f>
        <v>VNERE-R1-CELD19</v>
      </c>
      <c r="AE1417" t="str">
        <f t="shared" si="74"/>
        <v>VNERE</v>
      </c>
    </row>
    <row r="1418" spans="5:31" x14ac:dyDescent="0.25">
      <c r="E1418" s="2" t="str">
        <f>[2]Report!T1418</f>
        <v>34035457 → DATE-AMPOULE</v>
      </c>
      <c r="F1418" s="3" t="str">
        <f>INDEX([2]Report!$B$2:$B$2208, MATCH(E1418, [2]Report!$T$2:$T$2208, 0))</f>
        <v>C.AND-R1-CELA01</v>
      </c>
      <c r="G1418" s="4" t="str">
        <f t="shared" si="73"/>
        <v>C.AND</v>
      </c>
      <c r="AC1418" t="str">
        <f>[8]Report!T1418</f>
        <v xml:space="preserve">VNERE-R2-CELD24 → </v>
      </c>
      <c r="AD1418" t="str">
        <f>INDEX([8]Report!$A$2:$A$1495, MATCH(AC1418, [8]Report!$T$2:$T$1495, 0))</f>
        <v>VNERE-R2-CELD24</v>
      </c>
      <c r="AE1418" t="str">
        <f t="shared" si="74"/>
        <v>VNERE</v>
      </c>
    </row>
    <row r="1419" spans="5:31" x14ac:dyDescent="0.25">
      <c r="E1419" s="2" t="str">
        <f>[2]Report!T1419</f>
        <v>34035458 → DATE-AMPOULE</v>
      </c>
      <c r="F1419" s="3" t="str">
        <f>INDEX([2]Report!$B$2:$B$2208, MATCH(E1419, [2]Report!$T$2:$T$2208, 0))</f>
        <v>REBUTS</v>
      </c>
      <c r="G1419" s="4" t="str">
        <f t="shared" si="73"/>
        <v>REBUT</v>
      </c>
      <c r="AC1419" t="str">
        <f>[8]Report!T1419</f>
        <v xml:space="preserve">VNERE-R2-CELD25 → </v>
      </c>
      <c r="AD1419" t="str">
        <f>INDEX([8]Report!$A$2:$A$1495, MATCH(AC1419, [8]Report!$T$2:$T$1495, 0))</f>
        <v>VNERE-R2-CELD25</v>
      </c>
      <c r="AE1419" t="str">
        <f t="shared" si="74"/>
        <v>VNERE</v>
      </c>
    </row>
    <row r="1420" spans="5:31" x14ac:dyDescent="0.25">
      <c r="E1420" s="2" t="str">
        <f>[2]Report!T1420</f>
        <v>34035459 → DATE-AMPOULE</v>
      </c>
      <c r="F1420" s="3" t="str">
        <f>INDEX([2]Report!$B$2:$B$2208, MATCH(E1420, [2]Report!$T$2:$T$2208, 0))</f>
        <v>C.AND-R1-CELD02</v>
      </c>
      <c r="G1420" s="4" t="str">
        <f t="shared" si="73"/>
        <v>C.AND</v>
      </c>
      <c r="AC1420" t="str">
        <f>[8]Report!T1420</f>
        <v>VNERE-R2-CELD26 → Code GDO</v>
      </c>
      <c r="AD1420" t="str">
        <f>INDEX([8]Report!$A$2:$A$1495, MATCH(AC1420, [8]Report!$T$2:$T$1495, 0))</f>
        <v>VNERE-R2-CELD26</v>
      </c>
      <c r="AE1420" t="str">
        <f t="shared" si="74"/>
        <v>VNERE</v>
      </c>
    </row>
    <row r="1421" spans="5:31" x14ac:dyDescent="0.25">
      <c r="E1421" s="2" t="str">
        <f>[2]Report!T1421</f>
        <v>34035460 → DATE-AMPOULE</v>
      </c>
      <c r="F1421" s="3" t="str">
        <f>INDEX([2]Report!$B$2:$B$2208, MATCH(E1421, [2]Report!$T$2:$T$2208, 0))</f>
        <v>C.AND-R1-CELD03</v>
      </c>
      <c r="G1421" s="4" t="str">
        <f t="shared" si="73"/>
        <v>C.AND</v>
      </c>
      <c r="AC1421" t="str">
        <f>[8]Report!T1421</f>
        <v xml:space="preserve">VNERE-R2-CELD27 → </v>
      </c>
      <c r="AD1421" t="str">
        <f>INDEX([8]Report!$A$2:$A$1495, MATCH(AC1421, [8]Report!$T$2:$T$1495, 0))</f>
        <v>VNERE-R2-CELD27</v>
      </c>
      <c r="AE1421" t="str">
        <f t="shared" si="74"/>
        <v>VNERE</v>
      </c>
    </row>
    <row r="1422" spans="5:31" x14ac:dyDescent="0.25">
      <c r="E1422" s="2" t="str">
        <f>[2]Report!T1422</f>
        <v>34035461 → DATE-AMPOULE</v>
      </c>
      <c r="F1422" s="3" t="str">
        <f>INDEX([2]Report!$B$2:$B$2208, MATCH(E1422, [2]Report!$T$2:$T$2208, 0))</f>
        <v>C.AND-R1-CELD04</v>
      </c>
      <c r="G1422" s="4" t="str">
        <f t="shared" si="73"/>
        <v>C.AND</v>
      </c>
      <c r="AC1422" t="str">
        <f>[8]Report!T1422</f>
        <v xml:space="preserve">VNERE-R2-CELD28 → </v>
      </c>
      <c r="AD1422" t="str">
        <f>INDEX([8]Report!$A$2:$A$1495, MATCH(AC1422, [8]Report!$T$2:$T$1495, 0))</f>
        <v>VNERE-R2-CELD28</v>
      </c>
      <c r="AE1422" t="str">
        <f t="shared" si="74"/>
        <v>VNERE</v>
      </c>
    </row>
    <row r="1423" spans="5:31" x14ac:dyDescent="0.25">
      <c r="E1423" s="2" t="str">
        <f>[2]Report!T1423</f>
        <v>34035462 → DATE-AMPOULE</v>
      </c>
      <c r="F1423" s="3" t="str">
        <f>INDEX([2]Report!$B$2:$B$2208, MATCH(E1423, [2]Report!$T$2:$T$2208, 0))</f>
        <v>C.AND-R1-CELD05</v>
      </c>
      <c r="G1423" s="4" t="str">
        <f t="shared" si="73"/>
        <v>C.AND</v>
      </c>
      <c r="AC1423" t="str">
        <f>[8]Report!T1423</f>
        <v xml:space="preserve">VNERE-R3-CELD33 → </v>
      </c>
      <c r="AD1423" t="str">
        <f>INDEX([8]Report!$A$2:$A$1495, MATCH(AC1423, [8]Report!$T$2:$T$1495, 0))</f>
        <v>VNERE-R3-CELD33</v>
      </c>
      <c r="AE1423" t="str">
        <f t="shared" si="74"/>
        <v>VNERE</v>
      </c>
    </row>
    <row r="1424" spans="5:31" x14ac:dyDescent="0.25">
      <c r="E1424" s="2" t="str">
        <f>[2]Report!T1424</f>
        <v>34035463 → DATE-AMPOULE</v>
      </c>
      <c r="F1424" s="3" t="str">
        <f>INDEX([2]Report!$B$2:$B$2208, MATCH(E1424, [2]Report!$T$2:$T$2208, 0))</f>
        <v>C.AND-R1-CELD09</v>
      </c>
      <c r="G1424" s="4" t="str">
        <f t="shared" si="73"/>
        <v>C.AND</v>
      </c>
      <c r="AC1424" t="str">
        <f>[8]Report!T1424</f>
        <v xml:space="preserve">VNERE-R3-CELD34 → </v>
      </c>
      <c r="AD1424" t="str">
        <f>INDEX([8]Report!$A$2:$A$1495, MATCH(AC1424, [8]Report!$T$2:$T$1495, 0))</f>
        <v>VNERE-R3-CELD34</v>
      </c>
      <c r="AE1424" t="str">
        <f t="shared" si="74"/>
        <v>VNERE</v>
      </c>
    </row>
    <row r="1425" spans="5:31" x14ac:dyDescent="0.25">
      <c r="E1425" s="2" t="str">
        <f>[2]Report!T1425</f>
        <v>34035464 → DATE-AMPOULE</v>
      </c>
      <c r="F1425" s="3" t="str">
        <f>INDEX([2]Report!$B$2:$B$2208, MATCH(E1425, [2]Report!$T$2:$T$2208, 0))</f>
        <v>C.AND-R1-CELC07</v>
      </c>
      <c r="G1425" s="4" t="str">
        <f t="shared" si="73"/>
        <v>C.AND</v>
      </c>
      <c r="AC1425" t="str">
        <f>[8]Report!T1425</f>
        <v xml:space="preserve">VNERE-R3-CELD35 → </v>
      </c>
      <c r="AD1425" t="str">
        <f>INDEX([8]Report!$A$2:$A$1495, MATCH(AC1425, [8]Report!$T$2:$T$1495, 0))</f>
        <v>VNERE-R3-CELD35</v>
      </c>
      <c r="AE1425" t="str">
        <f t="shared" si="74"/>
        <v>VNERE</v>
      </c>
    </row>
    <row r="1426" spans="5:31" x14ac:dyDescent="0.25">
      <c r="E1426" s="2" t="str">
        <f>[2]Report!T1426</f>
        <v>34035465 → DATE-AMPOULE</v>
      </c>
      <c r="F1426" s="3" t="str">
        <f>INDEX([2]Report!$B$2:$B$2208, MATCH(E1426, [2]Report!$T$2:$T$2208, 0))</f>
        <v>C.AND-R2-CELD19</v>
      </c>
      <c r="G1426" s="4" t="str">
        <f t="shared" si="73"/>
        <v>C.AND</v>
      </c>
      <c r="AC1426" t="str">
        <f>[8]Report!T1426</f>
        <v xml:space="preserve">VNERE-R3-CELD36 → </v>
      </c>
      <c r="AD1426" t="str">
        <f>INDEX([8]Report!$A$2:$A$1495, MATCH(AC1426, [8]Report!$T$2:$T$1495, 0))</f>
        <v>VNERE-R3-CELD36</v>
      </c>
      <c r="AE1426" t="str">
        <f t="shared" si="74"/>
        <v>VNERE</v>
      </c>
    </row>
    <row r="1427" spans="5:31" x14ac:dyDescent="0.25">
      <c r="E1427" s="2" t="str">
        <f>[2]Report!T1427</f>
        <v>34035466 → DATE-AMPOULE</v>
      </c>
      <c r="F1427" s="3" t="str">
        <f>INDEX([2]Report!$B$2:$B$2208, MATCH(E1427, [2]Report!$T$2:$T$2208, 0))</f>
        <v>C.AND-R2-CELA20</v>
      </c>
      <c r="G1427" s="4" t="str">
        <f t="shared" si="73"/>
        <v>C.AND</v>
      </c>
      <c r="AC1427" t="str">
        <f>[8]Report!T1427</f>
        <v xml:space="preserve">VNERE-R3-CELD37 → </v>
      </c>
      <c r="AD1427" t="str">
        <f>INDEX([8]Report!$A$2:$A$1495, MATCH(AC1427, [8]Report!$T$2:$T$1495, 0))</f>
        <v>VNERE-R3-CELD37</v>
      </c>
      <c r="AE1427" t="str">
        <f t="shared" si="74"/>
        <v>VNERE</v>
      </c>
    </row>
    <row r="1428" spans="5:31" x14ac:dyDescent="0.25">
      <c r="E1428" s="2" t="str">
        <f>[2]Report!T1428</f>
        <v>34035467 → DATE-AMPOULE</v>
      </c>
      <c r="F1428" s="3" t="str">
        <f>INDEX([2]Report!$B$2:$B$2208, MATCH(E1428, [2]Report!$T$2:$T$2208, 0))</f>
        <v>C.AND-R2-CELD18</v>
      </c>
      <c r="G1428" s="4" t="str">
        <f t="shared" si="73"/>
        <v>C.AND</v>
      </c>
      <c r="AC1428" t="str">
        <f>[8]Report!T1428</f>
        <v>VNERE-R3-CELD38 → Code GDO</v>
      </c>
      <c r="AD1428" t="str">
        <f>INDEX([8]Report!$A$2:$A$1495, MATCH(AC1428, [8]Report!$T$2:$T$1495, 0))</f>
        <v>VNERE-R3-CELD38</v>
      </c>
      <c r="AE1428" t="str">
        <f t="shared" si="74"/>
        <v>VNERE</v>
      </c>
    </row>
    <row r="1429" spans="5:31" x14ac:dyDescent="0.25">
      <c r="E1429" s="2" t="str">
        <f>[2]Report!T1429</f>
        <v>34035468 → DATE-AMPOULE</v>
      </c>
      <c r="F1429" s="3" t="str">
        <f>INDEX([2]Report!$B$2:$B$2208, MATCH(E1429, [2]Report!$T$2:$T$2208, 0))</f>
        <v>C.AND-R2-CELD17</v>
      </c>
      <c r="G1429" s="4" t="str">
        <f t="shared" si="73"/>
        <v>C.AND</v>
      </c>
      <c r="AC1429" t="str">
        <f>[8]Report!T1429</f>
        <v>VNERE-R4-CELD43 → Code GDO</v>
      </c>
      <c r="AD1429" t="str">
        <f>INDEX([8]Report!$A$2:$A$1495, MATCH(AC1429, [8]Report!$T$2:$T$1495, 0))</f>
        <v>VNERE-R4-CELD43</v>
      </c>
      <c r="AE1429" t="str">
        <f t="shared" si="74"/>
        <v>VNERE</v>
      </c>
    </row>
    <row r="1430" spans="5:31" x14ac:dyDescent="0.25">
      <c r="E1430" s="2" t="str">
        <f>[2]Report!T1430</f>
        <v>34035469 → DATE-AMPOULE</v>
      </c>
      <c r="F1430" s="3" t="str">
        <f>INDEX([2]Report!$B$2:$B$2208, MATCH(E1430, [2]Report!$T$2:$T$2208, 0))</f>
        <v>C.AND-R2-CELD16</v>
      </c>
      <c r="G1430" s="4" t="str">
        <f t="shared" si="73"/>
        <v>C.AND</v>
      </c>
      <c r="AC1430" t="str">
        <f>[8]Report!T1430</f>
        <v xml:space="preserve">VNERE-R4-CELD44 → </v>
      </c>
      <c r="AD1430" t="str">
        <f>INDEX([8]Report!$A$2:$A$1495, MATCH(AC1430, [8]Report!$T$2:$T$1495, 0))</f>
        <v>VNERE-R4-CELD44</v>
      </c>
      <c r="AE1430" t="str">
        <f t="shared" si="74"/>
        <v>VNERE</v>
      </c>
    </row>
    <row r="1431" spans="5:31" x14ac:dyDescent="0.25">
      <c r="E1431" s="2" t="str">
        <f>[2]Report!T1431</f>
        <v>34035470 → DATE-AMPOULE</v>
      </c>
      <c r="F1431" s="3" t="str">
        <f>INDEX([2]Report!$B$2:$B$2208, MATCH(E1431, [2]Report!$T$2:$T$2208, 0))</f>
        <v>C.AND-R2-CELD13</v>
      </c>
      <c r="G1431" s="4" t="str">
        <f t="shared" si="73"/>
        <v>C.AND</v>
      </c>
      <c r="AC1431" t="str">
        <f>[8]Report!T1431</f>
        <v xml:space="preserve">VNERE-R4-CELD45 → </v>
      </c>
      <c r="AD1431" t="str">
        <f>INDEX([8]Report!$A$2:$A$1495, MATCH(AC1431, [8]Report!$T$2:$T$1495, 0))</f>
        <v>VNERE-R4-CELD45</v>
      </c>
      <c r="AE1431" t="str">
        <f t="shared" si="74"/>
        <v>VNERE</v>
      </c>
    </row>
    <row r="1432" spans="5:31" x14ac:dyDescent="0.25">
      <c r="E1432" s="2" t="str">
        <f>[2]Report!T1432</f>
        <v>34035471 → DATE-AMPOULE</v>
      </c>
      <c r="F1432" s="3" t="str">
        <f>INDEX([2]Report!$B$2:$B$2208, MATCH(E1432, [2]Report!$T$2:$T$2208, 0))</f>
        <v>C.AND-R1-CELO08</v>
      </c>
      <c r="G1432" s="4" t="str">
        <f t="shared" si="73"/>
        <v>C.AND</v>
      </c>
      <c r="AC1432" t="str">
        <f>[8]Report!T1432</f>
        <v xml:space="preserve">VNERE-R4-CELD46 → </v>
      </c>
      <c r="AD1432" t="str">
        <f>INDEX([8]Report!$A$2:$A$1495, MATCH(AC1432, [8]Report!$T$2:$T$1495, 0))</f>
        <v>VNERE-R4-CELD46</v>
      </c>
      <c r="AE1432" t="str">
        <f t="shared" si="74"/>
        <v>VNERE</v>
      </c>
    </row>
    <row r="1433" spans="5:31" x14ac:dyDescent="0.25">
      <c r="E1433" s="2" t="str">
        <f>[2]Report!T1433</f>
        <v>34035472 → DATE-AMPOULE</v>
      </c>
      <c r="F1433" s="3" t="str">
        <f>INDEX([2]Report!$B$2:$B$2208, MATCH(E1433, [2]Report!$T$2:$T$2208, 0))</f>
        <v>C.AND-R2-CELD12</v>
      </c>
      <c r="G1433" s="4" t="str">
        <f t="shared" si="73"/>
        <v>C.AND</v>
      </c>
      <c r="AC1433" t="str">
        <f>[8]Report!T1433</f>
        <v xml:space="preserve">VNERE-R4-CELD47 → </v>
      </c>
      <c r="AD1433" t="str">
        <f>INDEX([8]Report!$A$2:$A$1495, MATCH(AC1433, [8]Report!$T$2:$T$1495, 0))</f>
        <v>VNERE-R4-CELD47</v>
      </c>
      <c r="AE1433" t="str">
        <f t="shared" si="74"/>
        <v>VNERE</v>
      </c>
    </row>
    <row r="1434" spans="5:31" x14ac:dyDescent="0.25">
      <c r="E1434" s="2" t="str">
        <f>[2]Report!T1434</f>
        <v>34035473 → U-NOMINAL(KV)-DJHTA, DATE-AMPOULE</v>
      </c>
      <c r="F1434" s="3" t="str">
        <f>INDEX([2]Report!$B$2:$B$2208, MATCH(E1434, [2]Report!$T$2:$T$2208, 0))</f>
        <v>CONF5-RB-CELD16</v>
      </c>
      <c r="G1434" s="4" t="str">
        <f t="shared" si="73"/>
        <v>CONF5</v>
      </c>
      <c r="AC1434" t="str">
        <f>[8]Report!T1434</f>
        <v xml:space="preserve">VNERE-R4-CELD48 → </v>
      </c>
      <c r="AD1434" t="str">
        <f>INDEX([8]Report!$A$2:$A$1495, MATCH(AC1434, [8]Report!$T$2:$T$1495, 0))</f>
        <v>VNERE-R4-CELD48</v>
      </c>
      <c r="AE1434" t="str">
        <f t="shared" si="74"/>
        <v>VNERE</v>
      </c>
    </row>
    <row r="1435" spans="5:31" x14ac:dyDescent="0.25">
      <c r="E1435" s="2" t="str">
        <f>[2]Report!T1435</f>
        <v>34035474 → U-NOMINAL(KV)-DJHTA, DATE-AMPOULE</v>
      </c>
      <c r="F1435" s="3" t="str">
        <f>INDEX([2]Report!$B$2:$B$2208, MATCH(E1435, [2]Report!$T$2:$T$2208, 0))</f>
        <v>CONF5-RB-CELA19</v>
      </c>
      <c r="G1435" s="4" t="str">
        <f t="shared" si="73"/>
        <v>CONF5</v>
      </c>
      <c r="AC1435" t="str">
        <f>[8]Report!T1435</f>
        <v xml:space="preserve">VNOTA-R1-CELD87 → </v>
      </c>
      <c r="AD1435" t="str">
        <f>INDEX([8]Report!$A$2:$A$1495, MATCH(AC1435, [8]Report!$T$2:$T$1495, 0))</f>
        <v>VNOTA-R1-CELD87</v>
      </c>
      <c r="AE1435" t="str">
        <f t="shared" si="74"/>
        <v>VNOTA</v>
      </c>
    </row>
    <row r="1436" spans="5:31" x14ac:dyDescent="0.25">
      <c r="E1436" s="2" t="str">
        <f>[2]Report!T1436</f>
        <v>34035475 → DATE-AMPOULE</v>
      </c>
      <c r="F1436" s="3" t="str">
        <f>INDEX([2]Report!$B$2:$B$2208, MATCH(E1436, [2]Report!$T$2:$T$2208, 0))</f>
        <v>CONF5-RB-CELD17</v>
      </c>
      <c r="G1436" s="4" t="str">
        <f t="shared" si="73"/>
        <v>CONF5</v>
      </c>
      <c r="AC1436" t="str">
        <f>[8]Report!T1436</f>
        <v xml:space="preserve">VNOTA-R1-CELD89 → </v>
      </c>
      <c r="AD1436" t="str">
        <f>INDEX([8]Report!$A$2:$A$1495, MATCH(AC1436, [8]Report!$T$2:$T$1495, 0))</f>
        <v>VNOTA-R1-CELD89</v>
      </c>
      <c r="AE1436" t="str">
        <f t="shared" si="74"/>
        <v>VNOTA</v>
      </c>
    </row>
    <row r="1437" spans="5:31" x14ac:dyDescent="0.25">
      <c r="E1437" s="2" t="str">
        <f>[2]Report!T1437</f>
        <v>34035476 → DATE-AMPOULE</v>
      </c>
      <c r="F1437" s="3" t="str">
        <f>INDEX([2]Report!$B$2:$B$2208, MATCH(E1437, [2]Report!$T$2:$T$2208, 0))</f>
        <v>CONF5-RB-CELD21</v>
      </c>
      <c r="G1437" s="4" t="str">
        <f t="shared" si="73"/>
        <v>CONF5</v>
      </c>
      <c r="AC1437" t="str">
        <f>[8]Report!T1437</f>
        <v xml:space="preserve">VNOTA-R1-CELD91 → </v>
      </c>
      <c r="AD1437" t="str">
        <f>INDEX([8]Report!$A$2:$A$1495, MATCH(AC1437, [8]Report!$T$2:$T$1495, 0))</f>
        <v>VNOTA-R1-CELD91</v>
      </c>
      <c r="AE1437" t="str">
        <f t="shared" si="74"/>
        <v>VNOTA</v>
      </c>
    </row>
    <row r="1438" spans="5:31" x14ac:dyDescent="0.25">
      <c r="E1438" s="2" t="str">
        <f>[2]Report!T1438</f>
        <v>34035477 → DATE-AMPOULE</v>
      </c>
      <c r="F1438" s="3" t="str">
        <f>INDEX([2]Report!$B$2:$B$2208, MATCH(E1438, [2]Report!$T$2:$T$2208, 0))</f>
        <v>CONF5-RB-CELD22</v>
      </c>
      <c r="G1438" s="4" t="str">
        <f t="shared" si="73"/>
        <v>CONF5</v>
      </c>
      <c r="AC1438" t="str">
        <f>[8]Report!T1438</f>
        <v xml:space="preserve">VNOTA-R1-CELD93 → </v>
      </c>
      <c r="AD1438" t="str">
        <f>INDEX([8]Report!$A$2:$A$1495, MATCH(AC1438, [8]Report!$T$2:$T$1495, 0))</f>
        <v>VNOTA-R1-CELD93</v>
      </c>
      <c r="AE1438" t="str">
        <f t="shared" si="74"/>
        <v>VNOTA</v>
      </c>
    </row>
    <row r="1439" spans="5:31" x14ac:dyDescent="0.25">
      <c r="E1439" s="2" t="str">
        <f>[2]Report!T1439</f>
        <v>34035478 → DATE-AMPOULE</v>
      </c>
      <c r="F1439" s="3" t="str">
        <f>INDEX([2]Report!$B$2:$B$2208, MATCH(E1439, [2]Report!$T$2:$T$2208, 0))</f>
        <v>CONF5-RB-CELD23</v>
      </c>
      <c r="G1439" s="4" t="str">
        <f t="shared" si="73"/>
        <v>CONF5</v>
      </c>
      <c r="AC1439" t="str">
        <f>[8]Report!T1439</f>
        <v xml:space="preserve">VNOTA-R2-CELD86 → </v>
      </c>
      <c r="AD1439" t="str">
        <f>INDEX([8]Report!$A$2:$A$1495, MATCH(AC1439, [8]Report!$T$2:$T$1495, 0))</f>
        <v>VNOTA-R2-CELD86</v>
      </c>
      <c r="AE1439" t="str">
        <f t="shared" si="74"/>
        <v>VNOTA</v>
      </c>
    </row>
    <row r="1440" spans="5:31" x14ac:dyDescent="0.25">
      <c r="E1440" s="2" t="str">
        <f>[2]Report!T1440</f>
        <v>34035479 → DATE-AMPOULE</v>
      </c>
      <c r="F1440" s="3" t="str">
        <f>INDEX([2]Report!$B$2:$B$2208, MATCH(E1440, [2]Report!$T$2:$T$2208, 0))</f>
        <v>CONF5-RB-CELC20</v>
      </c>
      <c r="G1440" s="4" t="str">
        <f t="shared" si="73"/>
        <v>CONF5</v>
      </c>
      <c r="AC1440" t="str">
        <f>[8]Report!T1440</f>
        <v xml:space="preserve">VNOTA-R2-CELD88 → </v>
      </c>
      <c r="AD1440" t="str">
        <f>INDEX([8]Report!$A$2:$A$1495, MATCH(AC1440, [8]Report!$T$2:$T$1495, 0))</f>
        <v>VNOTA-R2-CELD88</v>
      </c>
      <c r="AE1440" t="str">
        <f t="shared" si="74"/>
        <v>VNOTA</v>
      </c>
    </row>
    <row r="1441" spans="5:31" x14ac:dyDescent="0.25">
      <c r="E1441" s="2" t="str">
        <f>[2]Report!T1441</f>
        <v>34035480 → DATE-AMPOULE</v>
      </c>
      <c r="F1441" s="3" t="str">
        <f>INDEX([2]Report!$B$2:$B$2208, MATCH(E1441, [2]Report!$T$2:$T$2208, 0))</f>
        <v>CONF5-RB-CELD26</v>
      </c>
      <c r="G1441" s="4" t="str">
        <f t="shared" si="73"/>
        <v>CONF5</v>
      </c>
      <c r="AC1441" t="str">
        <f>[8]Report!T1441</f>
        <v xml:space="preserve">VNOTA-R2-CELD90 → </v>
      </c>
      <c r="AD1441" t="str">
        <f>INDEX([8]Report!$A$2:$A$1495, MATCH(AC1441, [8]Report!$T$2:$T$1495, 0))</f>
        <v>VNOTA-R2-CELD90</v>
      </c>
      <c r="AE1441" t="str">
        <f t="shared" si="74"/>
        <v>VNOTA</v>
      </c>
    </row>
    <row r="1442" spans="5:31" x14ac:dyDescent="0.25">
      <c r="E1442" s="2" t="str">
        <f>[2]Report!T1442</f>
        <v>34035481 → U-NOMINAL(KV)-DJHTA, DATE-AMPOULE</v>
      </c>
      <c r="F1442" s="3" t="str">
        <f>INDEX([2]Report!$B$2:$B$2208, MATCH(E1442, [2]Report!$T$2:$T$2208, 0))</f>
        <v>CONF5-RB-CELD29</v>
      </c>
      <c r="G1442" s="4" t="str">
        <f t="shared" si="73"/>
        <v>CONF5</v>
      </c>
      <c r="AC1442" t="str">
        <f>[8]Report!T1442</f>
        <v xml:space="preserve">VNOTA-R2-CELD92 → </v>
      </c>
      <c r="AD1442" t="str">
        <f>INDEX([8]Report!$A$2:$A$1495, MATCH(AC1442, [8]Report!$T$2:$T$1495, 0))</f>
        <v>VNOTA-R2-CELD92</v>
      </c>
      <c r="AE1442" t="str">
        <f t="shared" si="74"/>
        <v>VNOTA</v>
      </c>
    </row>
    <row r="1443" spans="5:31" x14ac:dyDescent="0.25">
      <c r="E1443" s="2" t="str">
        <f>[2]Report!T1443</f>
        <v>34035482 → DATE-AMPOULE</v>
      </c>
      <c r="F1443" s="3" t="str">
        <f>INDEX([2]Report!$B$2:$B$2208, MATCH(E1443, [2]Report!$T$2:$T$2208, 0))</f>
        <v>CONF5-RB-CELD28</v>
      </c>
      <c r="G1443" s="4" t="str">
        <f t="shared" si="73"/>
        <v>CONF5</v>
      </c>
      <c r="AC1443" t="str">
        <f>[8]Report!T1443</f>
        <v>VOIRO-R1-CELD03 → Code GDO, AERIEN/SOUTERRAIN</v>
      </c>
      <c r="AD1443" t="str">
        <f>INDEX([8]Report!$A$2:$A$1495, MATCH(AC1443, [8]Report!$T$2:$T$1495, 0))</f>
        <v>VOIRO-R1-CELD03</v>
      </c>
      <c r="AE1443" t="str">
        <f t="shared" si="74"/>
        <v>VOIRO</v>
      </c>
    </row>
    <row r="1444" spans="5:31" x14ac:dyDescent="0.25">
      <c r="E1444" s="2" t="str">
        <f>[2]Report!T1444</f>
        <v>34035483 → DATE-AMPOULE</v>
      </c>
      <c r="F1444" s="3" t="str">
        <f>INDEX([2]Report!$B$2:$B$2208, MATCH(E1444, [2]Report!$T$2:$T$2208, 0))</f>
        <v>CONF5-RB-CELD32</v>
      </c>
      <c r="G1444" s="4" t="str">
        <f t="shared" si="73"/>
        <v>CONF5</v>
      </c>
      <c r="AC1444" t="str">
        <f>[8]Report!T1444</f>
        <v xml:space="preserve">VOIRO-R1-CELD04 → </v>
      </c>
      <c r="AD1444" t="str">
        <f>INDEX([8]Report!$A$2:$A$1495, MATCH(AC1444, [8]Report!$T$2:$T$1495, 0))</f>
        <v>VOIRO-R1-CELD04</v>
      </c>
      <c r="AE1444" t="str">
        <f t="shared" si="74"/>
        <v>VOIRO</v>
      </c>
    </row>
    <row r="1445" spans="5:31" x14ac:dyDescent="0.25">
      <c r="E1445" s="2" t="str">
        <f>[2]Report!T1445</f>
        <v>34035484 → DATE-AMPOULE</v>
      </c>
      <c r="F1445" s="3" t="str">
        <f>INDEX([2]Report!$B$2:$B$2208, MATCH(E1445, [2]Report!$T$2:$T$2208, 0))</f>
        <v>CONF5-RB-CELA30</v>
      </c>
      <c r="G1445" s="4" t="str">
        <f t="shared" si="73"/>
        <v>CONF5</v>
      </c>
      <c r="AC1445" t="str">
        <f>[8]Report!T1445</f>
        <v xml:space="preserve">VOIRO-R1-CELD05 → </v>
      </c>
      <c r="AD1445" t="str">
        <f>INDEX([8]Report!$A$2:$A$1495, MATCH(AC1445, [8]Report!$T$2:$T$1495, 0))</f>
        <v>VOIRO-R1-CELD05</v>
      </c>
      <c r="AE1445" t="str">
        <f t="shared" si="74"/>
        <v>VOIRO</v>
      </c>
    </row>
    <row r="1446" spans="5:31" x14ac:dyDescent="0.25">
      <c r="E1446" s="2" t="str">
        <f>[2]Report!T1446</f>
        <v>34035485 → U-NOMINAL(KV)-DJHTA, DATE-AMPOULE</v>
      </c>
      <c r="F1446" s="3" t="str">
        <f>INDEX([2]Report!$B$2:$B$2208, MATCH(E1446, [2]Report!$T$2:$T$2208, 0))</f>
        <v>CONF5-RB-CELD27</v>
      </c>
      <c r="G1446" s="4" t="str">
        <f t="shared" si="73"/>
        <v>CONF5</v>
      </c>
      <c r="AC1446" t="str">
        <f>[8]Report!T1446</f>
        <v xml:space="preserve">VOIRO-R1-CELD06 → </v>
      </c>
      <c r="AD1446" t="str">
        <f>INDEX([8]Report!$A$2:$A$1495, MATCH(AC1446, [8]Report!$T$2:$T$1495, 0))</f>
        <v>VOIRO-R1-CELD06</v>
      </c>
      <c r="AE1446" t="str">
        <f t="shared" si="74"/>
        <v>VOIRO</v>
      </c>
    </row>
    <row r="1447" spans="5:31" x14ac:dyDescent="0.25">
      <c r="E1447" s="2" t="str">
        <f>[2]Report!T1447</f>
        <v>34035486 → DATE-AMPOULE</v>
      </c>
      <c r="F1447" s="3" t="str">
        <f>INDEX([2]Report!$B$2:$B$2208, MATCH(E1447, [2]Report!$T$2:$T$2208, 0))</f>
        <v>MORZI-R1-CELC13</v>
      </c>
      <c r="G1447" s="4" t="str">
        <f t="shared" si="73"/>
        <v>MORZI</v>
      </c>
      <c r="AC1447" t="str">
        <f>[8]Report!T1447</f>
        <v xml:space="preserve">VOIRO-R1-CELD07 → </v>
      </c>
      <c r="AD1447" t="str">
        <f>INDEX([8]Report!$A$2:$A$1495, MATCH(AC1447, [8]Report!$T$2:$T$1495, 0))</f>
        <v>VOIRO-R1-CELD07</v>
      </c>
      <c r="AE1447" t="str">
        <f t="shared" si="74"/>
        <v>VOIRO</v>
      </c>
    </row>
    <row r="1448" spans="5:31" x14ac:dyDescent="0.25">
      <c r="E1448" s="2" t="str">
        <f>[2]Report!T1448</f>
        <v xml:space="preserve">34035487 → </v>
      </c>
      <c r="F1448" s="3" t="str">
        <f>INDEX([2]Report!$B$2:$B$2208, MATCH(E1448, [2]Report!$T$2:$T$2208, 0))</f>
        <v>MORZI-R2-CELO20</v>
      </c>
      <c r="G1448" s="4" t="str">
        <f t="shared" si="73"/>
        <v>MORZI</v>
      </c>
      <c r="AC1448" t="str">
        <f>[8]Report!T1448</f>
        <v xml:space="preserve">VOIRO-R1-CELD08 → </v>
      </c>
      <c r="AD1448" t="str">
        <f>INDEX([8]Report!$A$2:$A$1495, MATCH(AC1448, [8]Report!$T$2:$T$1495, 0))</f>
        <v>VOIRO-R1-CELD08</v>
      </c>
      <c r="AE1448" t="str">
        <f t="shared" si="74"/>
        <v>VOIRO</v>
      </c>
    </row>
    <row r="1449" spans="5:31" x14ac:dyDescent="0.25">
      <c r="E1449" s="2" t="str">
        <f>[2]Report!T1449</f>
        <v xml:space="preserve">34035488 → </v>
      </c>
      <c r="F1449" s="3" t="str">
        <f>INDEX([2]Report!$B$2:$B$2208, MATCH(E1449, [2]Report!$T$2:$T$2208, 0))</f>
        <v>MORZI-R1-CELA11</v>
      </c>
      <c r="G1449" s="4" t="str">
        <f t="shared" si="73"/>
        <v>MORZI</v>
      </c>
      <c r="AC1449" t="str">
        <f>[8]Report!T1449</f>
        <v xml:space="preserve">VOIRO-R1-CELD09 → </v>
      </c>
      <c r="AD1449" t="str">
        <f>INDEX([8]Report!$A$2:$A$1495, MATCH(AC1449, [8]Report!$T$2:$T$1495, 0))</f>
        <v>VOIRO-R1-CELD09</v>
      </c>
      <c r="AE1449" t="str">
        <f t="shared" si="74"/>
        <v>VOIRO</v>
      </c>
    </row>
    <row r="1450" spans="5:31" x14ac:dyDescent="0.25">
      <c r="E1450" s="2" t="str">
        <f>[2]Report!T1450</f>
        <v xml:space="preserve">34035489 → </v>
      </c>
      <c r="F1450" s="3" t="str">
        <f>INDEX([2]Report!$B$2:$B$2208, MATCH(E1450, [2]Report!$T$2:$T$2208, 0))</f>
        <v>MORZI-R1-CELD15</v>
      </c>
      <c r="G1450" s="4" t="str">
        <f t="shared" si="73"/>
        <v>MORZI</v>
      </c>
      <c r="AC1450" t="str">
        <f>[8]Report!T1450</f>
        <v>VOIRO-R2-CELD15 → Code GDO</v>
      </c>
      <c r="AD1450" t="str">
        <f>INDEX([8]Report!$A$2:$A$1495, MATCH(AC1450, [8]Report!$T$2:$T$1495, 0))</f>
        <v>VOIRO-R2-CELD15</v>
      </c>
      <c r="AE1450" t="str">
        <f t="shared" si="74"/>
        <v>VOIRO</v>
      </c>
    </row>
    <row r="1451" spans="5:31" x14ac:dyDescent="0.25">
      <c r="E1451" s="2" t="str">
        <f>[2]Report!T1451</f>
        <v xml:space="preserve">34035490 → </v>
      </c>
      <c r="F1451" s="3" t="str">
        <f>INDEX([2]Report!$B$2:$B$2208, MATCH(E1451, [2]Report!$T$2:$T$2208, 0))</f>
        <v>MORZI-R1-CELD16</v>
      </c>
      <c r="G1451" s="4" t="str">
        <f t="shared" si="73"/>
        <v>MORZI</v>
      </c>
      <c r="AC1451" t="str">
        <f>[8]Report!T1451</f>
        <v xml:space="preserve">VOIRO-R2-CELD16 → </v>
      </c>
      <c r="AD1451" t="str">
        <f>INDEX([8]Report!$A$2:$A$1495, MATCH(AC1451, [8]Report!$T$2:$T$1495, 0))</f>
        <v>VOIRO-R2-CELD16</v>
      </c>
      <c r="AE1451" t="str">
        <f t="shared" si="74"/>
        <v>VOIRO</v>
      </c>
    </row>
    <row r="1452" spans="5:31" x14ac:dyDescent="0.25">
      <c r="E1452" s="2" t="str">
        <f>[2]Report!T1452</f>
        <v xml:space="preserve">34035491 → </v>
      </c>
      <c r="F1452" s="3" t="str">
        <f>INDEX([2]Report!$B$2:$B$2208, MATCH(E1452, [2]Report!$T$2:$T$2208, 0))</f>
        <v>MORZI-R1-CELD17</v>
      </c>
      <c r="G1452" s="4" t="str">
        <f t="shared" si="73"/>
        <v>MORZI</v>
      </c>
      <c r="AC1452" t="str">
        <f>[8]Report!T1452</f>
        <v xml:space="preserve">VOIRO-R2-CELD17 → </v>
      </c>
      <c r="AD1452" t="str">
        <f>INDEX([8]Report!$A$2:$A$1495, MATCH(AC1452, [8]Report!$T$2:$T$1495, 0))</f>
        <v>VOIRO-R2-CELD17</v>
      </c>
      <c r="AE1452" t="str">
        <f t="shared" si="74"/>
        <v>VOIRO</v>
      </c>
    </row>
    <row r="1453" spans="5:31" x14ac:dyDescent="0.25">
      <c r="E1453" s="2" t="str">
        <f>[2]Report!T1453</f>
        <v>34035492 → DATE-AMPOULE</v>
      </c>
      <c r="F1453" s="3" t="str">
        <f>INDEX([2]Report!$B$2:$B$2208, MATCH(E1453, [2]Report!$T$2:$T$2208, 0))</f>
        <v>MORZI-R2-CELA21</v>
      </c>
      <c r="G1453" s="4" t="str">
        <f t="shared" si="73"/>
        <v>MORZI</v>
      </c>
      <c r="AC1453" t="str">
        <f>[8]Report!T1453</f>
        <v xml:space="preserve">VOIRO-R2-CELD18 → </v>
      </c>
      <c r="AD1453" t="str">
        <f>INDEX([8]Report!$A$2:$A$1495, MATCH(AC1453, [8]Report!$T$2:$T$1495, 0))</f>
        <v>VOIRO-R2-CELD18</v>
      </c>
      <c r="AE1453" t="str">
        <f t="shared" si="74"/>
        <v>VOIRO</v>
      </c>
    </row>
    <row r="1454" spans="5:31" x14ac:dyDescent="0.25">
      <c r="E1454" s="2" t="str">
        <f>[2]Report!T1454</f>
        <v>34035493 → DATE-AMPOULE</v>
      </c>
      <c r="F1454" s="3" t="str">
        <f>INDEX([2]Report!$B$2:$B$2208, MATCH(E1454, [2]Report!$T$2:$T$2208, 0))</f>
        <v>MORZI-R2-CELC22</v>
      </c>
      <c r="G1454" s="4" t="str">
        <f t="shared" si="73"/>
        <v>MORZI</v>
      </c>
      <c r="AC1454" t="str">
        <f>[8]Report!T1454</f>
        <v xml:space="preserve">VOIRO-R2-CELD19 → </v>
      </c>
      <c r="AD1454" t="str">
        <f>INDEX([8]Report!$A$2:$A$1495, MATCH(AC1454, [8]Report!$T$2:$T$1495, 0))</f>
        <v>VOIRO-R2-CELD19</v>
      </c>
      <c r="AE1454" t="str">
        <f t="shared" si="74"/>
        <v>VOIRO</v>
      </c>
    </row>
    <row r="1455" spans="5:31" x14ac:dyDescent="0.25">
      <c r="E1455" s="2" t="str">
        <f>[2]Report!T1455</f>
        <v xml:space="preserve">34035494 → </v>
      </c>
      <c r="F1455" s="3" t="str">
        <f>INDEX([2]Report!$B$2:$B$2208, MATCH(E1455, [2]Report!$T$2:$T$2208, 0))</f>
        <v>MORZI-R2-CELD23</v>
      </c>
      <c r="G1455" s="4" t="str">
        <f t="shared" si="73"/>
        <v>MORZI</v>
      </c>
      <c r="AC1455" t="str">
        <f>[8]Report!T1455</f>
        <v xml:space="preserve">VOIRO-R2-CELD21 → </v>
      </c>
      <c r="AD1455" t="str">
        <f>INDEX([8]Report!$A$2:$A$1495, MATCH(AC1455, [8]Report!$T$2:$T$1495, 0))</f>
        <v>VOIRO-R2-CELD21</v>
      </c>
      <c r="AE1455" t="str">
        <f t="shared" si="74"/>
        <v>VOIRO</v>
      </c>
    </row>
    <row r="1456" spans="5:31" x14ac:dyDescent="0.25">
      <c r="E1456" s="2" t="str">
        <f>[2]Report!T1456</f>
        <v xml:space="preserve">34035495 → </v>
      </c>
      <c r="F1456" s="3" t="str">
        <f>INDEX([2]Report!$B$2:$B$2208, MATCH(E1456, [2]Report!$T$2:$T$2208, 0))</f>
        <v>MORZI-R2-CELD24</v>
      </c>
      <c r="G1456" s="4" t="str">
        <f t="shared" si="73"/>
        <v>MORZI</v>
      </c>
      <c r="AC1456" t="str">
        <f>[8]Report!T1456</f>
        <v>VOIRO-R2-CELD22 → Code GDO</v>
      </c>
      <c r="AD1456" t="str">
        <f>INDEX([8]Report!$A$2:$A$1495, MATCH(AC1456, [8]Report!$T$2:$T$1495, 0))</f>
        <v>VOIRO-R2-CELD22</v>
      </c>
      <c r="AE1456" t="str">
        <f t="shared" si="74"/>
        <v>VOIRO</v>
      </c>
    </row>
    <row r="1457" spans="5:31" x14ac:dyDescent="0.25">
      <c r="E1457" s="2" t="str">
        <f>[2]Report!T1457</f>
        <v xml:space="preserve">34035496 → </v>
      </c>
      <c r="F1457" s="3" t="str">
        <f>INDEX([2]Report!$B$2:$B$2208, MATCH(E1457, [2]Report!$T$2:$T$2208, 0))</f>
        <v>MORZI-R2-CELD28</v>
      </c>
      <c r="G1457" s="4" t="str">
        <f t="shared" si="73"/>
        <v>MORZI</v>
      </c>
      <c r="AC1457" t="str">
        <f>[8]Report!T1457</f>
        <v xml:space="preserve">VOREP-R1-CELD03 → </v>
      </c>
      <c r="AD1457" t="str">
        <f>INDEX([8]Report!$A$2:$A$1495, MATCH(AC1457, [8]Report!$T$2:$T$1495, 0))</f>
        <v>VOREP-R1-CELD03</v>
      </c>
      <c r="AE1457" t="str">
        <f t="shared" si="74"/>
        <v>VOREP</v>
      </c>
    </row>
    <row r="1458" spans="5:31" x14ac:dyDescent="0.25">
      <c r="E1458" s="2" t="str">
        <f>[2]Report!T1458</f>
        <v xml:space="preserve">34035497 → </v>
      </c>
      <c r="F1458" s="3" t="str">
        <f>INDEX([2]Report!$B$2:$B$2208, MATCH(E1458, [2]Report!$T$2:$T$2208, 0))</f>
        <v>MORZI-R2-CELD26</v>
      </c>
      <c r="G1458" s="4" t="str">
        <f t="shared" si="73"/>
        <v>MORZI</v>
      </c>
      <c r="AC1458" t="str">
        <f>[8]Report!T1458</f>
        <v>VOREP-R1-CELD04 → Code GDO</v>
      </c>
      <c r="AD1458" t="str">
        <f>INDEX([8]Report!$A$2:$A$1495, MATCH(AC1458, [8]Report!$T$2:$T$1495, 0))</f>
        <v>VOREP-R1-CELD04</v>
      </c>
      <c r="AE1458" t="str">
        <f t="shared" si="74"/>
        <v>VOREP</v>
      </c>
    </row>
    <row r="1459" spans="5:31" x14ac:dyDescent="0.25">
      <c r="E1459" s="2" t="str">
        <f>[2]Report!T1459</f>
        <v xml:space="preserve">34035498 → </v>
      </c>
      <c r="F1459" s="3" t="str">
        <f>INDEX([2]Report!$B$2:$B$2208, MATCH(E1459, [2]Report!$T$2:$T$2208, 0))</f>
        <v>MORZI-R2-CELD27</v>
      </c>
      <c r="G1459" s="4" t="str">
        <f t="shared" si="73"/>
        <v>MORZI</v>
      </c>
      <c r="AC1459" t="str">
        <f>[8]Report!T1459</f>
        <v xml:space="preserve">VOREP-R1-CELD05 → </v>
      </c>
      <c r="AD1459" t="str">
        <f>INDEX([8]Report!$A$2:$A$1495, MATCH(AC1459, [8]Report!$T$2:$T$1495, 0))</f>
        <v>VOREP-R1-CELD05</v>
      </c>
      <c r="AE1459" t="str">
        <f t="shared" si="74"/>
        <v>VOREP</v>
      </c>
    </row>
    <row r="1460" spans="5:31" x14ac:dyDescent="0.25">
      <c r="E1460" s="2" t="str">
        <f>[2]Report!T1460</f>
        <v xml:space="preserve">34035499 → </v>
      </c>
      <c r="F1460" s="3" t="str">
        <f>INDEX([2]Report!$B$2:$B$2208, MATCH(E1460, [2]Report!$T$2:$T$2208, 0))</f>
        <v>ARLAN-R1-CELD76</v>
      </c>
      <c r="G1460" s="4" t="str">
        <f t="shared" si="73"/>
        <v>ARLAN</v>
      </c>
      <c r="AC1460" t="str">
        <f>[8]Report!T1460</f>
        <v xml:space="preserve">VOREP-R1-CELD07 → </v>
      </c>
      <c r="AD1460" t="str">
        <f>INDEX([8]Report!$A$2:$A$1495, MATCH(AC1460, [8]Report!$T$2:$T$1495, 0))</f>
        <v>VOREP-R1-CELD07</v>
      </c>
      <c r="AE1460" t="str">
        <f t="shared" si="74"/>
        <v>VOREP</v>
      </c>
    </row>
    <row r="1461" spans="5:31" x14ac:dyDescent="0.25">
      <c r="E1461" s="2" t="str">
        <f>[2]Report!T1461</f>
        <v xml:space="preserve">34035500 → </v>
      </c>
      <c r="F1461" s="3" t="str">
        <f>INDEX([2]Report!$B$2:$B$2208, MATCH(E1461, [2]Report!$T$2:$T$2208, 0))</f>
        <v>ARLAN-R1-CELA72</v>
      </c>
      <c r="G1461" s="4" t="str">
        <f t="shared" si="73"/>
        <v>ARLAN</v>
      </c>
      <c r="AC1461" t="str">
        <f>[8]Report!T1461</f>
        <v xml:space="preserve">VOREP-R1-CELD08 → </v>
      </c>
      <c r="AD1461" t="str">
        <f>INDEX([8]Report!$A$2:$A$1495, MATCH(AC1461, [8]Report!$T$2:$T$1495, 0))</f>
        <v>VOREP-R1-CELD08</v>
      </c>
      <c r="AE1461" t="str">
        <f t="shared" si="74"/>
        <v>VOREP</v>
      </c>
    </row>
    <row r="1462" spans="5:31" x14ac:dyDescent="0.25">
      <c r="E1462" s="2" t="str">
        <f>[2]Report!T1462</f>
        <v xml:space="preserve">34035501 → </v>
      </c>
      <c r="F1462" s="3" t="str">
        <f>INDEX([2]Report!$B$2:$B$2208, MATCH(E1462, [2]Report!$T$2:$T$2208, 0))</f>
        <v>ARLAN-R1-CELD78</v>
      </c>
      <c r="G1462" s="4" t="str">
        <f t="shared" si="73"/>
        <v>ARLAN</v>
      </c>
      <c r="AC1462" t="str">
        <f>[8]Report!T1462</f>
        <v xml:space="preserve">VOREP-R1-CELD09 → </v>
      </c>
      <c r="AD1462" t="str">
        <f>INDEX([8]Report!$A$2:$A$1495, MATCH(AC1462, [8]Report!$T$2:$T$1495, 0))</f>
        <v>VOREP-R1-CELD09</v>
      </c>
      <c r="AE1462" t="str">
        <f t="shared" si="74"/>
        <v>VOREP</v>
      </c>
    </row>
    <row r="1463" spans="5:31" x14ac:dyDescent="0.25">
      <c r="E1463" s="2" t="str">
        <f>[2]Report!T1463</f>
        <v xml:space="preserve">34035502 → </v>
      </c>
      <c r="F1463" s="3" t="str">
        <f>INDEX([2]Report!$B$2:$B$2208, MATCH(E1463, [2]Report!$T$2:$T$2208, 0))</f>
        <v>ARLAN-R1-CELD80</v>
      </c>
      <c r="G1463" s="4" t="str">
        <f t="shared" si="73"/>
        <v>ARLAN</v>
      </c>
      <c r="AC1463" t="str">
        <f>[8]Report!T1463</f>
        <v xml:space="preserve">VOREP-R2-CELD15 → </v>
      </c>
      <c r="AD1463" t="str">
        <f>INDEX([8]Report!$A$2:$A$1495, MATCH(AC1463, [8]Report!$T$2:$T$1495, 0))</f>
        <v>VOREP-R2-CELD15</v>
      </c>
      <c r="AE1463" t="str">
        <f t="shared" si="74"/>
        <v>VOREP</v>
      </c>
    </row>
    <row r="1464" spans="5:31" x14ac:dyDescent="0.25">
      <c r="E1464" s="2" t="str">
        <f>[2]Report!T1464</f>
        <v xml:space="preserve">34035503 → </v>
      </c>
      <c r="F1464" s="3" t="str">
        <f>INDEX([2]Report!$B$2:$B$2208, MATCH(E1464, [2]Report!$T$2:$T$2208, 0))</f>
        <v>ARLAN-R1-CELD82</v>
      </c>
      <c r="G1464" s="4" t="str">
        <f t="shared" si="73"/>
        <v>ARLAN</v>
      </c>
      <c r="AC1464" t="str">
        <f>[8]Report!T1464</f>
        <v xml:space="preserve">VOREP-R2-CELD16 → </v>
      </c>
      <c r="AD1464" t="str">
        <f>INDEX([8]Report!$A$2:$A$1495, MATCH(AC1464, [8]Report!$T$2:$T$1495, 0))</f>
        <v>VOREP-R2-CELD16</v>
      </c>
      <c r="AE1464" t="str">
        <f t="shared" si="74"/>
        <v>VOREP</v>
      </c>
    </row>
    <row r="1465" spans="5:31" x14ac:dyDescent="0.25">
      <c r="E1465" s="2" t="str">
        <f>[2]Report!T1465</f>
        <v xml:space="preserve">34035504 → </v>
      </c>
      <c r="F1465" s="3" t="str">
        <f>INDEX([2]Report!$B$2:$B$2208, MATCH(E1465, [2]Report!$T$2:$T$2208, 0))</f>
        <v>ARLAN-R1-CELD84</v>
      </c>
      <c r="G1465" s="4" t="str">
        <f t="shared" si="73"/>
        <v>ARLAN</v>
      </c>
      <c r="AC1465" t="str">
        <f>[8]Report!T1465</f>
        <v xml:space="preserve">VOREP-R2-CELD17 → </v>
      </c>
      <c r="AD1465" t="str">
        <f>INDEX([8]Report!$A$2:$A$1495, MATCH(AC1465, [8]Report!$T$2:$T$1495, 0))</f>
        <v>VOREP-R2-CELD17</v>
      </c>
      <c r="AE1465" t="str">
        <f t="shared" si="74"/>
        <v>VOREP</v>
      </c>
    </row>
    <row r="1466" spans="5:31" x14ac:dyDescent="0.25">
      <c r="E1466" s="2" t="str">
        <f>[2]Report!T1466</f>
        <v xml:space="preserve">34035505 → </v>
      </c>
      <c r="F1466" s="3" t="str">
        <f>INDEX([2]Report!$B$2:$B$2208, MATCH(E1466, [2]Report!$T$2:$T$2208, 0))</f>
        <v>ARLAN-R1-CELD86</v>
      </c>
      <c r="G1466" s="4" t="str">
        <f t="shared" si="73"/>
        <v>ARLAN</v>
      </c>
      <c r="AC1466" t="str">
        <f>[8]Report!T1466</f>
        <v xml:space="preserve">VOREP-R2-CELD18 → </v>
      </c>
      <c r="AD1466" t="str">
        <f>INDEX([8]Report!$A$2:$A$1495, MATCH(AC1466, [8]Report!$T$2:$T$1495, 0))</f>
        <v>VOREP-R2-CELD18</v>
      </c>
      <c r="AE1466" t="str">
        <f t="shared" si="74"/>
        <v>VOREP</v>
      </c>
    </row>
    <row r="1467" spans="5:31" x14ac:dyDescent="0.25">
      <c r="E1467" s="2" t="str">
        <f>[2]Report!T1467</f>
        <v xml:space="preserve">34035506 → </v>
      </c>
      <c r="F1467" s="3" t="str">
        <f>INDEX([2]Report!$B$2:$B$2208, MATCH(E1467, [2]Report!$T$2:$T$2208, 0))</f>
        <v>ARLAN-R1-CELO70</v>
      </c>
      <c r="G1467" s="4" t="str">
        <f t="shared" si="73"/>
        <v>ARLAN</v>
      </c>
      <c r="AC1467" t="str">
        <f>[8]Report!T1467</f>
        <v xml:space="preserve">VOREP-R2-CELD19 → </v>
      </c>
      <c r="AD1467" t="str">
        <f>INDEX([8]Report!$A$2:$A$1495, MATCH(AC1467, [8]Report!$T$2:$T$1495, 0))</f>
        <v>VOREP-R2-CELD19</v>
      </c>
      <c r="AE1467" t="str">
        <f t="shared" si="74"/>
        <v>VOREP</v>
      </c>
    </row>
    <row r="1468" spans="5:31" x14ac:dyDescent="0.25">
      <c r="E1468" s="2" t="str">
        <f>[2]Report!T1468</f>
        <v xml:space="preserve">34035507 → </v>
      </c>
      <c r="F1468" s="3" t="str">
        <f>INDEX([2]Report!$B$2:$B$2208, MATCH(E1468, [2]Report!$T$2:$T$2208, 0))</f>
        <v>ARLAN-R2-CELD77</v>
      </c>
      <c r="G1468" s="4" t="str">
        <f t="shared" si="73"/>
        <v>ARLAN</v>
      </c>
      <c r="AC1468" t="str">
        <f>[8]Report!T1468</f>
        <v xml:space="preserve">VOREP-R2-CELD20 → </v>
      </c>
      <c r="AD1468" t="str">
        <f>INDEX([8]Report!$A$2:$A$1495, MATCH(AC1468, [8]Report!$T$2:$T$1495, 0))</f>
        <v>VOREP-R2-CELD20</v>
      </c>
      <c r="AE1468" t="str">
        <f t="shared" si="74"/>
        <v>VOREP</v>
      </c>
    </row>
    <row r="1469" spans="5:31" x14ac:dyDescent="0.25">
      <c r="E1469" s="2" t="str">
        <f>[2]Report!T1469</f>
        <v xml:space="preserve">34035508 → </v>
      </c>
      <c r="F1469" s="3" t="str">
        <f>INDEX([2]Report!$B$2:$B$2208, MATCH(E1469, [2]Report!$T$2:$T$2208, 0))</f>
        <v>ARLAN-R2-CELA73</v>
      </c>
      <c r="G1469" s="4" t="str">
        <f t="shared" si="73"/>
        <v>ARLAN</v>
      </c>
      <c r="AC1469" t="str">
        <f>[8]Report!T1469</f>
        <v xml:space="preserve">VOREP-R2-CELD21 → </v>
      </c>
      <c r="AD1469" t="str">
        <f>INDEX([8]Report!$A$2:$A$1495, MATCH(AC1469, [8]Report!$T$2:$T$1495, 0))</f>
        <v>VOREP-R2-CELD21</v>
      </c>
      <c r="AE1469" t="str">
        <f t="shared" si="74"/>
        <v>VOREP</v>
      </c>
    </row>
    <row r="1470" spans="5:31" x14ac:dyDescent="0.25">
      <c r="E1470" s="2" t="str">
        <f>[2]Report!T1470</f>
        <v xml:space="preserve">34035509 → </v>
      </c>
      <c r="F1470" s="3" t="str">
        <f>INDEX([2]Report!$B$2:$B$2208, MATCH(E1470, [2]Report!$T$2:$T$2208, 0))</f>
        <v>ARLAN-R2-CELD79</v>
      </c>
      <c r="G1470" s="4" t="str">
        <f t="shared" si="73"/>
        <v>ARLAN</v>
      </c>
      <c r="AC1470" t="str">
        <f>[8]Report!T1470</f>
        <v>VOREP-R2-CELD23 → Code GDO</v>
      </c>
      <c r="AD1470" t="str">
        <f>INDEX([8]Report!$A$2:$A$1495, MATCH(AC1470, [8]Report!$T$2:$T$1495, 0))</f>
        <v>VOREP-R2-CELD23</v>
      </c>
      <c r="AE1470" t="str">
        <f t="shared" si="74"/>
        <v>VOREP</v>
      </c>
    </row>
    <row r="1471" spans="5:31" x14ac:dyDescent="0.25">
      <c r="E1471" s="2" t="str">
        <f>[2]Report!T1471</f>
        <v xml:space="preserve">34035510 → </v>
      </c>
      <c r="F1471" s="3" t="str">
        <f>INDEX([2]Report!$B$2:$B$2208, MATCH(E1471, [2]Report!$T$2:$T$2208, 0))</f>
        <v>ARLAN-R2-CELD81</v>
      </c>
      <c r="G1471" s="4" t="str">
        <f t="shared" si="73"/>
        <v>ARLAN</v>
      </c>
      <c r="AC1471" t="str">
        <f>[8]Report!T1471</f>
        <v xml:space="preserve">VOREP-R3-CELD26 → </v>
      </c>
      <c r="AD1471" t="str">
        <f>INDEX([8]Report!$A$2:$A$1495, MATCH(AC1471, [8]Report!$T$2:$T$1495, 0))</f>
        <v>VOREP-R3-CELD26</v>
      </c>
      <c r="AE1471" t="str">
        <f t="shared" si="74"/>
        <v>VOREP</v>
      </c>
    </row>
    <row r="1472" spans="5:31" x14ac:dyDescent="0.25">
      <c r="E1472" s="2" t="str">
        <f>[2]Report!T1472</f>
        <v xml:space="preserve">34035511 → </v>
      </c>
      <c r="F1472" s="3" t="str">
        <f>INDEX([2]Report!$B$2:$B$2208, MATCH(E1472, [2]Report!$T$2:$T$2208, 0))</f>
        <v>ARLAN-R2-CELD83</v>
      </c>
      <c r="G1472" s="4" t="str">
        <f t="shared" si="73"/>
        <v>ARLAN</v>
      </c>
      <c r="AC1472" t="str">
        <f>[8]Report!T1472</f>
        <v>VOUGY-R1-CELD12 → AERIEN/SOUTERRAIN</v>
      </c>
      <c r="AD1472" t="str">
        <f>INDEX([8]Report!$A$2:$A$1495, MATCH(AC1472, [8]Report!$T$2:$T$1495, 0))</f>
        <v>VOUGY-R1-CELD12</v>
      </c>
      <c r="AE1472" t="str">
        <f t="shared" si="74"/>
        <v>VOUGY</v>
      </c>
    </row>
    <row r="1473" spans="5:31" x14ac:dyDescent="0.25">
      <c r="E1473" s="2" t="str">
        <f>[2]Report!T1473</f>
        <v xml:space="preserve">34035512 → </v>
      </c>
      <c r="F1473" s="3" t="str">
        <f>INDEX([2]Report!$B$2:$B$2208, MATCH(E1473, [2]Report!$T$2:$T$2208, 0))</f>
        <v>ARLAN-R2-CELD85</v>
      </c>
      <c r="G1473" s="4" t="str">
        <f t="shared" si="73"/>
        <v>ARLAN</v>
      </c>
      <c r="AC1473" t="str">
        <f>[8]Report!T1473</f>
        <v>VOUGY-R1-CELD14 → AERIEN/SOUTERRAIN</v>
      </c>
      <c r="AD1473" t="str">
        <f>INDEX([8]Report!$A$2:$A$1495, MATCH(AC1473, [8]Report!$T$2:$T$1495, 0))</f>
        <v>VOUGY-R1-CELD14</v>
      </c>
      <c r="AE1473" t="str">
        <f t="shared" si="74"/>
        <v>VOUGY</v>
      </c>
    </row>
    <row r="1474" spans="5:31" x14ac:dyDescent="0.25">
      <c r="E1474" s="2" t="str">
        <f>[2]Report!T1474</f>
        <v xml:space="preserve">34035513 → </v>
      </c>
      <c r="F1474" s="3" t="str">
        <f>INDEX([2]Report!$B$2:$B$2208, MATCH(E1474, [2]Report!$T$2:$T$2208, 0))</f>
        <v>ARLAN-R2-CELD87</v>
      </c>
      <c r="G1474" s="4" t="str">
        <f t="shared" si="73"/>
        <v>ARLAN</v>
      </c>
      <c r="AC1474" t="str">
        <f>[8]Report!T1474</f>
        <v xml:space="preserve">VOUGY-R1-CELD15 → </v>
      </c>
      <c r="AD1474" t="str">
        <f>INDEX([8]Report!$A$2:$A$1495, MATCH(AC1474, [8]Report!$T$2:$T$1495, 0))</f>
        <v>VOUGY-R1-CELD15</v>
      </c>
      <c r="AE1474" t="str">
        <f t="shared" si="74"/>
        <v>VOUGY</v>
      </c>
    </row>
    <row r="1475" spans="5:31" x14ac:dyDescent="0.25">
      <c r="E1475" s="2" t="str">
        <f>[2]Report!T1475</f>
        <v xml:space="preserve">34035514 → </v>
      </c>
      <c r="F1475" s="3" t="str">
        <f>INDEX([2]Report!$B$2:$B$2208, MATCH(E1475, [2]Report!$T$2:$T$2208, 0))</f>
        <v>ARLAN-R2-CELC75</v>
      </c>
      <c r="G1475" s="4" t="str">
        <f t="shared" ref="G1475:G1538" si="75">LEFT(F1475,5)</f>
        <v>ARLAN</v>
      </c>
      <c r="AC1475" t="str">
        <f>[8]Report!T1475</f>
        <v xml:space="preserve">VOUGY-R1-CELD16 → </v>
      </c>
      <c r="AD1475" t="str">
        <f>INDEX([8]Report!$A$2:$A$1495, MATCH(AC1475, [8]Report!$T$2:$T$1495, 0))</f>
        <v>VOUGY-R1-CELD16</v>
      </c>
      <c r="AE1475" t="str">
        <f t="shared" ref="AE1475:AE1494" si="76">LEFT(AD1475,5)</f>
        <v>VOUGY</v>
      </c>
    </row>
    <row r="1476" spans="5:31" x14ac:dyDescent="0.25">
      <c r="E1476" s="2" t="str">
        <f>[2]Report!T1476</f>
        <v xml:space="preserve">34035515 → </v>
      </c>
      <c r="F1476" s="3" t="str">
        <f>INDEX([2]Report!$B$2:$B$2208, MATCH(E1476, [2]Report!$T$2:$T$2208, 0))</f>
        <v>ARLAN-R2-CELO71</v>
      </c>
      <c r="G1476" s="4" t="str">
        <f t="shared" si="75"/>
        <v>ARLAN</v>
      </c>
      <c r="AC1476" t="str">
        <f>[8]Report!T1476</f>
        <v xml:space="preserve">VOUGY-R1-CELD17 → </v>
      </c>
      <c r="AD1476" t="str">
        <f>INDEX([8]Report!$A$2:$A$1495, MATCH(AC1476, [8]Report!$T$2:$T$1495, 0))</f>
        <v>VOUGY-R1-CELD17</v>
      </c>
      <c r="AE1476" t="str">
        <f t="shared" si="76"/>
        <v>VOUGY</v>
      </c>
    </row>
    <row r="1477" spans="5:31" x14ac:dyDescent="0.25">
      <c r="E1477" s="2" t="str">
        <f>[2]Report!T1477</f>
        <v xml:space="preserve">34035516 → </v>
      </c>
      <c r="F1477" s="3" t="str">
        <f>INDEX([2]Report!$B$2:$B$2208, MATCH(E1477, [2]Report!$T$2:$T$2208, 0))</f>
        <v>ARLAN-R1-CELD88</v>
      </c>
      <c r="G1477" s="4" t="str">
        <f t="shared" si="75"/>
        <v>ARLAN</v>
      </c>
      <c r="AC1477" t="str">
        <f>[8]Report!T1477</f>
        <v xml:space="preserve">VOUGY-R1-CELD18 → </v>
      </c>
      <c r="AD1477" t="str">
        <f>INDEX([8]Report!$A$2:$A$1495, MATCH(AC1477, [8]Report!$T$2:$T$1495, 0))</f>
        <v>VOUGY-R1-CELD18</v>
      </c>
      <c r="AE1477" t="str">
        <f t="shared" si="76"/>
        <v>VOUGY</v>
      </c>
    </row>
    <row r="1478" spans="5:31" x14ac:dyDescent="0.25">
      <c r="E1478" s="2" t="str">
        <f>[2]Report!T1478</f>
        <v xml:space="preserve">34035517 → </v>
      </c>
      <c r="F1478" s="3" t="str">
        <f>INDEX([2]Report!$B$2:$B$2208, MATCH(E1478, [2]Report!$T$2:$T$2208, 0))</f>
        <v>ARLAN-R2-CELD89</v>
      </c>
      <c r="G1478" s="4" t="str">
        <f t="shared" si="75"/>
        <v>ARLAN</v>
      </c>
      <c r="AC1478" t="str">
        <f>[8]Report!T1478</f>
        <v xml:space="preserve">VOUGY-R1-CELD19 → </v>
      </c>
      <c r="AD1478" t="str">
        <f>INDEX([8]Report!$A$2:$A$1495, MATCH(AC1478, [8]Report!$T$2:$T$1495, 0))</f>
        <v>VOUGY-R1-CELD19</v>
      </c>
      <c r="AE1478" t="str">
        <f t="shared" si="76"/>
        <v>VOUGY</v>
      </c>
    </row>
    <row r="1479" spans="5:31" x14ac:dyDescent="0.25">
      <c r="E1479" s="2" t="str">
        <f>[2]Report!T1479</f>
        <v xml:space="preserve">34035518 → </v>
      </c>
      <c r="F1479" s="3" t="str">
        <f>INDEX([2]Report!$B$2:$B$2208, MATCH(E1479, [2]Report!$T$2:$T$2208, 0))</f>
        <v>MOTZ_-R1-CELO10</v>
      </c>
      <c r="G1479" s="4" t="str">
        <f t="shared" si="75"/>
        <v>MOTZ_</v>
      </c>
      <c r="AC1479" t="str">
        <f>[8]Report!T1479</f>
        <v>VOUGY-R2-CELD23 → AERIEN/SOUTERRAIN</v>
      </c>
      <c r="AD1479" t="str">
        <f>INDEX([8]Report!$A$2:$A$1495, MATCH(AC1479, [8]Report!$T$2:$T$1495, 0))</f>
        <v>VOUGY-R2-CELD23</v>
      </c>
      <c r="AE1479" t="str">
        <f t="shared" si="76"/>
        <v>VOUGY</v>
      </c>
    </row>
    <row r="1480" spans="5:31" x14ac:dyDescent="0.25">
      <c r="E1480" s="2" t="str">
        <f>[2]Report!T1480</f>
        <v>34035519 → DATE-AMPOULE</v>
      </c>
      <c r="F1480" s="3" t="str">
        <f>INDEX([2]Report!$B$2:$B$2208, MATCH(E1480, [2]Report!$T$2:$T$2208, 0))</f>
        <v>MOTZ_-R1-CELD14</v>
      </c>
      <c r="G1480" s="4" t="str">
        <f t="shared" si="75"/>
        <v>MOTZ_</v>
      </c>
      <c r="AC1480" t="str">
        <f>[8]Report!T1480</f>
        <v xml:space="preserve">VOUGY-R2-CELD24 → </v>
      </c>
      <c r="AD1480" t="str">
        <f>INDEX([8]Report!$A$2:$A$1495, MATCH(AC1480, [8]Report!$T$2:$T$1495, 0))</f>
        <v>VOUGY-R2-CELD24</v>
      </c>
      <c r="AE1480" t="str">
        <f t="shared" si="76"/>
        <v>VOUGY</v>
      </c>
    </row>
    <row r="1481" spans="5:31" x14ac:dyDescent="0.25">
      <c r="E1481" s="2" t="str">
        <f>[2]Report!T1481</f>
        <v xml:space="preserve">34035520 → </v>
      </c>
      <c r="F1481" s="3" t="str">
        <f>INDEX([2]Report!$B$2:$B$2208, MATCH(E1481, [2]Report!$T$2:$T$2208, 0))</f>
        <v>MOTZ_-R1-CELA11</v>
      </c>
      <c r="G1481" s="4" t="str">
        <f t="shared" si="75"/>
        <v>MOTZ_</v>
      </c>
      <c r="AC1481" t="str">
        <f>[8]Report!T1481</f>
        <v xml:space="preserve">VOUGY-R2-CELD25 → </v>
      </c>
      <c r="AD1481" t="str">
        <f>INDEX([8]Report!$A$2:$A$1495, MATCH(AC1481, [8]Report!$T$2:$T$1495, 0))</f>
        <v>VOUGY-R2-CELD25</v>
      </c>
      <c r="AE1481" t="str">
        <f t="shared" si="76"/>
        <v>VOUGY</v>
      </c>
    </row>
    <row r="1482" spans="5:31" x14ac:dyDescent="0.25">
      <c r="E1482" s="2" t="str">
        <f>[2]Report!T1482</f>
        <v>34035521 → DATE-AMPOULE</v>
      </c>
      <c r="F1482" s="3" t="str">
        <f>INDEX([2]Report!$B$2:$B$2208, MATCH(E1482, [2]Report!$T$2:$T$2208, 0))</f>
        <v>I.VER-R1-CELO10</v>
      </c>
      <c r="G1482" s="4" t="str">
        <f t="shared" si="75"/>
        <v>I.VER</v>
      </c>
      <c r="AC1482" t="str">
        <f>[8]Report!T1482</f>
        <v xml:space="preserve">VOUGY-R2-CELD26 → </v>
      </c>
      <c r="AD1482" t="str">
        <f>INDEX([8]Report!$A$2:$A$1495, MATCH(AC1482, [8]Report!$T$2:$T$1495, 0))</f>
        <v>VOUGY-R2-CELD26</v>
      </c>
      <c r="AE1482" t="str">
        <f t="shared" si="76"/>
        <v>VOUGY</v>
      </c>
    </row>
    <row r="1483" spans="5:31" x14ac:dyDescent="0.25">
      <c r="E1483" s="2" t="str">
        <f>[2]Report!T1483</f>
        <v>34035522 → DATE-AMPOULE</v>
      </c>
      <c r="F1483" s="3" t="str">
        <f>INDEX([2]Report!$B$2:$B$2208, MATCH(E1483, [2]Report!$T$2:$T$2208, 0))</f>
        <v>MOTZ_-R1-CELD15</v>
      </c>
      <c r="G1483" s="4" t="str">
        <f t="shared" si="75"/>
        <v>MOTZ_</v>
      </c>
      <c r="AC1483" t="str">
        <f>[8]Report!T1483</f>
        <v xml:space="preserve">VOUGY-R2-CELD27 → </v>
      </c>
      <c r="AD1483" t="str">
        <f>INDEX([8]Report!$A$2:$A$1495, MATCH(AC1483, [8]Report!$T$2:$T$1495, 0))</f>
        <v>VOUGY-R2-CELD27</v>
      </c>
      <c r="AE1483" t="str">
        <f t="shared" si="76"/>
        <v>VOUGY</v>
      </c>
    </row>
    <row r="1484" spans="5:31" x14ac:dyDescent="0.25">
      <c r="E1484" s="2" t="str">
        <f>[2]Report!T1484</f>
        <v>34035523 → DATE-AMPOULE</v>
      </c>
      <c r="F1484" s="3" t="str">
        <f>INDEX([2]Report!$B$2:$B$2208, MATCH(E1484, [2]Report!$T$2:$T$2208, 0))</f>
        <v>I.VER-R1-CELD04</v>
      </c>
      <c r="G1484" s="4" t="str">
        <f t="shared" si="75"/>
        <v>I.VER</v>
      </c>
      <c r="AC1484" t="str">
        <f>[8]Report!T1484</f>
        <v xml:space="preserve">VOUGY-R2-CELD32 → </v>
      </c>
      <c r="AD1484" t="str">
        <f>INDEX([8]Report!$A$2:$A$1495, MATCH(AC1484, [8]Report!$T$2:$T$1495, 0))</f>
        <v>VOUGY-R2-CELD32</v>
      </c>
      <c r="AE1484" t="str">
        <f t="shared" si="76"/>
        <v>VOUGY</v>
      </c>
    </row>
    <row r="1485" spans="5:31" x14ac:dyDescent="0.25">
      <c r="E1485" s="2" t="str">
        <f>[2]Report!T1485</f>
        <v>34035524 → DATE-AMPOULE</v>
      </c>
      <c r="F1485" s="3" t="str">
        <f>INDEX([2]Report!$B$2:$B$2208, MATCH(E1485, [2]Report!$T$2:$T$2208, 0))</f>
        <v>I.VER-R1-CELA01</v>
      </c>
      <c r="G1485" s="4" t="str">
        <f t="shared" si="75"/>
        <v>I.VER</v>
      </c>
      <c r="AC1485" t="str">
        <f>[8]Report!T1485</f>
        <v xml:space="preserve">VOUGY-R2-CELD38 → </v>
      </c>
      <c r="AD1485" t="str">
        <f>INDEX([8]Report!$A$2:$A$1495, MATCH(AC1485, [8]Report!$T$2:$T$1495, 0))</f>
        <v>VOUGY-R2-CELD38</v>
      </c>
      <c r="AE1485" t="str">
        <f t="shared" si="76"/>
        <v>VOUGY</v>
      </c>
    </row>
    <row r="1486" spans="5:31" x14ac:dyDescent="0.25">
      <c r="E1486" s="2" t="str">
        <f>[2]Report!T1486</f>
        <v>34035525 → DATE-AMPOULE</v>
      </c>
      <c r="F1486" s="3" t="str">
        <f>INDEX([2]Report!$B$2:$B$2208, MATCH(E1486, [2]Report!$T$2:$T$2208, 0))</f>
        <v>MOTZ_-R1-CELD16</v>
      </c>
      <c r="G1486" s="4" t="str">
        <f t="shared" si="75"/>
        <v>MOTZ_</v>
      </c>
      <c r="AC1486" t="str">
        <f>[8]Report!T1486</f>
        <v xml:space="preserve">YENNE-R1-CELD84 → </v>
      </c>
      <c r="AD1486" t="str">
        <f>INDEX([8]Report!$A$2:$A$1495, MATCH(AC1486, [8]Report!$T$2:$T$1495, 0))</f>
        <v>YENNE-R1-CELD84</v>
      </c>
      <c r="AE1486" t="str">
        <f t="shared" si="76"/>
        <v>YENNE</v>
      </c>
    </row>
    <row r="1487" spans="5:31" x14ac:dyDescent="0.25">
      <c r="E1487" s="2" t="str">
        <f>[2]Report!T1487</f>
        <v>34035526 → DATE-AMPOULE</v>
      </c>
      <c r="F1487" s="3" t="str">
        <f>INDEX([2]Report!$B$2:$B$2208, MATCH(E1487, [2]Report!$T$2:$T$2208, 0))</f>
        <v>MOTZ_-R1-CELD17</v>
      </c>
      <c r="G1487" s="4" t="str">
        <f t="shared" si="75"/>
        <v>MOTZ_</v>
      </c>
      <c r="AC1487" t="str">
        <f>[8]Report!T1487</f>
        <v xml:space="preserve">YENNE-R1-CELD86 → </v>
      </c>
      <c r="AD1487" t="str">
        <f>INDEX([8]Report!$A$2:$A$1495, MATCH(AC1487, [8]Report!$T$2:$T$1495, 0))</f>
        <v>YENNE-R1-CELD86</v>
      </c>
      <c r="AE1487" t="str">
        <f t="shared" si="76"/>
        <v>YENNE</v>
      </c>
    </row>
    <row r="1488" spans="5:31" x14ac:dyDescent="0.25">
      <c r="E1488" s="2" t="str">
        <f>[2]Report!T1488</f>
        <v>34035527 → DATE-AMPOULE</v>
      </c>
      <c r="F1488" s="3" t="str">
        <f>INDEX([2]Report!$B$2:$B$2208, MATCH(E1488, [2]Report!$T$2:$T$2208, 0))</f>
        <v>MOTZ_-R1-CELD18</v>
      </c>
      <c r="G1488" s="4" t="str">
        <f t="shared" si="75"/>
        <v>MOTZ_</v>
      </c>
      <c r="AC1488" t="str">
        <f>[8]Report!T1488</f>
        <v xml:space="preserve">YENNE-R1-CELD88 → </v>
      </c>
      <c r="AD1488" t="str">
        <f>INDEX([8]Report!$A$2:$A$1495, MATCH(AC1488, [8]Report!$T$2:$T$1495, 0))</f>
        <v>YENNE-R1-CELD88</v>
      </c>
      <c r="AE1488" t="str">
        <f t="shared" si="76"/>
        <v>YENNE</v>
      </c>
    </row>
    <row r="1489" spans="5:31" x14ac:dyDescent="0.25">
      <c r="E1489" s="2" t="str">
        <f>[2]Report!T1489</f>
        <v xml:space="preserve">34035528 → </v>
      </c>
      <c r="F1489" s="3" t="str">
        <f>INDEX([2]Report!$B$2:$B$2208, MATCH(E1489, [2]Report!$T$2:$T$2208, 0))</f>
        <v>MOTZ_-R2-CELA21</v>
      </c>
      <c r="G1489" s="4" t="str">
        <f t="shared" si="75"/>
        <v>MOTZ_</v>
      </c>
      <c r="AC1489" t="str">
        <f>[8]Report!T1489</f>
        <v xml:space="preserve">YENNE-R1-CELD90 → </v>
      </c>
      <c r="AD1489" t="str">
        <f>INDEX([8]Report!$A$2:$A$1495, MATCH(AC1489, [8]Report!$T$2:$T$1495, 0))</f>
        <v>YENNE-R1-CELD90</v>
      </c>
      <c r="AE1489" t="str">
        <f t="shared" si="76"/>
        <v>YENNE</v>
      </c>
    </row>
    <row r="1490" spans="5:31" x14ac:dyDescent="0.25">
      <c r="E1490" s="2" t="str">
        <f>[2]Report!T1490</f>
        <v>34035529 → DATE-AMPOULE</v>
      </c>
      <c r="F1490" s="3" t="str">
        <f>INDEX([2]Report!$B$2:$B$2208, MATCH(E1490, [2]Report!$T$2:$T$2208, 0))</f>
        <v>MOTZ_-R2-CELD23</v>
      </c>
      <c r="G1490" s="4" t="str">
        <f t="shared" si="75"/>
        <v>MOTZ_</v>
      </c>
      <c r="AC1490" t="str">
        <f>[8]Report!T1490</f>
        <v>YENNE-R1-CELD92 → Code GDO, AERIEN/SOUTERRAIN</v>
      </c>
      <c r="AD1490" t="str">
        <f>INDEX([8]Report!$A$2:$A$1495, MATCH(AC1490, [8]Report!$T$2:$T$1495, 0))</f>
        <v>YENNE-R1-CELD92</v>
      </c>
      <c r="AE1490" t="str">
        <f t="shared" si="76"/>
        <v>YENNE</v>
      </c>
    </row>
    <row r="1491" spans="5:31" x14ac:dyDescent="0.25">
      <c r="E1491" s="2" t="str">
        <f>[2]Report!T1491</f>
        <v>34035530 → DATE-AMPOULE</v>
      </c>
      <c r="F1491" s="3" t="str">
        <f>INDEX([2]Report!$B$2:$B$2208, MATCH(E1491, [2]Report!$T$2:$T$2208, 0))</f>
        <v>MOTZ_-R2-CELD24</v>
      </c>
      <c r="G1491" s="4" t="str">
        <f t="shared" si="75"/>
        <v>MOTZ_</v>
      </c>
      <c r="AC1491" t="str">
        <f>[8]Report!T1491</f>
        <v xml:space="preserve">YENNE-R2-CELD87 → </v>
      </c>
      <c r="AD1491" t="str">
        <f>INDEX([8]Report!$A$2:$A$1495, MATCH(AC1491, [8]Report!$T$2:$T$1495, 0))</f>
        <v>YENNE-R2-CELD87</v>
      </c>
      <c r="AE1491" t="str">
        <f t="shared" si="76"/>
        <v>YENNE</v>
      </c>
    </row>
    <row r="1492" spans="5:31" x14ac:dyDescent="0.25">
      <c r="E1492" s="2" t="str">
        <f>[2]Report!T1492</f>
        <v>34035531 → DATE-AMPOULE</v>
      </c>
      <c r="F1492" s="3" t="str">
        <f>INDEX([2]Report!$B$2:$B$2208, MATCH(E1492, [2]Report!$T$2:$T$2208, 0))</f>
        <v>MOTZ_-R2-CELD25</v>
      </c>
      <c r="G1492" s="4" t="str">
        <f t="shared" si="75"/>
        <v>MOTZ_</v>
      </c>
      <c r="AC1492" t="str">
        <f>[8]Report!T1492</f>
        <v xml:space="preserve">YENNE-R2-CELD89 → </v>
      </c>
      <c r="AD1492" t="str">
        <f>INDEX([8]Report!$A$2:$A$1495, MATCH(AC1492, [8]Report!$T$2:$T$1495, 0))</f>
        <v>YENNE-R2-CELD89</v>
      </c>
      <c r="AE1492" t="str">
        <f t="shared" si="76"/>
        <v>YENNE</v>
      </c>
    </row>
    <row r="1493" spans="5:31" x14ac:dyDescent="0.25">
      <c r="E1493" s="2" t="str">
        <f>[2]Report!T1493</f>
        <v>34035532 → DATE-AMPOULE</v>
      </c>
      <c r="F1493" s="3" t="str">
        <f>INDEX([2]Report!$B$2:$B$2208, MATCH(E1493, [2]Report!$T$2:$T$2208, 0))</f>
        <v>MOTZ_-R2-CELD26</v>
      </c>
      <c r="G1493" s="4" t="str">
        <f t="shared" si="75"/>
        <v>MOTZ_</v>
      </c>
      <c r="AC1493" t="str">
        <f>[8]Report!T1493</f>
        <v>YENNE-R2-CELD91 → Code GDO</v>
      </c>
      <c r="AD1493" t="str">
        <f>INDEX([8]Report!$A$2:$A$1495, MATCH(AC1493, [8]Report!$T$2:$T$1495, 0))</f>
        <v>YENNE-R2-CELD91</v>
      </c>
      <c r="AE1493" t="str">
        <f t="shared" si="76"/>
        <v>YENNE</v>
      </c>
    </row>
    <row r="1494" spans="5:31" x14ac:dyDescent="0.25">
      <c r="E1494" s="2" t="str">
        <f>[2]Report!T1494</f>
        <v>34035533 → DATE-AMPOULE</v>
      </c>
      <c r="F1494" s="3" t="str">
        <f>INDEX([2]Report!$B$2:$B$2208, MATCH(E1494, [2]Report!$T$2:$T$2208, 0))</f>
        <v>I.VER-R1-CELC03</v>
      </c>
      <c r="G1494" s="4" t="str">
        <f t="shared" si="75"/>
        <v>I.VER</v>
      </c>
      <c r="AC1494" t="str">
        <f>[8]Report!T1494</f>
        <v xml:space="preserve">YENNE-R2-CELD93 → </v>
      </c>
      <c r="AD1494" t="str">
        <f>INDEX([8]Report!$A$2:$A$1495, MATCH(AC1494, [8]Report!$T$2:$T$1495, 0))</f>
        <v>YENNE-R2-CELD93</v>
      </c>
      <c r="AE1494" t="str">
        <f t="shared" si="76"/>
        <v>YENNE</v>
      </c>
    </row>
    <row r="1495" spans="5:31" x14ac:dyDescent="0.25">
      <c r="E1495" s="2" t="str">
        <f>[2]Report!T1495</f>
        <v>34035534 → DATE-AMPOULE</v>
      </c>
      <c r="F1495" s="3" t="str">
        <f>INDEX([2]Report!$B$2:$B$2208, MATCH(E1495, [2]Report!$T$2:$T$2208, 0))</f>
        <v>REBUTS</v>
      </c>
      <c r="G1495" s="4" t="str">
        <f t="shared" si="75"/>
        <v>REBUT</v>
      </c>
    </row>
    <row r="1496" spans="5:31" x14ac:dyDescent="0.25">
      <c r="E1496" s="2" t="str">
        <f>[2]Report!T1496</f>
        <v xml:space="preserve">34035536 → </v>
      </c>
      <c r="F1496" s="3" t="str">
        <f>INDEX([2]Report!$B$2:$B$2208, MATCH(E1496, [2]Report!$T$2:$T$2208, 0))</f>
        <v>ARLOD-R1-CELO11</v>
      </c>
      <c r="G1496" s="4" t="str">
        <f t="shared" si="75"/>
        <v>ARLOD</v>
      </c>
    </row>
    <row r="1497" spans="5:31" x14ac:dyDescent="0.25">
      <c r="E1497" s="2" t="str">
        <f>[2]Report!T1497</f>
        <v xml:space="preserve">34035537 → </v>
      </c>
      <c r="F1497" s="3" t="str">
        <f>INDEX([2]Report!$B$2:$B$2208, MATCH(E1497, [2]Report!$T$2:$T$2208, 0))</f>
        <v>GEX__-R2-CELD22</v>
      </c>
      <c r="G1497" s="4" t="str">
        <f t="shared" si="75"/>
        <v>GEX__</v>
      </c>
    </row>
    <row r="1498" spans="5:31" x14ac:dyDescent="0.25">
      <c r="E1498" s="2" t="str">
        <f>[2]Report!T1498</f>
        <v xml:space="preserve">34035538 → </v>
      </c>
      <c r="F1498" s="3" t="str">
        <f>INDEX([2]Report!$B$2:$B$2208, MATCH(E1498, [2]Report!$T$2:$T$2208, 0))</f>
        <v>GEX__-R3-CELO30</v>
      </c>
      <c r="G1498" s="4" t="str">
        <f t="shared" si="75"/>
        <v>GEX__</v>
      </c>
    </row>
    <row r="1499" spans="5:31" x14ac:dyDescent="0.25">
      <c r="E1499" s="2" t="str">
        <f>[2]Report!T1499</f>
        <v xml:space="preserve">34035539 → </v>
      </c>
      <c r="F1499" s="3" t="str">
        <f>INDEX([2]Report!$B$2:$B$2208, MATCH(E1499, [2]Report!$T$2:$T$2208, 0))</f>
        <v>GEX__-R3-CELD34</v>
      </c>
      <c r="G1499" s="4" t="str">
        <f t="shared" si="75"/>
        <v>GEX__</v>
      </c>
    </row>
    <row r="1500" spans="5:31" x14ac:dyDescent="0.25">
      <c r="E1500" s="2" t="str">
        <f>[2]Report!T1500</f>
        <v>34035540 → DATE-AMPOULE</v>
      </c>
      <c r="F1500" s="3" t="str">
        <f>INDEX([2]Report!$B$2:$B$2208, MATCH(E1500, [2]Report!$T$2:$T$2208, 0))</f>
        <v>GEX__-R3-CELA31</v>
      </c>
      <c r="G1500" s="4" t="str">
        <f t="shared" si="75"/>
        <v>GEX__</v>
      </c>
    </row>
    <row r="1501" spans="5:31" x14ac:dyDescent="0.25">
      <c r="E1501" s="2" t="str">
        <f>[2]Report!T1501</f>
        <v xml:space="preserve">34035542 → </v>
      </c>
      <c r="F1501" s="3" t="str">
        <f>INDEX([2]Report!$B$2:$B$2208, MATCH(E1501, [2]Report!$T$2:$T$2208, 0))</f>
        <v>GEX__-R-MAG</v>
      </c>
      <c r="G1501" s="4" t="str">
        <f t="shared" si="75"/>
        <v>GEX__</v>
      </c>
    </row>
    <row r="1502" spans="5:31" x14ac:dyDescent="0.25">
      <c r="E1502" s="2" t="str">
        <f>[2]Report!T1502</f>
        <v xml:space="preserve">34035543 → </v>
      </c>
      <c r="F1502" s="3" t="str">
        <f>INDEX([2]Report!$B$2:$B$2208, MATCH(E1502, [2]Report!$T$2:$T$2208, 0))</f>
        <v>CRAN_-R2-CELO20</v>
      </c>
      <c r="G1502" s="4" t="str">
        <f t="shared" si="75"/>
        <v>CRAN_</v>
      </c>
    </row>
    <row r="1503" spans="5:31" x14ac:dyDescent="0.25">
      <c r="E1503" s="2" t="str">
        <f>[2]Report!T1503</f>
        <v>34035544 → DATE-AMPOULE</v>
      </c>
      <c r="F1503" s="3" t="str">
        <f>INDEX([2]Report!$B$2:$B$2208, MATCH(E1503, [2]Report!$T$2:$T$2208, 0))</f>
        <v>CROLL-R1.B-CELD12</v>
      </c>
      <c r="G1503" s="4" t="str">
        <f t="shared" si="75"/>
        <v>CROLL</v>
      </c>
    </row>
    <row r="1504" spans="5:31" x14ac:dyDescent="0.25">
      <c r="E1504" s="2" t="str">
        <f>[2]Report!T1504</f>
        <v>34035545 → DATE-AMPOULE</v>
      </c>
      <c r="F1504" s="3" t="str">
        <f>INDEX([2]Report!$B$2:$B$2208, MATCH(E1504, [2]Report!$T$2:$T$2208, 0))</f>
        <v>CROLL-R1.B-CELD13</v>
      </c>
      <c r="G1504" s="4" t="str">
        <f t="shared" si="75"/>
        <v>CROLL</v>
      </c>
    </row>
    <row r="1505" spans="5:7" x14ac:dyDescent="0.25">
      <c r="E1505" s="2" t="str">
        <f>[2]Report!T1505</f>
        <v>34035546 → DATE-AMPOULE</v>
      </c>
      <c r="F1505" s="3" t="str">
        <f>INDEX([2]Report!$B$2:$B$2208, MATCH(E1505, [2]Report!$T$2:$T$2208, 0))</f>
        <v>CROLL-R1.B-CELD14</v>
      </c>
      <c r="G1505" s="4" t="str">
        <f t="shared" si="75"/>
        <v>CROLL</v>
      </c>
    </row>
    <row r="1506" spans="5:7" x14ac:dyDescent="0.25">
      <c r="E1506" s="2" t="str">
        <f>[2]Report!T1506</f>
        <v>34035547 → DATE-AMPOULE</v>
      </c>
      <c r="F1506" s="3" t="str">
        <f>INDEX([2]Report!$B$2:$B$2208, MATCH(E1506, [2]Report!$T$2:$T$2208, 0))</f>
        <v>CROLL-R1.B-CELA11</v>
      </c>
      <c r="G1506" s="4" t="str">
        <f t="shared" si="75"/>
        <v>CROLL</v>
      </c>
    </row>
    <row r="1507" spans="5:7" x14ac:dyDescent="0.25">
      <c r="E1507" s="2" t="str">
        <f>[2]Report!T1507</f>
        <v>34035548 → DATE-AMPOULE</v>
      </c>
      <c r="F1507" s="3" t="str">
        <f>INDEX([2]Report!$B$2:$B$2208, MATCH(E1507, [2]Report!$T$2:$T$2208, 0))</f>
        <v>CROLL-R1.B-CELD15</v>
      </c>
      <c r="G1507" s="4" t="str">
        <f t="shared" si="75"/>
        <v>CROLL</v>
      </c>
    </row>
    <row r="1508" spans="5:7" x14ac:dyDescent="0.25">
      <c r="E1508" s="2" t="str">
        <f>[2]Report!T1508</f>
        <v>34035549 → DATE-AMPOULE</v>
      </c>
      <c r="F1508" s="3" t="str">
        <f>INDEX([2]Report!$B$2:$B$2208, MATCH(E1508, [2]Report!$T$2:$T$2208, 0))</f>
        <v>CROLL-R1.B-CELD16</v>
      </c>
      <c r="G1508" s="4" t="str">
        <f t="shared" si="75"/>
        <v>CROLL</v>
      </c>
    </row>
    <row r="1509" spans="5:7" x14ac:dyDescent="0.25">
      <c r="E1509" s="2" t="str">
        <f>[2]Report!T1509</f>
        <v>34035550 → DATE-AMPOULE</v>
      </c>
      <c r="F1509" s="3" t="str">
        <f>INDEX([2]Report!$B$2:$B$2208, MATCH(E1509, [2]Report!$T$2:$T$2208, 0))</f>
        <v>CROLL-R3-CELD42</v>
      </c>
      <c r="G1509" s="4" t="str">
        <f t="shared" si="75"/>
        <v>CROLL</v>
      </c>
    </row>
    <row r="1510" spans="5:7" x14ac:dyDescent="0.25">
      <c r="E1510" s="2" t="str">
        <f>[2]Report!T1510</f>
        <v>34035551 → DATE-AMPOULE</v>
      </c>
      <c r="F1510" s="3" t="str">
        <f>INDEX([2]Report!$B$2:$B$2208, MATCH(E1510, [2]Report!$T$2:$T$2208, 0))</f>
        <v>CROLL-R3-CELD44</v>
      </c>
      <c r="G1510" s="4" t="str">
        <f t="shared" si="75"/>
        <v>CROLL</v>
      </c>
    </row>
    <row r="1511" spans="5:7" x14ac:dyDescent="0.25">
      <c r="E1511" s="2" t="str">
        <f>[2]Report!T1511</f>
        <v>34035552 → DATE-AMPOULE</v>
      </c>
      <c r="F1511" s="3" t="str">
        <f>INDEX([2]Report!$B$2:$B$2208, MATCH(E1511, [2]Report!$T$2:$T$2208, 0))</f>
        <v>CROLL-R3-CELD45</v>
      </c>
      <c r="G1511" s="4" t="str">
        <f t="shared" si="75"/>
        <v>CROLL</v>
      </c>
    </row>
    <row r="1512" spans="5:7" x14ac:dyDescent="0.25">
      <c r="E1512" s="2" t="str">
        <f>[2]Report!T1512</f>
        <v>34035553 → DATE-AMPOULE</v>
      </c>
      <c r="F1512" s="3" t="str">
        <f>INDEX([2]Report!$B$2:$B$2208, MATCH(E1512, [2]Report!$T$2:$T$2208, 0))</f>
        <v>CROLL-R3-CELA41</v>
      </c>
      <c r="G1512" s="4" t="str">
        <f t="shared" si="75"/>
        <v>CROLL</v>
      </c>
    </row>
    <row r="1513" spans="5:7" x14ac:dyDescent="0.25">
      <c r="E1513" s="2" t="str">
        <f>[2]Report!T1513</f>
        <v>34035554 → DATE-AMPOULE</v>
      </c>
      <c r="F1513" s="3" t="str">
        <f>INDEX([2]Report!$B$2:$B$2208, MATCH(E1513, [2]Report!$T$2:$T$2208, 0))</f>
        <v>CROLL-R3-CELD47</v>
      </c>
      <c r="G1513" s="4" t="str">
        <f t="shared" si="75"/>
        <v>CROLL</v>
      </c>
    </row>
    <row r="1514" spans="5:7" x14ac:dyDescent="0.25">
      <c r="E1514" s="2" t="str">
        <f>[2]Report!T1514</f>
        <v>34035555 → DATE-AMPOULE</v>
      </c>
      <c r="F1514" s="3" t="str">
        <f>INDEX([2]Report!$B$2:$B$2208, MATCH(E1514, [2]Report!$T$2:$T$2208, 0))</f>
        <v>CROLL-R3-CELD46</v>
      </c>
      <c r="G1514" s="4" t="str">
        <f t="shared" si="75"/>
        <v>CROLL</v>
      </c>
    </row>
    <row r="1515" spans="5:7" x14ac:dyDescent="0.25">
      <c r="E1515" s="2" t="str">
        <f>[2]Report!T1515</f>
        <v>34035556 → DATE-AMPOULE</v>
      </c>
      <c r="F1515" s="3" t="str">
        <f>INDEX([2]Report!$B$2:$B$2208, MATCH(E1515, [2]Report!$T$2:$T$2208, 0))</f>
        <v>CROLL-R2.A-CELD25</v>
      </c>
      <c r="G1515" s="4" t="str">
        <f t="shared" si="75"/>
        <v>CROLL</v>
      </c>
    </row>
    <row r="1516" spans="5:7" x14ac:dyDescent="0.25">
      <c r="E1516" s="2" t="str">
        <f>[2]Report!T1516</f>
        <v>34035557 → DATE-AMPOULE</v>
      </c>
      <c r="F1516" s="3" t="str">
        <f>INDEX([2]Report!$B$2:$B$2208, MATCH(E1516, [2]Report!$T$2:$T$2208, 0))</f>
        <v>CROLL-R2.A-CELD29</v>
      </c>
      <c r="G1516" s="4" t="str">
        <f t="shared" si="75"/>
        <v>CROLL</v>
      </c>
    </row>
    <row r="1517" spans="5:7" x14ac:dyDescent="0.25">
      <c r="E1517" s="2" t="str">
        <f>[2]Report!T1517</f>
        <v>34035558 → DATE-AMPOULE</v>
      </c>
      <c r="F1517" s="3" t="str">
        <f>INDEX([2]Report!$B$2:$B$2208, MATCH(E1517, [2]Report!$T$2:$T$2208, 0))</f>
        <v>CROLL-R2.A-CELD28</v>
      </c>
      <c r="G1517" s="4" t="str">
        <f t="shared" si="75"/>
        <v>CROLL</v>
      </c>
    </row>
    <row r="1518" spans="5:7" x14ac:dyDescent="0.25">
      <c r="E1518" s="2" t="str">
        <f>[2]Report!T1518</f>
        <v>34035559 → DATE-AMPOULE</v>
      </c>
      <c r="F1518" s="3" t="str">
        <f>INDEX([2]Report!$B$2:$B$2208, MATCH(E1518, [2]Report!$T$2:$T$2208, 0))</f>
        <v>CROLL-R2.A-CELA24</v>
      </c>
      <c r="G1518" s="4" t="str">
        <f t="shared" si="75"/>
        <v>CROLL</v>
      </c>
    </row>
    <row r="1519" spans="5:7" x14ac:dyDescent="0.25">
      <c r="E1519" s="2" t="str">
        <f>[2]Report!T1519</f>
        <v>34035560 → DATE-AMPOULE</v>
      </c>
      <c r="F1519" s="3" t="str">
        <f>INDEX([2]Report!$B$2:$B$2208, MATCH(E1519, [2]Report!$T$2:$T$2208, 0))</f>
        <v>CROLL-R2.A-CELD27</v>
      </c>
      <c r="G1519" s="4" t="str">
        <f t="shared" si="75"/>
        <v>CROLL</v>
      </c>
    </row>
    <row r="1520" spans="5:7" x14ac:dyDescent="0.25">
      <c r="E1520" s="2" t="str">
        <f>[2]Report!T1520</f>
        <v>34035561 → DATE-AMPOULE</v>
      </c>
      <c r="F1520" s="3" t="str">
        <f>INDEX([2]Report!$B$2:$B$2208, MATCH(E1520, [2]Report!$T$2:$T$2208, 0))</f>
        <v>CROLL-R2.A-CELD26</v>
      </c>
      <c r="G1520" s="4" t="str">
        <f t="shared" si="75"/>
        <v>CROLL</v>
      </c>
    </row>
    <row r="1521" spans="5:7" x14ac:dyDescent="0.25">
      <c r="E1521" s="2" t="str">
        <f>[2]Report!T1521</f>
        <v>34035562 → DATE-AMPOULE</v>
      </c>
      <c r="F1521" s="3" t="str">
        <f>INDEX([2]Report!$B$2:$B$2208, MATCH(E1521, [2]Report!$T$2:$T$2208, 0))</f>
        <v>CROLL-R2.B-CELD36</v>
      </c>
      <c r="G1521" s="4" t="str">
        <f t="shared" si="75"/>
        <v>CROLL</v>
      </c>
    </row>
    <row r="1522" spans="5:7" x14ac:dyDescent="0.25">
      <c r="E1522" s="2" t="str">
        <f>[2]Report!T1522</f>
        <v>34035563 → DATE-AMPOULE</v>
      </c>
      <c r="F1522" s="3" t="str">
        <f>INDEX([2]Report!$B$2:$B$2208, MATCH(E1522, [2]Report!$T$2:$T$2208, 0))</f>
        <v>CROLL-R2.B-CELD37</v>
      </c>
      <c r="G1522" s="4" t="str">
        <f t="shared" si="75"/>
        <v>CROLL</v>
      </c>
    </row>
    <row r="1523" spans="5:7" x14ac:dyDescent="0.25">
      <c r="E1523" s="2" t="str">
        <f>[2]Report!T1523</f>
        <v>34035564 → DATE-AMPOULE</v>
      </c>
      <c r="F1523" s="3" t="str">
        <f>INDEX([2]Report!$B$2:$B$2208, MATCH(E1523, [2]Report!$T$2:$T$2208, 0))</f>
        <v>CROLL-R2.B-CELD38</v>
      </c>
      <c r="G1523" s="4" t="str">
        <f t="shared" si="75"/>
        <v>CROLL</v>
      </c>
    </row>
    <row r="1524" spans="5:7" x14ac:dyDescent="0.25">
      <c r="E1524" s="2" t="str">
        <f>[2]Report!T1524</f>
        <v>34035565 → DATE-AMPOULE</v>
      </c>
      <c r="F1524" s="3" t="str">
        <f>INDEX([2]Report!$B$2:$B$2208, MATCH(E1524, [2]Report!$T$2:$T$2208, 0))</f>
        <v>CROLL-R2.B-CELA35</v>
      </c>
      <c r="G1524" s="4" t="str">
        <f t="shared" si="75"/>
        <v>CROLL</v>
      </c>
    </row>
    <row r="1525" spans="5:7" x14ac:dyDescent="0.25">
      <c r="E1525" s="2" t="str">
        <f>[2]Report!T1525</f>
        <v>34035566 → DATE-AMPOULE</v>
      </c>
      <c r="F1525" s="3" t="str">
        <f>INDEX([2]Report!$B$2:$B$2208, MATCH(E1525, [2]Report!$T$2:$T$2208, 0))</f>
        <v>CROLL-R2.B-CELD39</v>
      </c>
      <c r="G1525" s="4" t="str">
        <f t="shared" si="75"/>
        <v>CROLL</v>
      </c>
    </row>
    <row r="1526" spans="5:7" x14ac:dyDescent="0.25">
      <c r="E1526" s="2" t="str">
        <f>[2]Report!T1526</f>
        <v>34035567 → DATE-AMPOULE</v>
      </c>
      <c r="F1526" s="3" t="str">
        <f>INDEX([2]Report!$B$2:$B$2208, MATCH(E1526, [2]Report!$T$2:$T$2208, 0))</f>
        <v>CROLL-R2.B-CELD40</v>
      </c>
      <c r="G1526" s="4" t="str">
        <f t="shared" si="75"/>
        <v>CROLL</v>
      </c>
    </row>
    <row r="1527" spans="5:7" x14ac:dyDescent="0.25">
      <c r="E1527" s="2" t="str">
        <f>[2]Report!T1527</f>
        <v>34035568 → DATE-AMPOULE</v>
      </c>
      <c r="F1527" s="3" t="str">
        <f>INDEX([2]Report!$B$2:$B$2208, MATCH(E1527, [2]Report!$T$2:$T$2208, 0))</f>
        <v>CROLL-R3-CELD48</v>
      </c>
      <c r="G1527" s="4" t="str">
        <f t="shared" si="75"/>
        <v>CROLL</v>
      </c>
    </row>
    <row r="1528" spans="5:7" x14ac:dyDescent="0.25">
      <c r="E1528" s="2" t="str">
        <f>[2]Report!T1528</f>
        <v>34035569 → DATE-AMPOULE</v>
      </c>
      <c r="F1528" s="3" t="str">
        <f>INDEX([2]Report!$B$2:$B$2208, MATCH(E1528, [2]Report!$T$2:$T$2208, 0))</f>
        <v>CROLL-R2.A-CELD30</v>
      </c>
      <c r="G1528" s="4" t="str">
        <f t="shared" si="75"/>
        <v>CROLL</v>
      </c>
    </row>
    <row r="1529" spans="5:7" x14ac:dyDescent="0.25">
      <c r="E1529" s="2" t="str">
        <f>[2]Report!T1529</f>
        <v xml:space="preserve">34035570 → </v>
      </c>
      <c r="F1529" s="3" t="str">
        <f>INDEX([2]Report!$B$2:$B$2208, MATCH(E1529, [2]Report!$T$2:$T$2208, 0))</f>
        <v>GEX__-R4-CELC42</v>
      </c>
      <c r="G1529" s="4" t="str">
        <f t="shared" si="75"/>
        <v>GEX__</v>
      </c>
    </row>
    <row r="1530" spans="5:7" x14ac:dyDescent="0.25">
      <c r="E1530" s="2" t="str">
        <f>[2]Report!T1530</f>
        <v xml:space="preserve">34035571 → </v>
      </c>
      <c r="F1530" s="3" t="str">
        <f>INDEX([2]Report!$B$2:$B$2208, MATCH(E1530, [2]Report!$T$2:$T$2208, 0))</f>
        <v>GEX__-R4-CELD43</v>
      </c>
      <c r="G1530" s="4" t="str">
        <f t="shared" si="75"/>
        <v>GEX__</v>
      </c>
    </row>
    <row r="1531" spans="5:7" x14ac:dyDescent="0.25">
      <c r="E1531" s="2" t="str">
        <f>[2]Report!T1531</f>
        <v xml:space="preserve">34035572 → </v>
      </c>
      <c r="F1531" s="3" t="str">
        <f>INDEX([2]Report!$B$2:$B$2208, MATCH(E1531, [2]Report!$T$2:$T$2208, 0))</f>
        <v>GEX__-R4-CELA41</v>
      </c>
      <c r="G1531" s="4" t="str">
        <f t="shared" si="75"/>
        <v>GEX__</v>
      </c>
    </row>
    <row r="1532" spans="5:7" x14ac:dyDescent="0.25">
      <c r="E1532" s="2" t="str">
        <f>[2]Report!T1532</f>
        <v xml:space="preserve">34035573 → </v>
      </c>
      <c r="F1532" s="3" t="str">
        <f>INDEX([2]Report!$B$2:$B$2208, MATCH(E1532, [2]Report!$T$2:$T$2208, 0))</f>
        <v>GEX__-R4-CELD44</v>
      </c>
      <c r="G1532" s="4" t="str">
        <f t="shared" si="75"/>
        <v>GEX__</v>
      </c>
    </row>
    <row r="1533" spans="5:7" x14ac:dyDescent="0.25">
      <c r="E1533" s="2" t="str">
        <f>[2]Report!T1533</f>
        <v xml:space="preserve">34035574 → </v>
      </c>
      <c r="F1533" s="3" t="str">
        <f>INDEX([2]Report!$B$2:$B$2208, MATCH(E1533, [2]Report!$T$2:$T$2208, 0))</f>
        <v>GEX__-R4-CELD45</v>
      </c>
      <c r="G1533" s="4" t="str">
        <f t="shared" si="75"/>
        <v>GEX__</v>
      </c>
    </row>
    <row r="1534" spans="5:7" x14ac:dyDescent="0.25">
      <c r="E1534" s="2" t="str">
        <f>[2]Report!T1534</f>
        <v>34035589 → DATE-AMPOULE</v>
      </c>
      <c r="F1534" s="3" t="str">
        <f>INDEX([2]Report!$B$2:$B$2208, MATCH(E1534, [2]Report!$T$2:$T$2208, 0))</f>
        <v>C.AND-R2-CELO15</v>
      </c>
      <c r="G1534" s="4" t="str">
        <f t="shared" si="75"/>
        <v>C.AND</v>
      </c>
    </row>
    <row r="1535" spans="5:7" x14ac:dyDescent="0.25">
      <c r="E1535" s="2" t="str">
        <f>[2]Report!T1535</f>
        <v>34035590 → DATE-AMPOULE</v>
      </c>
      <c r="F1535" s="3" t="str">
        <f>INDEX([2]Report!$B$2:$B$2208, MATCH(E1535, [2]Report!$T$2:$T$2208, 0))</f>
        <v>C.AND-R2-CELD11</v>
      </c>
      <c r="G1535" s="4" t="str">
        <f t="shared" si="75"/>
        <v>C.AND</v>
      </c>
    </row>
    <row r="1536" spans="5:7" x14ac:dyDescent="0.25">
      <c r="E1536" s="2" t="str">
        <f>[2]Report!T1536</f>
        <v xml:space="preserve">34035591 → </v>
      </c>
      <c r="F1536" s="3" t="str">
        <f>INDEX([2]Report!$B$2:$B$2208, MATCH(E1536, [2]Report!$T$2:$T$2208, 0))</f>
        <v>CRAN_-R2-CELD27</v>
      </c>
      <c r="G1536" s="4" t="str">
        <f t="shared" si="75"/>
        <v>CRAN_</v>
      </c>
    </row>
    <row r="1537" spans="5:7" x14ac:dyDescent="0.25">
      <c r="E1537" s="2" t="str">
        <f>[2]Report!T1537</f>
        <v xml:space="preserve">34035592 → </v>
      </c>
      <c r="F1537" s="3" t="str">
        <f>INDEX([2]Report!$B$2:$B$2208, MATCH(E1537, [2]Report!$T$2:$T$2208, 0))</f>
        <v>CRAN_-R2-CELD28</v>
      </c>
      <c r="G1537" s="4" t="str">
        <f t="shared" si="75"/>
        <v>CRAN_</v>
      </c>
    </row>
    <row r="1538" spans="5:7" x14ac:dyDescent="0.25">
      <c r="E1538" s="2" t="str">
        <f>[2]Report!T1538</f>
        <v xml:space="preserve">34035594 → </v>
      </c>
      <c r="F1538" s="3" t="str">
        <f>INDEX([2]Report!$B$2:$B$2208, MATCH(E1538, [2]Report!$T$2:$T$2208, 0))</f>
        <v>CRAN_-R3-CELD38</v>
      </c>
      <c r="G1538" s="4" t="str">
        <f t="shared" si="75"/>
        <v>CRAN_</v>
      </c>
    </row>
    <row r="1539" spans="5:7" x14ac:dyDescent="0.25">
      <c r="E1539" s="2" t="str">
        <f>[2]Report!T1539</f>
        <v xml:space="preserve">34035595 → </v>
      </c>
      <c r="F1539" s="3" t="str">
        <f>INDEX([2]Report!$B$2:$B$2208, MATCH(E1539, [2]Report!$T$2:$T$2208, 0))</f>
        <v>CRAN_-R3-CELD39</v>
      </c>
      <c r="G1539" s="4" t="str">
        <f t="shared" ref="G1539:G1602" si="77">LEFT(F1539,5)</f>
        <v>CRAN_</v>
      </c>
    </row>
    <row r="1540" spans="5:7" x14ac:dyDescent="0.25">
      <c r="E1540" s="2" t="str">
        <f>[2]Report!T1540</f>
        <v xml:space="preserve">34035596 → </v>
      </c>
      <c r="F1540" s="3" t="str">
        <f>INDEX([2]Report!$B$2:$B$2208, MATCH(E1540, [2]Report!$T$2:$T$2208, 0))</f>
        <v>CRAN_-R4-CELD44</v>
      </c>
      <c r="G1540" s="4" t="str">
        <f t="shared" si="77"/>
        <v>CRAN_</v>
      </c>
    </row>
    <row r="1541" spans="5:7" x14ac:dyDescent="0.25">
      <c r="E1541" s="2" t="str">
        <f>[2]Report!T1541</f>
        <v xml:space="preserve">34035597 → </v>
      </c>
      <c r="F1541" s="3" t="str">
        <f>INDEX([2]Report!$B$2:$B$2208, MATCH(E1541, [2]Report!$T$2:$T$2208, 0))</f>
        <v>CRAN_-R4-CELD45</v>
      </c>
      <c r="G1541" s="4" t="str">
        <f t="shared" si="77"/>
        <v>CRAN_</v>
      </c>
    </row>
    <row r="1542" spans="5:7" x14ac:dyDescent="0.25">
      <c r="E1542" s="2" t="str">
        <f>[2]Report!T1542</f>
        <v>34035598 → U-NOMINAL(KV)-DJHTA</v>
      </c>
      <c r="F1542" s="3" t="str">
        <f>INDEX([2]Report!$B$2:$B$2208, MATCH(E1542, [2]Report!$T$2:$T$2208, 0))</f>
        <v>CRAN_-R4-CELC43</v>
      </c>
      <c r="G1542" s="4" t="str">
        <f t="shared" si="77"/>
        <v>CRAN_</v>
      </c>
    </row>
    <row r="1543" spans="5:7" x14ac:dyDescent="0.25">
      <c r="E1543" s="2" t="str">
        <f>[2]Report!T1543</f>
        <v xml:space="preserve">34035599 → </v>
      </c>
      <c r="F1543" s="3" t="str">
        <f>INDEX([2]Report!$B$2:$B$2208, MATCH(E1543, [2]Report!$T$2:$T$2208, 0))</f>
        <v>CRAN_-R4-CELD46</v>
      </c>
      <c r="G1543" s="4" t="str">
        <f t="shared" si="77"/>
        <v>CRAN_</v>
      </c>
    </row>
    <row r="1544" spans="5:7" x14ac:dyDescent="0.25">
      <c r="E1544" s="2" t="str">
        <f>[2]Report!T1544</f>
        <v xml:space="preserve">34035600 → </v>
      </c>
      <c r="F1544" s="3" t="str">
        <f>INDEX([2]Report!$B$2:$B$2208, MATCH(E1544, [2]Report!$T$2:$T$2208, 0))</f>
        <v>CRAN_-R4-CELA41</v>
      </c>
      <c r="G1544" s="4" t="str">
        <f t="shared" si="77"/>
        <v>CRAN_</v>
      </c>
    </row>
    <row r="1545" spans="5:7" x14ac:dyDescent="0.25">
      <c r="E1545" s="2" t="str">
        <f>[2]Report!T1545</f>
        <v xml:space="preserve">34035601 → </v>
      </c>
      <c r="F1545" s="3" t="str">
        <f>INDEX([2]Report!$B$2:$B$2208, MATCH(E1545, [2]Report!$T$2:$T$2208, 0))</f>
        <v>CRAN_-R4-CELD47</v>
      </c>
      <c r="G1545" s="4" t="str">
        <f t="shared" si="77"/>
        <v>CRAN_</v>
      </c>
    </row>
    <row r="1546" spans="5:7" x14ac:dyDescent="0.25">
      <c r="E1546" s="2" t="str">
        <f>[2]Report!T1546</f>
        <v xml:space="preserve">34035602 → </v>
      </c>
      <c r="F1546" s="3" t="str">
        <f>INDEX([2]Report!$B$2:$B$2208, MATCH(E1546, [2]Report!$T$2:$T$2208, 0))</f>
        <v>CRAN_-R4-CELD48</v>
      </c>
      <c r="G1546" s="4" t="str">
        <f t="shared" si="77"/>
        <v>CRAN_</v>
      </c>
    </row>
    <row r="1547" spans="5:7" x14ac:dyDescent="0.25">
      <c r="E1547" s="2" t="str">
        <f>[2]Report!T1547</f>
        <v xml:space="preserve">34035603 → </v>
      </c>
      <c r="F1547" s="3" t="str">
        <f>INDEX([2]Report!$B$2:$B$2208, MATCH(E1547, [2]Report!$T$2:$T$2208, 0))</f>
        <v>CRAN_-R4-CELA42</v>
      </c>
      <c r="G1547" s="4" t="str">
        <f t="shared" si="77"/>
        <v>CRAN_</v>
      </c>
    </row>
    <row r="1548" spans="5:7" x14ac:dyDescent="0.25">
      <c r="E1548" s="2" t="str">
        <f>[2]Report!T1548</f>
        <v xml:space="preserve">34035604 → </v>
      </c>
      <c r="F1548" s="3" t="str">
        <f>INDEX([2]Report!$B$2:$B$2208, MATCH(E1548, [2]Report!$T$2:$T$2208, 0))</f>
        <v>CRAN_-R4-CELD49</v>
      </c>
      <c r="G1548" s="4" t="str">
        <f t="shared" si="77"/>
        <v>CRAN_</v>
      </c>
    </row>
    <row r="1549" spans="5:7" x14ac:dyDescent="0.25">
      <c r="E1549" s="2" t="str">
        <f>[2]Report!T1549</f>
        <v xml:space="preserve">34035605 → </v>
      </c>
      <c r="F1549" s="3" t="str">
        <f>INDEX([2]Report!$B$2:$B$2208, MATCH(E1549, [2]Report!$T$2:$T$2208, 0))</f>
        <v>CRAN_-R3-CELO30</v>
      </c>
      <c r="G1549" s="4" t="str">
        <f t="shared" si="77"/>
        <v>CRAN_</v>
      </c>
    </row>
    <row r="1550" spans="5:7" x14ac:dyDescent="0.25">
      <c r="E1550" s="2" t="str">
        <f>[2]Report!T1550</f>
        <v xml:space="preserve">34035606 → </v>
      </c>
      <c r="F1550" s="3" t="str">
        <f>INDEX([2]Report!$B$2:$B$2208, MATCH(E1550, [2]Report!$T$2:$T$2208, 0))</f>
        <v>CRAN_-R4-CELO40</v>
      </c>
      <c r="G1550" s="4" t="str">
        <f t="shared" si="77"/>
        <v>CRAN_</v>
      </c>
    </row>
    <row r="1551" spans="5:7" x14ac:dyDescent="0.25">
      <c r="E1551" s="2" t="str">
        <f>[2]Report!T1551</f>
        <v>34035607 → DATE-AMPOULE</v>
      </c>
      <c r="F1551" s="3" t="str">
        <f>INDEX([2]Report!$B$2:$B$2208, MATCH(E1551, [2]Report!$T$2:$T$2208, 0))</f>
        <v>CONF5-RB-CELD33</v>
      </c>
      <c r="G1551" s="4" t="str">
        <f t="shared" si="77"/>
        <v>CONF5</v>
      </c>
    </row>
    <row r="1552" spans="5:7" x14ac:dyDescent="0.25">
      <c r="E1552" s="2" t="str">
        <f>[2]Report!T1552</f>
        <v>34035608 → U-NOMINAL(KV)-DJHTA, DATE-AMPOULE</v>
      </c>
      <c r="F1552" s="3" t="str">
        <f>INDEX([2]Report!$B$2:$B$2208, MATCH(E1552, [2]Report!$T$2:$T$2208, 0))</f>
        <v>CONF5-RB-CELO24</v>
      </c>
      <c r="G1552" s="4" t="str">
        <f t="shared" si="77"/>
        <v>CONF5</v>
      </c>
    </row>
    <row r="1553" spans="5:7" x14ac:dyDescent="0.25">
      <c r="E1553" s="2" t="str">
        <f>[2]Report!T1553</f>
        <v xml:space="preserve">34035609 → </v>
      </c>
      <c r="F1553" s="3" t="str">
        <f>INDEX([2]Report!$B$2:$B$2208, MATCH(E1553, [2]Report!$T$2:$T$2208, 0))</f>
        <v>BXFOR-R2-CELD56</v>
      </c>
      <c r="G1553" s="4" t="str">
        <f t="shared" si="77"/>
        <v>BXFOR</v>
      </c>
    </row>
    <row r="1554" spans="5:7" x14ac:dyDescent="0.25">
      <c r="E1554" s="2" t="str">
        <f>[2]Report!T1554</f>
        <v xml:space="preserve">34035610 → </v>
      </c>
      <c r="F1554" s="3" t="str">
        <f>INDEX([2]Report!$B$2:$B$2208, MATCH(E1554, [2]Report!$T$2:$T$2208, 0))</f>
        <v>BXFOR-R2-CELD58</v>
      </c>
      <c r="G1554" s="4" t="str">
        <f t="shared" si="77"/>
        <v>BXFOR</v>
      </c>
    </row>
    <row r="1555" spans="5:7" x14ac:dyDescent="0.25">
      <c r="E1555" s="2" t="str">
        <f>[2]Report!T1555</f>
        <v xml:space="preserve">34035611 → </v>
      </c>
      <c r="F1555" s="3" t="str">
        <f>INDEX([2]Report!$B$2:$B$2208, MATCH(E1555, [2]Report!$T$2:$T$2208, 0))</f>
        <v>BXFOR-R2-CELD60</v>
      </c>
      <c r="G1555" s="4" t="str">
        <f t="shared" si="77"/>
        <v>BXFOR</v>
      </c>
    </row>
    <row r="1556" spans="5:7" x14ac:dyDescent="0.25">
      <c r="E1556" s="2" t="str">
        <f>[2]Report!T1556</f>
        <v xml:space="preserve">34035612 → </v>
      </c>
      <c r="F1556" s="3" t="str">
        <f>INDEX([2]Report!$B$2:$B$2208, MATCH(E1556, [2]Report!$T$2:$T$2208, 0))</f>
        <v>BXFOR-R2-CELA52</v>
      </c>
      <c r="G1556" s="4" t="str">
        <f t="shared" si="77"/>
        <v>BXFOR</v>
      </c>
    </row>
    <row r="1557" spans="5:7" x14ac:dyDescent="0.25">
      <c r="E1557" s="2" t="str">
        <f>[2]Report!T1557</f>
        <v xml:space="preserve">34035613 → </v>
      </c>
      <c r="F1557" s="3" t="str">
        <f>INDEX([2]Report!$B$2:$B$2208, MATCH(E1557, [2]Report!$T$2:$T$2208, 0))</f>
        <v>BXFOR-R2-CELC54</v>
      </c>
      <c r="G1557" s="4" t="str">
        <f t="shared" si="77"/>
        <v>BXFOR</v>
      </c>
    </row>
    <row r="1558" spans="5:7" x14ac:dyDescent="0.25">
      <c r="E1558" s="2" t="str">
        <f>[2]Report!T1558</f>
        <v xml:space="preserve">34035614 → </v>
      </c>
      <c r="F1558" s="3" t="str">
        <f>INDEX([2]Report!$B$2:$B$2208, MATCH(E1558, [2]Report!$T$2:$T$2208, 0))</f>
        <v>BXFOR-R1-CELD57</v>
      </c>
      <c r="G1558" s="4" t="str">
        <f t="shared" si="77"/>
        <v>BXFOR</v>
      </c>
    </row>
    <row r="1559" spans="5:7" x14ac:dyDescent="0.25">
      <c r="E1559" s="2" t="str">
        <f>[2]Report!T1559</f>
        <v xml:space="preserve">34035615 → </v>
      </c>
      <c r="F1559" s="3" t="str">
        <f>INDEX([2]Report!$B$2:$B$2208, MATCH(E1559, [2]Report!$T$2:$T$2208, 0))</f>
        <v>BXFOR-R1-CELA53</v>
      </c>
      <c r="G1559" s="4" t="str">
        <f t="shared" si="77"/>
        <v>BXFOR</v>
      </c>
    </row>
    <row r="1560" spans="5:7" x14ac:dyDescent="0.25">
      <c r="E1560" s="2" t="str">
        <f>[2]Report!T1560</f>
        <v xml:space="preserve">34035616 → </v>
      </c>
      <c r="F1560" s="3" t="str">
        <f>INDEX([2]Report!$B$2:$B$2208, MATCH(E1560, [2]Report!$T$2:$T$2208, 0))</f>
        <v>BXFOR-R1-CELD59</v>
      </c>
      <c r="G1560" s="4" t="str">
        <f t="shared" si="77"/>
        <v>BXFOR</v>
      </c>
    </row>
    <row r="1561" spans="5:7" x14ac:dyDescent="0.25">
      <c r="E1561" s="2" t="str">
        <f>[2]Report!T1561</f>
        <v xml:space="preserve">34035617 → </v>
      </c>
      <c r="F1561" s="3" t="str">
        <f>INDEX([2]Report!$B$2:$B$2208, MATCH(E1561, [2]Report!$T$2:$T$2208, 0))</f>
        <v>BXFOR-R1-CELD61</v>
      </c>
      <c r="G1561" s="4" t="str">
        <f t="shared" si="77"/>
        <v>BXFOR</v>
      </c>
    </row>
    <row r="1562" spans="5:7" x14ac:dyDescent="0.25">
      <c r="E1562" s="2" t="str">
        <f>[2]Report!T1562</f>
        <v>34035618 → DATE-AMPOULE</v>
      </c>
      <c r="F1562" s="3" t="str">
        <f>INDEX([2]Report!$B$2:$B$2208, MATCH(E1562, [2]Report!$T$2:$T$2208, 0))</f>
        <v>A.HUE-R2-CELD02</v>
      </c>
      <c r="G1562" s="4" t="str">
        <f t="shared" si="77"/>
        <v>A.HUE</v>
      </c>
    </row>
    <row r="1563" spans="5:7" x14ac:dyDescent="0.25">
      <c r="E1563" s="2" t="str">
        <f>[2]Report!T1563</f>
        <v xml:space="preserve">34035619 → </v>
      </c>
      <c r="F1563" s="3" t="str">
        <f>INDEX([2]Report!$B$2:$B$2208, MATCH(E1563, [2]Report!$T$2:$T$2208, 0))</f>
        <v>BXFOR-R2-CELO50</v>
      </c>
      <c r="G1563" s="4" t="str">
        <f t="shared" si="77"/>
        <v>BXFOR</v>
      </c>
    </row>
    <row r="1564" spans="5:7" x14ac:dyDescent="0.25">
      <c r="E1564" s="2" t="str">
        <f>[2]Report!T1564</f>
        <v>34035620 → DATE-AMPOULE</v>
      </c>
      <c r="F1564" s="3" t="str">
        <f>INDEX([2]Report!$B$2:$B$2208, MATCH(E1564, [2]Report!$T$2:$T$2208, 0))</f>
        <v>PASSY-R1-CELD14</v>
      </c>
      <c r="G1564" s="4" t="str">
        <f t="shared" si="77"/>
        <v>PASSY</v>
      </c>
    </row>
    <row r="1565" spans="5:7" x14ac:dyDescent="0.25">
      <c r="E1565" s="2" t="str">
        <f>[2]Report!T1565</f>
        <v>34035621 → DATE-AMPOULE</v>
      </c>
      <c r="F1565" s="3" t="str">
        <f>INDEX([2]Report!$B$2:$B$2208, MATCH(E1565, [2]Report!$T$2:$T$2208, 0))</f>
        <v>PASSY-R1-CELA11</v>
      </c>
      <c r="G1565" s="4" t="str">
        <f t="shared" si="77"/>
        <v>PASSY</v>
      </c>
    </row>
    <row r="1566" spans="5:7" x14ac:dyDescent="0.25">
      <c r="E1566" s="2" t="str">
        <f>[2]Report!T1566</f>
        <v>34035622 → DATE-AMPOULE</v>
      </c>
      <c r="F1566" s="3" t="str">
        <f>INDEX([2]Report!$B$2:$B$2208, MATCH(E1566, [2]Report!$T$2:$T$2208, 0))</f>
        <v>PASSY-R1-CELD15</v>
      </c>
      <c r="G1566" s="4" t="str">
        <f t="shared" si="77"/>
        <v>PASSY</v>
      </c>
    </row>
    <row r="1567" spans="5:7" x14ac:dyDescent="0.25">
      <c r="E1567" s="2" t="str">
        <f>[2]Report!T1567</f>
        <v>34035623 → DATE-AMPOULE</v>
      </c>
      <c r="F1567" s="3" t="str">
        <f>INDEX([2]Report!$B$2:$B$2208, MATCH(E1567, [2]Report!$T$2:$T$2208, 0))</f>
        <v>PASSY-R1-CELD16</v>
      </c>
      <c r="G1567" s="4" t="str">
        <f t="shared" si="77"/>
        <v>PASSY</v>
      </c>
    </row>
    <row r="1568" spans="5:7" x14ac:dyDescent="0.25">
      <c r="E1568" s="2" t="str">
        <f>[2]Report!T1568</f>
        <v>34035624 → DATE-AMPOULE</v>
      </c>
      <c r="F1568" s="3" t="str">
        <f>INDEX([2]Report!$B$2:$B$2208, MATCH(E1568, [2]Report!$T$2:$T$2208, 0))</f>
        <v>GRENOBLE-MAG</v>
      </c>
      <c r="G1568" s="4" t="str">
        <f t="shared" si="77"/>
        <v>GRENO</v>
      </c>
    </row>
    <row r="1569" spans="5:7" x14ac:dyDescent="0.25">
      <c r="E1569" s="2" t="str">
        <f>[2]Report!T1569</f>
        <v>34035625 → DATE-AMPOULE</v>
      </c>
      <c r="F1569" s="3" t="str">
        <f>INDEX([2]Report!$B$2:$B$2208, MATCH(E1569, [2]Report!$T$2:$T$2208, 0))</f>
        <v>PASSY-R1-CELO10</v>
      </c>
      <c r="G1569" s="4" t="str">
        <f t="shared" si="77"/>
        <v>PASSY</v>
      </c>
    </row>
    <row r="1570" spans="5:7" x14ac:dyDescent="0.25">
      <c r="E1570" s="2" t="str">
        <f>[2]Report!T1570</f>
        <v>34035626 → DATE-AMPOULE</v>
      </c>
      <c r="F1570" s="3" t="str">
        <f>INDEX([2]Report!$B$2:$B$2208, MATCH(E1570, [2]Report!$T$2:$T$2208, 0))</f>
        <v>PASSY-R2-CELA21</v>
      </c>
      <c r="G1570" s="4" t="str">
        <f t="shared" si="77"/>
        <v>PASSY</v>
      </c>
    </row>
    <row r="1571" spans="5:7" x14ac:dyDescent="0.25">
      <c r="E1571" s="2" t="str">
        <f>[2]Report!T1571</f>
        <v>34035627 → DATE-AMPOULE</v>
      </c>
      <c r="F1571" s="3" t="str">
        <f>INDEX([2]Report!$B$2:$B$2208, MATCH(E1571, [2]Report!$T$2:$T$2208, 0))</f>
        <v>PASSY-R2-CELD23</v>
      </c>
      <c r="G1571" s="4" t="str">
        <f t="shared" si="77"/>
        <v>PASSY</v>
      </c>
    </row>
    <row r="1572" spans="5:7" x14ac:dyDescent="0.25">
      <c r="E1572" s="2" t="str">
        <f>[2]Report!T1572</f>
        <v>34035628 → DATE-AMPOULE</v>
      </c>
      <c r="F1572" s="3" t="str">
        <f>INDEX([2]Report!$B$2:$B$2208, MATCH(E1572, [2]Report!$T$2:$T$2208, 0))</f>
        <v>PASSY-R2-CELD24</v>
      </c>
      <c r="G1572" s="4" t="str">
        <f t="shared" si="77"/>
        <v>PASSY</v>
      </c>
    </row>
    <row r="1573" spans="5:7" x14ac:dyDescent="0.25">
      <c r="E1573" s="2" t="str">
        <f>[2]Report!T1573</f>
        <v>34035629 → DATE-AMPOULE</v>
      </c>
      <c r="F1573" s="3" t="str">
        <f>INDEX([2]Report!$B$2:$B$2208, MATCH(E1573, [2]Report!$T$2:$T$2208, 0))</f>
        <v>PASSY-R2-CELD25</v>
      </c>
      <c r="G1573" s="4" t="str">
        <f t="shared" si="77"/>
        <v>PASSY</v>
      </c>
    </row>
    <row r="1574" spans="5:7" x14ac:dyDescent="0.25">
      <c r="E1574" s="2" t="str">
        <f>[2]Report!T1574</f>
        <v>34035631 → DATE-AMPOULE</v>
      </c>
      <c r="F1574" s="3" t="str">
        <f>INDEX([2]Report!$B$2:$B$2208, MATCH(E1574, [2]Report!$T$2:$T$2208, 0))</f>
        <v>PASSY-R2-CELD26</v>
      </c>
      <c r="G1574" s="4" t="str">
        <f t="shared" si="77"/>
        <v>PASSY</v>
      </c>
    </row>
    <row r="1575" spans="5:7" x14ac:dyDescent="0.25">
      <c r="E1575" s="2" t="str">
        <f>[2]Report!T1575</f>
        <v>34035632 → DATE-AMPOULE</v>
      </c>
      <c r="F1575" s="3" t="str">
        <f>INDEX([2]Report!$B$2:$B$2208, MATCH(E1575, [2]Report!$T$2:$T$2208, 0))</f>
        <v>PASSY-R2-CELD27</v>
      </c>
      <c r="G1575" s="4" t="str">
        <f t="shared" si="77"/>
        <v>PASSY</v>
      </c>
    </row>
    <row r="1576" spans="5:7" x14ac:dyDescent="0.25">
      <c r="E1576" s="2" t="str">
        <f>[2]Report!T1576</f>
        <v>34035633 → DATE-AMPOULE</v>
      </c>
      <c r="F1576" s="3" t="str">
        <f>INDEX([2]Report!$B$2:$B$2208, MATCH(E1576, [2]Report!$T$2:$T$2208, 0))</f>
        <v>PASSY-R2-CELD28</v>
      </c>
      <c r="G1576" s="4" t="str">
        <f t="shared" si="77"/>
        <v>PASSY</v>
      </c>
    </row>
    <row r="1577" spans="5:7" x14ac:dyDescent="0.25">
      <c r="E1577" s="2" t="str">
        <f>[2]Report!T1577</f>
        <v xml:space="preserve">34035634 → </v>
      </c>
      <c r="F1577" s="3" t="str">
        <f>INDEX([2]Report!$B$2:$B$2208, MATCH(E1577, [2]Report!$T$2:$T$2208, 0))</f>
        <v>BORLY-MAG</v>
      </c>
      <c r="G1577" s="4" t="str">
        <f t="shared" si="77"/>
        <v>BORLY</v>
      </c>
    </row>
    <row r="1578" spans="5:7" x14ac:dyDescent="0.25">
      <c r="E1578" s="2" t="str">
        <f>[2]Report!T1578</f>
        <v xml:space="preserve">34035635 → </v>
      </c>
      <c r="F1578" s="3" t="str">
        <f>INDEX([2]Report!$B$2:$B$2208, MATCH(E1578, [2]Report!$T$2:$T$2208, 0))</f>
        <v>BORLY-MAG</v>
      </c>
      <c r="G1578" s="4" t="str">
        <f t="shared" si="77"/>
        <v>BORLY</v>
      </c>
    </row>
    <row r="1579" spans="5:7" x14ac:dyDescent="0.25">
      <c r="E1579" s="2" t="str">
        <f>[2]Report!T1579</f>
        <v>34035636 → DATE-AMPOULE</v>
      </c>
      <c r="F1579" s="3" t="str">
        <f>INDEX([2]Report!$B$2:$B$2208, MATCH(E1579, [2]Report!$T$2:$T$2208, 0))</f>
        <v>BORLY-MAG</v>
      </c>
      <c r="G1579" s="4" t="str">
        <f t="shared" si="77"/>
        <v>BORLY</v>
      </c>
    </row>
    <row r="1580" spans="5:7" x14ac:dyDescent="0.25">
      <c r="E1580" s="2" t="str">
        <f>[2]Report!T1580</f>
        <v xml:space="preserve">34035641 → </v>
      </c>
      <c r="F1580" s="3" t="str">
        <f>INDEX([2]Report!$B$2:$B$2208, MATCH(E1580, [2]Report!$T$2:$T$2208, 0))</f>
        <v>BVIL6-R1-CELD61</v>
      </c>
      <c r="G1580" s="4" t="str">
        <f t="shared" si="77"/>
        <v>BVIL6</v>
      </c>
    </row>
    <row r="1581" spans="5:7" x14ac:dyDescent="0.25">
      <c r="E1581" s="2" t="str">
        <f>[2]Report!T1581</f>
        <v xml:space="preserve">34035642 → </v>
      </c>
      <c r="F1581" s="3" t="str">
        <f>INDEX([2]Report!$B$2:$B$2208, MATCH(E1581, [2]Report!$T$2:$T$2208, 0))</f>
        <v>BVIL6-R1-CELA60</v>
      </c>
      <c r="G1581" s="4" t="str">
        <f t="shared" si="77"/>
        <v>BVIL6</v>
      </c>
    </row>
    <row r="1582" spans="5:7" x14ac:dyDescent="0.25">
      <c r="E1582" s="2" t="str">
        <f>[2]Report!T1582</f>
        <v xml:space="preserve">34035643 → </v>
      </c>
      <c r="F1582" s="3" t="str">
        <f>INDEX([2]Report!$B$2:$B$2208, MATCH(E1582, [2]Report!$T$2:$T$2208, 0))</f>
        <v>BVIL6-R1-CELD62</v>
      </c>
      <c r="G1582" s="4" t="str">
        <f t="shared" si="77"/>
        <v>BVIL6</v>
      </c>
    </row>
    <row r="1583" spans="5:7" x14ac:dyDescent="0.25">
      <c r="E1583" s="2" t="str">
        <f>[2]Report!T1583</f>
        <v xml:space="preserve">34035645 → </v>
      </c>
      <c r="F1583" s="3" t="str">
        <f>INDEX([2]Report!$B$2:$B$2208, MATCH(E1583, [2]Report!$T$2:$T$2208, 0))</f>
        <v>BOZEL-R2-CELA98</v>
      </c>
      <c r="G1583" s="4" t="str">
        <f t="shared" si="77"/>
        <v>BOZEL</v>
      </c>
    </row>
    <row r="1584" spans="5:7" x14ac:dyDescent="0.25">
      <c r="E1584" s="2" t="str">
        <f>[2]Report!T1584</f>
        <v xml:space="preserve">34035646 → </v>
      </c>
      <c r="F1584" s="3" t="str">
        <f>INDEX([2]Report!$B$2:$B$2208, MATCH(E1584, [2]Report!$T$2:$T$2208, 0))</f>
        <v>BOZEL-R2-CELD82</v>
      </c>
      <c r="G1584" s="4" t="str">
        <f t="shared" si="77"/>
        <v>BOZEL</v>
      </c>
    </row>
    <row r="1585" spans="5:7" x14ac:dyDescent="0.25">
      <c r="E1585" s="2" t="str">
        <f>[2]Report!T1585</f>
        <v xml:space="preserve">34035647 → </v>
      </c>
      <c r="F1585" s="3" t="str">
        <f>INDEX([2]Report!$B$2:$B$2208, MATCH(E1585, [2]Report!$T$2:$T$2208, 0))</f>
        <v>BOZEL-R2-CELD84</v>
      </c>
      <c r="G1585" s="4" t="str">
        <f t="shared" si="77"/>
        <v>BOZEL</v>
      </c>
    </row>
    <row r="1586" spans="5:7" x14ac:dyDescent="0.25">
      <c r="E1586" s="2" t="str">
        <f>[2]Report!T1586</f>
        <v xml:space="preserve">34035648 → </v>
      </c>
      <c r="F1586" s="3" t="str">
        <f>INDEX([2]Report!$B$2:$B$2208, MATCH(E1586, [2]Report!$T$2:$T$2208, 0))</f>
        <v>BOZEL-R2-CELD86</v>
      </c>
      <c r="G1586" s="4" t="str">
        <f t="shared" si="77"/>
        <v>BOZEL</v>
      </c>
    </row>
    <row r="1587" spans="5:7" x14ac:dyDescent="0.25">
      <c r="E1587" s="2" t="str">
        <f>[2]Report!T1587</f>
        <v xml:space="preserve">34035649 → </v>
      </c>
      <c r="F1587" s="3" t="str">
        <f>INDEX([2]Report!$B$2:$B$2208, MATCH(E1587, [2]Report!$T$2:$T$2208, 0))</f>
        <v>BOZEL-R2-CELD92</v>
      </c>
      <c r="G1587" s="4" t="str">
        <f t="shared" si="77"/>
        <v>BOZEL</v>
      </c>
    </row>
    <row r="1588" spans="5:7" x14ac:dyDescent="0.25">
      <c r="E1588" s="2" t="str">
        <f>[2]Report!T1588</f>
        <v xml:space="preserve">34035650 → </v>
      </c>
      <c r="F1588" s="3" t="str">
        <f>INDEX([2]Report!$B$2:$B$2208, MATCH(E1588, [2]Report!$T$2:$T$2208, 0))</f>
        <v>BOZEL-R2-CELO80</v>
      </c>
      <c r="G1588" s="4" t="str">
        <f t="shared" si="77"/>
        <v>BOZEL</v>
      </c>
    </row>
    <row r="1589" spans="5:7" x14ac:dyDescent="0.25">
      <c r="E1589" s="2" t="str">
        <f>[2]Report!T1589</f>
        <v xml:space="preserve">34035651 → </v>
      </c>
      <c r="F1589" s="3" t="str">
        <f>INDEX([2]Report!$B$2:$B$2208, MATCH(E1589, [2]Report!$T$2:$T$2208, 0))</f>
        <v>BOZEL-R2-CELD94</v>
      </c>
      <c r="G1589" s="4" t="str">
        <f t="shared" si="77"/>
        <v>BOZEL</v>
      </c>
    </row>
    <row r="1590" spans="5:7" x14ac:dyDescent="0.25">
      <c r="E1590" s="2" t="str">
        <f>[2]Report!T1590</f>
        <v xml:space="preserve">34035652 → </v>
      </c>
      <c r="F1590" s="3" t="str">
        <f>INDEX([2]Report!$B$2:$B$2208, MATCH(E1590, [2]Report!$T$2:$T$2208, 0))</f>
        <v>BOZEL-R3-CELA89</v>
      </c>
      <c r="G1590" s="4" t="str">
        <f t="shared" si="77"/>
        <v>BOZEL</v>
      </c>
    </row>
    <row r="1591" spans="5:7" x14ac:dyDescent="0.25">
      <c r="E1591" s="2" t="str">
        <f>[2]Report!T1591</f>
        <v xml:space="preserve">34035653 → </v>
      </c>
      <c r="F1591" s="3" t="str">
        <f>INDEX([2]Report!$B$2:$B$2208, MATCH(E1591, [2]Report!$T$2:$T$2208, 0))</f>
        <v>BOZEL-R3-CELD83</v>
      </c>
      <c r="G1591" s="4" t="str">
        <f t="shared" si="77"/>
        <v>BOZEL</v>
      </c>
    </row>
    <row r="1592" spans="5:7" x14ac:dyDescent="0.25">
      <c r="E1592" s="2" t="str">
        <f>[2]Report!T1592</f>
        <v xml:space="preserve">34035654 → </v>
      </c>
      <c r="F1592" s="3" t="str">
        <f>INDEX([2]Report!$B$2:$B$2208, MATCH(E1592, [2]Report!$T$2:$T$2208, 0))</f>
        <v>BOZEL-R3-CELD85</v>
      </c>
      <c r="G1592" s="4" t="str">
        <f t="shared" si="77"/>
        <v>BOZEL</v>
      </c>
    </row>
    <row r="1593" spans="5:7" x14ac:dyDescent="0.25">
      <c r="E1593" s="2" t="str">
        <f>[2]Report!T1593</f>
        <v xml:space="preserve">34035655 → </v>
      </c>
      <c r="F1593" s="3" t="str">
        <f>INDEX([2]Report!$B$2:$B$2208, MATCH(E1593, [2]Report!$T$2:$T$2208, 0))</f>
        <v>BOZEL-R3-CELD87</v>
      </c>
      <c r="G1593" s="4" t="str">
        <f t="shared" si="77"/>
        <v>BOZEL</v>
      </c>
    </row>
    <row r="1594" spans="5:7" x14ac:dyDescent="0.25">
      <c r="E1594" s="2" t="str">
        <f>[2]Report!T1594</f>
        <v xml:space="preserve">34035656 → </v>
      </c>
      <c r="F1594" s="3" t="str">
        <f>INDEX([2]Report!$B$2:$B$2208, MATCH(E1594, [2]Report!$T$2:$T$2208, 0))</f>
        <v>BOZEL-R3-CELD93</v>
      </c>
      <c r="G1594" s="4" t="str">
        <f t="shared" si="77"/>
        <v>BOZEL</v>
      </c>
    </row>
    <row r="1595" spans="5:7" x14ac:dyDescent="0.25">
      <c r="E1595" s="2" t="str">
        <f>[2]Report!T1595</f>
        <v xml:space="preserve">34035657 → </v>
      </c>
      <c r="F1595" s="3" t="str">
        <f>INDEX([2]Report!$B$2:$B$2208, MATCH(E1595, [2]Report!$T$2:$T$2208, 0))</f>
        <v>BOZEL-R3-CELD95</v>
      </c>
      <c r="G1595" s="4" t="str">
        <f t="shared" si="77"/>
        <v>BOZEL</v>
      </c>
    </row>
    <row r="1596" spans="5:7" x14ac:dyDescent="0.25">
      <c r="E1596" s="2" t="str">
        <f>[2]Report!T1596</f>
        <v xml:space="preserve">34035658 → </v>
      </c>
      <c r="F1596" s="3" t="str">
        <f>INDEX([2]Report!$B$2:$B$2208, MATCH(E1596, [2]Report!$T$2:$T$2208, 0))</f>
        <v>BOZEL-R2-CELC90</v>
      </c>
      <c r="G1596" s="4" t="str">
        <f t="shared" si="77"/>
        <v>BOZEL</v>
      </c>
    </row>
    <row r="1597" spans="5:7" x14ac:dyDescent="0.25">
      <c r="E1597" s="2" t="str">
        <f>[2]Report!T1597</f>
        <v xml:space="preserve">34035659 → </v>
      </c>
      <c r="F1597" s="3" t="str">
        <f>INDEX([2]Report!$B$2:$B$2208, MATCH(E1597, [2]Report!$T$2:$T$2208, 0))</f>
        <v>BOZEL-R2-CELD96</v>
      </c>
      <c r="G1597" s="4" t="str">
        <f t="shared" si="77"/>
        <v>BOZEL</v>
      </c>
    </row>
    <row r="1598" spans="5:7" x14ac:dyDescent="0.25">
      <c r="E1598" s="2" t="str">
        <f>[2]Report!T1598</f>
        <v xml:space="preserve">34035660 → </v>
      </c>
      <c r="F1598" s="3" t="str">
        <f>INDEX([2]Report!$B$2:$B$2208, MATCH(E1598, [2]Report!$T$2:$T$2208, 0))</f>
        <v>MENUI-R1-CELA81</v>
      </c>
      <c r="G1598" s="4" t="str">
        <f t="shared" si="77"/>
        <v>MENUI</v>
      </c>
    </row>
    <row r="1599" spans="5:7" x14ac:dyDescent="0.25">
      <c r="E1599" s="2" t="str">
        <f>[2]Report!T1599</f>
        <v xml:space="preserve">34035661 → </v>
      </c>
      <c r="F1599" s="3" t="str">
        <f>INDEX([2]Report!$B$2:$B$2208, MATCH(E1599, [2]Report!$T$2:$T$2208, 0))</f>
        <v>MENUI-R1-CELD85</v>
      </c>
      <c r="G1599" s="4" t="str">
        <f t="shared" si="77"/>
        <v>MENUI</v>
      </c>
    </row>
    <row r="1600" spans="5:7" x14ac:dyDescent="0.25">
      <c r="E1600" s="2" t="str">
        <f>[2]Report!T1600</f>
        <v xml:space="preserve">34035662 → </v>
      </c>
      <c r="F1600" s="3" t="str">
        <f>INDEX([2]Report!$B$2:$B$2208, MATCH(E1600, [2]Report!$T$2:$T$2208, 0))</f>
        <v>MENUI-R1-CELD87</v>
      </c>
      <c r="G1600" s="4" t="str">
        <f t="shared" si="77"/>
        <v>MENUI</v>
      </c>
    </row>
    <row r="1601" spans="5:7" x14ac:dyDescent="0.25">
      <c r="E1601" s="2" t="str">
        <f>[2]Report!T1601</f>
        <v xml:space="preserve">34035663 → </v>
      </c>
      <c r="F1601" s="3" t="str">
        <f>INDEX([2]Report!$B$2:$B$2208, MATCH(E1601, [2]Report!$T$2:$T$2208, 0))</f>
        <v>MENUI-R1-CELD89</v>
      </c>
      <c r="G1601" s="4" t="str">
        <f t="shared" si="77"/>
        <v>MENUI</v>
      </c>
    </row>
    <row r="1602" spans="5:7" x14ac:dyDescent="0.25">
      <c r="E1602" s="2" t="str">
        <f>[2]Report!T1602</f>
        <v xml:space="preserve">34035664 → </v>
      </c>
      <c r="F1602" s="3" t="str">
        <f>INDEX([2]Report!$B$2:$B$2208, MATCH(E1602, [2]Report!$T$2:$T$2208, 0))</f>
        <v>MENUI-R1-CELD91</v>
      </c>
      <c r="G1602" s="4" t="str">
        <f t="shared" si="77"/>
        <v>MENUI</v>
      </c>
    </row>
    <row r="1603" spans="5:7" x14ac:dyDescent="0.25">
      <c r="E1603" s="2" t="str">
        <f>[2]Report!T1603</f>
        <v xml:space="preserve">34035665 → </v>
      </c>
      <c r="F1603" s="3" t="str">
        <f>INDEX([2]Report!$B$2:$B$2208, MATCH(E1603, [2]Report!$T$2:$T$2208, 0))</f>
        <v>MENUI-R1-CELO79</v>
      </c>
      <c r="G1603" s="4" t="str">
        <f t="shared" ref="G1603:G1666" si="78">LEFT(F1603,5)</f>
        <v>MENUI</v>
      </c>
    </row>
    <row r="1604" spans="5:7" x14ac:dyDescent="0.25">
      <c r="E1604" s="2" t="str">
        <f>[2]Report!T1604</f>
        <v xml:space="preserve">34035666 → </v>
      </c>
      <c r="F1604" s="3" t="str">
        <f>INDEX([2]Report!$B$2:$B$2208, MATCH(E1604, [2]Report!$T$2:$T$2208, 0))</f>
        <v>MENUI-R1-CELD93</v>
      </c>
      <c r="G1604" s="4" t="str">
        <f t="shared" si="78"/>
        <v>MENUI</v>
      </c>
    </row>
    <row r="1605" spans="5:7" x14ac:dyDescent="0.25">
      <c r="E1605" s="2" t="str">
        <f>[2]Report!T1605</f>
        <v xml:space="preserve">34035667 → </v>
      </c>
      <c r="F1605" s="3" t="str">
        <f>INDEX([2]Report!$B$2:$B$2208, MATCH(E1605, [2]Report!$T$2:$T$2208, 0))</f>
        <v>MENUI-R2-CELC84</v>
      </c>
      <c r="G1605" s="4" t="str">
        <f t="shared" si="78"/>
        <v>MENUI</v>
      </c>
    </row>
    <row r="1606" spans="5:7" x14ac:dyDescent="0.25">
      <c r="E1606" s="2" t="str">
        <f>[2]Report!T1606</f>
        <v xml:space="preserve">34035668 → </v>
      </c>
      <c r="F1606" s="3" t="str">
        <f>INDEX([2]Report!$B$2:$B$2208, MATCH(E1606, [2]Report!$T$2:$T$2208, 0))</f>
        <v>MENUI-R2-CELA82</v>
      </c>
      <c r="G1606" s="4" t="str">
        <f t="shared" si="78"/>
        <v>MENUI</v>
      </c>
    </row>
    <row r="1607" spans="5:7" x14ac:dyDescent="0.25">
      <c r="E1607" s="2" t="str">
        <f>[2]Report!T1607</f>
        <v xml:space="preserve">34035669 → </v>
      </c>
      <c r="F1607" s="3" t="str">
        <f>INDEX([2]Report!$B$2:$B$2208, MATCH(E1607, [2]Report!$T$2:$T$2208, 0))</f>
        <v>MENUI-R2-CELD86</v>
      </c>
      <c r="G1607" s="4" t="str">
        <f t="shared" si="78"/>
        <v>MENUI</v>
      </c>
    </row>
    <row r="1608" spans="5:7" x14ac:dyDescent="0.25">
      <c r="E1608" s="2" t="str">
        <f>[2]Report!T1608</f>
        <v xml:space="preserve">34035670 → </v>
      </c>
      <c r="F1608" s="3" t="str">
        <f>INDEX([2]Report!$B$2:$B$2208, MATCH(E1608, [2]Report!$T$2:$T$2208, 0))</f>
        <v>MENUI-R2-CELD88</v>
      </c>
      <c r="G1608" s="4" t="str">
        <f t="shared" si="78"/>
        <v>MENUI</v>
      </c>
    </row>
    <row r="1609" spans="5:7" x14ac:dyDescent="0.25">
      <c r="E1609" s="2" t="str">
        <f>[2]Report!T1609</f>
        <v xml:space="preserve">34035671 → </v>
      </c>
      <c r="F1609" s="3" t="str">
        <f>INDEX([2]Report!$B$2:$B$2208, MATCH(E1609, [2]Report!$T$2:$T$2208, 0))</f>
        <v>MENUI-R2-CELD90</v>
      </c>
      <c r="G1609" s="4" t="str">
        <f t="shared" si="78"/>
        <v>MENUI</v>
      </c>
    </row>
    <row r="1610" spans="5:7" x14ac:dyDescent="0.25">
      <c r="E1610" s="2" t="str">
        <f>[2]Report!T1610</f>
        <v xml:space="preserve">34035672 → </v>
      </c>
      <c r="F1610" s="3" t="str">
        <f>INDEX([2]Report!$B$2:$B$2208, MATCH(E1610, [2]Report!$T$2:$T$2208, 0))</f>
        <v>MENUI-R2-CELD94</v>
      </c>
      <c r="G1610" s="4" t="str">
        <f t="shared" si="78"/>
        <v>MENUI</v>
      </c>
    </row>
    <row r="1611" spans="5:7" x14ac:dyDescent="0.25">
      <c r="E1611" s="2" t="str">
        <f>[2]Report!T1611</f>
        <v xml:space="preserve">34035673 → </v>
      </c>
      <c r="F1611" s="3" t="str">
        <f>INDEX([2]Report!$B$2:$B$2208, MATCH(E1611, [2]Report!$T$2:$T$2208, 0))</f>
        <v>POISY-R1-CELO10</v>
      </c>
      <c r="G1611" s="4" t="str">
        <f t="shared" si="78"/>
        <v>POISY</v>
      </c>
    </row>
    <row r="1612" spans="5:7" x14ac:dyDescent="0.25">
      <c r="E1612" s="2" t="str">
        <f>[2]Report!T1612</f>
        <v>34035674 → DATE-AMPOULE</v>
      </c>
      <c r="F1612" s="3" t="str">
        <f>INDEX([2]Report!$B$2:$B$2208, MATCH(E1612, [2]Report!$T$2:$T$2208, 0))</f>
        <v>POISY-R1-CELD12</v>
      </c>
      <c r="G1612" s="4" t="str">
        <f t="shared" si="78"/>
        <v>POISY</v>
      </c>
    </row>
    <row r="1613" spans="5:7" x14ac:dyDescent="0.25">
      <c r="E1613" s="2" t="str">
        <f>[2]Report!T1613</f>
        <v xml:space="preserve">34035675 → </v>
      </c>
      <c r="F1613" s="3" t="str">
        <f>INDEX([2]Report!$B$2:$B$2208, MATCH(E1613, [2]Report!$T$2:$T$2208, 0))</f>
        <v>POISY-R1-CELA11</v>
      </c>
      <c r="G1613" s="4" t="str">
        <f t="shared" si="78"/>
        <v>POISY</v>
      </c>
    </row>
    <row r="1614" spans="5:7" x14ac:dyDescent="0.25">
      <c r="E1614" s="2" t="str">
        <f>[2]Report!T1614</f>
        <v>34035676 → DATE-AMPOULE</v>
      </c>
      <c r="F1614" s="3" t="str">
        <f>INDEX([2]Report!$B$2:$B$2208, MATCH(E1614, [2]Report!$T$2:$T$2208, 0))</f>
        <v>POISY-R1-CELD13</v>
      </c>
      <c r="G1614" s="4" t="str">
        <f t="shared" si="78"/>
        <v>POISY</v>
      </c>
    </row>
    <row r="1615" spans="5:7" x14ac:dyDescent="0.25">
      <c r="E1615" s="2" t="str">
        <f>[2]Report!T1615</f>
        <v>34035677 → DATE-AMPOULE</v>
      </c>
      <c r="F1615" s="3" t="str">
        <f>INDEX([2]Report!$B$2:$B$2208, MATCH(E1615, [2]Report!$T$2:$T$2208, 0))</f>
        <v>POISY-R1-CELD14</v>
      </c>
      <c r="G1615" s="4" t="str">
        <f t="shared" si="78"/>
        <v>POISY</v>
      </c>
    </row>
    <row r="1616" spans="5:7" x14ac:dyDescent="0.25">
      <c r="E1616" s="2" t="str">
        <f>[2]Report!T1616</f>
        <v>34035678 → DATE-AMPOULE</v>
      </c>
      <c r="F1616" s="3" t="str">
        <f>INDEX([2]Report!$B$2:$B$2208, MATCH(E1616, [2]Report!$T$2:$T$2208, 0))</f>
        <v>POISY-R1-CELD15</v>
      </c>
      <c r="G1616" s="4" t="str">
        <f t="shared" si="78"/>
        <v>POISY</v>
      </c>
    </row>
    <row r="1617" spans="5:7" x14ac:dyDescent="0.25">
      <c r="E1617" s="2" t="str">
        <f>[2]Report!T1617</f>
        <v>34035679 → DATE-AMPOULE</v>
      </c>
      <c r="F1617" s="3" t="str">
        <f>INDEX([2]Report!$B$2:$B$2208, MATCH(E1617, [2]Report!$T$2:$T$2208, 0))</f>
        <v>POISY-R1-CELD16</v>
      </c>
      <c r="G1617" s="4" t="str">
        <f t="shared" si="78"/>
        <v>POISY</v>
      </c>
    </row>
    <row r="1618" spans="5:7" x14ac:dyDescent="0.25">
      <c r="E1618" s="2" t="str">
        <f>[2]Report!T1618</f>
        <v xml:space="preserve">34035680 → </v>
      </c>
      <c r="F1618" s="3" t="str">
        <f>INDEX([2]Report!$B$2:$B$2208, MATCH(E1618, [2]Report!$T$2:$T$2208, 0))</f>
        <v>POISY-R2-CELA21</v>
      </c>
      <c r="G1618" s="4" t="str">
        <f t="shared" si="78"/>
        <v>POISY</v>
      </c>
    </row>
    <row r="1619" spans="5:7" x14ac:dyDescent="0.25">
      <c r="E1619" s="2" t="str">
        <f>[2]Report!T1619</f>
        <v>34035681 → DATE-AMPOULE</v>
      </c>
      <c r="F1619" s="3" t="str">
        <f>INDEX([2]Report!$B$2:$B$2208, MATCH(E1619, [2]Report!$T$2:$T$2208, 0))</f>
        <v>POISY-R2-CELC22</v>
      </c>
      <c r="G1619" s="4" t="str">
        <f t="shared" si="78"/>
        <v>POISY</v>
      </c>
    </row>
    <row r="1620" spans="5:7" x14ac:dyDescent="0.25">
      <c r="E1620" s="2" t="str">
        <f>[2]Report!T1620</f>
        <v>34035682 → DATE-AMPOULE</v>
      </c>
      <c r="F1620" s="3" t="str">
        <f>INDEX([2]Report!$B$2:$B$2208, MATCH(E1620, [2]Report!$T$2:$T$2208, 0))</f>
        <v>POISY-R2-CELD24</v>
      </c>
      <c r="G1620" s="4" t="str">
        <f t="shared" si="78"/>
        <v>POISY</v>
      </c>
    </row>
    <row r="1621" spans="5:7" x14ac:dyDescent="0.25">
      <c r="E1621" s="2" t="str">
        <f>[2]Report!T1621</f>
        <v>34035683 → DATE-AMPOULE</v>
      </c>
      <c r="F1621" s="3" t="str">
        <f>INDEX([2]Report!$B$2:$B$2208, MATCH(E1621, [2]Report!$T$2:$T$2208, 0))</f>
        <v>POISY-R2-CELD25</v>
      </c>
      <c r="G1621" s="4" t="str">
        <f t="shared" si="78"/>
        <v>POISY</v>
      </c>
    </row>
    <row r="1622" spans="5:7" x14ac:dyDescent="0.25">
      <c r="E1622" s="2" t="str">
        <f>[2]Report!T1622</f>
        <v>34035684 → DATE-AMPOULE</v>
      </c>
      <c r="F1622" s="3" t="str">
        <f>INDEX([2]Report!$B$2:$B$2208, MATCH(E1622, [2]Report!$T$2:$T$2208, 0))</f>
        <v>POISY-R2-CELD26</v>
      </c>
      <c r="G1622" s="4" t="str">
        <f t="shared" si="78"/>
        <v>POISY</v>
      </c>
    </row>
    <row r="1623" spans="5:7" x14ac:dyDescent="0.25">
      <c r="E1623" s="2" t="str">
        <f>[2]Report!T1623</f>
        <v>34035686 → DATE-AMPOULE</v>
      </c>
      <c r="F1623" s="3" t="str">
        <f>INDEX([2]Report!$B$2:$B$2208, MATCH(E1623, [2]Report!$T$2:$T$2208, 0))</f>
        <v>POISY-R3-CELD33</v>
      </c>
      <c r="G1623" s="4" t="str">
        <f t="shared" si="78"/>
        <v>POISY</v>
      </c>
    </row>
    <row r="1624" spans="5:7" x14ac:dyDescent="0.25">
      <c r="E1624" s="2" t="str">
        <f>[2]Report!T1624</f>
        <v>34035687 → DATE-AMPOULE</v>
      </c>
      <c r="F1624" s="3" t="str">
        <f>INDEX([2]Report!$B$2:$B$2208, MATCH(E1624, [2]Report!$T$2:$T$2208, 0))</f>
        <v>POISY-R3-CELD34</v>
      </c>
      <c r="G1624" s="4" t="str">
        <f t="shared" si="78"/>
        <v>POISY</v>
      </c>
    </row>
    <row r="1625" spans="5:7" x14ac:dyDescent="0.25">
      <c r="E1625" s="2" t="str">
        <f>[2]Report!T1625</f>
        <v>34035688 → DATE-AMPOULE</v>
      </c>
      <c r="F1625" s="3" t="str">
        <f>INDEX([2]Report!$B$2:$B$2208, MATCH(E1625, [2]Report!$T$2:$T$2208, 0))</f>
        <v>POISY-R3-CELC32</v>
      </c>
      <c r="G1625" s="4" t="str">
        <f t="shared" si="78"/>
        <v>POISY</v>
      </c>
    </row>
    <row r="1626" spans="5:7" x14ac:dyDescent="0.25">
      <c r="E1626" s="2" t="str">
        <f>[2]Report!T1626</f>
        <v>34035689 → DATE-AMPOULE</v>
      </c>
      <c r="F1626" s="3" t="str">
        <f>INDEX([2]Report!$B$2:$B$2208, MATCH(E1626, [2]Report!$T$2:$T$2208, 0))</f>
        <v>POISY-R3-CELD35</v>
      </c>
      <c r="G1626" s="4" t="str">
        <f t="shared" si="78"/>
        <v>POISY</v>
      </c>
    </row>
    <row r="1627" spans="5:7" x14ac:dyDescent="0.25">
      <c r="E1627" s="2" t="str">
        <f>[2]Report!T1627</f>
        <v xml:space="preserve">34035690 → </v>
      </c>
      <c r="F1627" s="3" t="str">
        <f>INDEX([2]Report!$B$2:$B$2208, MATCH(E1627, [2]Report!$T$2:$T$2208, 0))</f>
        <v>POISY-R3-CELA30</v>
      </c>
      <c r="G1627" s="4" t="str">
        <f t="shared" si="78"/>
        <v>POISY</v>
      </c>
    </row>
    <row r="1628" spans="5:7" x14ac:dyDescent="0.25">
      <c r="E1628" s="2" t="str">
        <f>[2]Report!T1628</f>
        <v>34035691 → DATE-AMPOULE</v>
      </c>
      <c r="F1628" s="3" t="str">
        <f>INDEX([2]Report!$B$2:$B$2208, MATCH(E1628, [2]Report!$T$2:$T$2208, 0))</f>
        <v>POISY-R3-CELD36</v>
      </c>
      <c r="G1628" s="4" t="str">
        <f t="shared" si="78"/>
        <v>POISY</v>
      </c>
    </row>
    <row r="1629" spans="5:7" x14ac:dyDescent="0.25">
      <c r="E1629" s="2" t="str">
        <f>[2]Report!T1629</f>
        <v>34035692 → DATE-AMPOULE</v>
      </c>
      <c r="F1629" s="3" t="str">
        <f>INDEX([2]Report!$B$2:$B$2208, MATCH(E1629, [2]Report!$T$2:$T$2208, 0))</f>
        <v>POISY-R3-CELD37</v>
      </c>
      <c r="G1629" s="4" t="str">
        <f t="shared" si="78"/>
        <v>POISY</v>
      </c>
    </row>
    <row r="1630" spans="5:7" x14ac:dyDescent="0.25">
      <c r="E1630" s="2" t="str">
        <f>[2]Report!T1630</f>
        <v>34035693 → DATE-AMPOULE</v>
      </c>
      <c r="F1630" s="3" t="str">
        <f>INDEX([2]Report!$B$2:$B$2208, MATCH(E1630, [2]Report!$T$2:$T$2208, 0))</f>
        <v>POISY-R3-CELA31</v>
      </c>
      <c r="G1630" s="4" t="str">
        <f t="shared" si="78"/>
        <v>POISY</v>
      </c>
    </row>
    <row r="1631" spans="5:7" x14ac:dyDescent="0.25">
      <c r="E1631" s="2" t="str">
        <f>[2]Report!T1631</f>
        <v>34035694 → DATE-AMPOULE</v>
      </c>
      <c r="F1631" s="3" t="str">
        <f>INDEX([2]Report!$B$2:$B$2208, MATCH(E1631, [2]Report!$T$2:$T$2208, 0))</f>
        <v>POUGN-R1-CELC12</v>
      </c>
      <c r="G1631" s="4" t="str">
        <f t="shared" si="78"/>
        <v>POUGN</v>
      </c>
    </row>
    <row r="1632" spans="5:7" x14ac:dyDescent="0.25">
      <c r="E1632" s="2" t="str">
        <f>[2]Report!T1632</f>
        <v>34035695 → DATE-AMPOULE</v>
      </c>
      <c r="F1632" s="3" t="str">
        <f>INDEX([2]Report!$B$2:$B$2208, MATCH(E1632, [2]Report!$T$2:$T$2208, 0))</f>
        <v>POUGN-R1-CELD14</v>
      </c>
      <c r="G1632" s="4" t="str">
        <f t="shared" si="78"/>
        <v>POUGN</v>
      </c>
    </row>
    <row r="1633" spans="5:7" x14ac:dyDescent="0.25">
      <c r="E1633" s="2" t="str">
        <f>[2]Report!T1633</f>
        <v>34035696 → DATE-AMPOULE</v>
      </c>
      <c r="F1633" s="3" t="str">
        <f>INDEX([2]Report!$B$2:$B$2208, MATCH(E1633, [2]Report!$T$2:$T$2208, 0))</f>
        <v>POUGN-R1-CELA10</v>
      </c>
      <c r="G1633" s="4" t="str">
        <f t="shared" si="78"/>
        <v>POUGN</v>
      </c>
    </row>
    <row r="1634" spans="5:7" x14ac:dyDescent="0.25">
      <c r="E1634" s="2" t="str">
        <f>[2]Report!T1634</f>
        <v xml:space="preserve">34035697 → </v>
      </c>
      <c r="F1634" s="3" t="str">
        <f>INDEX([2]Report!$B$2:$B$2208, MATCH(E1634, [2]Report!$T$2:$T$2208, 0))</f>
        <v>POUGN-R1-CELD15</v>
      </c>
      <c r="G1634" s="4" t="str">
        <f t="shared" si="78"/>
        <v>POUGN</v>
      </c>
    </row>
    <row r="1635" spans="5:7" x14ac:dyDescent="0.25">
      <c r="E1635" s="2" t="str">
        <f>[2]Report!T1635</f>
        <v>34035698 → DATE-AMPOULE</v>
      </c>
      <c r="F1635" s="3" t="str">
        <f>INDEX([2]Report!$B$2:$B$2208, MATCH(E1635, [2]Report!$T$2:$T$2208, 0))</f>
        <v>POUGN-R1-CELD16</v>
      </c>
      <c r="G1635" s="4" t="str">
        <f t="shared" si="78"/>
        <v>POUGN</v>
      </c>
    </row>
    <row r="1636" spans="5:7" x14ac:dyDescent="0.25">
      <c r="E1636" s="2" t="str">
        <f>[2]Report!T1636</f>
        <v xml:space="preserve">34035699 → </v>
      </c>
      <c r="F1636" s="3" t="str">
        <f>INDEX([2]Report!$B$2:$B$2208, MATCH(E1636, [2]Report!$T$2:$T$2208, 0))</f>
        <v>MENUI-R1-CELD95</v>
      </c>
      <c r="G1636" s="4" t="str">
        <f t="shared" si="78"/>
        <v>MENUI</v>
      </c>
    </row>
    <row r="1637" spans="5:7" x14ac:dyDescent="0.25">
      <c r="E1637" s="2" t="str">
        <f>[2]Report!T1637</f>
        <v>34035700 → DATE-AMPOULE</v>
      </c>
      <c r="F1637" s="3" t="str">
        <f>INDEX([2]Report!$B$2:$B$2208, MATCH(E1637, [2]Report!$T$2:$T$2208, 0))</f>
        <v>POUGN-R1-CELD17</v>
      </c>
      <c r="G1637" s="4" t="str">
        <f t="shared" si="78"/>
        <v>POUGN</v>
      </c>
    </row>
    <row r="1638" spans="5:7" x14ac:dyDescent="0.25">
      <c r="E1638" s="2" t="str">
        <f>[2]Report!T1638</f>
        <v xml:space="preserve">34035701 → </v>
      </c>
      <c r="F1638" s="3" t="str">
        <f>INDEX([2]Report!$B$2:$B$2208, MATCH(E1638, [2]Report!$T$2:$T$2208, 0))</f>
        <v>MENUI-R1-CELD97</v>
      </c>
      <c r="G1638" s="4" t="str">
        <f t="shared" si="78"/>
        <v>MENUI</v>
      </c>
    </row>
    <row r="1639" spans="5:7" x14ac:dyDescent="0.25">
      <c r="E1639" s="2" t="str">
        <f>[2]Report!T1639</f>
        <v>34035702 → DATE-AMPOULE</v>
      </c>
      <c r="F1639" s="3" t="str">
        <f>INDEX([2]Report!$B$2:$B$2208, MATCH(E1639, [2]Report!$T$2:$T$2208, 0))</f>
        <v>POUGN-R1-CELD18</v>
      </c>
      <c r="G1639" s="4" t="str">
        <f t="shared" si="78"/>
        <v>POUGN</v>
      </c>
    </row>
    <row r="1640" spans="5:7" x14ac:dyDescent="0.25">
      <c r="E1640" s="2" t="str">
        <f>[2]Report!T1640</f>
        <v>34035703 → DATE-AMPOULE</v>
      </c>
      <c r="F1640" s="3" t="str">
        <f>INDEX([2]Report!$B$2:$B$2208, MATCH(E1640, [2]Report!$T$2:$T$2208, 0))</f>
        <v>POUGN-R1-CELD19</v>
      </c>
      <c r="G1640" s="4" t="str">
        <f t="shared" si="78"/>
        <v>POUGN</v>
      </c>
    </row>
    <row r="1641" spans="5:7" x14ac:dyDescent="0.25">
      <c r="E1641" s="2" t="str">
        <f>[2]Report!T1641</f>
        <v xml:space="preserve">34035704 → </v>
      </c>
      <c r="F1641" s="3" t="str">
        <f>INDEX([2]Report!$B$2:$B$2208, MATCH(E1641, [2]Report!$T$2:$T$2208, 0))</f>
        <v>MENUI-R2-CELD98</v>
      </c>
      <c r="G1641" s="4" t="str">
        <f t="shared" si="78"/>
        <v>MENUI</v>
      </c>
    </row>
    <row r="1642" spans="5:7" x14ac:dyDescent="0.25">
      <c r="E1642" s="2" t="str">
        <f>[2]Report!T1642</f>
        <v xml:space="preserve">34035705 → </v>
      </c>
      <c r="F1642" s="3" t="str">
        <f>INDEX([2]Report!$B$2:$B$2208, MATCH(E1642, [2]Report!$T$2:$T$2208, 0))</f>
        <v>MOTTA-R1-CELA83</v>
      </c>
      <c r="G1642" s="4" t="str">
        <f t="shared" si="78"/>
        <v>MOTTA</v>
      </c>
    </row>
    <row r="1643" spans="5:7" x14ac:dyDescent="0.25">
      <c r="E1643" s="2" t="str">
        <f>[2]Report!T1643</f>
        <v xml:space="preserve">34035706 → </v>
      </c>
      <c r="F1643" s="3" t="str">
        <f>INDEX([2]Report!$B$2:$B$2208, MATCH(E1643, [2]Report!$T$2:$T$2208, 0))</f>
        <v>MOTTA-R1-CELD87</v>
      </c>
      <c r="G1643" s="4" t="str">
        <f t="shared" si="78"/>
        <v>MOTTA</v>
      </c>
    </row>
    <row r="1644" spans="5:7" x14ac:dyDescent="0.25">
      <c r="E1644" s="2" t="str">
        <f>[2]Report!T1644</f>
        <v xml:space="preserve">34035707 → </v>
      </c>
      <c r="F1644" s="3" t="str">
        <f>INDEX([2]Report!$B$2:$B$2208, MATCH(E1644, [2]Report!$T$2:$T$2208, 0))</f>
        <v>MOTTA-R1-CELD89</v>
      </c>
      <c r="G1644" s="4" t="str">
        <f t="shared" si="78"/>
        <v>MOTTA</v>
      </c>
    </row>
    <row r="1645" spans="5:7" x14ac:dyDescent="0.25">
      <c r="E1645" s="2" t="str">
        <f>[2]Report!T1645</f>
        <v xml:space="preserve">34035708 → </v>
      </c>
      <c r="F1645" s="3" t="str">
        <f>INDEX([2]Report!$B$2:$B$2208, MATCH(E1645, [2]Report!$T$2:$T$2208, 0))</f>
        <v>MOTTA-R1-CELD91</v>
      </c>
      <c r="G1645" s="4" t="str">
        <f t="shared" si="78"/>
        <v>MOTTA</v>
      </c>
    </row>
    <row r="1646" spans="5:7" x14ac:dyDescent="0.25">
      <c r="E1646" s="2" t="str">
        <f>[2]Report!T1646</f>
        <v xml:space="preserve">34035709 → </v>
      </c>
      <c r="F1646" s="3" t="str">
        <f>INDEX([2]Report!$B$2:$B$2208, MATCH(E1646, [2]Report!$T$2:$T$2208, 0))</f>
        <v>MOTTA-R1-CELD93</v>
      </c>
      <c r="G1646" s="4" t="str">
        <f t="shared" si="78"/>
        <v>MOTTA</v>
      </c>
    </row>
    <row r="1647" spans="5:7" x14ac:dyDescent="0.25">
      <c r="E1647" s="2" t="str">
        <f>[2]Report!T1647</f>
        <v xml:space="preserve">34035710 → </v>
      </c>
      <c r="F1647" s="3" t="str">
        <f>INDEX([2]Report!$B$2:$B$2208, MATCH(E1647, [2]Report!$T$2:$T$2208, 0))</f>
        <v>MOTTA-R1-CELO81</v>
      </c>
      <c r="G1647" s="4" t="str">
        <f t="shared" si="78"/>
        <v>MOTTA</v>
      </c>
    </row>
    <row r="1648" spans="5:7" x14ac:dyDescent="0.25">
      <c r="E1648" s="2" t="str">
        <f>[2]Report!T1648</f>
        <v xml:space="preserve">34035711 → </v>
      </c>
      <c r="F1648" s="3" t="str">
        <f>INDEX([2]Report!$B$2:$B$2208, MATCH(E1648, [2]Report!$T$2:$T$2208, 0))</f>
        <v>MOTTA-R1-CELD95</v>
      </c>
      <c r="G1648" s="4" t="str">
        <f t="shared" si="78"/>
        <v>MOTTA</v>
      </c>
    </row>
    <row r="1649" spans="5:7" x14ac:dyDescent="0.25">
      <c r="E1649" s="2" t="str">
        <f>[2]Report!T1649</f>
        <v xml:space="preserve">34035712 → </v>
      </c>
      <c r="F1649" s="3" t="str">
        <f>INDEX([2]Report!$B$2:$B$2208, MATCH(E1649, [2]Report!$T$2:$T$2208, 0))</f>
        <v>MOTTA-R2-CELC84</v>
      </c>
      <c r="G1649" s="4" t="str">
        <f t="shared" si="78"/>
        <v>MOTTA</v>
      </c>
    </row>
    <row r="1650" spans="5:7" x14ac:dyDescent="0.25">
      <c r="E1650" s="2" t="str">
        <f>[2]Report!T1650</f>
        <v xml:space="preserve">34035713 → </v>
      </c>
      <c r="F1650" s="3" t="str">
        <f>INDEX([2]Report!$B$2:$B$2208, MATCH(E1650, [2]Report!$T$2:$T$2208, 0))</f>
        <v>MOTTA-R2-CELA82</v>
      </c>
      <c r="G1650" s="4" t="str">
        <f t="shared" si="78"/>
        <v>MOTTA</v>
      </c>
    </row>
    <row r="1651" spans="5:7" x14ac:dyDescent="0.25">
      <c r="E1651" s="2" t="str">
        <f>[2]Report!T1651</f>
        <v xml:space="preserve">34035714 → </v>
      </c>
      <c r="F1651" s="3" t="str">
        <f>INDEX([2]Report!$B$2:$B$2208, MATCH(E1651, [2]Report!$T$2:$T$2208, 0))</f>
        <v>MOTTA-R2-CELD86</v>
      </c>
      <c r="G1651" s="4" t="str">
        <f t="shared" si="78"/>
        <v>MOTTA</v>
      </c>
    </row>
    <row r="1652" spans="5:7" x14ac:dyDescent="0.25">
      <c r="E1652" s="2" t="str">
        <f>[2]Report!T1652</f>
        <v xml:space="preserve">34035715 → </v>
      </c>
      <c r="F1652" s="3" t="str">
        <f>INDEX([2]Report!$B$2:$B$2208, MATCH(E1652, [2]Report!$T$2:$T$2208, 0))</f>
        <v>MOTTA-R2-CELD88</v>
      </c>
      <c r="G1652" s="4" t="str">
        <f t="shared" si="78"/>
        <v>MOTTA</v>
      </c>
    </row>
    <row r="1653" spans="5:7" x14ac:dyDescent="0.25">
      <c r="E1653" s="2" t="str">
        <f>[2]Report!T1653</f>
        <v xml:space="preserve">34035716 → </v>
      </c>
      <c r="F1653" s="3" t="str">
        <f>INDEX([2]Report!$B$2:$B$2208, MATCH(E1653, [2]Report!$T$2:$T$2208, 0))</f>
        <v>MOTTA-R2-CELD90</v>
      </c>
      <c r="G1653" s="4" t="str">
        <f t="shared" si="78"/>
        <v>MOTTA</v>
      </c>
    </row>
    <row r="1654" spans="5:7" x14ac:dyDescent="0.25">
      <c r="E1654" s="2" t="str">
        <f>[2]Report!T1654</f>
        <v xml:space="preserve">34035717 → </v>
      </c>
      <c r="F1654" s="3" t="str">
        <f>INDEX([2]Report!$B$2:$B$2208, MATCH(E1654, [2]Report!$T$2:$T$2208, 0))</f>
        <v>MOTTA-R2-CELD92</v>
      </c>
      <c r="G1654" s="4" t="str">
        <f t="shared" si="78"/>
        <v>MOTTA</v>
      </c>
    </row>
    <row r="1655" spans="5:7" x14ac:dyDescent="0.25">
      <c r="E1655" s="2" t="str">
        <f>[2]Report!T1655</f>
        <v xml:space="preserve">34035718 → </v>
      </c>
      <c r="F1655" s="3" t="str">
        <f>INDEX([2]Report!$B$2:$B$2208, MATCH(E1655, [2]Report!$T$2:$T$2208, 0))</f>
        <v>PUBLI-R1-CELC12</v>
      </c>
      <c r="G1655" s="4" t="str">
        <f t="shared" si="78"/>
        <v>PUBLI</v>
      </c>
    </row>
    <row r="1656" spans="5:7" x14ac:dyDescent="0.25">
      <c r="E1656" s="2" t="str">
        <f>[2]Report!T1656</f>
        <v xml:space="preserve">34035719 → </v>
      </c>
      <c r="F1656" s="3" t="str">
        <f>INDEX([2]Report!$B$2:$B$2208, MATCH(E1656, [2]Report!$T$2:$T$2208, 0))</f>
        <v>PUBLI-R1-CELD14</v>
      </c>
      <c r="G1656" s="4" t="str">
        <f t="shared" si="78"/>
        <v>PUBLI</v>
      </c>
    </row>
    <row r="1657" spans="5:7" x14ac:dyDescent="0.25">
      <c r="E1657" s="2" t="str">
        <f>[2]Report!T1657</f>
        <v xml:space="preserve">34035720 → </v>
      </c>
      <c r="F1657" s="3" t="str">
        <f>INDEX([2]Report!$B$2:$B$2208, MATCH(E1657, [2]Report!$T$2:$T$2208, 0))</f>
        <v>PUBLI-R1-CELA11</v>
      </c>
      <c r="G1657" s="4" t="str">
        <f t="shared" si="78"/>
        <v>PUBLI</v>
      </c>
    </row>
    <row r="1658" spans="5:7" x14ac:dyDescent="0.25">
      <c r="E1658" s="2" t="str">
        <f>[2]Report!T1658</f>
        <v xml:space="preserve">34035721 → </v>
      </c>
      <c r="F1658" s="3" t="str">
        <f>INDEX([2]Report!$B$2:$B$2208, MATCH(E1658, [2]Report!$T$2:$T$2208, 0))</f>
        <v>PUBLI-R1-CELD15</v>
      </c>
      <c r="G1658" s="4" t="str">
        <f t="shared" si="78"/>
        <v>PUBLI</v>
      </c>
    </row>
    <row r="1659" spans="5:7" x14ac:dyDescent="0.25">
      <c r="E1659" s="2" t="str">
        <f>[2]Report!T1659</f>
        <v xml:space="preserve">34035722 → </v>
      </c>
      <c r="F1659" s="3" t="str">
        <f>INDEX([2]Report!$B$2:$B$2208, MATCH(E1659, [2]Report!$T$2:$T$2208, 0))</f>
        <v>PUBLI-R1-CELD16</v>
      </c>
      <c r="G1659" s="4" t="str">
        <f t="shared" si="78"/>
        <v>PUBLI</v>
      </c>
    </row>
    <row r="1660" spans="5:7" x14ac:dyDescent="0.25">
      <c r="E1660" s="2" t="str">
        <f>[2]Report!T1660</f>
        <v xml:space="preserve">34035723 → </v>
      </c>
      <c r="F1660" s="3" t="str">
        <f>INDEX([2]Report!$B$2:$B$2208, MATCH(E1660, [2]Report!$T$2:$T$2208, 0))</f>
        <v>PUBLI-R1-CELD17</v>
      </c>
      <c r="G1660" s="4" t="str">
        <f t="shared" si="78"/>
        <v>PUBLI</v>
      </c>
    </row>
    <row r="1661" spans="5:7" x14ac:dyDescent="0.25">
      <c r="E1661" s="2" t="str">
        <f>[2]Report!T1661</f>
        <v xml:space="preserve">34035724 → </v>
      </c>
      <c r="F1661" s="3" t="str">
        <f>INDEX([2]Report!$B$2:$B$2208, MATCH(E1661, [2]Report!$T$2:$T$2208, 0))</f>
        <v>PUBLI-R2-CELO20</v>
      </c>
      <c r="G1661" s="4" t="str">
        <f t="shared" si="78"/>
        <v>PUBLI</v>
      </c>
    </row>
    <row r="1662" spans="5:7" x14ac:dyDescent="0.25">
      <c r="E1662" s="2" t="str">
        <f>[2]Report!T1662</f>
        <v xml:space="preserve">34035725 → </v>
      </c>
      <c r="F1662" s="3" t="str">
        <f>INDEX([2]Report!$B$2:$B$2208, MATCH(E1662, [2]Report!$T$2:$T$2208, 0))</f>
        <v>PUBLI-R2-CELA21</v>
      </c>
      <c r="G1662" s="4" t="str">
        <f t="shared" si="78"/>
        <v>PUBLI</v>
      </c>
    </row>
    <row r="1663" spans="5:7" x14ac:dyDescent="0.25">
      <c r="E1663" s="2" t="str">
        <f>[2]Report!T1663</f>
        <v xml:space="preserve">34035726 → </v>
      </c>
      <c r="F1663" s="3" t="str">
        <f>INDEX([2]Report!$B$2:$B$2208, MATCH(E1663, [2]Report!$T$2:$T$2208, 0))</f>
        <v>PUBLI-R2-CELD23</v>
      </c>
      <c r="G1663" s="4" t="str">
        <f t="shared" si="78"/>
        <v>PUBLI</v>
      </c>
    </row>
    <row r="1664" spans="5:7" x14ac:dyDescent="0.25">
      <c r="E1664" s="2" t="str">
        <f>[2]Report!T1664</f>
        <v xml:space="preserve">34035727 → </v>
      </c>
      <c r="F1664" s="3" t="str">
        <f>INDEX([2]Report!$B$2:$B$2208, MATCH(E1664, [2]Report!$T$2:$T$2208, 0))</f>
        <v>PUBLI-R2-CELD24</v>
      </c>
      <c r="G1664" s="4" t="str">
        <f t="shared" si="78"/>
        <v>PUBLI</v>
      </c>
    </row>
    <row r="1665" spans="5:7" x14ac:dyDescent="0.25">
      <c r="E1665" s="2" t="str">
        <f>[2]Report!T1665</f>
        <v xml:space="preserve">34035728 → </v>
      </c>
      <c r="F1665" s="3" t="str">
        <f>INDEX([2]Report!$B$2:$B$2208, MATCH(E1665, [2]Report!$T$2:$T$2208, 0))</f>
        <v>PUBLI-R2-CELD25</v>
      </c>
      <c r="G1665" s="4" t="str">
        <f t="shared" si="78"/>
        <v>PUBLI</v>
      </c>
    </row>
    <row r="1666" spans="5:7" x14ac:dyDescent="0.25">
      <c r="E1666" s="2" t="str">
        <f>[2]Report!T1666</f>
        <v xml:space="preserve">34035729 → </v>
      </c>
      <c r="F1666" s="3" t="str">
        <f>INDEX([2]Report!$B$2:$B$2208, MATCH(E1666, [2]Report!$T$2:$T$2208, 0))</f>
        <v>PUBLI-R2-CELD26</v>
      </c>
      <c r="G1666" s="4" t="str">
        <f t="shared" si="78"/>
        <v>PUBLI</v>
      </c>
    </row>
    <row r="1667" spans="5:7" x14ac:dyDescent="0.25">
      <c r="E1667" s="2" t="str">
        <f>[2]Report!T1667</f>
        <v xml:space="preserve">34035730 → </v>
      </c>
      <c r="F1667" s="3" t="str">
        <f>INDEX([2]Report!$B$2:$B$2208, MATCH(E1667, [2]Report!$T$2:$T$2208, 0))</f>
        <v>PUBLI-R2-CELD27</v>
      </c>
      <c r="G1667" s="4" t="str">
        <f t="shared" ref="G1667:G1730" si="79">LEFT(F1667,5)</f>
        <v>PUBLI</v>
      </c>
    </row>
    <row r="1668" spans="5:7" x14ac:dyDescent="0.25">
      <c r="E1668" s="2" t="str">
        <f>[2]Report!T1668</f>
        <v xml:space="preserve">34035731 → </v>
      </c>
      <c r="F1668" s="3" t="str">
        <f>INDEX([2]Report!$B$2:$B$2208, MATCH(E1668, [2]Report!$T$2:$T$2208, 0))</f>
        <v>AIME_-R1-CELA83</v>
      </c>
      <c r="G1668" s="4" t="str">
        <f t="shared" si="79"/>
        <v>AIME_</v>
      </c>
    </row>
    <row r="1669" spans="5:7" x14ac:dyDescent="0.25">
      <c r="E1669" s="2" t="str">
        <f>[2]Report!T1669</f>
        <v xml:space="preserve">34035732 → </v>
      </c>
      <c r="F1669" s="3" t="str">
        <f>INDEX([2]Report!$B$2:$B$2208, MATCH(E1669, [2]Report!$T$2:$T$2208, 0))</f>
        <v>AIME_-R1-CELD85</v>
      </c>
      <c r="G1669" s="4" t="str">
        <f t="shared" si="79"/>
        <v>AIME_</v>
      </c>
    </row>
    <row r="1670" spans="5:7" x14ac:dyDescent="0.25">
      <c r="E1670" s="2" t="str">
        <f>[2]Report!T1670</f>
        <v xml:space="preserve">34035733 → </v>
      </c>
      <c r="F1670" s="3" t="str">
        <f>INDEX([2]Report!$B$2:$B$2208, MATCH(E1670, [2]Report!$T$2:$T$2208, 0))</f>
        <v>AIME_-R1-CELD87</v>
      </c>
      <c r="G1670" s="4" t="str">
        <f t="shared" si="79"/>
        <v>AIME_</v>
      </c>
    </row>
    <row r="1671" spans="5:7" x14ac:dyDescent="0.25">
      <c r="E1671" s="2" t="str">
        <f>[2]Report!T1671</f>
        <v xml:space="preserve">34035734 → </v>
      </c>
      <c r="F1671" s="3" t="str">
        <f>INDEX([2]Report!$B$2:$B$2208, MATCH(E1671, [2]Report!$T$2:$T$2208, 0))</f>
        <v>AIME_-R1-CELD89</v>
      </c>
      <c r="G1671" s="4" t="str">
        <f t="shared" si="79"/>
        <v>AIME_</v>
      </c>
    </row>
    <row r="1672" spans="5:7" x14ac:dyDescent="0.25">
      <c r="E1672" s="2" t="str">
        <f>[2]Report!T1672</f>
        <v xml:space="preserve">34035735 → </v>
      </c>
      <c r="F1672" s="3" t="str">
        <f>INDEX([2]Report!$B$2:$B$2208, MATCH(E1672, [2]Report!$T$2:$T$2208, 0))</f>
        <v>AIME_-R2-CELC92</v>
      </c>
      <c r="G1672" s="4" t="str">
        <f t="shared" si="79"/>
        <v>AIME_</v>
      </c>
    </row>
    <row r="1673" spans="5:7" x14ac:dyDescent="0.25">
      <c r="E1673" s="2" t="str">
        <f>[2]Report!T1673</f>
        <v xml:space="preserve">34035736 → </v>
      </c>
      <c r="F1673" s="3" t="str">
        <f>INDEX([2]Report!$B$2:$B$2208, MATCH(E1673, [2]Report!$T$2:$T$2208, 0))</f>
        <v>AIME_-R1-CELO81</v>
      </c>
      <c r="G1673" s="4" t="str">
        <f t="shared" si="79"/>
        <v>AIME_</v>
      </c>
    </row>
    <row r="1674" spans="5:7" x14ac:dyDescent="0.25">
      <c r="E1674" s="2" t="str">
        <f>[2]Report!T1674</f>
        <v xml:space="preserve">34035737 → </v>
      </c>
      <c r="F1674" s="3" t="str">
        <f>INDEX([2]Report!$B$2:$B$2208, MATCH(E1674, [2]Report!$T$2:$T$2208, 0))</f>
        <v>AIME_-R1-CELD95</v>
      </c>
      <c r="G1674" s="4" t="str">
        <f t="shared" si="79"/>
        <v>AIME_</v>
      </c>
    </row>
    <row r="1675" spans="5:7" x14ac:dyDescent="0.25">
      <c r="E1675" s="2" t="str">
        <f>[2]Report!T1675</f>
        <v xml:space="preserve">34035738 → </v>
      </c>
      <c r="F1675" s="3" t="str">
        <f>INDEX([2]Report!$B$2:$B$2208, MATCH(E1675, [2]Report!$T$2:$T$2208, 0))</f>
        <v>AIME_-R1-CELD93</v>
      </c>
      <c r="G1675" s="4" t="str">
        <f t="shared" si="79"/>
        <v>AIME_</v>
      </c>
    </row>
    <row r="1676" spans="5:7" x14ac:dyDescent="0.25">
      <c r="E1676" s="2" t="str">
        <f>[2]Report!T1676</f>
        <v xml:space="preserve">34035739 → </v>
      </c>
      <c r="F1676" s="3" t="str">
        <f>INDEX([2]Report!$B$2:$B$2208, MATCH(E1676, [2]Report!$T$2:$T$2208, 0))</f>
        <v>AIME_-R2-CELA82</v>
      </c>
      <c r="G1676" s="4" t="str">
        <f t="shared" si="79"/>
        <v>AIME_</v>
      </c>
    </row>
    <row r="1677" spans="5:7" x14ac:dyDescent="0.25">
      <c r="E1677" s="2" t="str">
        <f>[2]Report!T1677</f>
        <v xml:space="preserve">34035740 → </v>
      </c>
      <c r="F1677" s="3" t="str">
        <f>INDEX([2]Report!$B$2:$B$2208, MATCH(E1677, [2]Report!$T$2:$T$2208, 0))</f>
        <v>AIME_-R2-CELD84</v>
      </c>
      <c r="G1677" s="4" t="str">
        <f t="shared" si="79"/>
        <v>AIME_</v>
      </c>
    </row>
    <row r="1678" spans="5:7" x14ac:dyDescent="0.25">
      <c r="E1678" s="2" t="str">
        <f>[2]Report!T1678</f>
        <v xml:space="preserve">34035741 → </v>
      </c>
      <c r="F1678" s="3" t="str">
        <f>INDEX([2]Report!$B$2:$B$2208, MATCH(E1678, [2]Report!$T$2:$T$2208, 0))</f>
        <v>AIME_-R2-CELD86</v>
      </c>
      <c r="G1678" s="4" t="str">
        <f t="shared" si="79"/>
        <v>AIME_</v>
      </c>
    </row>
    <row r="1679" spans="5:7" x14ac:dyDescent="0.25">
      <c r="E1679" s="2" t="str">
        <f>[2]Report!T1679</f>
        <v xml:space="preserve">34035742 → </v>
      </c>
      <c r="F1679" s="3" t="str">
        <f>INDEX([2]Report!$B$2:$B$2208, MATCH(E1679, [2]Report!$T$2:$T$2208, 0))</f>
        <v>AIME_-R2-CELD88</v>
      </c>
      <c r="G1679" s="4" t="str">
        <f t="shared" si="79"/>
        <v>AIME_</v>
      </c>
    </row>
    <row r="1680" spans="5:7" x14ac:dyDescent="0.25">
      <c r="E1680" s="2" t="str">
        <f>[2]Report!T1680</f>
        <v xml:space="preserve">34035743 → </v>
      </c>
      <c r="F1680" s="3" t="str">
        <f>INDEX([2]Report!$B$2:$B$2208, MATCH(E1680, [2]Report!$T$2:$T$2208, 0))</f>
        <v>AIME_-R2-CELD90</v>
      </c>
      <c r="G1680" s="4" t="str">
        <f t="shared" si="79"/>
        <v>AIME_</v>
      </c>
    </row>
    <row r="1681" spans="5:7" x14ac:dyDescent="0.25">
      <c r="E1681" s="2" t="str">
        <f>[2]Report!T1681</f>
        <v xml:space="preserve">34035744 → </v>
      </c>
      <c r="F1681" s="3" t="str">
        <f>INDEX([2]Report!$B$2:$B$2208, MATCH(E1681, [2]Report!$T$2:$T$2208, 0))</f>
        <v>VICLA-R1-CELA83</v>
      </c>
      <c r="G1681" s="4" t="str">
        <f t="shared" si="79"/>
        <v>VICLA</v>
      </c>
    </row>
    <row r="1682" spans="5:7" x14ac:dyDescent="0.25">
      <c r="E1682" s="2" t="str">
        <f>[2]Report!T1682</f>
        <v xml:space="preserve">34035745 → </v>
      </c>
      <c r="F1682" s="3" t="str">
        <f>INDEX([2]Report!$B$2:$B$2208, MATCH(E1682, [2]Report!$T$2:$T$2208, 0))</f>
        <v>VICLA-R1-CELD87</v>
      </c>
      <c r="G1682" s="4" t="str">
        <f t="shared" si="79"/>
        <v>VICLA</v>
      </c>
    </row>
    <row r="1683" spans="5:7" x14ac:dyDescent="0.25">
      <c r="E1683" s="2" t="str">
        <f>[2]Report!T1683</f>
        <v xml:space="preserve">34035746 → </v>
      </c>
      <c r="F1683" s="3" t="str">
        <f>INDEX([2]Report!$B$2:$B$2208, MATCH(E1683, [2]Report!$T$2:$T$2208, 0))</f>
        <v>VICLA-R1-CELD89</v>
      </c>
      <c r="G1683" s="4" t="str">
        <f t="shared" si="79"/>
        <v>VICLA</v>
      </c>
    </row>
    <row r="1684" spans="5:7" x14ac:dyDescent="0.25">
      <c r="E1684" s="2" t="str">
        <f>[2]Report!T1684</f>
        <v xml:space="preserve">34035747 → </v>
      </c>
      <c r="F1684" s="3" t="str">
        <f>INDEX([2]Report!$B$2:$B$2208, MATCH(E1684, [2]Report!$T$2:$T$2208, 0))</f>
        <v>VICLA-R1-CELD91</v>
      </c>
      <c r="G1684" s="4" t="str">
        <f t="shared" si="79"/>
        <v>VICLA</v>
      </c>
    </row>
    <row r="1685" spans="5:7" x14ac:dyDescent="0.25">
      <c r="E1685" s="2" t="str">
        <f>[2]Report!T1685</f>
        <v xml:space="preserve">34035748 → </v>
      </c>
      <c r="F1685" s="3" t="str">
        <f>INDEX([2]Report!$B$2:$B$2208, MATCH(E1685, [2]Report!$T$2:$T$2208, 0))</f>
        <v>VICLA-R1-CELD93</v>
      </c>
      <c r="G1685" s="4" t="str">
        <f t="shared" si="79"/>
        <v>VICLA</v>
      </c>
    </row>
    <row r="1686" spans="5:7" x14ac:dyDescent="0.25">
      <c r="E1686" s="2" t="str">
        <f>[2]Report!T1686</f>
        <v xml:space="preserve">34035749 → </v>
      </c>
      <c r="F1686" s="3" t="str">
        <f>INDEX([2]Report!$B$2:$B$2208, MATCH(E1686, [2]Report!$T$2:$T$2208, 0))</f>
        <v>VICLA-R1-CELD95</v>
      </c>
      <c r="G1686" s="4" t="str">
        <f t="shared" si="79"/>
        <v>VICLA</v>
      </c>
    </row>
    <row r="1687" spans="5:7" x14ac:dyDescent="0.25">
      <c r="E1687" s="2" t="str">
        <f>[2]Report!T1687</f>
        <v xml:space="preserve">34035750 → </v>
      </c>
      <c r="F1687" s="3" t="str">
        <f>INDEX([2]Report!$B$2:$B$2208, MATCH(E1687, [2]Report!$T$2:$T$2208, 0))</f>
        <v>VICLA-R2-CELA82</v>
      </c>
      <c r="G1687" s="4" t="str">
        <f t="shared" si="79"/>
        <v>VICLA</v>
      </c>
    </row>
    <row r="1688" spans="5:7" x14ac:dyDescent="0.25">
      <c r="E1688" s="2" t="str">
        <f>[2]Report!T1688</f>
        <v xml:space="preserve">34035751 → </v>
      </c>
      <c r="F1688" s="3" t="str">
        <f>INDEX([2]Report!$B$2:$B$2208, MATCH(E1688, [2]Report!$T$2:$T$2208, 0))</f>
        <v>VICLA-R2-CELD86</v>
      </c>
      <c r="G1688" s="4" t="str">
        <f t="shared" si="79"/>
        <v>VICLA</v>
      </c>
    </row>
    <row r="1689" spans="5:7" x14ac:dyDescent="0.25">
      <c r="E1689" s="2" t="str">
        <f>[2]Report!T1689</f>
        <v xml:space="preserve">34035752 → </v>
      </c>
      <c r="F1689" s="3" t="str">
        <f>INDEX([2]Report!$B$2:$B$2208, MATCH(E1689, [2]Report!$T$2:$T$2208, 0))</f>
        <v>VICLA-R2-CELD88</v>
      </c>
      <c r="G1689" s="4" t="str">
        <f t="shared" si="79"/>
        <v>VICLA</v>
      </c>
    </row>
    <row r="1690" spans="5:7" x14ac:dyDescent="0.25">
      <c r="E1690" s="2" t="str">
        <f>[2]Report!T1690</f>
        <v xml:space="preserve">34035753 → </v>
      </c>
      <c r="F1690" s="3" t="str">
        <f>INDEX([2]Report!$B$2:$B$2208, MATCH(E1690, [2]Report!$T$2:$T$2208, 0))</f>
        <v>VICLA-R2-CELD90</v>
      </c>
      <c r="G1690" s="4" t="str">
        <f t="shared" si="79"/>
        <v>VICLA</v>
      </c>
    </row>
    <row r="1691" spans="5:7" x14ac:dyDescent="0.25">
      <c r="E1691" s="2" t="str">
        <f>[2]Report!T1691</f>
        <v xml:space="preserve">34035754 → </v>
      </c>
      <c r="F1691" s="3" t="str">
        <f>INDEX([2]Report!$B$2:$B$2208, MATCH(E1691, [2]Report!$T$2:$T$2208, 0))</f>
        <v>VICLA-R2-CELD92</v>
      </c>
      <c r="G1691" s="4" t="str">
        <f t="shared" si="79"/>
        <v>VICLA</v>
      </c>
    </row>
    <row r="1692" spans="5:7" x14ac:dyDescent="0.25">
      <c r="E1692" s="2" t="str">
        <f>[2]Report!T1692</f>
        <v xml:space="preserve">34035757 → </v>
      </c>
      <c r="F1692" s="3" t="str">
        <f>INDEX([2]Report!$B$2:$B$2208, MATCH(E1692, [2]Report!$T$2:$T$2208, 0))</f>
        <v>SSPOU-R-MAG</v>
      </c>
      <c r="G1692" s="4" t="str">
        <f t="shared" si="79"/>
        <v>SSPOU</v>
      </c>
    </row>
    <row r="1693" spans="5:7" x14ac:dyDescent="0.25">
      <c r="E1693" s="2" t="str">
        <f>[2]Report!T1693</f>
        <v xml:space="preserve">34035763 → </v>
      </c>
      <c r="F1693" s="3" t="str">
        <f>INDEX([2]Report!$B$2:$B$2208, MATCH(E1693, [2]Report!$T$2:$T$2208, 0))</f>
        <v>SSPOU-R2-CELD22</v>
      </c>
      <c r="G1693" s="4" t="str">
        <f t="shared" si="79"/>
        <v>SSPOU</v>
      </c>
    </row>
    <row r="1694" spans="5:7" x14ac:dyDescent="0.25">
      <c r="E1694" s="2" t="str">
        <f>[2]Report!T1694</f>
        <v xml:space="preserve">34035766 → </v>
      </c>
      <c r="F1694" s="3" t="str">
        <f>INDEX([2]Report!$B$2:$B$2208, MATCH(E1694, [2]Report!$T$2:$T$2208, 0))</f>
        <v>SSPOU-R1-CELD14</v>
      </c>
      <c r="G1694" s="4" t="str">
        <f t="shared" si="79"/>
        <v>SSPOU</v>
      </c>
    </row>
    <row r="1695" spans="5:7" x14ac:dyDescent="0.25">
      <c r="E1695" s="2" t="str">
        <f>[2]Report!T1695</f>
        <v xml:space="preserve">34035785 → </v>
      </c>
      <c r="F1695" s="3" t="str">
        <f>INDEX([2]Report!$B$2:$B$2208, MATCH(E1695, [2]Report!$T$2:$T$2208, 0))</f>
        <v>SALLA-R1-CELC12</v>
      </c>
      <c r="G1695" s="4" t="str">
        <f t="shared" si="79"/>
        <v>SALLA</v>
      </c>
    </row>
    <row r="1696" spans="5:7" x14ac:dyDescent="0.25">
      <c r="E1696" s="2" t="str">
        <f>[2]Report!T1696</f>
        <v xml:space="preserve">34035786 → </v>
      </c>
      <c r="F1696" s="3" t="str">
        <f>INDEX([2]Report!$B$2:$B$2208, MATCH(E1696, [2]Report!$T$2:$T$2208, 0))</f>
        <v>SALLA-R1-CELD13</v>
      </c>
      <c r="G1696" s="4" t="str">
        <f t="shared" si="79"/>
        <v>SALLA</v>
      </c>
    </row>
    <row r="1697" spans="5:7" x14ac:dyDescent="0.25">
      <c r="E1697" s="2" t="str">
        <f>[2]Report!T1697</f>
        <v xml:space="preserve">34035787 → </v>
      </c>
      <c r="F1697" s="3" t="str">
        <f>INDEX([2]Report!$B$2:$B$2208, MATCH(E1697, [2]Report!$T$2:$T$2208, 0))</f>
        <v>SALLA-R1-CELA11</v>
      </c>
      <c r="G1697" s="4" t="str">
        <f t="shared" si="79"/>
        <v>SALLA</v>
      </c>
    </row>
    <row r="1698" spans="5:7" x14ac:dyDescent="0.25">
      <c r="E1698" s="2" t="str">
        <f>[2]Report!T1698</f>
        <v xml:space="preserve">34035788 → </v>
      </c>
      <c r="F1698" s="3" t="str">
        <f>INDEX([2]Report!$B$2:$B$2208, MATCH(E1698, [2]Report!$T$2:$T$2208, 0))</f>
        <v>SALLA-R1-CELD14</v>
      </c>
      <c r="G1698" s="4" t="str">
        <f t="shared" si="79"/>
        <v>SALLA</v>
      </c>
    </row>
    <row r="1699" spans="5:7" x14ac:dyDescent="0.25">
      <c r="E1699" s="2" t="str">
        <f>[2]Report!T1699</f>
        <v xml:space="preserve">34035790 → </v>
      </c>
      <c r="F1699" s="3" t="str">
        <f>INDEX([2]Report!$B$2:$B$2208, MATCH(E1699, [2]Report!$T$2:$T$2208, 0))</f>
        <v>SALLA-R1-CELD16</v>
      </c>
      <c r="G1699" s="4" t="str">
        <f t="shared" si="79"/>
        <v>SALLA</v>
      </c>
    </row>
    <row r="1700" spans="5:7" x14ac:dyDescent="0.25">
      <c r="E1700" s="2" t="str">
        <f>[2]Report!T1700</f>
        <v xml:space="preserve">34035792 → </v>
      </c>
      <c r="F1700" s="3" t="str">
        <f>INDEX([2]Report!$B$2:$B$2208, MATCH(E1700, [2]Report!$T$2:$T$2208, 0))</f>
        <v>SALLA-R1-CELO10</v>
      </c>
      <c r="G1700" s="4" t="str">
        <f t="shared" si="79"/>
        <v>SALLA</v>
      </c>
    </row>
    <row r="1701" spans="5:7" x14ac:dyDescent="0.25">
      <c r="E1701" s="2" t="str">
        <f>[2]Report!T1701</f>
        <v xml:space="preserve">34035793 → </v>
      </c>
      <c r="F1701" s="3" t="str">
        <f>INDEX([2]Report!$B$2:$B$2208, MATCH(E1701, [2]Report!$T$2:$T$2208, 0))</f>
        <v>SALLA-R2-CELA21</v>
      </c>
      <c r="G1701" s="4" t="str">
        <f t="shared" si="79"/>
        <v>SALLA</v>
      </c>
    </row>
    <row r="1702" spans="5:7" x14ac:dyDescent="0.25">
      <c r="E1702" s="2" t="str">
        <f>[2]Report!T1702</f>
        <v xml:space="preserve">34035794 → </v>
      </c>
      <c r="F1702" s="3" t="str">
        <f>INDEX([2]Report!$B$2:$B$2208, MATCH(E1702, [2]Report!$T$2:$T$2208, 0))</f>
        <v>SALLA-R2-CELC22</v>
      </c>
      <c r="G1702" s="4" t="str">
        <f t="shared" si="79"/>
        <v>SALLA</v>
      </c>
    </row>
    <row r="1703" spans="5:7" x14ac:dyDescent="0.25">
      <c r="E1703" s="2" t="str">
        <f>[2]Report!T1703</f>
        <v xml:space="preserve">34035795 → </v>
      </c>
      <c r="F1703" s="3" t="str">
        <f>INDEX([2]Report!$B$2:$B$2208, MATCH(E1703, [2]Report!$T$2:$T$2208, 0))</f>
        <v>SALLA-R2-CELD24</v>
      </c>
      <c r="G1703" s="4" t="str">
        <f t="shared" si="79"/>
        <v>SALLA</v>
      </c>
    </row>
    <row r="1704" spans="5:7" x14ac:dyDescent="0.25">
      <c r="E1704" s="2" t="str">
        <f>[2]Report!T1704</f>
        <v xml:space="preserve">34035796 → </v>
      </c>
      <c r="F1704" s="3" t="str">
        <f>INDEX([2]Report!$B$2:$B$2208, MATCH(E1704, [2]Report!$T$2:$T$2208, 0))</f>
        <v>SALLA-R2-CELD25</v>
      </c>
      <c r="G1704" s="4" t="str">
        <f t="shared" si="79"/>
        <v>SALLA</v>
      </c>
    </row>
    <row r="1705" spans="5:7" x14ac:dyDescent="0.25">
      <c r="E1705" s="2" t="str">
        <f>[2]Report!T1705</f>
        <v xml:space="preserve">34035797 → </v>
      </c>
      <c r="F1705" s="3" t="str">
        <f>INDEX([2]Report!$B$2:$B$2208, MATCH(E1705, [2]Report!$T$2:$T$2208, 0))</f>
        <v>SALLA-R2-CELD26</v>
      </c>
      <c r="G1705" s="4" t="str">
        <f t="shared" si="79"/>
        <v>SALLA</v>
      </c>
    </row>
    <row r="1706" spans="5:7" x14ac:dyDescent="0.25">
      <c r="E1706" s="2" t="str">
        <f>[2]Report!T1706</f>
        <v xml:space="preserve">34035798 → </v>
      </c>
      <c r="F1706" s="3" t="str">
        <f>INDEX([2]Report!$B$2:$B$2208, MATCH(E1706, [2]Report!$T$2:$T$2208, 0))</f>
        <v>TANIN-R1-CELC12</v>
      </c>
      <c r="G1706" s="4" t="str">
        <f t="shared" si="79"/>
        <v>TANIN</v>
      </c>
    </row>
    <row r="1707" spans="5:7" x14ac:dyDescent="0.25">
      <c r="E1707" s="2" t="str">
        <f>[2]Report!T1707</f>
        <v xml:space="preserve">34035799 → </v>
      </c>
      <c r="F1707" s="3" t="str">
        <f>INDEX([2]Report!$B$2:$B$2208, MATCH(E1707, [2]Report!$T$2:$T$2208, 0))</f>
        <v>TANIN-R1-CELD13</v>
      </c>
      <c r="G1707" s="4" t="str">
        <f t="shared" si="79"/>
        <v>TANIN</v>
      </c>
    </row>
    <row r="1708" spans="5:7" x14ac:dyDescent="0.25">
      <c r="E1708" s="2" t="str">
        <f>[2]Report!T1708</f>
        <v>34035800 → DATE-AMPOULE</v>
      </c>
      <c r="F1708" s="3" t="str">
        <f>INDEX([2]Report!$B$2:$B$2208, MATCH(E1708, [2]Report!$T$2:$T$2208, 0))</f>
        <v>TANIN-R1-CELA11</v>
      </c>
      <c r="G1708" s="4" t="str">
        <f t="shared" si="79"/>
        <v>TANIN</v>
      </c>
    </row>
    <row r="1709" spans="5:7" x14ac:dyDescent="0.25">
      <c r="E1709" s="2" t="str">
        <f>[2]Report!T1709</f>
        <v xml:space="preserve">34035801 → </v>
      </c>
      <c r="F1709" s="3" t="str">
        <f>INDEX([2]Report!$B$2:$B$2208, MATCH(E1709, [2]Report!$T$2:$T$2208, 0))</f>
        <v>TANIN-R1-CELD14</v>
      </c>
      <c r="G1709" s="4" t="str">
        <f t="shared" si="79"/>
        <v>TANIN</v>
      </c>
    </row>
    <row r="1710" spans="5:7" x14ac:dyDescent="0.25">
      <c r="E1710" s="2" t="str">
        <f>[2]Report!T1710</f>
        <v xml:space="preserve">34035802 → </v>
      </c>
      <c r="F1710" s="3" t="str">
        <f>INDEX([2]Report!$B$2:$B$2208, MATCH(E1710, [2]Report!$T$2:$T$2208, 0))</f>
        <v>TANIN-R1-CELD15</v>
      </c>
      <c r="G1710" s="4" t="str">
        <f t="shared" si="79"/>
        <v>TANIN</v>
      </c>
    </row>
    <row r="1711" spans="5:7" x14ac:dyDescent="0.25">
      <c r="E1711" s="2" t="str">
        <f>[2]Report!T1711</f>
        <v xml:space="preserve">34035803 → </v>
      </c>
      <c r="F1711" s="3" t="str">
        <f>INDEX([2]Report!$B$2:$B$2208, MATCH(E1711, [2]Report!$T$2:$T$2208, 0))</f>
        <v>TANIN-R1-CELD16</v>
      </c>
      <c r="G1711" s="4" t="str">
        <f t="shared" si="79"/>
        <v>TANIN</v>
      </c>
    </row>
    <row r="1712" spans="5:7" x14ac:dyDescent="0.25">
      <c r="E1712" s="2" t="str">
        <f>[2]Report!T1712</f>
        <v>34035804 → DATE-AMPOULE</v>
      </c>
      <c r="F1712" s="3" t="str">
        <f>INDEX([2]Report!$B$2:$B$2208, MATCH(E1712, [2]Report!$T$2:$T$2208, 0))</f>
        <v>TANIN-R2-CELA21</v>
      </c>
      <c r="G1712" s="4" t="str">
        <f t="shared" si="79"/>
        <v>TANIN</v>
      </c>
    </row>
    <row r="1713" spans="5:7" x14ac:dyDescent="0.25">
      <c r="E1713" s="2" t="str">
        <f>[2]Report!T1713</f>
        <v xml:space="preserve">34035805 → </v>
      </c>
      <c r="F1713" s="3" t="str">
        <f>INDEX([2]Report!$B$2:$B$2208, MATCH(E1713, [2]Report!$T$2:$T$2208, 0))</f>
        <v>TANIN-R2-CELC22</v>
      </c>
      <c r="G1713" s="4" t="str">
        <f t="shared" si="79"/>
        <v>TANIN</v>
      </c>
    </row>
    <row r="1714" spans="5:7" x14ac:dyDescent="0.25">
      <c r="E1714" s="2" t="str">
        <f>[2]Report!T1714</f>
        <v xml:space="preserve">34035806 → </v>
      </c>
      <c r="F1714" s="3" t="str">
        <f>INDEX([2]Report!$B$2:$B$2208, MATCH(E1714, [2]Report!$T$2:$T$2208, 0))</f>
        <v>TANIN-R2-CELD23</v>
      </c>
      <c r="G1714" s="4" t="str">
        <f t="shared" si="79"/>
        <v>TANIN</v>
      </c>
    </row>
    <row r="1715" spans="5:7" x14ac:dyDescent="0.25">
      <c r="E1715" s="2" t="str">
        <f>[2]Report!T1715</f>
        <v xml:space="preserve">34035807 → </v>
      </c>
      <c r="F1715" s="3" t="str">
        <f>INDEX([2]Report!$B$2:$B$2208, MATCH(E1715, [2]Report!$T$2:$T$2208, 0))</f>
        <v>TANIN-R2-CELD24</v>
      </c>
      <c r="G1715" s="4" t="str">
        <f t="shared" si="79"/>
        <v>TANIN</v>
      </c>
    </row>
    <row r="1716" spans="5:7" x14ac:dyDescent="0.25">
      <c r="E1716" s="2" t="str">
        <f>[2]Report!T1716</f>
        <v xml:space="preserve">34035808 → </v>
      </c>
      <c r="F1716" s="3" t="str">
        <f>INDEX([2]Report!$B$2:$B$2208, MATCH(E1716, [2]Report!$T$2:$T$2208, 0))</f>
        <v>TANIN-R2-CELD25</v>
      </c>
      <c r="G1716" s="4" t="str">
        <f t="shared" si="79"/>
        <v>TANIN</v>
      </c>
    </row>
    <row r="1717" spans="5:7" x14ac:dyDescent="0.25">
      <c r="E1717" s="2" t="str">
        <f>[2]Report!T1717</f>
        <v xml:space="preserve">34035809 → </v>
      </c>
      <c r="F1717" s="3" t="str">
        <f>INDEX([2]Report!$B$2:$B$2208, MATCH(E1717, [2]Report!$T$2:$T$2208, 0))</f>
        <v>TANIN-R2-CELD26</v>
      </c>
      <c r="G1717" s="4" t="str">
        <f t="shared" si="79"/>
        <v>TANIN</v>
      </c>
    </row>
    <row r="1718" spans="5:7" x14ac:dyDescent="0.25">
      <c r="E1718" s="2" t="str">
        <f>[2]Report!T1718</f>
        <v xml:space="preserve">34035810 → </v>
      </c>
      <c r="F1718" s="3" t="str">
        <f>INDEX([2]Report!$B$2:$B$2208, MATCH(E1718, [2]Report!$T$2:$T$2208, 0))</f>
        <v>TANIN-R2-CELD27</v>
      </c>
      <c r="G1718" s="4" t="str">
        <f t="shared" si="79"/>
        <v>TANIN</v>
      </c>
    </row>
    <row r="1719" spans="5:7" x14ac:dyDescent="0.25">
      <c r="E1719" s="2" t="str">
        <f>[2]Report!T1719</f>
        <v>34035811 → DATE-AMPOULE</v>
      </c>
      <c r="F1719" s="3" t="str">
        <f>INDEX([2]Report!$B$2:$B$2208, MATCH(E1719, [2]Report!$T$2:$T$2208, 0))</f>
        <v>POISY-R3-CELD38</v>
      </c>
      <c r="G1719" s="4" t="str">
        <f t="shared" si="79"/>
        <v>POISY</v>
      </c>
    </row>
    <row r="1720" spans="5:7" x14ac:dyDescent="0.25">
      <c r="E1720" s="2" t="str">
        <f>[2]Report!T1720</f>
        <v>34035812 → DATE-AMPOULE</v>
      </c>
      <c r="F1720" s="3" t="str">
        <f>INDEX([2]Report!$B$2:$B$2208, MATCH(E1720, [2]Report!$T$2:$T$2208, 0))</f>
        <v>THONO-R1-CELC12</v>
      </c>
      <c r="G1720" s="4" t="str">
        <f t="shared" si="79"/>
        <v>THONO</v>
      </c>
    </row>
    <row r="1721" spans="5:7" x14ac:dyDescent="0.25">
      <c r="E1721" s="2" t="str">
        <f>[2]Report!T1721</f>
        <v>34035814 → DATE-AMPOULE</v>
      </c>
      <c r="F1721" s="3" t="str">
        <f>INDEX([2]Report!$B$2:$B$2208, MATCH(E1721, [2]Report!$T$2:$T$2208, 0))</f>
        <v>THONO-R1-CELA11</v>
      </c>
      <c r="G1721" s="4" t="str">
        <f t="shared" si="79"/>
        <v>THONO</v>
      </c>
    </row>
    <row r="1722" spans="5:7" x14ac:dyDescent="0.25">
      <c r="E1722" s="2" t="str">
        <f>[2]Report!T1722</f>
        <v>34035815 → DATE-AMPOULE</v>
      </c>
      <c r="F1722" s="3" t="str">
        <f>INDEX([2]Report!$B$2:$B$2208, MATCH(E1722, [2]Report!$T$2:$T$2208, 0))</f>
        <v>THONO-R1-CELD14</v>
      </c>
      <c r="G1722" s="4" t="str">
        <f t="shared" si="79"/>
        <v>THONO</v>
      </c>
    </row>
    <row r="1723" spans="5:7" x14ac:dyDescent="0.25">
      <c r="E1723" s="2" t="str">
        <f>[2]Report!T1723</f>
        <v>34035816 → DATE-AMPOULE</v>
      </c>
      <c r="F1723" s="3" t="str">
        <f>INDEX([2]Report!$B$2:$B$2208, MATCH(E1723, [2]Report!$T$2:$T$2208, 0))</f>
        <v>THONO-R1-CELD15</v>
      </c>
      <c r="G1723" s="4" t="str">
        <f t="shared" si="79"/>
        <v>THONO</v>
      </c>
    </row>
    <row r="1724" spans="5:7" x14ac:dyDescent="0.25">
      <c r="E1724" s="2" t="str">
        <f>[2]Report!T1724</f>
        <v>34035817 → DATE-AMPOULE</v>
      </c>
      <c r="F1724" s="3" t="str">
        <f>INDEX([2]Report!$B$2:$B$2208, MATCH(E1724, [2]Report!$T$2:$T$2208, 0))</f>
        <v>THONO-R2-CELD26</v>
      </c>
      <c r="G1724" s="4" t="str">
        <f t="shared" si="79"/>
        <v>THONO</v>
      </c>
    </row>
    <row r="1725" spans="5:7" x14ac:dyDescent="0.25">
      <c r="E1725" s="2" t="str">
        <f>[2]Report!T1725</f>
        <v>34035818 → DATE-AMPOULE</v>
      </c>
      <c r="F1725" s="3" t="str">
        <f>INDEX([2]Report!$B$2:$B$2208, MATCH(E1725, [2]Report!$T$2:$T$2208, 0))</f>
        <v>THONO-R1-CELD17</v>
      </c>
      <c r="G1725" s="4" t="str">
        <f t="shared" si="79"/>
        <v>THONO</v>
      </c>
    </row>
    <row r="1726" spans="5:7" x14ac:dyDescent="0.25">
      <c r="E1726" s="2" t="str">
        <f>[2]Report!T1726</f>
        <v>34035819 → DATE-AMPOULE</v>
      </c>
      <c r="F1726" s="3" t="str">
        <f>INDEX([2]Report!$B$2:$B$2208, MATCH(E1726, [2]Report!$T$2:$T$2208, 0))</f>
        <v>THONO-R1-CELO10</v>
      </c>
      <c r="G1726" s="4" t="str">
        <f t="shared" si="79"/>
        <v>THONO</v>
      </c>
    </row>
    <row r="1727" spans="5:7" x14ac:dyDescent="0.25">
      <c r="E1727" s="2" t="str">
        <f>[2]Report!T1727</f>
        <v>34035820 → DATE-AMPOULE</v>
      </c>
      <c r="F1727" s="3" t="str">
        <f>INDEX([2]Report!$B$2:$B$2208, MATCH(E1727, [2]Report!$T$2:$T$2208, 0))</f>
        <v>THONO-R2-CELA21</v>
      </c>
      <c r="G1727" s="4" t="str">
        <f t="shared" si="79"/>
        <v>THONO</v>
      </c>
    </row>
    <row r="1728" spans="5:7" x14ac:dyDescent="0.25">
      <c r="E1728" s="2" t="str">
        <f>[2]Report!T1728</f>
        <v>34035821 → DATE-AMPOULE</v>
      </c>
      <c r="F1728" s="3" t="str">
        <f>INDEX([2]Report!$B$2:$B$2208, MATCH(E1728, [2]Report!$T$2:$T$2208, 0))</f>
        <v>THONO-R2-CELC23</v>
      </c>
      <c r="G1728" s="4" t="str">
        <f t="shared" si="79"/>
        <v>THONO</v>
      </c>
    </row>
    <row r="1729" spans="5:7" x14ac:dyDescent="0.25">
      <c r="E1729" s="2" t="str">
        <f>[2]Report!T1729</f>
        <v>34035822 → DATE-AMPOULE</v>
      </c>
      <c r="F1729" s="3" t="str">
        <f>INDEX([2]Report!$B$2:$B$2208, MATCH(E1729, [2]Report!$T$2:$T$2208, 0))</f>
        <v>THONO-R2-CELD24</v>
      </c>
      <c r="G1729" s="4" t="str">
        <f t="shared" si="79"/>
        <v>THONO</v>
      </c>
    </row>
    <row r="1730" spans="5:7" x14ac:dyDescent="0.25">
      <c r="E1730" s="2" t="str">
        <f>[2]Report!T1730</f>
        <v>34035823 → DATE-AMPOULE</v>
      </c>
      <c r="F1730" s="3" t="str">
        <f>INDEX([2]Report!$B$2:$B$2208, MATCH(E1730, [2]Report!$T$2:$T$2208, 0))</f>
        <v>THONO-R2-CELD25</v>
      </c>
      <c r="G1730" s="4" t="str">
        <f t="shared" si="79"/>
        <v>THONO</v>
      </c>
    </row>
    <row r="1731" spans="5:7" x14ac:dyDescent="0.25">
      <c r="E1731" s="2" t="str">
        <f>[2]Report!T1731</f>
        <v>34035824 → DATE-AMPOULE</v>
      </c>
      <c r="F1731" s="3" t="str">
        <f>INDEX([2]Report!$B$2:$B$2208, MATCH(E1731, [2]Report!$T$2:$T$2208, 0))</f>
        <v>THONO-R2-CELD26</v>
      </c>
      <c r="G1731" s="4" t="str">
        <f t="shared" ref="G1731:G1794" si="80">LEFT(F1731,5)</f>
        <v>THONO</v>
      </c>
    </row>
    <row r="1732" spans="5:7" x14ac:dyDescent="0.25">
      <c r="E1732" s="2" t="str">
        <f>[2]Report!T1732</f>
        <v>34035825 → DATE-AMPOULE</v>
      </c>
      <c r="F1732" s="3" t="str">
        <f>INDEX([2]Report!$B$2:$B$2208, MATCH(E1732, [2]Report!$T$2:$T$2208, 0))</f>
        <v>THONO-R2-CELD27</v>
      </c>
      <c r="G1732" s="4" t="str">
        <f t="shared" si="80"/>
        <v>THONO</v>
      </c>
    </row>
    <row r="1733" spans="5:7" x14ac:dyDescent="0.25">
      <c r="E1733" s="2" t="str">
        <f>[2]Report!T1733</f>
        <v>34035826 → DATE-AMPOULE</v>
      </c>
      <c r="F1733" s="3" t="str">
        <f>INDEX([2]Report!$B$2:$B$2208, MATCH(E1733, [2]Report!$T$2:$T$2208, 0))</f>
        <v>THONO-R2-CELD28</v>
      </c>
      <c r="G1733" s="4" t="str">
        <f t="shared" si="80"/>
        <v>THONO</v>
      </c>
    </row>
    <row r="1734" spans="5:7" x14ac:dyDescent="0.25">
      <c r="E1734" s="2" t="str">
        <f>[2]Report!T1734</f>
        <v xml:space="preserve">34035827 → </v>
      </c>
      <c r="F1734" s="3" t="str">
        <f>INDEX([2]Report!$B$2:$B$2208, MATCH(E1734, [2]Report!$T$2:$T$2208, 0))</f>
        <v>VICLA-R1-CELC85</v>
      </c>
      <c r="G1734" s="4" t="str">
        <f t="shared" si="80"/>
        <v>VICLA</v>
      </c>
    </row>
    <row r="1735" spans="5:7" x14ac:dyDescent="0.25">
      <c r="E1735" s="2" t="str">
        <f>[2]Report!T1735</f>
        <v xml:space="preserve">34035828 → </v>
      </c>
      <c r="F1735" s="3" t="str">
        <f>INDEX([2]Report!$B$2:$B$2208, MATCH(E1735, [2]Report!$T$2:$T$2208, 0))</f>
        <v>VICLA-R2-CELO80</v>
      </c>
      <c r="G1735" s="4" t="str">
        <f t="shared" si="80"/>
        <v>VICLA</v>
      </c>
    </row>
    <row r="1736" spans="5:7" x14ac:dyDescent="0.25">
      <c r="E1736" s="2" t="str">
        <f>[2]Report!T1736</f>
        <v xml:space="preserve">34035829 → </v>
      </c>
      <c r="F1736" s="3" t="str">
        <f>INDEX([2]Report!$B$2:$B$2208, MATCH(E1736, [2]Report!$T$2:$T$2208, 0))</f>
        <v>VICLA-R2-CELD94</v>
      </c>
      <c r="G1736" s="4" t="str">
        <f t="shared" si="80"/>
        <v>VICLA</v>
      </c>
    </row>
    <row r="1737" spans="5:7" x14ac:dyDescent="0.25">
      <c r="E1737" s="2" t="str">
        <f>[2]Report!T1737</f>
        <v xml:space="preserve">34035830 → </v>
      </c>
      <c r="F1737" s="3" t="str">
        <f>INDEX([2]Report!$B$2:$B$2208, MATCH(E1737, [2]Report!$T$2:$T$2208, 0))</f>
        <v>V.ISE-R1-CELA82</v>
      </c>
      <c r="G1737" s="4" t="str">
        <f t="shared" si="80"/>
        <v>V.ISE</v>
      </c>
    </row>
    <row r="1738" spans="5:7" x14ac:dyDescent="0.25">
      <c r="E1738" s="2" t="str">
        <f>[2]Report!T1738</f>
        <v xml:space="preserve">34035831 → </v>
      </c>
      <c r="F1738" s="3" t="str">
        <f>INDEX([2]Report!$B$2:$B$2208, MATCH(E1738, [2]Report!$T$2:$T$2208, 0))</f>
        <v>V.ISE-R1-CELD86</v>
      </c>
      <c r="G1738" s="4" t="str">
        <f t="shared" si="80"/>
        <v>V.ISE</v>
      </c>
    </row>
    <row r="1739" spans="5:7" x14ac:dyDescent="0.25">
      <c r="E1739" s="2" t="str">
        <f>[2]Report!T1739</f>
        <v xml:space="preserve">34035832 → </v>
      </c>
      <c r="F1739" s="3" t="str">
        <f>INDEX([2]Report!$B$2:$B$2208, MATCH(E1739, [2]Report!$T$2:$T$2208, 0))</f>
        <v>V.ISE-R1-CELD88</v>
      </c>
      <c r="G1739" s="4" t="str">
        <f t="shared" si="80"/>
        <v>V.ISE</v>
      </c>
    </row>
    <row r="1740" spans="5:7" x14ac:dyDescent="0.25">
      <c r="E1740" s="2" t="str">
        <f>[2]Report!T1740</f>
        <v xml:space="preserve">34035833 → </v>
      </c>
      <c r="F1740" s="3" t="str">
        <f>INDEX([2]Report!$B$2:$B$2208, MATCH(E1740, [2]Report!$T$2:$T$2208, 0))</f>
        <v>V.ISE-R1-CELD90</v>
      </c>
      <c r="G1740" s="4" t="str">
        <f t="shared" si="80"/>
        <v>V.ISE</v>
      </c>
    </row>
    <row r="1741" spans="5:7" x14ac:dyDescent="0.25">
      <c r="E1741" s="2" t="str">
        <f>[2]Report!T1741</f>
        <v xml:space="preserve">34035834 → </v>
      </c>
      <c r="F1741" s="3" t="str">
        <f>INDEX([2]Report!$B$2:$B$2208, MATCH(E1741, [2]Report!$T$2:$T$2208, 0))</f>
        <v>V.ISE-R1-CELD92</v>
      </c>
      <c r="G1741" s="4" t="str">
        <f t="shared" si="80"/>
        <v>V.ISE</v>
      </c>
    </row>
    <row r="1742" spans="5:7" x14ac:dyDescent="0.25">
      <c r="E1742" s="2" t="str">
        <f>[2]Report!T1742</f>
        <v xml:space="preserve">34035835 → </v>
      </c>
      <c r="F1742" s="3" t="str">
        <f>INDEX([2]Report!$B$2:$B$2208, MATCH(E1742, [2]Report!$T$2:$T$2208, 0))</f>
        <v>V.ISE-R1-CELD94</v>
      </c>
      <c r="G1742" s="4" t="str">
        <f t="shared" si="80"/>
        <v>V.ISE</v>
      </c>
    </row>
    <row r="1743" spans="5:7" x14ac:dyDescent="0.25">
      <c r="E1743" s="2" t="str">
        <f>[2]Report!T1743</f>
        <v xml:space="preserve">34035836 → </v>
      </c>
      <c r="F1743" s="3" t="str">
        <f>INDEX([2]Report!$B$2:$B$2208, MATCH(E1743, [2]Report!$T$2:$T$2208, 0))</f>
        <v>V.ISE-R2-CELA83</v>
      </c>
      <c r="G1743" s="4" t="str">
        <f t="shared" si="80"/>
        <v>V.ISE</v>
      </c>
    </row>
    <row r="1744" spans="5:7" x14ac:dyDescent="0.25">
      <c r="E1744" s="2" t="str">
        <f>[2]Report!T1744</f>
        <v xml:space="preserve">34035837 → </v>
      </c>
      <c r="F1744" s="3" t="str">
        <f>INDEX([2]Report!$B$2:$B$2208, MATCH(E1744, [2]Report!$T$2:$T$2208, 0))</f>
        <v>V.ISE-R2-CELD87</v>
      </c>
      <c r="G1744" s="4" t="str">
        <f t="shared" si="80"/>
        <v>V.ISE</v>
      </c>
    </row>
    <row r="1745" spans="5:7" x14ac:dyDescent="0.25">
      <c r="E1745" s="2" t="str">
        <f>[2]Report!T1745</f>
        <v xml:space="preserve">34035838 → </v>
      </c>
      <c r="F1745" s="3" t="str">
        <f>INDEX([2]Report!$B$2:$B$2208, MATCH(E1745, [2]Report!$T$2:$T$2208, 0))</f>
        <v>V.ISE-R2-CELD89</v>
      </c>
      <c r="G1745" s="4" t="str">
        <f t="shared" si="80"/>
        <v>V.ISE</v>
      </c>
    </row>
    <row r="1746" spans="5:7" x14ac:dyDescent="0.25">
      <c r="E1746" s="2" t="str">
        <f>[2]Report!T1746</f>
        <v xml:space="preserve">34035839 → </v>
      </c>
      <c r="F1746" s="3" t="str">
        <f>INDEX([2]Report!$B$2:$B$2208, MATCH(E1746, [2]Report!$T$2:$T$2208, 0))</f>
        <v>V.ISE-R2-CELD91</v>
      </c>
      <c r="G1746" s="4" t="str">
        <f t="shared" si="80"/>
        <v>V.ISE</v>
      </c>
    </row>
    <row r="1747" spans="5:7" x14ac:dyDescent="0.25">
      <c r="E1747" s="2" t="str">
        <f>[2]Report!T1747</f>
        <v xml:space="preserve">34035840 → </v>
      </c>
      <c r="F1747" s="3" t="str">
        <f>INDEX([2]Report!$B$2:$B$2208, MATCH(E1747, [2]Report!$T$2:$T$2208, 0))</f>
        <v>V.ISE-R2-CELD93</v>
      </c>
      <c r="G1747" s="4" t="str">
        <f t="shared" si="80"/>
        <v>V.ISE</v>
      </c>
    </row>
    <row r="1748" spans="5:7" x14ac:dyDescent="0.25">
      <c r="E1748" s="2" t="str">
        <f>[2]Report!T1748</f>
        <v xml:space="preserve">34035841 → </v>
      </c>
      <c r="F1748" s="3" t="str">
        <f>INDEX([2]Report!$B$2:$B$2208, MATCH(E1748, [2]Report!$T$2:$T$2208, 0))</f>
        <v>V.ISE-R2-CELD95</v>
      </c>
      <c r="G1748" s="4" t="str">
        <f t="shared" si="80"/>
        <v>V.ISE</v>
      </c>
    </row>
    <row r="1749" spans="5:7" x14ac:dyDescent="0.25">
      <c r="E1749" s="2" t="str">
        <f>[2]Report!T1749</f>
        <v xml:space="preserve">34035842 → </v>
      </c>
      <c r="F1749" s="3" t="str">
        <f>INDEX([2]Report!$B$2:$B$2208, MATCH(E1749, [2]Report!$T$2:$T$2208, 0))</f>
        <v>V.ISE-R2-CELO81</v>
      </c>
      <c r="G1749" s="4" t="str">
        <f t="shared" si="80"/>
        <v>V.ISE</v>
      </c>
    </row>
    <row r="1750" spans="5:7" x14ac:dyDescent="0.25">
      <c r="E1750" s="2" t="str">
        <f>[2]Report!T1750</f>
        <v xml:space="preserve">34035843 → </v>
      </c>
      <c r="F1750" s="3" t="str">
        <f>INDEX([2]Report!$B$2:$B$2208, MATCH(E1750, [2]Report!$T$2:$T$2208, 0))</f>
        <v>V.ISE-R1-CELC84</v>
      </c>
      <c r="G1750" s="4" t="str">
        <f t="shared" si="80"/>
        <v>V.ISE</v>
      </c>
    </row>
    <row r="1751" spans="5:7" x14ac:dyDescent="0.25">
      <c r="E1751" s="2" t="str">
        <f>[2]Report!T1751</f>
        <v xml:space="preserve">34035844 → </v>
      </c>
      <c r="F1751" s="3" t="str">
        <f>INDEX([2]Report!$B$2:$B$2208, MATCH(E1751, [2]Report!$T$2:$T$2208, 0))</f>
        <v>C.BAR-R1-CELD88</v>
      </c>
      <c r="G1751" s="4" t="str">
        <f t="shared" si="80"/>
        <v>C.BAR</v>
      </c>
    </row>
    <row r="1752" spans="5:7" x14ac:dyDescent="0.25">
      <c r="E1752" s="2" t="str">
        <f>[2]Report!T1752</f>
        <v xml:space="preserve">34035845 → </v>
      </c>
      <c r="F1752" s="3" t="str">
        <f>INDEX([2]Report!$B$2:$B$2208, MATCH(E1752, [2]Report!$T$2:$T$2208, 0))</f>
        <v>C.BAR-R1-CELA82</v>
      </c>
      <c r="G1752" s="4" t="str">
        <f t="shared" si="80"/>
        <v>C.BAR</v>
      </c>
    </row>
    <row r="1753" spans="5:7" x14ac:dyDescent="0.25">
      <c r="E1753" s="2" t="str">
        <f>[2]Report!T1753</f>
        <v xml:space="preserve">34035846 → </v>
      </c>
      <c r="F1753" s="3" t="str">
        <f>INDEX([2]Report!$B$2:$B$2208, MATCH(E1753, [2]Report!$T$2:$T$2208, 0))</f>
        <v>C.BAR-R1-CELD90</v>
      </c>
      <c r="G1753" s="4" t="str">
        <f t="shared" si="80"/>
        <v>C.BAR</v>
      </c>
    </row>
    <row r="1754" spans="5:7" x14ac:dyDescent="0.25">
      <c r="E1754" s="2" t="str">
        <f>[2]Report!T1754</f>
        <v xml:space="preserve">34035847 → </v>
      </c>
      <c r="F1754" s="3" t="str">
        <f>INDEX([2]Report!$B$2:$B$2208, MATCH(E1754, [2]Report!$T$2:$T$2208, 0))</f>
        <v>C.BAR-R1-CELD92</v>
      </c>
      <c r="G1754" s="4" t="str">
        <f t="shared" si="80"/>
        <v>C.BAR</v>
      </c>
    </row>
    <row r="1755" spans="5:7" x14ac:dyDescent="0.25">
      <c r="E1755" s="2" t="str">
        <f>[2]Report!T1755</f>
        <v xml:space="preserve">34035848 → </v>
      </c>
      <c r="F1755" s="3" t="str">
        <f>INDEX([2]Report!$B$2:$B$2208, MATCH(E1755, [2]Report!$T$2:$T$2208, 0))</f>
        <v>C.BAR-R1-CELD94</v>
      </c>
      <c r="G1755" s="4" t="str">
        <f t="shared" si="80"/>
        <v>C.BAR</v>
      </c>
    </row>
    <row r="1756" spans="5:7" x14ac:dyDescent="0.25">
      <c r="E1756" s="2" t="str">
        <f>[2]Report!T1756</f>
        <v xml:space="preserve">34035849 → </v>
      </c>
      <c r="F1756" s="3" t="str">
        <f>INDEX([2]Report!$B$2:$B$2208, MATCH(E1756, [2]Report!$T$2:$T$2208, 0))</f>
        <v>C.BAR-R1-CELC84</v>
      </c>
      <c r="G1756" s="4" t="str">
        <f t="shared" si="80"/>
        <v>C.BAR</v>
      </c>
    </row>
    <row r="1757" spans="5:7" x14ac:dyDescent="0.25">
      <c r="E1757" s="2" t="str">
        <f>[2]Report!T1757</f>
        <v xml:space="preserve">34035850 → </v>
      </c>
      <c r="F1757" s="3" t="str">
        <f>INDEX([2]Report!$B$2:$B$2208, MATCH(E1757, [2]Report!$T$2:$T$2208, 0))</f>
        <v>C.BAR-R1-CELD96</v>
      </c>
      <c r="G1757" s="4" t="str">
        <f t="shared" si="80"/>
        <v>C.BAR</v>
      </c>
    </row>
    <row r="1758" spans="5:7" x14ac:dyDescent="0.25">
      <c r="E1758" s="2" t="str">
        <f>[2]Report!T1758</f>
        <v xml:space="preserve">34035867 → </v>
      </c>
      <c r="F1758" s="3" t="str">
        <f>INDEX([2]Report!$B$2:$B$2208, MATCH(E1758, [2]Report!$T$2:$T$2208, 0))</f>
        <v>ARC18-R2-CELD93</v>
      </c>
      <c r="G1758" s="4" t="str">
        <f t="shared" si="80"/>
        <v>ARC18</v>
      </c>
    </row>
    <row r="1759" spans="5:7" x14ac:dyDescent="0.25">
      <c r="E1759" s="2" t="str">
        <f>[2]Report!T1759</f>
        <v xml:space="preserve">34035870 → </v>
      </c>
      <c r="F1759" s="3" t="str">
        <f>INDEX([2]Report!$B$2:$B$2208, MATCH(E1759, [2]Report!$T$2:$T$2208, 0))</f>
        <v>CHAMBERY-PS</v>
      </c>
      <c r="G1759" s="4" t="str">
        <f t="shared" si="80"/>
        <v>CHAMB</v>
      </c>
    </row>
    <row r="1760" spans="5:7" x14ac:dyDescent="0.25">
      <c r="E1760" s="2" t="str">
        <f>[2]Report!T1760</f>
        <v xml:space="preserve">34035872 → </v>
      </c>
      <c r="F1760" s="3" t="str">
        <f>INDEX([2]Report!$B$2:$B$2208, MATCH(E1760, [2]Report!$T$2:$T$2208, 0))</f>
        <v>ARC18-R1-CELO88</v>
      </c>
      <c r="G1760" s="4" t="str">
        <f t="shared" si="80"/>
        <v>ARC18</v>
      </c>
    </row>
    <row r="1761" spans="5:7" x14ac:dyDescent="0.25">
      <c r="E1761" s="2" t="str">
        <f>[2]Report!T1761</f>
        <v xml:space="preserve">34035873 → </v>
      </c>
      <c r="F1761" s="3" t="str">
        <f>INDEX([2]Report!$B$2:$B$2208, MATCH(E1761, [2]Report!$T$2:$T$2208, 0))</f>
        <v>ARC18-R1-CELD82</v>
      </c>
      <c r="G1761" s="4" t="str">
        <f t="shared" si="80"/>
        <v>ARC18</v>
      </c>
    </row>
    <row r="1762" spans="5:7" x14ac:dyDescent="0.25">
      <c r="E1762" s="2" t="str">
        <f>[2]Report!T1762</f>
        <v xml:space="preserve">34035874 → </v>
      </c>
      <c r="F1762" s="3" t="str">
        <f>INDEX([2]Report!$B$2:$B$2208, MATCH(E1762, [2]Report!$T$2:$T$2208, 0))</f>
        <v>ARC18-R1-CELA80 ARRIVÉE T</v>
      </c>
      <c r="G1762" s="4" t="str">
        <f t="shared" si="80"/>
        <v>ARC18</v>
      </c>
    </row>
    <row r="1763" spans="5:7" x14ac:dyDescent="0.25">
      <c r="E1763" s="2" t="str">
        <f>[2]Report!T1763</f>
        <v xml:space="preserve">34035875 → </v>
      </c>
      <c r="F1763" s="3" t="str">
        <f>INDEX([2]Report!$B$2:$B$2208, MATCH(E1763, [2]Report!$T$2:$T$2208, 0))</f>
        <v>ARC18-R1-CELD84</v>
      </c>
      <c r="G1763" s="4" t="str">
        <f t="shared" si="80"/>
        <v>ARC18</v>
      </c>
    </row>
    <row r="1764" spans="5:7" x14ac:dyDescent="0.25">
      <c r="E1764" s="2" t="str">
        <f>[2]Report!T1764</f>
        <v xml:space="preserve">34035876 → </v>
      </c>
      <c r="F1764" s="3" t="str">
        <f>INDEX([2]Report!$B$2:$B$2208, MATCH(E1764, [2]Report!$T$2:$T$2208, 0))</f>
        <v>ARC18-R1-CELD83</v>
      </c>
      <c r="G1764" s="4" t="str">
        <f t="shared" si="80"/>
        <v>ARC18</v>
      </c>
    </row>
    <row r="1765" spans="5:7" x14ac:dyDescent="0.25">
      <c r="E1765" s="2" t="str">
        <f>[2]Report!T1765</f>
        <v xml:space="preserve">34035877 → </v>
      </c>
      <c r="F1765" s="3" t="str">
        <f>INDEX([2]Report!$B$2:$B$2208, MATCH(E1765, [2]Report!$T$2:$T$2208, 0))</f>
        <v>ARC18-R1-CELD85</v>
      </c>
      <c r="G1765" s="4" t="str">
        <f t="shared" si="80"/>
        <v>ARC18</v>
      </c>
    </row>
    <row r="1766" spans="5:7" x14ac:dyDescent="0.25">
      <c r="E1766" s="2" t="str">
        <f>[2]Report!T1766</f>
        <v xml:space="preserve">34035879 → </v>
      </c>
      <c r="F1766" s="3" t="str">
        <f>INDEX([2]Report!$B$2:$B$2208, MATCH(E1766, [2]Report!$T$2:$T$2208, 0))</f>
        <v>BREVI-R1-CELC85</v>
      </c>
      <c r="G1766" s="4" t="str">
        <f t="shared" si="80"/>
        <v>BREVI</v>
      </c>
    </row>
    <row r="1767" spans="5:7" x14ac:dyDescent="0.25">
      <c r="E1767" s="2" t="str">
        <f>[2]Report!T1767</f>
        <v xml:space="preserve">34035880 → </v>
      </c>
      <c r="F1767" s="3" t="str">
        <f>INDEX([2]Report!$B$2:$B$2208, MATCH(E1767, [2]Report!$T$2:$T$2208, 0))</f>
        <v>BREVI-R1-CELO81</v>
      </c>
      <c r="G1767" s="4" t="str">
        <f t="shared" si="80"/>
        <v>BREVI</v>
      </c>
    </row>
    <row r="1768" spans="5:7" x14ac:dyDescent="0.25">
      <c r="E1768" s="2" t="str">
        <f>[2]Report!T1768</f>
        <v xml:space="preserve">34035881 → </v>
      </c>
      <c r="F1768" s="3" t="str">
        <f>INDEX([2]Report!$B$2:$B$2208, MATCH(E1768, [2]Report!$T$2:$T$2208, 0))</f>
        <v>BREVI-R1-CELD87</v>
      </c>
      <c r="G1768" s="4" t="str">
        <f t="shared" si="80"/>
        <v>BREVI</v>
      </c>
    </row>
    <row r="1769" spans="5:7" x14ac:dyDescent="0.25">
      <c r="E1769" s="2" t="str">
        <f>[2]Report!T1769</f>
        <v xml:space="preserve">34035882 → </v>
      </c>
      <c r="F1769" s="3" t="str">
        <f>INDEX([2]Report!$B$2:$B$2208, MATCH(E1769, [2]Report!$T$2:$T$2208, 0))</f>
        <v>BREVI-R1-CELA83</v>
      </c>
      <c r="G1769" s="4" t="str">
        <f t="shared" si="80"/>
        <v>BREVI</v>
      </c>
    </row>
    <row r="1770" spans="5:7" x14ac:dyDescent="0.25">
      <c r="E1770" s="2" t="str">
        <f>[2]Report!T1770</f>
        <v xml:space="preserve">34035883 → </v>
      </c>
      <c r="F1770" s="3" t="str">
        <f>INDEX([2]Report!$B$2:$B$2208, MATCH(E1770, [2]Report!$T$2:$T$2208, 0))</f>
        <v>BREVI-R1-CELD89</v>
      </c>
      <c r="G1770" s="4" t="str">
        <f t="shared" si="80"/>
        <v>BREVI</v>
      </c>
    </row>
    <row r="1771" spans="5:7" x14ac:dyDescent="0.25">
      <c r="E1771" s="2" t="str">
        <f>[2]Report!T1771</f>
        <v xml:space="preserve">34035884 → </v>
      </c>
      <c r="F1771" s="3" t="str">
        <f>INDEX([2]Report!$B$2:$B$2208, MATCH(E1771, [2]Report!$T$2:$T$2208, 0))</f>
        <v>BREVI-R1-CELD91</v>
      </c>
      <c r="G1771" s="4" t="str">
        <f t="shared" si="80"/>
        <v>BREVI</v>
      </c>
    </row>
    <row r="1772" spans="5:7" x14ac:dyDescent="0.25">
      <c r="E1772" s="2" t="str">
        <f>[2]Report!T1772</f>
        <v xml:space="preserve">34035885 → </v>
      </c>
      <c r="F1772" s="3" t="str">
        <f>INDEX([2]Report!$B$2:$B$2208, MATCH(E1772, [2]Report!$T$2:$T$2208, 0))</f>
        <v>BREVI-R1-CELD93</v>
      </c>
      <c r="G1772" s="4" t="str">
        <f t="shared" si="80"/>
        <v>BREVI</v>
      </c>
    </row>
    <row r="1773" spans="5:7" x14ac:dyDescent="0.25">
      <c r="E1773" s="2" t="str">
        <f>[2]Report!T1773</f>
        <v xml:space="preserve">34035886 → </v>
      </c>
      <c r="F1773" s="3" t="str">
        <f>INDEX([2]Report!$B$2:$B$2208, MATCH(E1773, [2]Report!$T$2:$T$2208, 0))</f>
        <v>BREVI-R2-CELD86</v>
      </c>
      <c r="G1773" s="4" t="str">
        <f t="shared" si="80"/>
        <v>BREVI</v>
      </c>
    </row>
    <row r="1774" spans="5:7" x14ac:dyDescent="0.25">
      <c r="E1774" s="2" t="str">
        <f>[2]Report!T1774</f>
        <v xml:space="preserve">34035887 → </v>
      </c>
      <c r="F1774" s="3" t="str">
        <f>INDEX([2]Report!$B$2:$B$2208, MATCH(E1774, [2]Report!$T$2:$T$2208, 0))</f>
        <v>BREVI-R2-CELA82</v>
      </c>
      <c r="G1774" s="4" t="str">
        <f t="shared" si="80"/>
        <v>BREVI</v>
      </c>
    </row>
    <row r="1775" spans="5:7" x14ac:dyDescent="0.25">
      <c r="E1775" s="2" t="str">
        <f>[2]Report!T1775</f>
        <v xml:space="preserve">34035888 → </v>
      </c>
      <c r="F1775" s="3" t="str">
        <f>INDEX([2]Report!$B$2:$B$2208, MATCH(E1775, [2]Report!$T$2:$T$2208, 0))</f>
        <v>BREVI-R2-CELD88</v>
      </c>
      <c r="G1775" s="4" t="str">
        <f t="shared" si="80"/>
        <v>BREVI</v>
      </c>
    </row>
    <row r="1776" spans="5:7" x14ac:dyDescent="0.25">
      <c r="E1776" s="2" t="str">
        <f>[2]Report!T1776</f>
        <v xml:space="preserve">34035889 → </v>
      </c>
      <c r="F1776" s="3" t="str">
        <f>INDEX([2]Report!$B$2:$B$2208, MATCH(E1776, [2]Report!$T$2:$T$2208, 0))</f>
        <v>BREVI-R2-CELD90</v>
      </c>
      <c r="G1776" s="4" t="str">
        <f t="shared" si="80"/>
        <v>BREVI</v>
      </c>
    </row>
    <row r="1777" spans="5:7" x14ac:dyDescent="0.25">
      <c r="E1777" s="2" t="str">
        <f>[2]Report!T1777</f>
        <v xml:space="preserve">34035890 → </v>
      </c>
      <c r="F1777" s="3" t="str">
        <f>INDEX([2]Report!$B$2:$B$2208, MATCH(E1777, [2]Report!$T$2:$T$2208, 0))</f>
        <v>BREVI-R2-CELD92</v>
      </c>
      <c r="G1777" s="4" t="str">
        <f t="shared" si="80"/>
        <v>BREVI</v>
      </c>
    </row>
    <row r="1778" spans="5:7" x14ac:dyDescent="0.25">
      <c r="E1778" s="2" t="str">
        <f>[2]Report!T1778</f>
        <v xml:space="preserve">34035891 → </v>
      </c>
      <c r="F1778" s="3" t="str">
        <f>INDEX([2]Report!$B$2:$B$2208, MATCH(E1778, [2]Report!$T$2:$T$2208, 0))</f>
        <v>M.SER-R1-CELO81</v>
      </c>
      <c r="G1778" s="4" t="str">
        <f t="shared" si="80"/>
        <v>M.SER</v>
      </c>
    </row>
    <row r="1779" spans="5:7" x14ac:dyDescent="0.25">
      <c r="E1779" s="2" t="str">
        <f>[2]Report!T1779</f>
        <v xml:space="preserve">34035892 → </v>
      </c>
      <c r="F1779" s="3" t="str">
        <f>INDEX([2]Report!$B$2:$B$2208, MATCH(E1779, [2]Report!$T$2:$T$2208, 0))</f>
        <v>M.SER-R1-CELA83</v>
      </c>
      <c r="G1779" s="4" t="str">
        <f t="shared" si="80"/>
        <v>M.SER</v>
      </c>
    </row>
    <row r="1780" spans="5:7" x14ac:dyDescent="0.25">
      <c r="E1780" s="2" t="str">
        <f>[2]Report!T1780</f>
        <v xml:space="preserve">34035893 → </v>
      </c>
      <c r="F1780" s="3" t="str">
        <f>INDEX([2]Report!$B$2:$B$2208, MATCH(E1780, [2]Report!$T$2:$T$2208, 0))</f>
        <v>M.SER-R1-CELD89</v>
      </c>
      <c r="G1780" s="4" t="str">
        <f t="shared" si="80"/>
        <v>M.SER</v>
      </c>
    </row>
    <row r="1781" spans="5:7" x14ac:dyDescent="0.25">
      <c r="E1781" s="2" t="str">
        <f>[2]Report!T1781</f>
        <v xml:space="preserve">34035894 → </v>
      </c>
      <c r="F1781" s="3" t="str">
        <f>INDEX([2]Report!$B$2:$B$2208, MATCH(E1781, [2]Report!$T$2:$T$2208, 0))</f>
        <v>M.SER-R1-CELD91</v>
      </c>
      <c r="G1781" s="4" t="str">
        <f t="shared" si="80"/>
        <v>M.SER</v>
      </c>
    </row>
    <row r="1782" spans="5:7" x14ac:dyDescent="0.25">
      <c r="E1782" s="2" t="str">
        <f>[2]Report!T1782</f>
        <v xml:space="preserve">34035895 → </v>
      </c>
      <c r="F1782" s="3" t="str">
        <f>INDEX([2]Report!$B$2:$B$2208, MATCH(E1782, [2]Report!$T$2:$T$2208, 0))</f>
        <v>M.SER-R1-CELD93</v>
      </c>
      <c r="G1782" s="4" t="str">
        <f t="shared" si="80"/>
        <v>M.SER</v>
      </c>
    </row>
    <row r="1783" spans="5:7" x14ac:dyDescent="0.25">
      <c r="E1783" s="2" t="str">
        <f>[2]Report!T1783</f>
        <v xml:space="preserve">34035896 → </v>
      </c>
      <c r="F1783" s="3" t="str">
        <f>INDEX([2]Report!$B$2:$B$2208, MATCH(E1783, [2]Report!$T$2:$T$2208, 0))</f>
        <v>M.SER-R2-CELD86</v>
      </c>
      <c r="G1783" s="4" t="str">
        <f t="shared" si="80"/>
        <v>M.SER</v>
      </c>
    </row>
    <row r="1784" spans="5:7" x14ac:dyDescent="0.25">
      <c r="E1784" s="2" t="str">
        <f>[2]Report!T1784</f>
        <v xml:space="preserve">34035897 → </v>
      </c>
      <c r="F1784" s="3" t="str">
        <f>INDEX([2]Report!$B$2:$B$2208, MATCH(E1784, [2]Report!$T$2:$T$2208, 0))</f>
        <v>M.SER-R2-CELA82</v>
      </c>
      <c r="G1784" s="4" t="str">
        <f t="shared" si="80"/>
        <v>M.SER</v>
      </c>
    </row>
    <row r="1785" spans="5:7" x14ac:dyDescent="0.25">
      <c r="E1785" s="2" t="str">
        <f>[2]Report!T1785</f>
        <v xml:space="preserve">34035898 → </v>
      </c>
      <c r="F1785" s="3" t="str">
        <f>INDEX([2]Report!$B$2:$B$2208, MATCH(E1785, [2]Report!$T$2:$T$2208, 0))</f>
        <v>M.SER-R2-CELD88</v>
      </c>
      <c r="G1785" s="4" t="str">
        <f t="shared" si="80"/>
        <v>M.SER</v>
      </c>
    </row>
    <row r="1786" spans="5:7" x14ac:dyDescent="0.25">
      <c r="E1786" s="2" t="str">
        <f>[2]Report!T1786</f>
        <v xml:space="preserve">34035899 → </v>
      </c>
      <c r="F1786" s="3" t="str">
        <f>INDEX([2]Report!$B$2:$B$2208, MATCH(E1786, [2]Report!$T$2:$T$2208, 0))</f>
        <v>M.SER-R2-CELD90</v>
      </c>
      <c r="G1786" s="4" t="str">
        <f t="shared" si="80"/>
        <v>M.SER</v>
      </c>
    </row>
    <row r="1787" spans="5:7" x14ac:dyDescent="0.25">
      <c r="E1787" s="2" t="str">
        <f>[2]Report!T1787</f>
        <v xml:space="preserve">34035900 → </v>
      </c>
      <c r="F1787" s="3" t="str">
        <f>INDEX([2]Report!$B$2:$B$2208, MATCH(E1787, [2]Report!$T$2:$T$2208, 0))</f>
        <v>M.SER-R2-CELD92</v>
      </c>
      <c r="G1787" s="4" t="str">
        <f t="shared" si="80"/>
        <v>M.SER</v>
      </c>
    </row>
    <row r="1788" spans="5:7" x14ac:dyDescent="0.25">
      <c r="E1788" s="2" t="str">
        <f>[2]Report!T1788</f>
        <v xml:space="preserve">34035901 → </v>
      </c>
      <c r="F1788" s="3" t="str">
        <f>INDEX([2]Report!$B$2:$B$2208, MATCH(E1788, [2]Report!$T$2:$T$2208, 0))</f>
        <v>M.SER-R2-CELC84</v>
      </c>
      <c r="G1788" s="4" t="str">
        <f t="shared" si="80"/>
        <v>M.SER</v>
      </c>
    </row>
    <row r="1789" spans="5:7" x14ac:dyDescent="0.25">
      <c r="E1789" s="2" t="str">
        <f>[2]Report!T1789</f>
        <v xml:space="preserve">34035902 → </v>
      </c>
      <c r="F1789" s="3" t="str">
        <f>INDEX([2]Report!$B$2:$B$2208, MATCH(E1789, [2]Report!$T$2:$T$2208, 0))</f>
        <v>M.SER-R1-CELD95</v>
      </c>
      <c r="G1789" s="4" t="str">
        <f t="shared" si="80"/>
        <v>M.SER</v>
      </c>
    </row>
    <row r="1790" spans="5:7" x14ac:dyDescent="0.25">
      <c r="E1790" s="2" t="str">
        <f>[2]Report!T1790</f>
        <v xml:space="preserve">34035903 → </v>
      </c>
      <c r="F1790" s="3" t="str">
        <f>INDEX([2]Report!$B$2:$B$2208, MATCH(E1790, [2]Report!$T$2:$T$2208, 0))</f>
        <v>M.SER-R1-CELD97</v>
      </c>
      <c r="G1790" s="4" t="str">
        <f t="shared" si="80"/>
        <v>M.SER</v>
      </c>
    </row>
    <row r="1791" spans="5:7" x14ac:dyDescent="0.25">
      <c r="E1791" s="2" t="str">
        <f>[2]Report!T1791</f>
        <v xml:space="preserve">34035904 → </v>
      </c>
      <c r="F1791" s="3" t="str">
        <f>INDEX([2]Report!$B$2:$B$2208, MATCH(E1791, [2]Report!$T$2:$T$2208, 0))</f>
        <v>M.SER-R2-CELD94</v>
      </c>
      <c r="G1791" s="4" t="str">
        <f t="shared" si="80"/>
        <v>M.SER</v>
      </c>
    </row>
    <row r="1792" spans="5:7" x14ac:dyDescent="0.25">
      <c r="E1792" s="2" t="str">
        <f>[2]Report!T1792</f>
        <v xml:space="preserve">34035905 → </v>
      </c>
      <c r="F1792" s="3" t="str">
        <f>INDEX([2]Report!$B$2:$B$2208, MATCH(E1792, [2]Report!$T$2:$T$2208, 0))</f>
        <v>M.SER-R2-CELD96</v>
      </c>
      <c r="G1792" s="4" t="str">
        <f t="shared" si="80"/>
        <v>M.SER</v>
      </c>
    </row>
    <row r="1793" spans="5:7" x14ac:dyDescent="0.25">
      <c r="E1793" s="2" t="str">
        <f>[2]Report!T1793</f>
        <v xml:space="preserve">34035906 → </v>
      </c>
      <c r="F1793" s="3" t="str">
        <f>INDEX([2]Report!$B$2:$B$2208, MATCH(E1793, [2]Report!$T$2:$T$2208, 0))</f>
        <v>M.SER-R2-CELD98</v>
      </c>
      <c r="G1793" s="4" t="str">
        <f t="shared" si="80"/>
        <v>M.SER</v>
      </c>
    </row>
    <row r="1794" spans="5:7" x14ac:dyDescent="0.25">
      <c r="E1794" s="2" t="str">
        <f>[2]Report!T1794</f>
        <v xml:space="preserve">34035907 → </v>
      </c>
      <c r="F1794" s="3" t="str">
        <f>INDEX([2]Report!$B$2:$B$2208, MATCH(E1794, [2]Report!$T$2:$T$2208, 0))</f>
        <v>V.THO-R1-CELD86</v>
      </c>
      <c r="G1794" s="4" t="str">
        <f t="shared" si="80"/>
        <v>V.THO</v>
      </c>
    </row>
    <row r="1795" spans="5:7" x14ac:dyDescent="0.25">
      <c r="E1795" s="2" t="str">
        <f>[2]Report!T1795</f>
        <v xml:space="preserve">34035908 → </v>
      </c>
      <c r="F1795" s="3" t="str">
        <f>INDEX([2]Report!$B$2:$B$2208, MATCH(E1795, [2]Report!$T$2:$T$2208, 0))</f>
        <v>V.THO-R1-CELA82</v>
      </c>
      <c r="G1795" s="4" t="str">
        <f t="shared" ref="G1795:G1858" si="81">LEFT(F1795,5)</f>
        <v>V.THO</v>
      </c>
    </row>
    <row r="1796" spans="5:7" x14ac:dyDescent="0.25">
      <c r="E1796" s="2" t="str">
        <f>[2]Report!T1796</f>
        <v xml:space="preserve">34035909 → </v>
      </c>
      <c r="F1796" s="3" t="str">
        <f>INDEX([2]Report!$B$2:$B$2208, MATCH(E1796, [2]Report!$T$2:$T$2208, 0))</f>
        <v>V.THO-R1-CELD88</v>
      </c>
      <c r="G1796" s="4" t="str">
        <f t="shared" si="81"/>
        <v>V.THO</v>
      </c>
    </row>
    <row r="1797" spans="5:7" x14ac:dyDescent="0.25">
      <c r="E1797" s="2" t="str">
        <f>[2]Report!T1797</f>
        <v xml:space="preserve">34035910 → </v>
      </c>
      <c r="F1797" s="3" t="str">
        <f>INDEX([2]Report!$B$2:$B$2208, MATCH(E1797, [2]Report!$T$2:$T$2208, 0))</f>
        <v>V.THO-R1-CELD90</v>
      </c>
      <c r="G1797" s="4" t="str">
        <f t="shared" si="81"/>
        <v>V.THO</v>
      </c>
    </row>
    <row r="1798" spans="5:7" x14ac:dyDescent="0.25">
      <c r="E1798" s="2" t="str">
        <f>[2]Report!T1798</f>
        <v xml:space="preserve">34035911 → </v>
      </c>
      <c r="F1798" s="3" t="str">
        <f>INDEX([2]Report!$B$2:$B$2208, MATCH(E1798, [2]Report!$T$2:$T$2208, 0))</f>
        <v>V.THO-R1-CELC84</v>
      </c>
      <c r="G1798" s="4" t="str">
        <f t="shared" si="81"/>
        <v>V.THO</v>
      </c>
    </row>
    <row r="1799" spans="5:7" x14ac:dyDescent="0.25">
      <c r="E1799" s="2" t="str">
        <f>[2]Report!T1799</f>
        <v xml:space="preserve">34035912 → </v>
      </c>
      <c r="F1799" s="3" t="str">
        <f>INDEX([2]Report!$B$2:$B$2208, MATCH(E1799, [2]Report!$T$2:$T$2208, 0))</f>
        <v>V.THO-R2-CELD83</v>
      </c>
      <c r="G1799" s="4" t="str">
        <f t="shared" si="81"/>
        <v>V.THO</v>
      </c>
    </row>
    <row r="1800" spans="5:7" x14ac:dyDescent="0.25">
      <c r="E1800" s="2" t="str">
        <f>[2]Report!T1800</f>
        <v xml:space="preserve">34035913 → </v>
      </c>
      <c r="F1800" s="3" t="str">
        <f>INDEX([2]Report!$B$2:$B$2208, MATCH(E1800, [2]Report!$T$2:$T$2208, 0))</f>
        <v>V.THO-R2-CELD85</v>
      </c>
      <c r="G1800" s="4" t="str">
        <f t="shared" si="81"/>
        <v>V.THO</v>
      </c>
    </row>
    <row r="1801" spans="5:7" x14ac:dyDescent="0.25">
      <c r="E1801" s="2" t="str">
        <f>[2]Report!T1801</f>
        <v xml:space="preserve">34035914 → </v>
      </c>
      <c r="F1801" s="3" t="str">
        <f>INDEX([2]Report!$B$2:$B$2208, MATCH(E1801, [2]Report!$T$2:$T$2208, 0))</f>
        <v>V.THO-R2-CELD87</v>
      </c>
      <c r="G1801" s="4" t="str">
        <f t="shared" si="81"/>
        <v>V.THO</v>
      </c>
    </row>
    <row r="1802" spans="5:7" x14ac:dyDescent="0.25">
      <c r="E1802" s="2" t="str">
        <f>[2]Report!T1802</f>
        <v xml:space="preserve">34035915 → </v>
      </c>
      <c r="F1802" s="3" t="str">
        <f>INDEX([2]Report!$B$2:$B$2208, MATCH(E1802, [2]Report!$T$2:$T$2208, 0))</f>
        <v>V.THO-R2-CELD89</v>
      </c>
      <c r="G1802" s="4" t="str">
        <f t="shared" si="81"/>
        <v>V.THO</v>
      </c>
    </row>
    <row r="1803" spans="5:7" x14ac:dyDescent="0.25">
      <c r="E1803" s="2" t="str">
        <f>[2]Report!T1803</f>
        <v xml:space="preserve">34035916 → </v>
      </c>
      <c r="F1803" s="3" t="str">
        <f>INDEX([2]Report!$B$2:$B$2208, MATCH(E1803, [2]Report!$T$2:$T$2208, 0))</f>
        <v>V.THO-R2-CELD91</v>
      </c>
      <c r="G1803" s="4" t="str">
        <f t="shared" si="81"/>
        <v>V.THO</v>
      </c>
    </row>
    <row r="1804" spans="5:7" x14ac:dyDescent="0.25">
      <c r="E1804" s="2" t="str">
        <f>[2]Report!T1804</f>
        <v xml:space="preserve">34035917 → </v>
      </c>
      <c r="F1804" s="3" t="str">
        <f>INDEX([2]Report!$B$2:$B$2208, MATCH(E1804, [2]Report!$T$2:$T$2208, 0))</f>
        <v>V.THO-R2-CELO81</v>
      </c>
      <c r="G1804" s="4" t="str">
        <f t="shared" si="81"/>
        <v>V.THO</v>
      </c>
    </row>
    <row r="1805" spans="5:7" x14ac:dyDescent="0.25">
      <c r="E1805" s="2" t="str">
        <f>[2]Report!T1805</f>
        <v xml:space="preserve">34035918 → </v>
      </c>
      <c r="F1805" s="3" t="str">
        <f>INDEX([2]Report!$B$2:$B$2208, MATCH(E1805, [2]Report!$T$2:$T$2208, 0))</f>
        <v>YENNE-R2-CELD87</v>
      </c>
      <c r="G1805" s="4" t="str">
        <f t="shared" si="81"/>
        <v>YENNE</v>
      </c>
    </row>
    <row r="1806" spans="5:7" x14ac:dyDescent="0.25">
      <c r="E1806" s="2" t="str">
        <f>[2]Report!T1806</f>
        <v xml:space="preserve">34035919 → </v>
      </c>
      <c r="F1806" s="3" t="str">
        <f>INDEX([2]Report!$B$2:$B$2208, MATCH(E1806, [2]Report!$T$2:$T$2208, 0))</f>
        <v>YENNE-R2-CELD89</v>
      </c>
      <c r="G1806" s="4" t="str">
        <f t="shared" si="81"/>
        <v>YENNE</v>
      </c>
    </row>
    <row r="1807" spans="5:7" x14ac:dyDescent="0.25">
      <c r="E1807" s="2" t="str">
        <f>[2]Report!T1807</f>
        <v xml:space="preserve">34035920 → </v>
      </c>
      <c r="F1807" s="3" t="str">
        <f>INDEX([2]Report!$B$2:$B$2208, MATCH(E1807, [2]Report!$T$2:$T$2208, 0))</f>
        <v>YENNE-R2-CELD91</v>
      </c>
      <c r="G1807" s="4" t="str">
        <f t="shared" si="81"/>
        <v>YENNE</v>
      </c>
    </row>
    <row r="1808" spans="5:7" x14ac:dyDescent="0.25">
      <c r="E1808" s="2" t="str">
        <f>[2]Report!T1808</f>
        <v xml:space="preserve">34035921 → </v>
      </c>
      <c r="F1808" s="3" t="str">
        <f>INDEX([2]Report!$B$2:$B$2208, MATCH(E1808, [2]Report!$T$2:$T$2208, 0))</f>
        <v>YENNE-R2-CELD93</v>
      </c>
      <c r="G1808" s="4" t="str">
        <f t="shared" si="81"/>
        <v>YENNE</v>
      </c>
    </row>
    <row r="1809" spans="5:7" x14ac:dyDescent="0.25">
      <c r="E1809" s="2" t="str">
        <f>[2]Report!T1809</f>
        <v xml:space="preserve">34035922 → </v>
      </c>
      <c r="F1809" s="3" t="str">
        <f>INDEX([2]Report!$B$2:$B$2208, MATCH(E1809, [2]Report!$T$2:$T$2208, 0))</f>
        <v>YENNE-R2-CELD95</v>
      </c>
      <c r="G1809" s="4" t="str">
        <f t="shared" si="81"/>
        <v>YENNE</v>
      </c>
    </row>
    <row r="1810" spans="5:7" x14ac:dyDescent="0.25">
      <c r="E1810" s="2" t="str">
        <f>[2]Report!T1810</f>
        <v xml:space="preserve">34035923 → </v>
      </c>
      <c r="F1810" s="3" t="str">
        <f>INDEX([2]Report!$B$2:$B$2208, MATCH(E1810, [2]Report!$T$2:$T$2208, 0))</f>
        <v>YENNE-R2-CELO81</v>
      </c>
      <c r="G1810" s="4" t="str">
        <f t="shared" si="81"/>
        <v>YENNE</v>
      </c>
    </row>
    <row r="1811" spans="5:7" x14ac:dyDescent="0.25">
      <c r="E1811" s="2" t="str">
        <f>[2]Report!T1811</f>
        <v xml:space="preserve">34035924 → </v>
      </c>
      <c r="F1811" s="3" t="str">
        <f>INDEX([2]Report!$B$2:$B$2208, MATCH(E1811, [2]Report!$T$2:$T$2208, 0))</f>
        <v>YENNE-R1-CELA82</v>
      </c>
      <c r="G1811" s="4" t="str">
        <f t="shared" si="81"/>
        <v>YENNE</v>
      </c>
    </row>
    <row r="1812" spans="5:7" x14ac:dyDescent="0.25">
      <c r="E1812" s="2" t="str">
        <f>[2]Report!T1812</f>
        <v xml:space="preserve">34035925 → </v>
      </c>
      <c r="F1812" s="3" t="str">
        <f>INDEX([2]Report!$B$2:$B$2208, MATCH(E1812, [2]Report!$T$2:$T$2208, 0))</f>
        <v>YENNE-R1-CELD86</v>
      </c>
      <c r="G1812" s="4" t="str">
        <f t="shared" si="81"/>
        <v>YENNE</v>
      </c>
    </row>
    <row r="1813" spans="5:7" x14ac:dyDescent="0.25">
      <c r="E1813" s="2" t="str">
        <f>[2]Report!T1813</f>
        <v xml:space="preserve">34035926 → </v>
      </c>
      <c r="F1813" s="3" t="str">
        <f>INDEX([2]Report!$B$2:$B$2208, MATCH(E1813, [2]Report!$T$2:$T$2208, 0))</f>
        <v>YENNE-R1-CELD88</v>
      </c>
      <c r="G1813" s="4" t="str">
        <f t="shared" si="81"/>
        <v>YENNE</v>
      </c>
    </row>
    <row r="1814" spans="5:7" x14ac:dyDescent="0.25">
      <c r="E1814" s="2" t="str">
        <f>[2]Report!T1814</f>
        <v xml:space="preserve">34035927 → </v>
      </c>
      <c r="F1814" s="3" t="str">
        <f>INDEX([2]Report!$B$2:$B$2208, MATCH(E1814, [2]Report!$T$2:$T$2208, 0))</f>
        <v>YENNE-R1-CELD90</v>
      </c>
      <c r="G1814" s="4" t="str">
        <f t="shared" si="81"/>
        <v>YENNE</v>
      </c>
    </row>
    <row r="1815" spans="5:7" x14ac:dyDescent="0.25">
      <c r="E1815" s="2" t="str">
        <f>[2]Report!T1815</f>
        <v xml:space="preserve">34035928 → </v>
      </c>
      <c r="F1815" s="3" t="str">
        <f>INDEX([2]Report!$B$2:$B$2208, MATCH(E1815, [2]Report!$T$2:$T$2208, 0))</f>
        <v>YENNE-R2-CELC85</v>
      </c>
      <c r="G1815" s="4" t="str">
        <f t="shared" si="81"/>
        <v>YENNE</v>
      </c>
    </row>
    <row r="1816" spans="5:7" x14ac:dyDescent="0.25">
      <c r="E1816" s="2" t="str">
        <f>[2]Report!T1816</f>
        <v>34035929 → DATE-AMPOULE</v>
      </c>
      <c r="F1816" s="3" t="str">
        <f>INDEX([2]Report!$B$2:$B$2208, MATCH(E1816, [2]Report!$T$2:$T$2208, 0))</f>
        <v>THONO-R1-CELD18</v>
      </c>
      <c r="G1816" s="4" t="str">
        <f t="shared" si="81"/>
        <v>THONO</v>
      </c>
    </row>
    <row r="1817" spans="5:7" x14ac:dyDescent="0.25">
      <c r="E1817" s="2" t="str">
        <f>[2]Report!T1817</f>
        <v>34035930 → DATE-AMPOULE</v>
      </c>
      <c r="F1817" s="3" t="str">
        <f>INDEX([2]Report!$B$2:$B$2208, MATCH(E1817, [2]Report!$T$2:$T$2208, 0))</f>
        <v>THONO-R2-CELO20</v>
      </c>
      <c r="G1817" s="4" t="str">
        <f t="shared" si="81"/>
        <v>THONO</v>
      </c>
    </row>
    <row r="1818" spans="5:7" x14ac:dyDescent="0.25">
      <c r="E1818" s="2" t="str">
        <f>[2]Report!T1818</f>
        <v>34035931 → DATE-AMPOULE</v>
      </c>
      <c r="F1818" s="3" t="str">
        <f>INDEX([2]Report!$B$2:$B$2208, MATCH(E1818, [2]Report!$T$2:$T$2208, 0))</f>
        <v>REIMS-CELO-MAG</v>
      </c>
      <c r="G1818" s="4" t="str">
        <f t="shared" si="81"/>
        <v>REIMS</v>
      </c>
    </row>
    <row r="1819" spans="5:7" x14ac:dyDescent="0.25">
      <c r="E1819" s="2" t="str">
        <f>[2]Report!T1819</f>
        <v>34035932 → DATE-AMPOULE</v>
      </c>
      <c r="F1819" s="3" t="str">
        <f>INDEX([2]Report!$B$2:$B$2208, MATCH(E1819, [2]Report!$T$2:$T$2208, 0))</f>
        <v>REIMS-CELD-MAG</v>
      </c>
      <c r="G1819" s="4" t="str">
        <f t="shared" si="81"/>
        <v>REIMS</v>
      </c>
    </row>
    <row r="1820" spans="5:7" x14ac:dyDescent="0.25">
      <c r="E1820" s="2" t="str">
        <f>[2]Report!T1820</f>
        <v>34035933 → DATE-AMPOULE</v>
      </c>
      <c r="F1820" s="3" t="str">
        <f>INDEX([2]Report!$B$2:$B$2208, MATCH(E1820, [2]Report!$T$2:$T$2208, 0))</f>
        <v>REIMS-CELA-MAG</v>
      </c>
      <c r="G1820" s="4" t="str">
        <f t="shared" si="81"/>
        <v>REIMS</v>
      </c>
    </row>
    <row r="1821" spans="5:7" x14ac:dyDescent="0.25">
      <c r="E1821" s="2" t="str">
        <f>[2]Report!T1821</f>
        <v>34035934 → DATE-AMPOULE</v>
      </c>
      <c r="F1821" s="3" t="str">
        <f>INDEX([2]Report!$B$2:$B$2208, MATCH(E1821, [2]Report!$T$2:$T$2208, 0))</f>
        <v>REIMS-CELD-MAG</v>
      </c>
      <c r="G1821" s="4" t="str">
        <f t="shared" si="81"/>
        <v>REIMS</v>
      </c>
    </row>
    <row r="1822" spans="5:7" x14ac:dyDescent="0.25">
      <c r="E1822" s="2" t="str">
        <f>[2]Report!T1822</f>
        <v>34035935 → DATE-AMPOULE</v>
      </c>
      <c r="F1822" s="3" t="str">
        <f>INDEX([2]Report!$B$2:$B$2208, MATCH(E1822, [2]Report!$T$2:$T$2208, 0))</f>
        <v>REIMS-CELD-MAG</v>
      </c>
      <c r="G1822" s="4" t="str">
        <f t="shared" si="81"/>
        <v>REIMS</v>
      </c>
    </row>
    <row r="1823" spans="5:7" x14ac:dyDescent="0.25">
      <c r="E1823" s="2" t="str">
        <f>[2]Report!T1823</f>
        <v>34035936 → DATE-AMPOULE</v>
      </c>
      <c r="F1823" s="3" t="str">
        <f>INDEX([2]Report!$B$2:$B$2208, MATCH(E1823, [2]Report!$T$2:$T$2208, 0))</f>
        <v>REIMS-CELD-MAG</v>
      </c>
      <c r="G1823" s="4" t="str">
        <f t="shared" si="81"/>
        <v>REIMS</v>
      </c>
    </row>
    <row r="1824" spans="5:7" x14ac:dyDescent="0.25">
      <c r="E1824" s="2" t="str">
        <f>[2]Report!T1824</f>
        <v xml:space="preserve">34035937 → </v>
      </c>
      <c r="F1824" s="3" t="str">
        <f>INDEX([2]Report!$B$2:$B$2208, MATCH(E1824, [2]Report!$T$2:$T$2208, 0))</f>
        <v>SALLA-R1-CELD15</v>
      </c>
      <c r="G1824" s="4" t="str">
        <f t="shared" si="81"/>
        <v>SALLA</v>
      </c>
    </row>
    <row r="1825" spans="5:7" x14ac:dyDescent="0.25">
      <c r="E1825" s="2" t="str">
        <f>[2]Report!T1825</f>
        <v>34035938 → DATE-AMPOULE</v>
      </c>
      <c r="F1825" s="3" t="str">
        <f>INDEX([2]Report!$B$2:$B$2208, MATCH(E1825, [2]Report!$T$2:$T$2208, 0))</f>
        <v>ANNECY</v>
      </c>
      <c r="G1825" s="4" t="str">
        <f t="shared" si="81"/>
        <v>ANNEC</v>
      </c>
    </row>
    <row r="1826" spans="5:7" x14ac:dyDescent="0.25">
      <c r="E1826" s="2" t="str">
        <f>[2]Report!T1826</f>
        <v>34035939 → DATE-AMPOULE</v>
      </c>
      <c r="F1826" s="3" t="str">
        <f>INDEX([2]Report!$B$2:$B$2208, MATCH(E1826, [2]Report!$T$2:$T$2208, 0))</f>
        <v>ANNECY</v>
      </c>
      <c r="G1826" s="4" t="str">
        <f t="shared" si="81"/>
        <v>ANNEC</v>
      </c>
    </row>
    <row r="1827" spans="5:7" x14ac:dyDescent="0.25">
      <c r="E1827" s="2" t="str">
        <f>[2]Report!T1827</f>
        <v>34035940 → DATE-AMPOULE</v>
      </c>
      <c r="F1827" s="3" t="str">
        <f>INDEX([2]Report!$B$2:$B$2208, MATCH(E1827, [2]Report!$T$2:$T$2208, 0))</f>
        <v>ANNECY</v>
      </c>
      <c r="G1827" s="4" t="str">
        <f t="shared" si="81"/>
        <v>ANNEC</v>
      </c>
    </row>
    <row r="1828" spans="5:7" x14ac:dyDescent="0.25">
      <c r="E1828" s="2" t="str">
        <f>[2]Report!T1828</f>
        <v>34035941 → DATE-AMPOULE</v>
      </c>
      <c r="F1828" s="3" t="str">
        <f>INDEX([2]Report!$B$2:$B$2208, MATCH(E1828, [2]Report!$T$2:$T$2208, 0))</f>
        <v>ANNECY</v>
      </c>
      <c r="G1828" s="4" t="str">
        <f t="shared" si="81"/>
        <v>ANNEC</v>
      </c>
    </row>
    <row r="1829" spans="5:7" x14ac:dyDescent="0.25">
      <c r="E1829" s="2" t="str">
        <f>[2]Report!T1829</f>
        <v>34035942 → DATE-AMPOULE</v>
      </c>
      <c r="F1829" s="3" t="str">
        <f>INDEX([2]Report!$B$2:$B$2208, MATCH(E1829, [2]Report!$T$2:$T$2208, 0))</f>
        <v>ANNECY</v>
      </c>
      <c r="G1829" s="4" t="str">
        <f t="shared" si="81"/>
        <v>ANNEC</v>
      </c>
    </row>
    <row r="1830" spans="5:7" x14ac:dyDescent="0.25">
      <c r="E1830" s="2" t="str">
        <f>[2]Report!T1830</f>
        <v>34035943 → DATE-AMPOULE</v>
      </c>
      <c r="F1830" s="3" t="str">
        <f>INDEX([2]Report!$B$2:$B$2208, MATCH(E1830, [2]Report!$T$2:$T$2208, 0))</f>
        <v>ANNECY</v>
      </c>
      <c r="G1830" s="4" t="str">
        <f t="shared" si="81"/>
        <v>ANNEC</v>
      </c>
    </row>
    <row r="1831" spans="5:7" x14ac:dyDescent="0.25">
      <c r="E1831" s="2" t="str">
        <f>[2]Report!T1831</f>
        <v>34035944 → DATE-AMPOULE</v>
      </c>
      <c r="F1831" s="3" t="str">
        <f>INDEX([2]Report!$B$2:$B$2208, MATCH(E1831, [2]Report!$T$2:$T$2208, 0))</f>
        <v>ANNECY</v>
      </c>
      <c r="G1831" s="4" t="str">
        <f t="shared" si="81"/>
        <v>ANNEC</v>
      </c>
    </row>
    <row r="1832" spans="5:7" x14ac:dyDescent="0.25">
      <c r="E1832" s="2" t="str">
        <f>[2]Report!T1832</f>
        <v>34035945 → DATE-AMPOULE</v>
      </c>
      <c r="F1832" s="3" t="str">
        <f>INDEX([2]Report!$B$2:$B$2208, MATCH(E1832, [2]Report!$T$2:$T$2208, 0))</f>
        <v>ANNECY</v>
      </c>
      <c r="G1832" s="4" t="str">
        <f t="shared" si="81"/>
        <v>ANNEC</v>
      </c>
    </row>
    <row r="1833" spans="5:7" x14ac:dyDescent="0.25">
      <c r="E1833" s="2" t="str">
        <f>[2]Report!T1833</f>
        <v>34035946 → DATE-AMPOULE</v>
      </c>
      <c r="F1833" s="3" t="str">
        <f>INDEX([2]Report!$B$2:$B$2208, MATCH(E1833, [2]Report!$T$2:$T$2208, 0))</f>
        <v>ANNECY</v>
      </c>
      <c r="G1833" s="4" t="str">
        <f t="shared" si="81"/>
        <v>ANNEC</v>
      </c>
    </row>
    <row r="1834" spans="5:7" x14ac:dyDescent="0.25">
      <c r="E1834" s="2" t="str">
        <f>[2]Report!T1834</f>
        <v>34035947 → DATE-AMPOULE</v>
      </c>
      <c r="F1834" s="3" t="str">
        <f>INDEX([2]Report!$B$2:$B$2208, MATCH(E1834, [2]Report!$T$2:$T$2208, 0))</f>
        <v>ANNECY</v>
      </c>
      <c r="G1834" s="4" t="str">
        <f t="shared" si="81"/>
        <v>ANNEC</v>
      </c>
    </row>
    <row r="1835" spans="5:7" x14ac:dyDescent="0.25">
      <c r="E1835" s="2" t="str">
        <f>[2]Report!T1835</f>
        <v>34035948 → DATE-AMPOULE</v>
      </c>
      <c r="F1835" s="3" t="str">
        <f>INDEX([2]Report!$B$2:$B$2208, MATCH(E1835, [2]Report!$T$2:$T$2208, 0))</f>
        <v>ANNECY</v>
      </c>
      <c r="G1835" s="4" t="str">
        <f t="shared" si="81"/>
        <v>ANNEC</v>
      </c>
    </row>
    <row r="1836" spans="5:7" x14ac:dyDescent="0.25">
      <c r="E1836" s="2" t="str">
        <f>[2]Report!T1836</f>
        <v>34035949 → DATE-AMPOULE</v>
      </c>
      <c r="F1836" s="3" t="str">
        <f>INDEX([2]Report!$B$2:$B$2208, MATCH(E1836, [2]Report!$T$2:$T$2208, 0))</f>
        <v>REIMS-CELD-MAG</v>
      </c>
      <c r="G1836" s="4" t="str">
        <f t="shared" si="81"/>
        <v>REIMS</v>
      </c>
    </row>
    <row r="1837" spans="5:7" x14ac:dyDescent="0.25">
      <c r="E1837" s="2" t="str">
        <f>[2]Report!T1837</f>
        <v>34035950 → DATE-AMPOULE</v>
      </c>
      <c r="F1837" s="3" t="str">
        <f>INDEX([2]Report!$B$2:$B$2208, MATCH(E1837, [2]Report!$T$2:$T$2208, 0))</f>
        <v>REIMS-CELD-MAG</v>
      </c>
      <c r="G1837" s="4" t="str">
        <f t="shared" si="81"/>
        <v>REIMS</v>
      </c>
    </row>
    <row r="1838" spans="5:7" x14ac:dyDescent="0.25">
      <c r="E1838" s="2" t="str">
        <f>[2]Report!T1838</f>
        <v>34035951 → DATE-AMPOULE</v>
      </c>
      <c r="F1838" s="3" t="str">
        <f>INDEX([2]Report!$B$2:$B$2208, MATCH(E1838, [2]Report!$T$2:$T$2208, 0))</f>
        <v>REIMS-CELD-MAG</v>
      </c>
      <c r="G1838" s="4" t="str">
        <f t="shared" si="81"/>
        <v>REIMS</v>
      </c>
    </row>
    <row r="1839" spans="5:7" x14ac:dyDescent="0.25">
      <c r="E1839" s="2" t="str">
        <f>[2]Report!T1839</f>
        <v>34035952 → DATE-AMPOULE</v>
      </c>
      <c r="F1839" s="3" t="str">
        <f>INDEX([2]Report!$B$2:$B$2208, MATCH(E1839, [2]Report!$T$2:$T$2208, 0))</f>
        <v>REIMS-CELD-MAG</v>
      </c>
      <c r="G1839" s="4" t="str">
        <f t="shared" si="81"/>
        <v>REIMS</v>
      </c>
    </row>
    <row r="1840" spans="5:7" x14ac:dyDescent="0.25">
      <c r="E1840" s="2" t="str">
        <f>[2]Report!T1840</f>
        <v>34035953 → DATE-AMPOULE</v>
      </c>
      <c r="F1840" s="3" t="str">
        <f>INDEX([2]Report!$B$2:$B$2208, MATCH(E1840, [2]Report!$T$2:$T$2208, 0))</f>
        <v>ANNECY</v>
      </c>
      <c r="G1840" s="4" t="str">
        <f t="shared" si="81"/>
        <v>ANNEC</v>
      </c>
    </row>
    <row r="1841" spans="5:7" x14ac:dyDescent="0.25">
      <c r="E1841" s="2" t="str">
        <f>[2]Report!T1841</f>
        <v>34035954 → DATE-AMPOULE</v>
      </c>
      <c r="F1841" s="3" t="str">
        <f>INDEX([2]Report!$B$2:$B$2208, MATCH(E1841, [2]Report!$T$2:$T$2208, 0))</f>
        <v>ANNECY</v>
      </c>
      <c r="G1841" s="4" t="str">
        <f t="shared" si="81"/>
        <v>ANNEC</v>
      </c>
    </row>
    <row r="1842" spans="5:7" x14ac:dyDescent="0.25">
      <c r="E1842" s="2" t="str">
        <f>[2]Report!T1842</f>
        <v>34035955 → DATE-AMPOULE</v>
      </c>
      <c r="F1842" s="3" t="str">
        <f>INDEX([2]Report!$B$2:$B$2208, MATCH(E1842, [2]Report!$T$2:$T$2208, 0))</f>
        <v>REIMS-CELD-MAG</v>
      </c>
      <c r="G1842" s="4" t="str">
        <f t="shared" si="81"/>
        <v>REIMS</v>
      </c>
    </row>
    <row r="1843" spans="5:7" x14ac:dyDescent="0.25">
      <c r="E1843" s="2" t="str">
        <f>[2]Report!T1843</f>
        <v>34035956 → DATE-AMPOULE</v>
      </c>
      <c r="F1843" s="3" t="str">
        <f>INDEX([2]Report!$B$2:$B$2208, MATCH(E1843, [2]Report!$T$2:$T$2208, 0))</f>
        <v>ANNECY-PS-MAG</v>
      </c>
      <c r="G1843" s="4" t="str">
        <f t="shared" si="81"/>
        <v>ANNEC</v>
      </c>
    </row>
    <row r="1844" spans="5:7" x14ac:dyDescent="0.25">
      <c r="E1844" s="2" t="str">
        <f>[2]Report!T1844</f>
        <v>34035958 → DATE-AMPOULE</v>
      </c>
      <c r="F1844" s="3" t="str">
        <f>INDEX([2]Report!$B$2:$B$2208, MATCH(E1844, [2]Report!$T$2:$T$2208, 0))</f>
        <v>ANNECY-PS-MAG</v>
      </c>
      <c r="G1844" s="4" t="str">
        <f t="shared" si="81"/>
        <v>ANNEC</v>
      </c>
    </row>
    <row r="1845" spans="5:7" x14ac:dyDescent="0.25">
      <c r="E1845" s="2" t="str">
        <f>[2]Report!T1845</f>
        <v>34035962 → DATE-AMPOULE</v>
      </c>
      <c r="F1845" s="3" t="str">
        <f>INDEX([2]Report!$B$2:$B$2208, MATCH(E1845, [2]Report!$T$2:$T$2208, 0))</f>
        <v>ANNECY-PS-MAG</v>
      </c>
      <c r="G1845" s="4" t="str">
        <f t="shared" si="81"/>
        <v>ANNEC</v>
      </c>
    </row>
    <row r="1846" spans="5:7" x14ac:dyDescent="0.25">
      <c r="E1846" s="2" t="str">
        <f>[2]Report!T1846</f>
        <v>34035963 → DATE-AMPOULE</v>
      </c>
      <c r="F1846" s="3" t="str">
        <f>INDEX([2]Report!$B$2:$B$2208, MATCH(E1846, [2]Report!$T$2:$T$2208, 0))</f>
        <v>ANNECY-PS</v>
      </c>
      <c r="G1846" s="4" t="str">
        <f t="shared" si="81"/>
        <v>ANNEC</v>
      </c>
    </row>
    <row r="1847" spans="5:7" x14ac:dyDescent="0.25">
      <c r="E1847" s="2" t="str">
        <f>[2]Report!T1847</f>
        <v xml:space="preserve">34035972 → </v>
      </c>
      <c r="F1847" s="3" t="str">
        <f>INDEX([2]Report!$B$2:$B$2208, MATCH(E1847, [2]Report!$T$2:$T$2208, 0))</f>
        <v>YENNE-R2-CELA83</v>
      </c>
      <c r="G1847" s="4" t="str">
        <f t="shared" si="81"/>
        <v>YENNE</v>
      </c>
    </row>
    <row r="1848" spans="5:7" x14ac:dyDescent="0.25">
      <c r="E1848" s="2" t="str">
        <f>[2]Report!T1848</f>
        <v xml:space="preserve">34035973 → </v>
      </c>
      <c r="F1848" s="3" t="str">
        <f>INDEX([2]Report!$B$2:$B$2208, MATCH(E1848, [2]Report!$T$2:$T$2208, 0))</f>
        <v>SAUS2-R1-CELA83</v>
      </c>
      <c r="G1848" s="4" t="str">
        <f t="shared" si="81"/>
        <v>SAUS2</v>
      </c>
    </row>
    <row r="1849" spans="5:7" x14ac:dyDescent="0.25">
      <c r="E1849" s="2" t="str">
        <f>[2]Report!T1849</f>
        <v xml:space="preserve">34035974 → </v>
      </c>
      <c r="F1849" s="3" t="str">
        <f>INDEX([2]Report!$B$2:$B$2208, MATCH(E1849, [2]Report!$T$2:$T$2208, 0))</f>
        <v>SAUS2-R1-CELD87</v>
      </c>
      <c r="G1849" s="4" t="str">
        <f t="shared" si="81"/>
        <v>SAUS2</v>
      </c>
    </row>
    <row r="1850" spans="5:7" x14ac:dyDescent="0.25">
      <c r="E1850" s="2" t="str">
        <f>[2]Report!T1850</f>
        <v xml:space="preserve">34035975 → </v>
      </c>
      <c r="F1850" s="3" t="str">
        <f>INDEX([2]Report!$B$2:$B$2208, MATCH(E1850, [2]Report!$T$2:$T$2208, 0))</f>
        <v>SAUS2-R1-CELD89</v>
      </c>
      <c r="G1850" s="4" t="str">
        <f t="shared" si="81"/>
        <v>SAUS2</v>
      </c>
    </row>
    <row r="1851" spans="5:7" x14ac:dyDescent="0.25">
      <c r="E1851" s="2" t="str">
        <f>[2]Report!T1851</f>
        <v xml:space="preserve">34035976 → </v>
      </c>
      <c r="F1851" s="3" t="str">
        <f>INDEX([2]Report!$B$2:$B$2208, MATCH(E1851, [2]Report!$T$2:$T$2208, 0))</f>
        <v>SAUS2-R1-CELD91</v>
      </c>
      <c r="G1851" s="4" t="str">
        <f t="shared" si="81"/>
        <v>SAUS2</v>
      </c>
    </row>
    <row r="1852" spans="5:7" x14ac:dyDescent="0.25">
      <c r="E1852" s="2" t="str">
        <f>[2]Report!T1852</f>
        <v xml:space="preserve">34035977 → </v>
      </c>
      <c r="F1852" s="3" t="str">
        <f>INDEX([2]Report!$B$2:$B$2208, MATCH(E1852, [2]Report!$T$2:$T$2208, 0))</f>
        <v>SAUS2-R1-CELD93</v>
      </c>
      <c r="G1852" s="4" t="str">
        <f t="shared" si="81"/>
        <v>SAUS2</v>
      </c>
    </row>
    <row r="1853" spans="5:7" x14ac:dyDescent="0.25">
      <c r="E1853" s="2" t="str">
        <f>[2]Report!T1853</f>
        <v xml:space="preserve">34035978 → </v>
      </c>
      <c r="F1853" s="3" t="str">
        <f>INDEX([2]Report!$B$2:$B$2208, MATCH(E1853, [2]Report!$T$2:$T$2208, 0))</f>
        <v>SAUS2-R1-CELO81</v>
      </c>
      <c r="G1853" s="4" t="str">
        <f t="shared" si="81"/>
        <v>SAUS2</v>
      </c>
    </row>
    <row r="1854" spans="5:7" x14ac:dyDescent="0.25">
      <c r="E1854" s="2" t="str">
        <f>[2]Report!T1854</f>
        <v xml:space="preserve">34035979 → </v>
      </c>
      <c r="F1854" s="3" t="str">
        <f>INDEX([2]Report!$B$2:$B$2208, MATCH(E1854, [2]Report!$T$2:$T$2208, 0))</f>
        <v>SAUS2-R2-CELA82</v>
      </c>
      <c r="G1854" s="4" t="str">
        <f t="shared" si="81"/>
        <v>SAUS2</v>
      </c>
    </row>
    <row r="1855" spans="5:7" x14ac:dyDescent="0.25">
      <c r="E1855" s="2" t="str">
        <f>[2]Report!T1855</f>
        <v xml:space="preserve">34035980 → </v>
      </c>
      <c r="F1855" s="3" t="str">
        <f>INDEX([2]Report!$B$2:$B$2208, MATCH(E1855, [2]Report!$T$2:$T$2208, 0))</f>
        <v>SAUS2-R2-CELC84</v>
      </c>
      <c r="G1855" s="4" t="str">
        <f t="shared" si="81"/>
        <v>SAUS2</v>
      </c>
    </row>
    <row r="1856" spans="5:7" x14ac:dyDescent="0.25">
      <c r="E1856" s="2" t="str">
        <f>[2]Report!T1856</f>
        <v xml:space="preserve">34035981 → </v>
      </c>
      <c r="F1856" s="3" t="str">
        <f>INDEX([2]Report!$B$2:$B$2208, MATCH(E1856, [2]Report!$T$2:$T$2208, 0))</f>
        <v>SAUS2-R2-CELD86</v>
      </c>
      <c r="G1856" s="4" t="str">
        <f t="shared" si="81"/>
        <v>SAUS2</v>
      </c>
    </row>
    <row r="1857" spans="5:7" x14ac:dyDescent="0.25">
      <c r="E1857" s="2" t="str">
        <f>[2]Report!T1857</f>
        <v xml:space="preserve">34035982 → </v>
      </c>
      <c r="F1857" s="3" t="str">
        <f>INDEX([2]Report!$B$2:$B$2208, MATCH(E1857, [2]Report!$T$2:$T$2208, 0))</f>
        <v>SAUS2-R2-CELD88</v>
      </c>
      <c r="G1857" s="4" t="str">
        <f t="shared" si="81"/>
        <v>SAUS2</v>
      </c>
    </row>
    <row r="1858" spans="5:7" x14ac:dyDescent="0.25">
      <c r="E1858" s="2" t="str">
        <f>[2]Report!T1858</f>
        <v xml:space="preserve">34035983 → </v>
      </c>
      <c r="F1858" s="3" t="str">
        <f>INDEX([2]Report!$B$2:$B$2208, MATCH(E1858, [2]Report!$T$2:$T$2208, 0))</f>
        <v>SSLAC-R2-CELD99</v>
      </c>
      <c r="G1858" s="4" t="str">
        <f t="shared" si="81"/>
        <v>SSLAC</v>
      </c>
    </row>
    <row r="1859" spans="5:7" x14ac:dyDescent="0.25">
      <c r="E1859" s="2" t="str">
        <f>[2]Report!T1859</f>
        <v xml:space="preserve">34035984 → </v>
      </c>
      <c r="F1859" s="3" t="str">
        <f>INDEX([2]Report!$B$2:$B$2208, MATCH(E1859, [2]Report!$T$2:$T$2208, 0))</f>
        <v>SSLAC-R2-CELD101</v>
      </c>
      <c r="G1859" s="4" t="str">
        <f t="shared" ref="G1859:G1922" si="82">LEFT(F1859,5)</f>
        <v>SSLAC</v>
      </c>
    </row>
    <row r="1860" spans="5:7" x14ac:dyDescent="0.25">
      <c r="E1860" s="2" t="str">
        <f>[2]Report!T1860</f>
        <v xml:space="preserve">34035985 → </v>
      </c>
      <c r="F1860" s="3" t="str">
        <f>INDEX([2]Report!$B$2:$B$2208, MATCH(E1860, [2]Report!$T$2:$T$2208, 0))</f>
        <v>MALGO-R1-CELA82</v>
      </c>
      <c r="G1860" s="4" t="str">
        <f t="shared" si="82"/>
        <v>MALGO</v>
      </c>
    </row>
    <row r="1861" spans="5:7" x14ac:dyDescent="0.25">
      <c r="E1861" s="2" t="str">
        <f>[2]Report!T1861</f>
        <v xml:space="preserve">34035986 → </v>
      </c>
      <c r="F1861" s="3" t="str">
        <f>INDEX([2]Report!$B$2:$B$2208, MATCH(E1861, [2]Report!$T$2:$T$2208, 0))</f>
        <v>MALGO-R2-CELD95</v>
      </c>
      <c r="G1861" s="4" t="str">
        <f t="shared" si="82"/>
        <v>MALGO</v>
      </c>
    </row>
    <row r="1862" spans="5:7" x14ac:dyDescent="0.25">
      <c r="E1862" s="2" t="str">
        <f>[2]Report!T1862</f>
        <v xml:space="preserve">34035987 → </v>
      </c>
      <c r="F1862" s="3" t="str">
        <f>INDEX([2]Report!$B$2:$B$2208, MATCH(E1862, [2]Report!$T$2:$T$2208, 0))</f>
        <v>MALGO-R1-CELD94</v>
      </c>
      <c r="G1862" s="4" t="str">
        <f t="shared" si="82"/>
        <v>MALGO</v>
      </c>
    </row>
    <row r="1863" spans="5:7" x14ac:dyDescent="0.25">
      <c r="E1863" s="2" t="str">
        <f>[2]Report!T1863</f>
        <v xml:space="preserve">34035988 → </v>
      </c>
      <c r="F1863" s="3" t="str">
        <f>INDEX([2]Report!$B$2:$B$2208, MATCH(E1863, [2]Report!$T$2:$T$2208, 0))</f>
        <v>MALGO-R1-CELD88</v>
      </c>
      <c r="G1863" s="4" t="str">
        <f t="shared" si="82"/>
        <v>MALGO</v>
      </c>
    </row>
    <row r="1864" spans="5:7" x14ac:dyDescent="0.25">
      <c r="E1864" s="2" t="str">
        <f>[2]Report!T1864</f>
        <v xml:space="preserve">34035989 → </v>
      </c>
      <c r="F1864" s="3" t="str">
        <f>INDEX([2]Report!$B$2:$B$2208, MATCH(E1864, [2]Report!$T$2:$T$2208, 0))</f>
        <v>MALGO-R1-CELD90</v>
      </c>
      <c r="G1864" s="4" t="str">
        <f t="shared" si="82"/>
        <v>MALGO</v>
      </c>
    </row>
    <row r="1865" spans="5:7" x14ac:dyDescent="0.25">
      <c r="E1865" s="2" t="str">
        <f>[2]Report!T1865</f>
        <v xml:space="preserve">34035990 → </v>
      </c>
      <c r="F1865" s="3" t="str">
        <f>INDEX([2]Report!$B$2:$B$2208, MATCH(E1865, [2]Report!$T$2:$T$2208, 0))</f>
        <v>CHAMBERY-MAG</v>
      </c>
      <c r="G1865" s="4" t="str">
        <f t="shared" si="82"/>
        <v>CHAMB</v>
      </c>
    </row>
    <row r="1866" spans="5:7" x14ac:dyDescent="0.25">
      <c r="E1866" s="2" t="str">
        <f>[2]Report!T1866</f>
        <v xml:space="preserve">34035991 → </v>
      </c>
      <c r="F1866" s="3" t="str">
        <f>INDEX([2]Report!$B$2:$B$2208, MATCH(E1866, [2]Report!$T$2:$T$2208, 0))</f>
        <v>MALGO-R2-CELD89</v>
      </c>
      <c r="G1866" s="4" t="str">
        <f t="shared" si="82"/>
        <v>MALGO</v>
      </c>
    </row>
    <row r="1867" spans="5:7" x14ac:dyDescent="0.25">
      <c r="E1867" s="2" t="str">
        <f>[2]Report!T1867</f>
        <v xml:space="preserve">34035992 → </v>
      </c>
      <c r="F1867" s="3" t="str">
        <f>INDEX([2]Report!$B$2:$B$2208, MATCH(E1867, [2]Report!$T$2:$T$2208, 0))</f>
        <v>MALGO-R2-CELD91</v>
      </c>
      <c r="G1867" s="4" t="str">
        <f t="shared" si="82"/>
        <v>MALGO</v>
      </c>
    </row>
    <row r="1868" spans="5:7" x14ac:dyDescent="0.25">
      <c r="E1868" s="2" t="str">
        <f>[2]Report!T1868</f>
        <v xml:space="preserve">34035993 → </v>
      </c>
      <c r="F1868" s="3" t="str">
        <f>INDEX([2]Report!$B$2:$B$2208, MATCH(E1868, [2]Report!$T$2:$T$2208, 0))</f>
        <v>CHAMBERY-MAG</v>
      </c>
      <c r="G1868" s="4" t="str">
        <f t="shared" si="82"/>
        <v>CHAMB</v>
      </c>
    </row>
    <row r="1869" spans="5:7" x14ac:dyDescent="0.25">
      <c r="E1869" s="2" t="str">
        <f>[2]Report!T1869</f>
        <v xml:space="preserve">34035994 → </v>
      </c>
      <c r="F1869" s="3" t="str">
        <f>INDEX([2]Report!$B$2:$B$2208, MATCH(E1869, [2]Report!$T$2:$T$2208, 0))</f>
        <v>MALGO-R1-CELC84</v>
      </c>
      <c r="G1869" s="4" t="str">
        <f t="shared" si="82"/>
        <v>MALGO</v>
      </c>
    </row>
    <row r="1870" spans="5:7" x14ac:dyDescent="0.25">
      <c r="E1870" s="2" t="str">
        <f>[2]Report!T1870</f>
        <v xml:space="preserve">34035995 → </v>
      </c>
      <c r="F1870" s="3" t="str">
        <f>INDEX([2]Report!$B$2:$B$2208, MATCH(E1870, [2]Report!$T$2:$T$2208, 0))</f>
        <v>MALGO-R2-CELO81</v>
      </c>
      <c r="G1870" s="4" t="str">
        <f t="shared" si="82"/>
        <v>MALGO</v>
      </c>
    </row>
    <row r="1871" spans="5:7" x14ac:dyDescent="0.25">
      <c r="E1871" s="2" t="str">
        <f>[2]Report!T1871</f>
        <v xml:space="preserve">34035996 → </v>
      </c>
      <c r="F1871" s="3" t="str">
        <f>INDEX([2]Report!$B$2:$B$2208, MATCH(E1871, [2]Report!$T$2:$T$2208, 0))</f>
        <v>MALGO-R1-CELD92</v>
      </c>
      <c r="G1871" s="4" t="str">
        <f t="shared" si="82"/>
        <v>MALGO</v>
      </c>
    </row>
    <row r="1872" spans="5:7" x14ac:dyDescent="0.25">
      <c r="E1872" s="2" t="str">
        <f>[2]Report!T1872</f>
        <v xml:space="preserve">34035997 → </v>
      </c>
      <c r="F1872" s="3" t="str">
        <f>INDEX([2]Report!$B$2:$B$2208, MATCH(E1872, [2]Report!$T$2:$T$2208, 0))</f>
        <v>MALGO-R1-CELD86</v>
      </c>
      <c r="G1872" s="4" t="str">
        <f t="shared" si="82"/>
        <v>MALGO</v>
      </c>
    </row>
    <row r="1873" spans="5:7" x14ac:dyDescent="0.25">
      <c r="E1873" s="2" t="str">
        <f>[2]Report!T1873</f>
        <v xml:space="preserve">34035998 → </v>
      </c>
      <c r="F1873" s="3" t="str">
        <f>INDEX([2]Report!$B$2:$B$2208, MATCH(E1873, [2]Report!$T$2:$T$2208, 0))</f>
        <v>BIOGE-R2-CELA21</v>
      </c>
      <c r="G1873" s="4" t="str">
        <f t="shared" si="82"/>
        <v>BIOGE</v>
      </c>
    </row>
    <row r="1874" spans="5:7" x14ac:dyDescent="0.25">
      <c r="E1874" s="2" t="str">
        <f>[2]Report!T1874</f>
        <v>34035999 → DATE-AMPOULE</v>
      </c>
      <c r="F1874" s="3" t="str">
        <f>INDEX([2]Report!$B$2:$B$2208, MATCH(E1874, [2]Report!$T$2:$T$2208, 0))</f>
        <v>RIVI5-R1-CELA1</v>
      </c>
      <c r="G1874" s="4" t="str">
        <f t="shared" si="82"/>
        <v>RIVI5</v>
      </c>
    </row>
    <row r="1875" spans="5:7" x14ac:dyDescent="0.25">
      <c r="E1875" s="2" t="str">
        <f>[2]Report!T1875</f>
        <v>34036000 → DATE-AMPOULE</v>
      </c>
      <c r="F1875" s="3" t="str">
        <f>INDEX([2]Report!$B$2:$B$2208, MATCH(E1875, [2]Report!$T$2:$T$2208, 0))</f>
        <v>RIVI5-R1-CELD2</v>
      </c>
      <c r="G1875" s="4" t="str">
        <f t="shared" si="82"/>
        <v>RIVI5</v>
      </c>
    </row>
    <row r="1876" spans="5:7" x14ac:dyDescent="0.25">
      <c r="E1876" s="2" t="str">
        <f>[2]Report!T1876</f>
        <v>34036001 → DATE-AMPOULE</v>
      </c>
      <c r="F1876" s="3" t="str">
        <f>INDEX([2]Report!$B$2:$B$2208, MATCH(E1876, [2]Report!$T$2:$T$2208, 0))</f>
        <v>RIVI5-R1-CELD3</v>
      </c>
      <c r="G1876" s="4" t="str">
        <f t="shared" si="82"/>
        <v>RIVI5</v>
      </c>
    </row>
    <row r="1877" spans="5:7" x14ac:dyDescent="0.25">
      <c r="E1877" s="2" t="str">
        <f>[2]Report!T1877</f>
        <v xml:space="preserve">34036002 → </v>
      </c>
      <c r="F1877" s="3" t="str">
        <f>INDEX([2]Report!$B$2:$B$2208, MATCH(E1877, [2]Report!$T$2:$T$2208, 0))</f>
        <v>VNOTA-R2-CELA82</v>
      </c>
      <c r="G1877" s="4" t="str">
        <f t="shared" si="82"/>
        <v>VNOTA</v>
      </c>
    </row>
    <row r="1878" spans="5:7" x14ac:dyDescent="0.25">
      <c r="E1878" s="2" t="str">
        <f>[2]Report!T1878</f>
        <v xml:space="preserve">34036003 → </v>
      </c>
      <c r="F1878" s="3" t="str">
        <f>INDEX([2]Report!$B$2:$B$2208, MATCH(E1878, [2]Report!$T$2:$T$2208, 0))</f>
        <v>VNOTA-R2-CELD86</v>
      </c>
      <c r="G1878" s="4" t="str">
        <f t="shared" si="82"/>
        <v>VNOTA</v>
      </c>
    </row>
    <row r="1879" spans="5:7" x14ac:dyDescent="0.25">
      <c r="E1879" s="2" t="str">
        <f>[2]Report!T1879</f>
        <v xml:space="preserve">34036004 → </v>
      </c>
      <c r="F1879" s="3" t="str">
        <f>INDEX([2]Report!$B$2:$B$2208, MATCH(E1879, [2]Report!$T$2:$T$2208, 0))</f>
        <v>VNOTA-R2-CELD88</v>
      </c>
      <c r="G1879" s="4" t="str">
        <f t="shared" si="82"/>
        <v>VNOTA</v>
      </c>
    </row>
    <row r="1880" spans="5:7" x14ac:dyDescent="0.25">
      <c r="E1880" s="2" t="str">
        <f>[2]Report!T1880</f>
        <v xml:space="preserve">34036005 → </v>
      </c>
      <c r="F1880" s="3" t="str">
        <f>INDEX([2]Report!$B$2:$B$2208, MATCH(E1880, [2]Report!$T$2:$T$2208, 0))</f>
        <v>VNOTA-R2-CELD90</v>
      </c>
      <c r="G1880" s="4" t="str">
        <f t="shared" si="82"/>
        <v>VNOTA</v>
      </c>
    </row>
    <row r="1881" spans="5:7" x14ac:dyDescent="0.25">
      <c r="E1881" s="2" t="str">
        <f>[2]Report!T1881</f>
        <v xml:space="preserve">34036006 → </v>
      </c>
      <c r="F1881" s="3" t="str">
        <f>INDEX([2]Report!$B$2:$B$2208, MATCH(E1881, [2]Report!$T$2:$T$2208, 0))</f>
        <v>DRUME-R1-CELA82</v>
      </c>
      <c r="G1881" s="4" t="str">
        <f t="shared" si="82"/>
        <v>DRUME</v>
      </c>
    </row>
    <row r="1882" spans="5:7" x14ac:dyDescent="0.25">
      <c r="E1882" s="2" t="str">
        <f>[2]Report!T1882</f>
        <v xml:space="preserve">34036007 → </v>
      </c>
      <c r="F1882" s="3" t="str">
        <f>INDEX([2]Report!$B$2:$B$2208, MATCH(E1882, [2]Report!$T$2:$T$2208, 0))</f>
        <v>DRUME-R1-CELD84</v>
      </c>
      <c r="G1882" s="4" t="str">
        <f t="shared" si="82"/>
        <v>DRUME</v>
      </c>
    </row>
    <row r="1883" spans="5:7" x14ac:dyDescent="0.25">
      <c r="E1883" s="2" t="str">
        <f>[2]Report!T1883</f>
        <v xml:space="preserve">34036008 → </v>
      </c>
      <c r="F1883" s="3" t="str">
        <f>INDEX([2]Report!$B$2:$B$2208, MATCH(E1883, [2]Report!$T$2:$T$2208, 0))</f>
        <v>DRUME-R1-CELD86</v>
      </c>
      <c r="G1883" s="4" t="str">
        <f t="shared" si="82"/>
        <v>DRUME</v>
      </c>
    </row>
    <row r="1884" spans="5:7" x14ac:dyDescent="0.25">
      <c r="E1884" s="2" t="str">
        <f>[2]Report!T1884</f>
        <v xml:space="preserve">34036009 → </v>
      </c>
      <c r="F1884" s="3" t="str">
        <f>INDEX([2]Report!$B$2:$B$2208, MATCH(E1884, [2]Report!$T$2:$T$2208, 0))</f>
        <v>DRUME-R1-CELD88</v>
      </c>
      <c r="G1884" s="4" t="str">
        <f t="shared" si="82"/>
        <v>DRUME</v>
      </c>
    </row>
    <row r="1885" spans="5:7" x14ac:dyDescent="0.25">
      <c r="E1885" s="2" t="str">
        <f>[2]Report!T1885</f>
        <v xml:space="preserve">34036010 → </v>
      </c>
      <c r="F1885" s="3" t="str">
        <f>INDEX([2]Report!$B$2:$B$2208, MATCH(E1885, [2]Report!$T$2:$T$2208, 0))</f>
        <v>DRUME-R1-CELO80</v>
      </c>
      <c r="G1885" s="4" t="str">
        <f t="shared" si="82"/>
        <v>DRUME</v>
      </c>
    </row>
    <row r="1886" spans="5:7" x14ac:dyDescent="0.25">
      <c r="E1886" s="2" t="str">
        <f>[2]Report!T1886</f>
        <v xml:space="preserve">34036011 → </v>
      </c>
      <c r="F1886" s="3" t="str">
        <f>INDEX([2]Report!$B$2:$B$2208, MATCH(E1886, [2]Report!$T$2:$T$2208, 0))</f>
        <v>DRUME-R2-CELA83</v>
      </c>
      <c r="G1886" s="4" t="str">
        <f t="shared" si="82"/>
        <v>DRUME</v>
      </c>
    </row>
    <row r="1887" spans="5:7" x14ac:dyDescent="0.25">
      <c r="E1887" s="2" t="str">
        <f>[2]Report!T1887</f>
        <v xml:space="preserve">34036012 → </v>
      </c>
      <c r="F1887" s="3" t="str">
        <f>INDEX([2]Report!$B$2:$B$2208, MATCH(E1887, [2]Report!$T$2:$T$2208, 0))</f>
        <v>DRUME-R2-CELD85</v>
      </c>
      <c r="G1887" s="4" t="str">
        <f t="shared" si="82"/>
        <v>DRUME</v>
      </c>
    </row>
    <row r="1888" spans="5:7" x14ac:dyDescent="0.25">
      <c r="E1888" s="2" t="str">
        <f>[2]Report!T1888</f>
        <v xml:space="preserve">34036013 → </v>
      </c>
      <c r="F1888" s="3" t="str">
        <f>INDEX([2]Report!$B$2:$B$2208, MATCH(E1888, [2]Report!$T$2:$T$2208, 0))</f>
        <v>DRUME-R2-CELD87</v>
      </c>
      <c r="G1888" s="4" t="str">
        <f t="shared" si="82"/>
        <v>DRUME</v>
      </c>
    </row>
    <row r="1889" spans="5:7" x14ac:dyDescent="0.25">
      <c r="E1889" s="2" t="str">
        <f>[2]Report!T1889</f>
        <v xml:space="preserve">34036014 → </v>
      </c>
      <c r="F1889" s="3" t="str">
        <f>INDEX([2]Report!$B$2:$B$2208, MATCH(E1889, [2]Report!$T$2:$T$2208, 0))</f>
        <v>DRUME-R2-CELD89</v>
      </c>
      <c r="G1889" s="4" t="str">
        <f t="shared" si="82"/>
        <v>DRUME</v>
      </c>
    </row>
    <row r="1890" spans="5:7" x14ac:dyDescent="0.25">
      <c r="E1890" s="2" t="str">
        <f>[2]Report!T1890</f>
        <v xml:space="preserve">34036015 → </v>
      </c>
      <c r="F1890" s="3" t="str">
        <f>INDEX([2]Report!$B$2:$B$2208, MATCH(E1890, [2]Report!$T$2:$T$2208, 0))</f>
        <v>DRUME-R2-CELC99</v>
      </c>
      <c r="G1890" s="4" t="str">
        <f t="shared" si="82"/>
        <v>DRUME</v>
      </c>
    </row>
    <row r="1891" spans="5:7" x14ac:dyDescent="0.25">
      <c r="E1891" s="2" t="str">
        <f>[2]Report!T1891</f>
        <v xml:space="preserve">34036016 → </v>
      </c>
      <c r="F1891" s="3" t="str">
        <f>INDEX([2]Report!$B$2:$B$2208, MATCH(E1891, [2]Report!$T$2:$T$2208, 0))</f>
        <v>DRUME-R2-CELD91</v>
      </c>
      <c r="G1891" s="4" t="str">
        <f t="shared" si="82"/>
        <v>DRUME</v>
      </c>
    </row>
    <row r="1892" spans="5:7" x14ac:dyDescent="0.25">
      <c r="E1892" s="2" t="str">
        <f>[2]Report!T1892</f>
        <v xml:space="preserve">34036017 → </v>
      </c>
      <c r="F1892" s="3" t="str">
        <f>INDEX([2]Report!$B$2:$B$2208, MATCH(E1892, [2]Report!$T$2:$T$2208, 0))</f>
        <v>ARC18-R1-CELD87</v>
      </c>
      <c r="G1892" s="4" t="str">
        <f t="shared" si="82"/>
        <v>ARC18</v>
      </c>
    </row>
    <row r="1893" spans="5:7" x14ac:dyDescent="0.25">
      <c r="E1893" s="2" t="str">
        <f>[2]Report!T1893</f>
        <v xml:space="preserve">34036018 → </v>
      </c>
      <c r="F1893" s="3" t="str">
        <f>INDEX([2]Report!$B$2:$B$2208, MATCH(E1893, [2]Report!$T$2:$T$2208, 0))</f>
        <v>DRUME-R1-CELD90</v>
      </c>
      <c r="G1893" s="4" t="str">
        <f t="shared" si="82"/>
        <v>DRUME</v>
      </c>
    </row>
    <row r="1894" spans="5:7" x14ac:dyDescent="0.25">
      <c r="E1894" s="2" t="str">
        <f>[2]Report!T1894</f>
        <v xml:space="preserve">34036019 → </v>
      </c>
      <c r="F1894" s="3" t="str">
        <f>INDEX([2]Report!$B$2:$B$2208, MATCH(E1894, [2]Report!$T$2:$T$2208, 0))</f>
        <v>DRUME-R1-CELD92</v>
      </c>
      <c r="G1894" s="4" t="str">
        <f t="shared" si="82"/>
        <v>DRUME</v>
      </c>
    </row>
    <row r="1895" spans="5:7" x14ac:dyDescent="0.25">
      <c r="E1895" s="2" t="str">
        <f>[2]Report!T1895</f>
        <v xml:space="preserve">34036020 → </v>
      </c>
      <c r="F1895" s="3" t="str">
        <f>INDEX([2]Report!$B$2:$B$2208, MATCH(E1895, [2]Report!$T$2:$T$2208, 0))</f>
        <v>DRUME-R1-CELD94</v>
      </c>
      <c r="G1895" s="4" t="str">
        <f t="shared" si="82"/>
        <v>DRUME</v>
      </c>
    </row>
    <row r="1896" spans="5:7" x14ac:dyDescent="0.25">
      <c r="E1896" s="2" t="str">
        <f>[2]Report!T1896</f>
        <v xml:space="preserve">34036021 → </v>
      </c>
      <c r="F1896" s="3" t="str">
        <f>INDEX([2]Report!$B$2:$B$2208, MATCH(E1896, [2]Report!$T$2:$T$2208, 0))</f>
        <v>DRUME-R1-CELD96</v>
      </c>
      <c r="G1896" s="4" t="str">
        <f t="shared" si="82"/>
        <v>DRUME</v>
      </c>
    </row>
    <row r="1897" spans="5:7" x14ac:dyDescent="0.25">
      <c r="E1897" s="2" t="str">
        <f>[2]Report!T1897</f>
        <v xml:space="preserve">34036022 → </v>
      </c>
      <c r="F1897" s="3" t="str">
        <f>INDEX([2]Report!$B$2:$B$2208, MATCH(E1897, [2]Report!$T$2:$T$2208, 0))</f>
        <v>DRUME-R1-CELD98</v>
      </c>
      <c r="G1897" s="4" t="str">
        <f t="shared" si="82"/>
        <v>DRUME</v>
      </c>
    </row>
    <row r="1898" spans="5:7" x14ac:dyDescent="0.25">
      <c r="E1898" s="2" t="str">
        <f>[2]Report!T1898</f>
        <v xml:space="preserve">34036023 → </v>
      </c>
      <c r="F1898" s="3" t="str">
        <f>INDEX([2]Report!$B$2:$B$2208, MATCH(E1898, [2]Report!$T$2:$T$2208, 0))</f>
        <v>DRUME-R2-CELD93</v>
      </c>
      <c r="G1898" s="4" t="str">
        <f t="shared" si="82"/>
        <v>DRUME</v>
      </c>
    </row>
    <row r="1899" spans="5:7" x14ac:dyDescent="0.25">
      <c r="E1899" s="2" t="str">
        <f>[2]Report!T1899</f>
        <v xml:space="preserve">34036024 → </v>
      </c>
      <c r="F1899" s="3" t="str">
        <f>INDEX([2]Report!$B$2:$B$2208, MATCH(E1899, [2]Report!$T$2:$T$2208, 0))</f>
        <v>DRUME-R2-CELD95</v>
      </c>
      <c r="G1899" s="4" t="str">
        <f t="shared" si="82"/>
        <v>DRUME</v>
      </c>
    </row>
    <row r="1900" spans="5:7" x14ac:dyDescent="0.25">
      <c r="E1900" s="2" t="str">
        <f>[2]Report!T1900</f>
        <v>34036025 → DATE-AMPOULE</v>
      </c>
      <c r="F1900" s="3" t="str">
        <f>INDEX([2]Report!$B$2:$B$2208, MATCH(E1900, [2]Report!$T$2:$T$2208, 0))</f>
        <v>EVIAN-R1-CELD19</v>
      </c>
      <c r="G1900" s="4" t="str">
        <f t="shared" si="82"/>
        <v>EVIAN</v>
      </c>
    </row>
    <row r="1901" spans="5:7" x14ac:dyDescent="0.25">
      <c r="E1901" s="2" t="str">
        <f>[2]Report!T1901</f>
        <v xml:space="preserve">34036026 → </v>
      </c>
      <c r="F1901" s="3" t="str">
        <f>INDEX([2]Report!$B$2:$B$2208, MATCH(E1901, [2]Report!$T$2:$T$2208, 0))</f>
        <v>CHAMO-R3-CELD38</v>
      </c>
      <c r="G1901" s="4" t="str">
        <f t="shared" si="82"/>
        <v>CHAMO</v>
      </c>
    </row>
    <row r="1902" spans="5:7" x14ac:dyDescent="0.25">
      <c r="E1902" s="2" t="str">
        <f>[2]Report!T1902</f>
        <v>34036027 → DATE-AMPOULE</v>
      </c>
      <c r="F1902" s="3" t="str">
        <f>INDEX([2]Report!$B$2:$B$2208, MATCH(E1902, [2]Report!$T$2:$T$2208, 0))</f>
        <v>I.VER-R1-CELD05</v>
      </c>
      <c r="G1902" s="4" t="str">
        <f t="shared" si="82"/>
        <v>I.VER</v>
      </c>
    </row>
    <row r="1903" spans="5:7" x14ac:dyDescent="0.25">
      <c r="E1903" s="2" t="str">
        <f>[2]Report!T1903</f>
        <v>34036028 → DATE-AMPOULE</v>
      </c>
      <c r="F1903" s="3" t="str">
        <f>INDEX([2]Report!$B$2:$B$2208, MATCH(E1903, [2]Report!$T$2:$T$2208, 0))</f>
        <v>I.VER-R1-CELD06</v>
      </c>
      <c r="G1903" s="4" t="str">
        <f t="shared" si="82"/>
        <v>I.VER</v>
      </c>
    </row>
    <row r="1904" spans="5:7" x14ac:dyDescent="0.25">
      <c r="E1904" s="2" t="str">
        <f>[2]Report!T1904</f>
        <v>34036029 → DATE-AMPOULE</v>
      </c>
      <c r="F1904" s="3" t="str">
        <f>INDEX([2]Report!$B$2:$B$2208, MATCH(E1904, [2]Report!$T$2:$T$2208, 0))</f>
        <v>I.VER-R1-CELD07</v>
      </c>
      <c r="G1904" s="4" t="str">
        <f t="shared" si="82"/>
        <v>I.VER</v>
      </c>
    </row>
    <row r="1905" spans="5:7" x14ac:dyDescent="0.25">
      <c r="E1905" s="2" t="str">
        <f>[2]Report!T1905</f>
        <v>34036030 → DATE-AMPOULE</v>
      </c>
      <c r="F1905" s="3" t="str">
        <f>INDEX([2]Report!$B$2:$B$2208, MATCH(E1905, [2]Report!$T$2:$T$2208, 0))</f>
        <v>I.VER-R2-CELA11</v>
      </c>
      <c r="G1905" s="4" t="str">
        <f t="shared" si="82"/>
        <v>I.VER</v>
      </c>
    </row>
    <row r="1906" spans="5:7" x14ac:dyDescent="0.25">
      <c r="E1906" s="2" t="str">
        <f>[2]Report!T1906</f>
        <v>34036031 → DATE-AMPOULE</v>
      </c>
      <c r="F1906" s="3" t="str">
        <f>INDEX([2]Report!$B$2:$B$2208, MATCH(E1906, [2]Report!$T$2:$T$2208, 0))</f>
        <v>I.VER-R2-CELD13</v>
      </c>
      <c r="G1906" s="4" t="str">
        <f t="shared" si="82"/>
        <v>I.VER</v>
      </c>
    </row>
    <row r="1907" spans="5:7" x14ac:dyDescent="0.25">
      <c r="E1907" s="2" t="str">
        <f>[2]Report!T1907</f>
        <v>34036032 → DATE-AMPOULE</v>
      </c>
      <c r="F1907" s="3" t="str">
        <f>INDEX([2]Report!$B$2:$B$2208, MATCH(E1907, [2]Report!$T$2:$T$2208, 0))</f>
        <v>I.VER-R2-CELD14</v>
      </c>
      <c r="G1907" s="4" t="str">
        <f t="shared" si="82"/>
        <v>I.VER</v>
      </c>
    </row>
    <row r="1908" spans="5:7" x14ac:dyDescent="0.25">
      <c r="E1908" s="2" t="str">
        <f>[2]Report!T1908</f>
        <v>34036033 → DATE-AMPOULE</v>
      </c>
      <c r="F1908" s="3" t="str">
        <f>INDEX([2]Report!$B$2:$B$2208, MATCH(E1908, [2]Report!$T$2:$T$2208, 0))</f>
        <v>I.VER-R2-CELD15</v>
      </c>
      <c r="G1908" s="4" t="str">
        <f t="shared" si="82"/>
        <v>I.VER</v>
      </c>
    </row>
    <row r="1909" spans="5:7" x14ac:dyDescent="0.25">
      <c r="E1909" s="2" t="str">
        <f>[2]Report!T1909</f>
        <v>34036034 → DATE-AMPOULE</v>
      </c>
      <c r="F1909" s="3" t="str">
        <f>INDEX([2]Report!$B$2:$B$2208, MATCH(E1909, [2]Report!$T$2:$T$2208, 0))</f>
        <v>I.VER-R2-CELD16</v>
      </c>
      <c r="G1909" s="4" t="str">
        <f t="shared" si="82"/>
        <v>I.VER</v>
      </c>
    </row>
    <row r="1910" spans="5:7" x14ac:dyDescent="0.25">
      <c r="E1910" s="2" t="str">
        <f>[2]Report!T1910</f>
        <v>34036035 → DATE-AMPOULE</v>
      </c>
      <c r="F1910" s="3" t="str">
        <f>INDEX([2]Report!$B$2:$B$2208, MATCH(E1910, [2]Report!$T$2:$T$2208, 0))</f>
        <v>I.VER-R2-CELD17</v>
      </c>
      <c r="G1910" s="4" t="str">
        <f t="shared" si="82"/>
        <v>I.VER</v>
      </c>
    </row>
    <row r="1911" spans="5:7" x14ac:dyDescent="0.25">
      <c r="E1911" s="2" t="str">
        <f>[2]Report!T1911</f>
        <v>34036036 → DATE-AMPOULE</v>
      </c>
      <c r="F1911" s="3" t="str">
        <f>INDEX([2]Report!$B$2:$B$2208, MATCH(E1911, [2]Report!$T$2:$T$2208, 0))</f>
        <v>VOREP-R3-CELA25</v>
      </c>
      <c r="G1911" s="4" t="str">
        <f t="shared" si="82"/>
        <v>VOREP</v>
      </c>
    </row>
    <row r="1912" spans="5:7" x14ac:dyDescent="0.25">
      <c r="E1912" s="2" t="str">
        <f>[2]Report!T1912</f>
        <v>34036037 → DATE-AMPOULE</v>
      </c>
      <c r="F1912" s="3" t="str">
        <f>INDEX([2]Report!$B$2:$B$2208, MATCH(E1912, [2]Report!$T$2:$T$2208, 0))</f>
        <v>VOREP-R3-CELD26</v>
      </c>
      <c r="G1912" s="4" t="str">
        <f t="shared" si="82"/>
        <v>VOREP</v>
      </c>
    </row>
    <row r="1913" spans="5:7" x14ac:dyDescent="0.25">
      <c r="E1913" s="2" t="str">
        <f>[2]Report!T1913</f>
        <v>34036038 → DATE-AMPOULE</v>
      </c>
      <c r="F1913" s="3" t="str">
        <f>INDEX([2]Report!$B$2:$B$2208, MATCH(E1913, [2]Report!$T$2:$T$2208, 0))</f>
        <v>I.VER-R1-CELD08</v>
      </c>
      <c r="G1913" s="4" t="str">
        <f t="shared" si="82"/>
        <v>I.VER</v>
      </c>
    </row>
    <row r="1914" spans="5:7" x14ac:dyDescent="0.25">
      <c r="E1914" s="2" t="str">
        <f>[2]Report!T1914</f>
        <v xml:space="preserve">34036040 → </v>
      </c>
      <c r="F1914" s="3" t="str">
        <f>INDEX([2]Report!$B$2:$B$2208, MATCH(E1914, [2]Report!$T$2:$T$2208, 0))</f>
        <v>PLAGN-R1-CELO81</v>
      </c>
      <c r="G1914" s="4" t="str">
        <f t="shared" si="82"/>
        <v>PLAGN</v>
      </c>
    </row>
    <row r="1915" spans="5:7" x14ac:dyDescent="0.25">
      <c r="E1915" s="2" t="str">
        <f>[2]Report!T1915</f>
        <v xml:space="preserve">34036041 → </v>
      </c>
      <c r="F1915" s="3" t="str">
        <f>INDEX([2]Report!$B$2:$B$2208, MATCH(E1915, [2]Report!$T$2:$T$2208, 0))</f>
        <v>PLAGN-R1-CELD89</v>
      </c>
      <c r="G1915" s="4" t="str">
        <f t="shared" si="82"/>
        <v>PLAGN</v>
      </c>
    </row>
    <row r="1916" spans="5:7" x14ac:dyDescent="0.25">
      <c r="E1916" s="2" t="str">
        <f>[2]Report!T1916</f>
        <v xml:space="preserve">34036042 → </v>
      </c>
      <c r="F1916" s="3" t="str">
        <f>INDEX([2]Report!$B$2:$B$2208, MATCH(E1916, [2]Report!$T$2:$T$2208, 0))</f>
        <v>PLAGN-R1-CELD91</v>
      </c>
      <c r="G1916" s="4" t="str">
        <f t="shared" si="82"/>
        <v>PLAGN</v>
      </c>
    </row>
    <row r="1917" spans="5:7" x14ac:dyDescent="0.25">
      <c r="E1917" s="2" t="str">
        <f>[2]Report!T1917</f>
        <v xml:space="preserve">34036043 → </v>
      </c>
      <c r="F1917" s="3" t="str">
        <f>INDEX([2]Report!$B$2:$B$2208, MATCH(E1917, [2]Report!$T$2:$T$2208, 0))</f>
        <v>PLAGN-R1-CELD93</v>
      </c>
      <c r="G1917" s="4" t="str">
        <f t="shared" si="82"/>
        <v>PLAGN</v>
      </c>
    </row>
    <row r="1918" spans="5:7" x14ac:dyDescent="0.25">
      <c r="E1918" s="2" t="str">
        <f>[2]Report!T1918</f>
        <v xml:space="preserve">34036044 → </v>
      </c>
      <c r="F1918" s="3" t="str">
        <f>INDEX([2]Report!$B$2:$B$2208, MATCH(E1918, [2]Report!$T$2:$T$2208, 0))</f>
        <v>PLAGN-R1-CELA83</v>
      </c>
      <c r="G1918" s="4" t="str">
        <f t="shared" si="82"/>
        <v>PLAGN</v>
      </c>
    </row>
    <row r="1919" spans="5:7" x14ac:dyDescent="0.25">
      <c r="E1919" s="2" t="str">
        <f>[2]Report!T1919</f>
        <v xml:space="preserve">34036045 → </v>
      </c>
      <c r="F1919" s="3" t="str">
        <f>INDEX([2]Report!$B$2:$B$2208, MATCH(E1919, [2]Report!$T$2:$T$2208, 0))</f>
        <v>PLAGN-R1-CELD87</v>
      </c>
      <c r="G1919" s="4" t="str">
        <f t="shared" si="82"/>
        <v>PLAGN</v>
      </c>
    </row>
    <row r="1920" spans="5:7" x14ac:dyDescent="0.25">
      <c r="E1920" s="2" t="str">
        <f>[2]Report!T1920</f>
        <v xml:space="preserve">34036046 → </v>
      </c>
      <c r="F1920" s="3" t="str">
        <f>INDEX([2]Report!$B$2:$B$2208, MATCH(E1920, [2]Report!$T$2:$T$2208, 0))</f>
        <v>PLAGN-R2-CELD86</v>
      </c>
      <c r="G1920" s="4" t="str">
        <f t="shared" si="82"/>
        <v>PLAGN</v>
      </c>
    </row>
    <row r="1921" spans="5:7" x14ac:dyDescent="0.25">
      <c r="E1921" s="2" t="str">
        <f>[2]Report!T1921</f>
        <v xml:space="preserve">34036047 → </v>
      </c>
      <c r="F1921" s="3" t="str">
        <f>INDEX([2]Report!$B$2:$B$2208, MATCH(E1921, [2]Report!$T$2:$T$2208, 0))</f>
        <v>PLAGN-R2-CELD88</v>
      </c>
      <c r="G1921" s="4" t="str">
        <f t="shared" si="82"/>
        <v>PLAGN</v>
      </c>
    </row>
    <row r="1922" spans="5:7" x14ac:dyDescent="0.25">
      <c r="E1922" s="2" t="str">
        <f>[2]Report!T1922</f>
        <v xml:space="preserve">34036048 → </v>
      </c>
      <c r="F1922" s="3" t="str">
        <f>INDEX([2]Report!$B$2:$B$2208, MATCH(E1922, [2]Report!$T$2:$T$2208, 0))</f>
        <v>PLAGN-R2-CELA82</v>
      </c>
      <c r="G1922" s="4" t="str">
        <f t="shared" si="82"/>
        <v>PLAGN</v>
      </c>
    </row>
    <row r="1923" spans="5:7" x14ac:dyDescent="0.25">
      <c r="E1923" s="2" t="str">
        <f>[2]Report!T1923</f>
        <v xml:space="preserve">34036049 → </v>
      </c>
      <c r="F1923" s="3" t="str">
        <f>INDEX([2]Report!$B$2:$B$2208, MATCH(E1923, [2]Report!$T$2:$T$2208, 0))</f>
        <v>PLAGN-R2-CELD90</v>
      </c>
      <c r="G1923" s="4" t="str">
        <f t="shared" ref="G1923:G1986" si="83">LEFT(F1923,5)</f>
        <v>PLAGN</v>
      </c>
    </row>
    <row r="1924" spans="5:7" x14ac:dyDescent="0.25">
      <c r="E1924" s="2" t="str">
        <f>[2]Report!T1924</f>
        <v xml:space="preserve">34036050 → </v>
      </c>
      <c r="F1924" s="3" t="str">
        <f>INDEX([2]Report!$B$2:$B$2208, MATCH(E1924, [2]Report!$T$2:$T$2208, 0))</f>
        <v>PLAGN-R2-CELC84</v>
      </c>
      <c r="G1924" s="4" t="str">
        <f t="shared" si="83"/>
        <v>PLAGN</v>
      </c>
    </row>
    <row r="1925" spans="5:7" x14ac:dyDescent="0.25">
      <c r="E1925" s="2" t="str">
        <f>[2]Report!T1925</f>
        <v xml:space="preserve">34036051 → </v>
      </c>
      <c r="F1925" s="3" t="str">
        <f>INDEX([2]Report!$B$2:$B$2208, MATCH(E1925, [2]Report!$T$2:$T$2208, 0))</f>
        <v>VNOTA-R1-CELO81</v>
      </c>
      <c r="G1925" s="4" t="str">
        <f t="shared" si="83"/>
        <v>VNOTA</v>
      </c>
    </row>
    <row r="1926" spans="5:7" x14ac:dyDescent="0.25">
      <c r="E1926" s="2" t="str">
        <f>[2]Report!T1926</f>
        <v xml:space="preserve">34036052 → </v>
      </c>
      <c r="F1926" s="3" t="str">
        <f>INDEX([2]Report!$B$2:$B$2208, MATCH(E1926, [2]Report!$T$2:$T$2208, 0))</f>
        <v>VNOTA-R1-CELA83</v>
      </c>
      <c r="G1926" s="4" t="str">
        <f t="shared" si="83"/>
        <v>VNOTA</v>
      </c>
    </row>
    <row r="1927" spans="5:7" x14ac:dyDescent="0.25">
      <c r="E1927" s="2" t="str">
        <f>[2]Report!T1927</f>
        <v xml:space="preserve">34036053 → </v>
      </c>
      <c r="F1927" s="3" t="str">
        <f>INDEX([2]Report!$B$2:$B$2208, MATCH(E1927, [2]Report!$T$2:$T$2208, 0))</f>
        <v>VNOTA-R2-CELD92</v>
      </c>
      <c r="G1927" s="4" t="str">
        <f t="shared" si="83"/>
        <v>VNOTA</v>
      </c>
    </row>
    <row r="1928" spans="5:7" x14ac:dyDescent="0.25">
      <c r="E1928" s="2" t="str">
        <f>[2]Report!T1928</f>
        <v xml:space="preserve">34036054 → </v>
      </c>
      <c r="F1928" s="3" t="str">
        <f>INDEX([2]Report!$B$2:$B$2208, MATCH(E1928, [2]Report!$T$2:$T$2208, 0))</f>
        <v>VNOTA-R1-CELD89</v>
      </c>
      <c r="G1928" s="4" t="str">
        <f t="shared" si="83"/>
        <v>VNOTA</v>
      </c>
    </row>
    <row r="1929" spans="5:7" x14ac:dyDescent="0.25">
      <c r="E1929" s="2" t="str">
        <f>[2]Report!T1929</f>
        <v xml:space="preserve">34036055 → </v>
      </c>
      <c r="F1929" s="3" t="str">
        <f>INDEX([2]Report!$B$2:$B$2208, MATCH(E1929, [2]Report!$T$2:$T$2208, 0))</f>
        <v>VNOTA-R1-CELD91</v>
      </c>
      <c r="G1929" s="4" t="str">
        <f t="shared" si="83"/>
        <v>VNOTA</v>
      </c>
    </row>
    <row r="1930" spans="5:7" x14ac:dyDescent="0.25">
      <c r="E1930" s="2" t="str">
        <f>[2]Report!T1930</f>
        <v xml:space="preserve">34036056 → </v>
      </c>
      <c r="F1930" s="3" t="str">
        <f>INDEX([2]Report!$B$2:$B$2208, MATCH(E1930, [2]Report!$T$2:$T$2208, 0))</f>
        <v>VNOTA-R2-CELC84</v>
      </c>
      <c r="G1930" s="4" t="str">
        <f t="shared" si="83"/>
        <v>VNOTA</v>
      </c>
    </row>
    <row r="1931" spans="5:7" x14ac:dyDescent="0.25">
      <c r="E1931" s="2" t="str">
        <f>[2]Report!T1931</f>
        <v>34036057 → U-NOMINAL(KV)-DJHTA, DATE-AMPOULE</v>
      </c>
      <c r="F1931" s="3" t="str">
        <f>INDEX([2]Report!$B$2:$B$2208, MATCH(E1931, [2]Report!$T$2:$T$2208, 0))</f>
        <v>MOTZ_-R1-CELC12</v>
      </c>
      <c r="G1931" s="4" t="str">
        <f t="shared" si="83"/>
        <v>MOTZ_</v>
      </c>
    </row>
    <row r="1932" spans="5:7" x14ac:dyDescent="0.25">
      <c r="E1932" s="2" t="str">
        <f>[2]Report!T1932</f>
        <v xml:space="preserve">34036058 → </v>
      </c>
      <c r="F1932" s="3" t="str">
        <f>INDEX([2]Report!$B$2:$B$2208, MATCH(E1932, [2]Report!$T$2:$T$2208, 0))</f>
        <v>MOTZ_-R2-CELC22</v>
      </c>
      <c r="G1932" s="4" t="str">
        <f t="shared" si="83"/>
        <v>MOTZ_</v>
      </c>
    </row>
    <row r="1933" spans="5:7" x14ac:dyDescent="0.25">
      <c r="E1933" s="2" t="str">
        <f>[2]Report!T1933</f>
        <v>34036060 → DATE-AMPOULE</v>
      </c>
      <c r="F1933" s="3" t="str">
        <f>INDEX([2]Report!$B$2:$B$2208, MATCH(E1933, [2]Report!$T$2:$T$2208, 0))</f>
        <v>CORNI-R1-CELD19</v>
      </c>
      <c r="G1933" s="4" t="str">
        <f t="shared" si="83"/>
        <v>CORNI</v>
      </c>
    </row>
    <row r="1934" spans="5:7" x14ac:dyDescent="0.25">
      <c r="E1934" s="2" t="str">
        <f>[2]Report!T1934</f>
        <v>34036061 → DATE-AMPOULE</v>
      </c>
      <c r="F1934" s="3" t="str">
        <f>INDEX([2]Report!$B$2:$B$2208, MATCH(E1934, [2]Report!$T$2:$T$2208, 0))</f>
        <v>AUMON-R2-CELO20</v>
      </c>
      <c r="G1934" s="4" t="str">
        <f t="shared" si="83"/>
        <v>AUMON</v>
      </c>
    </row>
    <row r="1935" spans="5:7" x14ac:dyDescent="0.25">
      <c r="E1935" s="2" t="str">
        <f>[2]Report!T1935</f>
        <v xml:space="preserve">34036062 → </v>
      </c>
      <c r="F1935" s="3" t="str">
        <f>INDEX([2]Report!$B$2:$B$2208, MATCH(E1935, [2]Report!$T$2:$T$2208, 0))</f>
        <v>M.SER-R1-CELD87</v>
      </c>
      <c r="G1935" s="4" t="str">
        <f t="shared" si="83"/>
        <v>M.SER</v>
      </c>
    </row>
    <row r="1936" spans="5:7" x14ac:dyDescent="0.25">
      <c r="E1936" s="2" t="str">
        <f>[2]Report!T1936</f>
        <v>34036063 → DATE-AMPOULE</v>
      </c>
      <c r="F1936" s="3" t="str">
        <f>INDEX([2]Report!$B$2:$B$2208, MATCH(E1936, [2]Report!$T$2:$T$2208, 0))</f>
        <v>GEX__-R2-CELO20</v>
      </c>
      <c r="G1936" s="4" t="str">
        <f t="shared" si="83"/>
        <v>GEX__</v>
      </c>
    </row>
    <row r="1937" spans="5:7" x14ac:dyDescent="0.25">
      <c r="E1937" s="2" t="str">
        <f>[2]Report!T1937</f>
        <v xml:space="preserve">34036064 → </v>
      </c>
      <c r="F1937" s="3" t="str">
        <f>INDEX([2]Report!$B$2:$B$2208, MATCH(E1937, [2]Report!$T$2:$T$2208, 0))</f>
        <v>DOUVA-R2-CELO20</v>
      </c>
      <c r="G1937" s="4" t="str">
        <f t="shared" si="83"/>
        <v>DOUVA</v>
      </c>
    </row>
    <row r="1938" spans="5:7" x14ac:dyDescent="0.25">
      <c r="E1938" s="2" t="str">
        <f>[2]Report!T1938</f>
        <v>34036065 → DATE-AMPOULE</v>
      </c>
      <c r="F1938" s="3" t="str">
        <f>INDEX([2]Report!$B$2:$B$2208, MATCH(E1938, [2]Report!$T$2:$T$2208, 0))</f>
        <v>EVIAN-R2-CELO20</v>
      </c>
      <c r="G1938" s="4" t="str">
        <f t="shared" si="83"/>
        <v>EVIAN</v>
      </c>
    </row>
    <row r="1939" spans="5:7" x14ac:dyDescent="0.25">
      <c r="E1939" s="2" t="str">
        <f>[2]Report!T1939</f>
        <v>34036066 → DATE-AMPOULE</v>
      </c>
      <c r="F1939" s="3" t="str">
        <f>INDEX([2]Report!$B$2:$B$2208, MATCH(E1939, [2]Report!$T$2:$T$2208, 0))</f>
        <v>EVIAN-R2-CELD29</v>
      </c>
      <c r="G1939" s="4" t="str">
        <f t="shared" si="83"/>
        <v>EVIAN</v>
      </c>
    </row>
    <row r="1940" spans="5:7" x14ac:dyDescent="0.25">
      <c r="E1940" s="2" t="str">
        <f>[2]Report!T1940</f>
        <v xml:space="preserve">34036067 → </v>
      </c>
      <c r="F1940" s="3" t="str">
        <f>INDEX([2]Report!$B$2:$B$2208, MATCH(E1940, [2]Report!$T$2:$T$2208, 0))</f>
        <v>PASSY-R1-CELC12</v>
      </c>
      <c r="G1940" s="4" t="str">
        <f t="shared" si="83"/>
        <v>PASSY</v>
      </c>
    </row>
    <row r="1941" spans="5:7" x14ac:dyDescent="0.25">
      <c r="E1941" s="2" t="str">
        <f>[2]Report!T1941</f>
        <v xml:space="preserve">34036068 → </v>
      </c>
      <c r="F1941" s="3" t="str">
        <f>INDEX([2]Report!$B$2:$B$2208, MATCH(E1941, [2]Report!$T$2:$T$2208, 0))</f>
        <v>JALLI-R2.2-CELD23</v>
      </c>
      <c r="G1941" s="4" t="str">
        <f t="shared" si="83"/>
        <v>JALLI</v>
      </c>
    </row>
    <row r="1942" spans="5:7" x14ac:dyDescent="0.25">
      <c r="E1942" s="2" t="str">
        <f>[2]Report!T1942</f>
        <v>34036069 → DATE-AMPOULE</v>
      </c>
      <c r="F1942" s="3" t="str">
        <f>INDEX([2]Report!$B$2:$B$2208, MATCH(E1942, [2]Report!$T$2:$T$2208, 0))</f>
        <v>AOSTE-R2B-CELD20</v>
      </c>
      <c r="G1942" s="4" t="str">
        <f t="shared" si="83"/>
        <v>AOSTE</v>
      </c>
    </row>
    <row r="1943" spans="5:7" x14ac:dyDescent="0.25">
      <c r="E1943" s="2" t="str">
        <f>[2]Report!T1943</f>
        <v>34036070 → U-NOMINAL(KV)-DJHTA, DATE-AMPOULE</v>
      </c>
      <c r="F1943" s="3" t="str">
        <f>INDEX([2]Report!$B$2:$B$2208, MATCH(E1943, [2]Report!$T$2:$T$2208, 0))</f>
        <v>BAJAT-R2A-CELD20</v>
      </c>
      <c r="G1943" s="4" t="str">
        <f t="shared" si="83"/>
        <v>BAJAT</v>
      </c>
    </row>
    <row r="1944" spans="5:7" x14ac:dyDescent="0.25">
      <c r="E1944" s="2" t="str">
        <f>[2]Report!T1944</f>
        <v>34036075 → DATE-AMPOULE</v>
      </c>
      <c r="F1944" s="3" t="str">
        <f>INDEX([2]Report!$B$2:$B$2208, MATCH(E1944, [2]Report!$T$2:$T$2208, 0))</f>
        <v>PASSY-R1-CELD17</v>
      </c>
      <c r="G1944" s="4" t="str">
        <f t="shared" si="83"/>
        <v>PASSY</v>
      </c>
    </row>
    <row r="1945" spans="5:7" x14ac:dyDescent="0.25">
      <c r="E1945" s="2" t="str">
        <f>[2]Report!T1945</f>
        <v>34036076 → DATE-AMPOULE</v>
      </c>
      <c r="F1945" s="3" t="str">
        <f>INDEX([2]Report!$B$2:$B$2208, MATCH(E1945, [2]Report!$T$2:$T$2208, 0))</f>
        <v>PASSY-R1-CELD18</v>
      </c>
      <c r="G1945" s="4" t="str">
        <f t="shared" si="83"/>
        <v>PASSY</v>
      </c>
    </row>
    <row r="1946" spans="5:7" x14ac:dyDescent="0.25">
      <c r="E1946" s="2" t="str">
        <f>[2]Report!T1946</f>
        <v>34036077 → DATE-AMPOULE</v>
      </c>
      <c r="F1946" s="3" t="str">
        <f>INDEX([2]Report!$B$2:$B$2208, MATCH(E1946, [2]Report!$T$2:$T$2208, 0))</f>
        <v>PASSY-R2-CELC22</v>
      </c>
      <c r="G1946" s="4" t="str">
        <f t="shared" si="83"/>
        <v>PASSY</v>
      </c>
    </row>
    <row r="1947" spans="5:7" x14ac:dyDescent="0.25">
      <c r="E1947" s="2" t="str">
        <f>[2]Report!T1947</f>
        <v>34036078 → U-NOMINAL(KV)-DJHTA</v>
      </c>
      <c r="F1947" s="3" t="str">
        <f>INDEX([2]Report!$B$2:$B$2208, MATCH(E1947, [2]Report!$T$2:$T$2208, 0))</f>
        <v>I.ABE-R2-CELD22</v>
      </c>
      <c r="G1947" s="4" t="str">
        <f t="shared" si="83"/>
        <v>I.ABE</v>
      </c>
    </row>
    <row r="1948" spans="5:7" x14ac:dyDescent="0.25">
      <c r="E1948" s="2" t="str">
        <f>[2]Report!T1948</f>
        <v xml:space="preserve">34036080 → </v>
      </c>
      <c r="F1948" s="3" t="str">
        <f>INDEX([2]Report!$B$2:$B$2208, MATCH(E1948, [2]Report!$T$2:$T$2208, 0))</f>
        <v>AUSSO-MAG</v>
      </c>
      <c r="G1948" s="4" t="str">
        <f t="shared" si="83"/>
        <v>AUSSO</v>
      </c>
    </row>
    <row r="1949" spans="5:7" x14ac:dyDescent="0.25">
      <c r="E1949" s="2" t="str">
        <f>[2]Report!T1949</f>
        <v xml:space="preserve">34036081 → </v>
      </c>
      <c r="F1949" s="3" t="str">
        <f>INDEX([2]Report!$B$2:$B$2208, MATCH(E1949, [2]Report!$T$2:$T$2208, 0))</f>
        <v>THONO-R4-CELO40</v>
      </c>
      <c r="G1949" s="4" t="str">
        <f t="shared" si="83"/>
        <v>THONO</v>
      </c>
    </row>
    <row r="1950" spans="5:7" x14ac:dyDescent="0.25">
      <c r="E1950" s="2" t="str">
        <f>[2]Report!T1950</f>
        <v>34036082 → DATE-AMPOULE</v>
      </c>
      <c r="F1950" s="3" t="str">
        <f>INDEX([2]Report!$B$2:$B$2208, MATCH(E1950, [2]Report!$T$2:$T$2208, 0))</f>
        <v>THONO-R3-CELA31</v>
      </c>
      <c r="G1950" s="4" t="str">
        <f t="shared" si="83"/>
        <v>THONO</v>
      </c>
    </row>
    <row r="1951" spans="5:7" x14ac:dyDescent="0.25">
      <c r="E1951" s="2" t="str">
        <f>[2]Report!T1951</f>
        <v>34036083 → DATE-AMPOULE</v>
      </c>
      <c r="F1951" s="3" t="str">
        <f>INDEX([2]Report!$B$2:$B$2208, MATCH(E1951, [2]Report!$T$2:$T$2208, 0))</f>
        <v>THONO-R3-CELD33</v>
      </c>
      <c r="G1951" s="4" t="str">
        <f t="shared" si="83"/>
        <v>THONO</v>
      </c>
    </row>
    <row r="1952" spans="5:7" x14ac:dyDescent="0.25">
      <c r="E1952" s="2" t="str">
        <f>[2]Report!T1952</f>
        <v>34036084 → DATE-AMPOULE</v>
      </c>
      <c r="F1952" s="3" t="str">
        <f>INDEX([2]Report!$B$2:$B$2208, MATCH(E1952, [2]Report!$T$2:$T$2208, 0))</f>
        <v>THONO-R3-CELD34</v>
      </c>
      <c r="G1952" s="4" t="str">
        <f t="shared" si="83"/>
        <v>THONO</v>
      </c>
    </row>
    <row r="1953" spans="5:7" x14ac:dyDescent="0.25">
      <c r="E1953" s="2" t="str">
        <f>[2]Report!T1953</f>
        <v>34036085 → DATE-AMPOULE</v>
      </c>
      <c r="F1953" s="3" t="str">
        <f>INDEX([2]Report!$B$2:$B$2208, MATCH(E1953, [2]Report!$T$2:$T$2208, 0))</f>
        <v>THONO-R4-CELA41</v>
      </c>
      <c r="G1953" s="4" t="str">
        <f t="shared" si="83"/>
        <v>THONO</v>
      </c>
    </row>
    <row r="1954" spans="5:7" x14ac:dyDescent="0.25">
      <c r="E1954" s="2" t="str">
        <f>[2]Report!T1954</f>
        <v>34036086 → DATE-AMPOULE</v>
      </c>
      <c r="F1954" s="3" t="str">
        <f>INDEX([2]Report!$B$2:$B$2208, MATCH(E1954, [2]Report!$T$2:$T$2208, 0))</f>
        <v>THONO-R4-CELD43</v>
      </c>
      <c r="G1954" s="4" t="str">
        <f t="shared" si="83"/>
        <v>THONO</v>
      </c>
    </row>
    <row r="1955" spans="5:7" x14ac:dyDescent="0.25">
      <c r="E1955" s="2" t="str">
        <f>[2]Report!T1955</f>
        <v>34036087 → DATE-AMPOULE</v>
      </c>
      <c r="F1955" s="3" t="str">
        <f>INDEX([2]Report!$B$2:$B$2208, MATCH(E1955, [2]Report!$T$2:$T$2208, 0))</f>
        <v>THONO-R4-CELD44</v>
      </c>
      <c r="G1955" s="4" t="str">
        <f t="shared" si="83"/>
        <v>THONO</v>
      </c>
    </row>
    <row r="1956" spans="5:7" x14ac:dyDescent="0.25">
      <c r="E1956" s="2" t="str">
        <f>[2]Report!T1956</f>
        <v xml:space="preserve">34036088 → </v>
      </c>
      <c r="F1956" s="3" t="str">
        <f>INDEX([2]Report!$B$2:$B$2208, MATCH(E1956, [2]Report!$T$2:$T$2208, 0))</f>
        <v>M.LAN-R1-CELD18</v>
      </c>
      <c r="G1956" s="4" t="str">
        <f t="shared" si="83"/>
        <v>M.LAN</v>
      </c>
    </row>
    <row r="1957" spans="5:7" x14ac:dyDescent="0.25">
      <c r="E1957" s="2" t="str">
        <f>[2]Report!T1957</f>
        <v xml:space="preserve">34036089 → </v>
      </c>
      <c r="F1957" s="3" t="str">
        <f>INDEX([2]Report!$B$2:$B$2208, MATCH(E1957, [2]Report!$T$2:$T$2208, 0))</f>
        <v>M.LAN-R1-CELD17</v>
      </c>
      <c r="G1957" s="4" t="str">
        <f t="shared" si="83"/>
        <v>M.LAN</v>
      </c>
    </row>
    <row r="1958" spans="5:7" x14ac:dyDescent="0.25">
      <c r="E1958" s="2" t="str">
        <f>[2]Report!T1958</f>
        <v>34036090 → DATE-AMPOULE</v>
      </c>
      <c r="F1958" s="3" t="str">
        <f>INDEX([2]Report!$B$2:$B$2208, MATCH(E1958, [2]Report!$T$2:$T$2208, 0))</f>
        <v>M.LAN-R1-CELD16</v>
      </c>
      <c r="G1958" s="4" t="str">
        <f t="shared" si="83"/>
        <v>M.LAN</v>
      </c>
    </row>
    <row r="1959" spans="5:7" x14ac:dyDescent="0.25">
      <c r="E1959" s="2" t="str">
        <f>[2]Report!T1959</f>
        <v xml:space="preserve">34036091 → </v>
      </c>
      <c r="F1959" s="3" t="str">
        <f>INDEX([2]Report!$B$2:$B$2208, MATCH(E1959, [2]Report!$T$2:$T$2208, 0))</f>
        <v>M.LAN-R1-CELD15</v>
      </c>
      <c r="G1959" s="4" t="str">
        <f t="shared" si="83"/>
        <v>M.LAN</v>
      </c>
    </row>
    <row r="1960" spans="5:7" x14ac:dyDescent="0.25">
      <c r="E1960" s="2" t="str">
        <f>[2]Report!T1960</f>
        <v xml:space="preserve">34036092 → </v>
      </c>
      <c r="F1960" s="3" t="str">
        <f>INDEX([2]Report!$B$2:$B$2208, MATCH(E1960, [2]Report!$T$2:$T$2208, 0))</f>
        <v>M.LAN-R1-CELD14</v>
      </c>
      <c r="G1960" s="4" t="str">
        <f t="shared" si="83"/>
        <v>M.LAN</v>
      </c>
    </row>
    <row r="1961" spans="5:7" x14ac:dyDescent="0.25">
      <c r="E1961" s="2" t="str">
        <f>[2]Report!T1961</f>
        <v xml:space="preserve">34036093 → </v>
      </c>
      <c r="F1961" s="3" t="str">
        <f>INDEX([2]Report!$B$2:$B$2208, MATCH(E1961, [2]Report!$T$2:$T$2208, 0))</f>
        <v>M.LAN-R1-CELD13</v>
      </c>
      <c r="G1961" s="4" t="str">
        <f t="shared" si="83"/>
        <v>M.LAN</v>
      </c>
    </row>
    <row r="1962" spans="5:7" x14ac:dyDescent="0.25">
      <c r="E1962" s="2" t="str">
        <f>[2]Report!T1962</f>
        <v xml:space="preserve">34036094 → </v>
      </c>
      <c r="F1962" s="3" t="str">
        <f>INDEX([2]Report!$B$2:$B$2208, MATCH(E1962, [2]Report!$T$2:$T$2208, 0))</f>
        <v>M.LAN-R1-CELA11</v>
      </c>
      <c r="G1962" s="4" t="str">
        <f t="shared" si="83"/>
        <v>M.LAN</v>
      </c>
    </row>
    <row r="1963" spans="5:7" x14ac:dyDescent="0.25">
      <c r="E1963" s="2" t="str">
        <f>[2]Report!T1963</f>
        <v xml:space="preserve">34036095 → </v>
      </c>
      <c r="F1963" s="3" t="str">
        <f>INDEX([2]Report!$B$2:$B$2208, MATCH(E1963, [2]Report!$T$2:$T$2208, 0))</f>
        <v>M.LAN-R1-CELO10</v>
      </c>
      <c r="G1963" s="4" t="str">
        <f t="shared" si="83"/>
        <v>M.LAN</v>
      </c>
    </row>
    <row r="1964" spans="5:7" x14ac:dyDescent="0.25">
      <c r="E1964" s="2" t="str">
        <f>[2]Report!T1964</f>
        <v xml:space="preserve">34036096 → </v>
      </c>
      <c r="F1964" s="3" t="str">
        <f>INDEX([2]Report!$B$2:$B$2208, MATCH(E1964, [2]Report!$T$2:$T$2208, 0))</f>
        <v>M.LAN-R2-CELD28</v>
      </c>
      <c r="G1964" s="4" t="str">
        <f t="shared" si="83"/>
        <v>M.LAN</v>
      </c>
    </row>
    <row r="1965" spans="5:7" x14ac:dyDescent="0.25">
      <c r="E1965" s="2" t="str">
        <f>[2]Report!T1965</f>
        <v xml:space="preserve">34036097 → </v>
      </c>
      <c r="F1965" s="3" t="str">
        <f>INDEX([2]Report!$B$2:$B$2208, MATCH(E1965, [2]Report!$T$2:$T$2208, 0))</f>
        <v>M.LAN-R2-CELD27</v>
      </c>
      <c r="G1965" s="4" t="str">
        <f t="shared" si="83"/>
        <v>M.LAN</v>
      </c>
    </row>
    <row r="1966" spans="5:7" x14ac:dyDescent="0.25">
      <c r="E1966" s="2" t="str">
        <f>[2]Report!T1966</f>
        <v xml:space="preserve">34036098 → </v>
      </c>
      <c r="F1966" s="3" t="str">
        <f>INDEX([2]Report!$B$2:$B$2208, MATCH(E1966, [2]Report!$T$2:$T$2208, 0))</f>
        <v>M.LAN-R2-CELD26</v>
      </c>
      <c r="G1966" s="4" t="str">
        <f t="shared" si="83"/>
        <v>M.LAN</v>
      </c>
    </row>
    <row r="1967" spans="5:7" x14ac:dyDescent="0.25">
      <c r="E1967" s="2" t="str">
        <f>[2]Report!T1967</f>
        <v xml:space="preserve">34036099 → </v>
      </c>
      <c r="F1967" s="3" t="str">
        <f>INDEX([2]Report!$B$2:$B$2208, MATCH(E1967, [2]Report!$T$2:$T$2208, 0))</f>
        <v>M.LAN-R2-CELD25</v>
      </c>
      <c r="G1967" s="4" t="str">
        <f t="shared" si="83"/>
        <v>M.LAN</v>
      </c>
    </row>
    <row r="1968" spans="5:7" x14ac:dyDescent="0.25">
      <c r="E1968" s="2" t="str">
        <f>[2]Report!T1968</f>
        <v xml:space="preserve">34036100 → </v>
      </c>
      <c r="F1968" s="3" t="str">
        <f>INDEX([2]Report!$B$2:$B$2208, MATCH(E1968, [2]Report!$T$2:$T$2208, 0))</f>
        <v>M.LAN-R2-CELD24</v>
      </c>
      <c r="G1968" s="4" t="str">
        <f t="shared" si="83"/>
        <v>M.LAN</v>
      </c>
    </row>
    <row r="1969" spans="5:7" x14ac:dyDescent="0.25">
      <c r="E1969" s="2" t="str">
        <f>[2]Report!T1969</f>
        <v xml:space="preserve">34036101 → </v>
      </c>
      <c r="F1969" s="3" t="str">
        <f>INDEX([2]Report!$B$2:$B$2208, MATCH(E1969, [2]Report!$T$2:$T$2208, 0))</f>
        <v>M.LAN-R2-CELA21</v>
      </c>
      <c r="G1969" s="4" t="str">
        <f t="shared" si="83"/>
        <v>M.LAN</v>
      </c>
    </row>
    <row r="1970" spans="5:7" x14ac:dyDescent="0.25">
      <c r="E1970" s="2" t="str">
        <f>[2]Report!T1970</f>
        <v>34036102 → DATE-AMPOULE</v>
      </c>
      <c r="F1970" s="3" t="str">
        <f>INDEX([2]Report!$B$2:$B$2208, MATCH(E1970, [2]Report!$T$2:$T$2208, 0))</f>
        <v>M.LAN-R2-CELC23</v>
      </c>
      <c r="G1970" s="4" t="str">
        <f t="shared" si="83"/>
        <v>M.LAN</v>
      </c>
    </row>
    <row r="1971" spans="5:7" x14ac:dyDescent="0.25">
      <c r="E1971" s="2" t="str">
        <f>[2]Report!T1971</f>
        <v xml:space="preserve">34036103 → </v>
      </c>
      <c r="F1971" s="3" t="str">
        <f>INDEX([2]Report!$B$2:$B$2208, MATCH(E1971, [2]Report!$T$2:$T$2208, 0))</f>
        <v>SALLA-R1-CELD18</v>
      </c>
      <c r="G1971" s="4" t="str">
        <f t="shared" si="83"/>
        <v>SALLA</v>
      </c>
    </row>
    <row r="1972" spans="5:7" x14ac:dyDescent="0.25">
      <c r="E1972" s="2" t="str">
        <f>[2]Report!T1972</f>
        <v xml:space="preserve">34036104 → </v>
      </c>
      <c r="F1972" s="3" t="str">
        <f>INDEX([2]Report!$B$2:$B$2208, MATCH(E1972, [2]Report!$T$2:$T$2208, 0))</f>
        <v>SALLA-R1-CELD19</v>
      </c>
      <c r="G1972" s="4" t="str">
        <f t="shared" si="83"/>
        <v>SALLA</v>
      </c>
    </row>
    <row r="1973" spans="5:7" x14ac:dyDescent="0.25">
      <c r="E1973" s="2" t="str">
        <f>[2]Report!T1973</f>
        <v xml:space="preserve">34036106 → </v>
      </c>
      <c r="F1973" s="3" t="str">
        <f>INDEX([2]Report!$B$2:$B$2208, MATCH(E1973, [2]Report!$T$2:$T$2208, 0))</f>
        <v>MORZI-R1-CELD14</v>
      </c>
      <c r="G1973" s="4" t="str">
        <f t="shared" si="83"/>
        <v>MORZI</v>
      </c>
    </row>
    <row r="1974" spans="5:7" x14ac:dyDescent="0.25">
      <c r="E1974" s="2" t="str">
        <f>[2]Report!T1974</f>
        <v xml:space="preserve">34036107 → </v>
      </c>
      <c r="F1974" s="3" t="str">
        <f>INDEX([2]Report!$B$2:$B$2208, MATCH(E1974, [2]Report!$T$2:$T$2208, 0))</f>
        <v>MORZI-R2-CELD25</v>
      </c>
      <c r="G1974" s="4" t="str">
        <f t="shared" si="83"/>
        <v>MORZI</v>
      </c>
    </row>
    <row r="1975" spans="5:7" x14ac:dyDescent="0.25">
      <c r="E1975" s="2" t="str">
        <f>[2]Report!T1975</f>
        <v xml:space="preserve">34036108 → </v>
      </c>
      <c r="F1975" s="3" t="str">
        <f>INDEX([2]Report!$B$2:$B$2208, MATCH(E1975, [2]Report!$T$2:$T$2208, 0))</f>
        <v>MORZI-R2-CELD29</v>
      </c>
      <c r="G1975" s="4" t="str">
        <f t="shared" si="83"/>
        <v>MORZI</v>
      </c>
    </row>
    <row r="1976" spans="5:7" x14ac:dyDescent="0.25">
      <c r="E1976" s="2" t="str">
        <f>[2]Report!T1976</f>
        <v xml:space="preserve">34036110 → </v>
      </c>
      <c r="F1976" s="3" t="str">
        <f>INDEX([2]Report!$B$2:$B$2208, MATCH(E1976, [2]Report!$T$2:$T$2208, 0))</f>
        <v>CLUSE-R2-CELO20</v>
      </c>
      <c r="G1976" s="4" t="str">
        <f t="shared" si="83"/>
        <v>CLUSE</v>
      </c>
    </row>
    <row r="1977" spans="5:7" x14ac:dyDescent="0.25">
      <c r="E1977" s="2" t="str">
        <f>[2]Report!T1977</f>
        <v>34036111 → DATE-AMPOULE</v>
      </c>
      <c r="F1977" s="3" t="str">
        <f>INDEX([2]Report!$B$2:$B$2208, MATCH(E1977, [2]Report!$T$2:$T$2208, 0))</f>
        <v>CLUSE-R2-CELA21</v>
      </c>
      <c r="G1977" s="4" t="str">
        <f t="shared" si="83"/>
        <v>CLUSE</v>
      </c>
    </row>
    <row r="1978" spans="5:7" x14ac:dyDescent="0.25">
      <c r="E1978" s="2" t="str">
        <f>[2]Report!T1978</f>
        <v>34036112 → DATE-AMPOULE</v>
      </c>
      <c r="F1978" s="3" t="str">
        <f>INDEX([2]Report!$B$2:$B$2208, MATCH(E1978, [2]Report!$T$2:$T$2208, 0))</f>
        <v>CLUSE-R4-CELA40</v>
      </c>
      <c r="G1978" s="4" t="str">
        <f t="shared" si="83"/>
        <v>CLUSE</v>
      </c>
    </row>
    <row r="1979" spans="5:7" x14ac:dyDescent="0.25">
      <c r="E1979" s="2" t="str">
        <f>[2]Report!T1979</f>
        <v>34036113 → DATE-AMPOULE</v>
      </c>
      <c r="F1979" s="3" t="str">
        <f>INDEX([2]Report!$B$2:$B$2208, MATCH(E1979, [2]Report!$T$2:$T$2208, 0))</f>
        <v>VIZIL-R1-CELD01</v>
      </c>
      <c r="G1979" s="4" t="str">
        <f t="shared" si="83"/>
        <v>VIZIL</v>
      </c>
    </row>
    <row r="1980" spans="5:7" x14ac:dyDescent="0.25">
      <c r="E1980" s="2" t="str">
        <f>[2]Report!T1980</f>
        <v xml:space="preserve">344263 → </v>
      </c>
      <c r="F1980" s="3" t="str">
        <f>INDEX([2]Report!$B$2:$B$2208, MATCH(E1980, [2]Report!$T$2:$T$2208, 0))</f>
        <v>ARC-R2-CELA90</v>
      </c>
      <c r="G1980" s="4" t="str">
        <f t="shared" si="83"/>
        <v>ARC-R</v>
      </c>
    </row>
    <row r="1981" spans="5:7" x14ac:dyDescent="0.25">
      <c r="E1981" s="2" t="str">
        <f>[2]Report!T1981</f>
        <v xml:space="preserve">367723 → </v>
      </c>
      <c r="F1981" s="3" t="str">
        <f>INDEX([2]Report!$B$2:$B$2208, MATCH(E1981, [2]Report!$T$2:$T$2208, 0))</f>
        <v>TANIN-R1-CELD17</v>
      </c>
      <c r="G1981" s="4" t="str">
        <f t="shared" si="83"/>
        <v>TANIN</v>
      </c>
    </row>
    <row r="1982" spans="5:7" x14ac:dyDescent="0.25">
      <c r="E1982" s="2" t="str">
        <f>[2]Report!T1982</f>
        <v xml:space="preserve">367725 → </v>
      </c>
      <c r="F1982" s="3" t="str">
        <f>INDEX([2]Report!$B$2:$B$2208, MATCH(E1982, [2]Report!$T$2:$T$2208, 0))</f>
        <v>CORNI-R-MAG</v>
      </c>
      <c r="G1982" s="4" t="str">
        <f t="shared" si="83"/>
        <v>CORNI</v>
      </c>
    </row>
    <row r="1983" spans="5:7" x14ac:dyDescent="0.25">
      <c r="E1983" s="2" t="str">
        <f>[2]Report!T1983</f>
        <v xml:space="preserve">367726 → </v>
      </c>
      <c r="F1983" s="3" t="str">
        <f>INDEX([2]Report!$B$2:$B$2208, MATCH(E1983, [2]Report!$T$2:$T$2208, 0))</f>
        <v>TANIN-R2-CELD28</v>
      </c>
      <c r="G1983" s="4" t="str">
        <f t="shared" si="83"/>
        <v>TANIN</v>
      </c>
    </row>
    <row r="1984" spans="5:7" x14ac:dyDescent="0.25">
      <c r="E1984" s="2" t="str">
        <f>[2]Report!T1984</f>
        <v xml:space="preserve">385126 → </v>
      </c>
      <c r="F1984" s="3" t="str">
        <f>INDEX([2]Report!$B$2:$B$2208, MATCH(E1984, [2]Report!$T$2:$T$2208, 0))</f>
        <v>BOZEL-R1-CELA60</v>
      </c>
      <c r="G1984" s="4" t="str">
        <f t="shared" si="83"/>
        <v>BOZEL</v>
      </c>
    </row>
    <row r="1985" spans="5:7" x14ac:dyDescent="0.25">
      <c r="E1985" s="2" t="str">
        <f>[2]Report!T1985</f>
        <v xml:space="preserve">385177 → </v>
      </c>
      <c r="F1985" s="3" t="str">
        <f>INDEX([2]Report!$B$2:$B$2208, MATCH(E1985, [2]Report!$T$2:$T$2208, 0))</f>
        <v>BOZEL-R1-CELD64</v>
      </c>
      <c r="G1985" s="4" t="str">
        <f t="shared" si="83"/>
        <v>BOZEL</v>
      </c>
    </row>
    <row r="1986" spans="5:7" x14ac:dyDescent="0.25">
      <c r="E1986" s="2" t="str">
        <f>[2]Report!T1986</f>
        <v xml:space="preserve">385204 → </v>
      </c>
      <c r="F1986" s="3" t="str">
        <f>INDEX([2]Report!$B$2:$B$2208, MATCH(E1986, [2]Report!$T$2:$T$2208, 0))</f>
        <v>BOZEL-R1-CELD66</v>
      </c>
      <c r="G1986" s="4" t="str">
        <f t="shared" si="83"/>
        <v>BOZEL</v>
      </c>
    </row>
    <row r="1987" spans="5:7" x14ac:dyDescent="0.25">
      <c r="E1987" s="2" t="str">
        <f>[2]Report!T1987</f>
        <v xml:space="preserve">385216 → </v>
      </c>
      <c r="F1987" s="3" t="str">
        <f>INDEX([2]Report!$B$2:$B$2208, MATCH(E1987, [2]Report!$T$2:$T$2208, 0))</f>
        <v>BOZEL-R1-CELD68</v>
      </c>
      <c r="G1987" s="4" t="str">
        <f t="shared" ref="G1987:G2050" si="84">LEFT(F1987,5)</f>
        <v>BOZEL</v>
      </c>
    </row>
    <row r="1988" spans="5:7" x14ac:dyDescent="0.25">
      <c r="E1988" s="2" t="str">
        <f>[2]Report!T1988</f>
        <v xml:space="preserve">385229 → </v>
      </c>
      <c r="F1988" s="3" t="str">
        <f>INDEX([2]Report!$B$2:$B$2208, MATCH(E1988, [2]Report!$T$2:$T$2208, 0))</f>
        <v>BOZEL-R1-CELD70</v>
      </c>
      <c r="G1988" s="4" t="str">
        <f t="shared" si="84"/>
        <v>BOZEL</v>
      </c>
    </row>
    <row r="1989" spans="5:7" x14ac:dyDescent="0.25">
      <c r="E1989" s="2" t="str">
        <f>[2]Report!T1989</f>
        <v xml:space="preserve">385244 → </v>
      </c>
      <c r="F1989" s="3" t="str">
        <f>INDEX([2]Report!$B$2:$B$2208, MATCH(E1989, [2]Report!$T$2:$T$2208, 0))</f>
        <v>BOZEL-R1-CELD72</v>
      </c>
      <c r="G1989" s="4" t="str">
        <f t="shared" si="84"/>
        <v>BOZEL</v>
      </c>
    </row>
    <row r="1990" spans="5:7" x14ac:dyDescent="0.25">
      <c r="E1990" s="2" t="str">
        <f>[2]Report!T1990</f>
        <v xml:space="preserve">385260 → </v>
      </c>
      <c r="F1990" s="3" t="str">
        <f>INDEX([2]Report!$B$2:$B$2208, MATCH(E1990, [2]Report!$T$2:$T$2208, 0))</f>
        <v>BOZEL-R1-CELD74</v>
      </c>
      <c r="G1990" s="4" t="str">
        <f t="shared" si="84"/>
        <v>BOZEL</v>
      </c>
    </row>
    <row r="1991" spans="5:7" x14ac:dyDescent="0.25">
      <c r="E1991" s="2" t="str">
        <f>[2]Report!T1991</f>
        <v xml:space="preserve">385276 → </v>
      </c>
      <c r="F1991" s="3" t="str">
        <f>INDEX([2]Report!$B$2:$B$2208, MATCH(E1991, [2]Report!$T$2:$T$2208, 0))</f>
        <v>BOZEL-R1-CELD76</v>
      </c>
      <c r="G1991" s="4" t="str">
        <f t="shared" si="84"/>
        <v>BOZEL</v>
      </c>
    </row>
    <row r="1992" spans="5:7" x14ac:dyDescent="0.25">
      <c r="E1992" s="2" t="str">
        <f>[2]Report!T1992</f>
        <v xml:space="preserve">385327 → </v>
      </c>
      <c r="F1992" s="3" t="str">
        <f>INDEX([2]Report!$B$2:$B$2208, MATCH(E1992, [2]Report!$T$2:$T$2208, 0))</f>
        <v>BOZEL-R4-CELA61</v>
      </c>
      <c r="G1992" s="4" t="str">
        <f t="shared" si="84"/>
        <v>BOZEL</v>
      </c>
    </row>
    <row r="1993" spans="5:7" x14ac:dyDescent="0.25">
      <c r="E1993" s="2" t="str">
        <f>[2]Report!T1993</f>
        <v xml:space="preserve">385342 → </v>
      </c>
      <c r="F1993" s="3" t="str">
        <f>INDEX([2]Report!$B$2:$B$2208, MATCH(E1993, [2]Report!$T$2:$T$2208, 0))</f>
        <v>BOZEL-R4-CELD65</v>
      </c>
      <c r="G1993" s="4" t="str">
        <f t="shared" si="84"/>
        <v>BOZEL</v>
      </c>
    </row>
    <row r="1994" spans="5:7" x14ac:dyDescent="0.25">
      <c r="E1994" s="2" t="str">
        <f>[2]Report!T1994</f>
        <v xml:space="preserve">385360 → </v>
      </c>
      <c r="F1994" s="3" t="str">
        <f>INDEX([2]Report!$B$2:$B$2208, MATCH(E1994, [2]Report!$T$2:$T$2208, 0))</f>
        <v>BOZEL-R4-CELD69</v>
      </c>
      <c r="G1994" s="4" t="str">
        <f t="shared" si="84"/>
        <v>BOZEL</v>
      </c>
    </row>
    <row r="1995" spans="5:7" x14ac:dyDescent="0.25">
      <c r="E1995" s="2" t="str">
        <f>[2]Report!T1995</f>
        <v xml:space="preserve">385376 → </v>
      </c>
      <c r="F1995" s="3" t="str">
        <f>INDEX([2]Report!$B$2:$B$2208, MATCH(E1995, [2]Report!$T$2:$T$2208, 0))</f>
        <v>BOZEL-R4-CELD71</v>
      </c>
      <c r="G1995" s="4" t="str">
        <f t="shared" si="84"/>
        <v>BOZEL</v>
      </c>
    </row>
    <row r="1996" spans="5:7" x14ac:dyDescent="0.25">
      <c r="E1996" s="2" t="str">
        <f>[2]Report!T1996</f>
        <v xml:space="preserve">385392 → </v>
      </c>
      <c r="F1996" s="3" t="str">
        <f>INDEX([2]Report!$B$2:$B$2208, MATCH(E1996, [2]Report!$T$2:$T$2208, 0))</f>
        <v>BOZEL-R4-CELD73</v>
      </c>
      <c r="G1996" s="4" t="str">
        <f t="shared" si="84"/>
        <v>BOZEL</v>
      </c>
    </row>
    <row r="1997" spans="5:7" x14ac:dyDescent="0.25">
      <c r="E1997" s="2" t="str">
        <f>[2]Report!T1997</f>
        <v xml:space="preserve">385407 → </v>
      </c>
      <c r="F1997" s="3" t="str">
        <f>INDEX([2]Report!$B$2:$B$2208, MATCH(E1997, [2]Report!$T$2:$T$2208, 0))</f>
        <v>BOZEL-R4-CELD75</v>
      </c>
      <c r="G1997" s="4" t="str">
        <f t="shared" si="84"/>
        <v>BOZEL</v>
      </c>
    </row>
    <row r="1998" spans="5:7" x14ac:dyDescent="0.25">
      <c r="E1998" s="2" t="str">
        <f>[2]Report!T1998</f>
        <v xml:space="preserve">385420 → </v>
      </c>
      <c r="F1998" s="3" t="str">
        <f>INDEX([2]Report!$B$2:$B$2208, MATCH(E1998, [2]Report!$T$2:$T$2208, 0))</f>
        <v>BOZEL-R4-CELD77</v>
      </c>
      <c r="G1998" s="4" t="str">
        <f t="shared" si="84"/>
        <v>BOZEL</v>
      </c>
    </row>
    <row r="1999" spans="5:7" x14ac:dyDescent="0.25">
      <c r="E1999" s="2" t="str">
        <f>[2]Report!T1999</f>
        <v xml:space="preserve">385433 → </v>
      </c>
      <c r="F1999" s="3" t="str">
        <f>INDEX([2]Report!$B$2:$B$2208, MATCH(E1999, [2]Report!$T$2:$T$2208, 0))</f>
        <v>BOZEL-R4-CELO79</v>
      </c>
      <c r="G1999" s="4" t="str">
        <f t="shared" si="84"/>
        <v>BOZEL</v>
      </c>
    </row>
    <row r="2000" spans="5:7" x14ac:dyDescent="0.25">
      <c r="E2000" s="2" t="str">
        <f>[2]Report!T2000</f>
        <v xml:space="preserve">385455 → </v>
      </c>
      <c r="F2000" s="3" t="str">
        <f>INDEX([2]Report!$B$2:$B$2208, MATCH(E2000, [2]Report!$T$2:$T$2208, 0))</f>
        <v>BOZEL-R4-CELC67</v>
      </c>
      <c r="G2000" s="4" t="str">
        <f t="shared" si="84"/>
        <v>BOZEL</v>
      </c>
    </row>
    <row r="2001" spans="5:7" x14ac:dyDescent="0.25">
      <c r="E2001" s="2" t="str">
        <f>[2]Report!T2001</f>
        <v xml:space="preserve">404221 → </v>
      </c>
      <c r="F2001" s="3" t="str">
        <f>INDEX([2]Report!$B$2:$B$2208, MATCH(E2001, [2]Report!$T$2:$T$2208, 0))</f>
        <v>CHAMBERY-PS-MAG</v>
      </c>
      <c r="G2001" s="4" t="str">
        <f t="shared" si="84"/>
        <v>CHAMB</v>
      </c>
    </row>
    <row r="2002" spans="5:7" x14ac:dyDescent="0.25">
      <c r="E2002" s="2" t="str">
        <f>[2]Report!T2002</f>
        <v xml:space="preserve">404249 → </v>
      </c>
      <c r="F2002" s="3" t="str">
        <f>INDEX([2]Report!$B$2:$B$2208, MATCH(E2002, [2]Report!$T$2:$T$2208, 0))</f>
        <v>CHAMBERY-PS-MAG</v>
      </c>
      <c r="G2002" s="4" t="str">
        <f t="shared" si="84"/>
        <v>CHAMB</v>
      </c>
    </row>
    <row r="2003" spans="5:7" x14ac:dyDescent="0.25">
      <c r="E2003" s="2" t="str">
        <f>[2]Report!T2003</f>
        <v xml:space="preserve">430914 → </v>
      </c>
      <c r="F2003" s="3" t="str">
        <f>INDEX([2]Report!$B$2:$B$2208, MATCH(E2003, [2]Report!$T$2:$T$2208, 0))</f>
        <v>BAJAT-R1A-CELA01</v>
      </c>
      <c r="G2003" s="4" t="str">
        <f t="shared" si="84"/>
        <v>BAJAT</v>
      </c>
    </row>
    <row r="2004" spans="5:7" x14ac:dyDescent="0.25">
      <c r="E2004" s="2" t="str">
        <f>[2]Report!T2004</f>
        <v>433786 → DATE-AMPOULE</v>
      </c>
      <c r="F2004" s="3" t="str">
        <f>INDEX([2]Report!$B$2:$B$2208, MATCH(E2004, [2]Report!$T$2:$T$2208, 0))</f>
        <v>AOSTE-R1A-CELD06</v>
      </c>
      <c r="G2004" s="4" t="str">
        <f t="shared" si="84"/>
        <v>AOSTE</v>
      </c>
    </row>
    <row r="2005" spans="5:7" x14ac:dyDescent="0.25">
      <c r="E2005" s="2" t="str">
        <f>[2]Report!T2005</f>
        <v>435337 → U-NOMINAL(KV)-DJHTA, DATE-AMPOULE, U-ALIMENTATION-CDE-DJHTA</v>
      </c>
      <c r="F2005" s="3" t="str">
        <f>INDEX([2]Report!$B$2:$B$2208, MATCH(E2005, [2]Report!$T$2:$T$2208, 0))</f>
        <v>ECHEL-R2-CELD10</v>
      </c>
      <c r="G2005" s="4" t="str">
        <f t="shared" si="84"/>
        <v>ECHEL</v>
      </c>
    </row>
    <row r="2006" spans="5:7" x14ac:dyDescent="0.25">
      <c r="E2006" s="2" t="str">
        <f>[2]Report!T2006</f>
        <v>442279 → DATE-AMPOULE</v>
      </c>
      <c r="F2006" s="3" t="str">
        <f>INDEX([2]Report!$B$2:$B$2208, MATCH(E2006, [2]Report!$T$2:$T$2208, 0))</f>
        <v>ECHEL-R2-CELA01</v>
      </c>
      <c r="G2006" s="4" t="str">
        <f t="shared" si="84"/>
        <v>ECHEL</v>
      </c>
    </row>
    <row r="2007" spans="5:7" x14ac:dyDescent="0.25">
      <c r="E2007" s="2" t="str">
        <f>[2]Report!T2007</f>
        <v>442454 → DATE-AMPOULE</v>
      </c>
      <c r="F2007" s="3" t="str">
        <f>INDEX([2]Report!$B$2:$B$2208, MATCH(E2007, [2]Report!$T$2:$T$2208, 0))</f>
        <v>ECHEL-R1-CELA18</v>
      </c>
      <c r="G2007" s="4" t="str">
        <f t="shared" si="84"/>
        <v>ECHEL</v>
      </c>
    </row>
    <row r="2008" spans="5:7" x14ac:dyDescent="0.25">
      <c r="E2008" s="2" t="str">
        <f>[2]Report!T2008</f>
        <v>442502 → DATE-AMPOULE</v>
      </c>
      <c r="F2008" s="3" t="str">
        <f>INDEX([2]Report!$B$2:$B$2208, MATCH(E2008, [2]Report!$T$2:$T$2208, 0))</f>
        <v>ECHEL-R2-CELD02</v>
      </c>
      <c r="G2008" s="4" t="str">
        <f t="shared" si="84"/>
        <v>ECHEL</v>
      </c>
    </row>
    <row r="2009" spans="5:7" x14ac:dyDescent="0.25">
      <c r="E2009" s="2" t="str">
        <f>[2]Report!T2009</f>
        <v>442706 → DATE-AMPOULE</v>
      </c>
      <c r="F2009" s="3" t="str">
        <f>INDEX([2]Report!$B$2:$B$2208, MATCH(E2009, [2]Report!$T$2:$T$2208, 0))</f>
        <v>ECHEL-R2-CELD03</v>
      </c>
      <c r="G2009" s="4" t="str">
        <f t="shared" si="84"/>
        <v>ECHEL</v>
      </c>
    </row>
    <row r="2010" spans="5:7" x14ac:dyDescent="0.25">
      <c r="E2010" s="2" t="str">
        <f>[2]Report!T2010</f>
        <v>442730 → DATE-AMPOULE</v>
      </c>
      <c r="F2010" s="3" t="str">
        <f>INDEX([2]Report!$B$2:$B$2208, MATCH(E2010, [2]Report!$T$2:$T$2208, 0))</f>
        <v>ECHEL-R2-CELD04</v>
      </c>
      <c r="G2010" s="4" t="str">
        <f t="shared" si="84"/>
        <v>ECHEL</v>
      </c>
    </row>
    <row r="2011" spans="5:7" x14ac:dyDescent="0.25">
      <c r="E2011" s="2" t="str">
        <f>[2]Report!T2011</f>
        <v>442754 → DATE-AMPOULE</v>
      </c>
      <c r="F2011" s="3" t="str">
        <f>INDEX([2]Report!$B$2:$B$2208, MATCH(E2011, [2]Report!$T$2:$T$2208, 0))</f>
        <v>ECHEL-R2-CELD05</v>
      </c>
      <c r="G2011" s="4" t="str">
        <f t="shared" si="84"/>
        <v>ECHEL</v>
      </c>
    </row>
    <row r="2012" spans="5:7" x14ac:dyDescent="0.25">
      <c r="E2012" s="2" t="str">
        <f>[2]Report!T2012</f>
        <v>442756 → DATE-AMPOULE</v>
      </c>
      <c r="F2012" s="3" t="str">
        <f>INDEX([2]Report!$B$2:$B$2208, MATCH(E2012, [2]Report!$T$2:$T$2208, 0))</f>
        <v>ECHEL-R2-CELD08</v>
      </c>
      <c r="G2012" s="4" t="str">
        <f t="shared" si="84"/>
        <v>ECHEL</v>
      </c>
    </row>
    <row r="2013" spans="5:7" x14ac:dyDescent="0.25">
      <c r="E2013" s="2" t="str">
        <f>[2]Report!T2013</f>
        <v>442757 → DATE-AMPOULE</v>
      </c>
      <c r="F2013" s="3" t="str">
        <f>INDEX([2]Report!$B$2:$B$2208, MATCH(E2013, [2]Report!$T$2:$T$2208, 0))</f>
        <v>ECHEL-R2-CELD09</v>
      </c>
      <c r="G2013" s="4" t="str">
        <f t="shared" si="84"/>
        <v>ECHEL</v>
      </c>
    </row>
    <row r="2014" spans="5:7" x14ac:dyDescent="0.25">
      <c r="E2014" s="2" t="str">
        <f>[2]Report!T2014</f>
        <v>442758 → DATE-AMPOULE</v>
      </c>
      <c r="F2014" s="3" t="str">
        <f>INDEX([2]Report!$B$2:$B$2208, MATCH(E2014, [2]Report!$T$2:$T$2208, 0))</f>
        <v>ECHEL-R1-CELD12</v>
      </c>
      <c r="G2014" s="4" t="str">
        <f t="shared" si="84"/>
        <v>ECHEL</v>
      </c>
    </row>
    <row r="2015" spans="5:7" x14ac:dyDescent="0.25">
      <c r="E2015" s="2" t="str">
        <f>[2]Report!T2015</f>
        <v>442759 → DATE-AMPOULE</v>
      </c>
      <c r="F2015" s="3" t="str">
        <f>INDEX([2]Report!$B$2:$B$2208, MATCH(E2015, [2]Report!$T$2:$T$2208, 0))</f>
        <v>ECHEL-R1-CELD14</v>
      </c>
      <c r="G2015" s="4" t="str">
        <f t="shared" si="84"/>
        <v>ECHEL</v>
      </c>
    </row>
    <row r="2016" spans="5:7" x14ac:dyDescent="0.25">
      <c r="E2016" s="2" t="str">
        <f>[2]Report!T2016</f>
        <v>442761 → DATE-AMPOULE</v>
      </c>
      <c r="F2016" s="3" t="str">
        <f>INDEX([2]Report!$B$2:$B$2208, MATCH(E2016, [2]Report!$T$2:$T$2208, 0))</f>
        <v>ECHEL-R1-CELD16</v>
      </c>
      <c r="G2016" s="4" t="str">
        <f t="shared" si="84"/>
        <v>ECHEL</v>
      </c>
    </row>
    <row r="2017" spans="5:7" x14ac:dyDescent="0.25">
      <c r="E2017" s="2" t="str">
        <f>[2]Report!T2017</f>
        <v>442762 → DATE-AMPOULE</v>
      </c>
      <c r="F2017" s="3" t="str">
        <f>INDEX([2]Report!$B$2:$B$2208, MATCH(E2017, [2]Report!$T$2:$T$2208, 0))</f>
        <v>ECHEL-R1-CELD15</v>
      </c>
      <c r="G2017" s="4" t="str">
        <f t="shared" si="84"/>
        <v>ECHEL</v>
      </c>
    </row>
    <row r="2018" spans="5:7" x14ac:dyDescent="0.25">
      <c r="E2018" s="2" t="str">
        <f>[2]Report!T2018</f>
        <v>442763 → DATE-AMPOULE</v>
      </c>
      <c r="F2018" s="3" t="str">
        <f>INDEX([2]Report!$B$2:$B$2208, MATCH(E2018, [2]Report!$T$2:$T$2208, 0))</f>
        <v>ECHEL-R1-CELD17</v>
      </c>
      <c r="G2018" s="4" t="str">
        <f t="shared" si="84"/>
        <v>ECHEL</v>
      </c>
    </row>
    <row r="2019" spans="5:7" x14ac:dyDescent="0.25">
      <c r="E2019" s="2" t="str">
        <f>[2]Report!T2019</f>
        <v xml:space="preserve">442765 → </v>
      </c>
      <c r="F2019" s="3" t="str">
        <f>INDEX([2]Report!$B$2:$B$2208, MATCH(E2019, [2]Report!$T$2:$T$2208, 0))</f>
        <v>ECHEL-R1-CELD19</v>
      </c>
      <c r="G2019" s="4" t="str">
        <f t="shared" si="84"/>
        <v>ECHEL</v>
      </c>
    </row>
    <row r="2020" spans="5:7" x14ac:dyDescent="0.25">
      <c r="E2020" s="2" t="str">
        <f>[2]Report!T2020</f>
        <v>442770 → DATE-AMPOULE</v>
      </c>
      <c r="F2020" s="3" t="str">
        <f>INDEX([2]Report!$B$2:$B$2208, MATCH(E2020, [2]Report!$T$2:$T$2208, 0))</f>
        <v>ECHEL-R1-CELO13</v>
      </c>
      <c r="G2020" s="4" t="str">
        <f t="shared" si="84"/>
        <v>ECHEL</v>
      </c>
    </row>
    <row r="2021" spans="5:7" x14ac:dyDescent="0.25">
      <c r="E2021" s="2" t="str">
        <f>[2]Report!T2021</f>
        <v>459958 → DATE-AMPOULE</v>
      </c>
      <c r="F2021" s="3" t="str">
        <f>INDEX([2]Report!$B$2:$B$2208, MATCH(E2021, [2]Report!$T$2:$T$2208, 0))</f>
        <v>VERPI-R1</v>
      </c>
      <c r="G2021" s="4" t="str">
        <f t="shared" si="84"/>
        <v>VERPI</v>
      </c>
    </row>
    <row r="2022" spans="5:7" x14ac:dyDescent="0.25">
      <c r="E2022" s="2" t="str">
        <f>[2]Report!T2022</f>
        <v>469771 → DATE-AMPOULE</v>
      </c>
      <c r="F2022" s="3" t="str">
        <f>INDEX([2]Report!$B$2:$B$2208, MATCH(E2022, [2]Report!$T$2:$T$2208, 0))</f>
        <v>ABOND-R2-CELPB20</v>
      </c>
      <c r="G2022" s="4" t="str">
        <f t="shared" si="84"/>
        <v>ABOND</v>
      </c>
    </row>
    <row r="2023" spans="5:7" x14ac:dyDescent="0.25">
      <c r="E2023" s="2" t="str">
        <f>[2]Report!T2023</f>
        <v xml:space="preserve">482546 → </v>
      </c>
      <c r="F2023" s="3" t="str">
        <f>INDEX([2]Report!$B$2:$B$2208, MATCH(E2023, [2]Report!$T$2:$T$2208, 0))</f>
        <v>G.COE-R1-CELO80</v>
      </c>
      <c r="G2023" s="4" t="str">
        <f t="shared" si="84"/>
        <v>G.COE</v>
      </c>
    </row>
    <row r="2024" spans="5:7" x14ac:dyDescent="0.25">
      <c r="E2024" s="2" t="str">
        <f>[2]Report!T2024</f>
        <v xml:space="preserve">482840 → </v>
      </c>
      <c r="F2024" s="3" t="str">
        <f>INDEX([2]Report!$B$2:$B$2208, MATCH(E2024, [2]Report!$T$2:$T$2208, 0))</f>
        <v>G.COE-R1-CELA88</v>
      </c>
      <c r="G2024" s="4" t="str">
        <f t="shared" si="84"/>
        <v>G.COE</v>
      </c>
    </row>
    <row r="2025" spans="5:7" x14ac:dyDescent="0.25">
      <c r="E2025" s="2" t="str">
        <f>[2]Report!T2025</f>
        <v xml:space="preserve">483494 → </v>
      </c>
      <c r="F2025" s="3" t="str">
        <f>INDEX([2]Report!$B$2:$B$2208, MATCH(E2025, [2]Report!$T$2:$T$2208, 0))</f>
        <v>G.COE-R2-CELA98</v>
      </c>
      <c r="G2025" s="4" t="str">
        <f t="shared" si="84"/>
        <v>G.COE</v>
      </c>
    </row>
    <row r="2026" spans="5:7" x14ac:dyDescent="0.25">
      <c r="E2026" s="2" t="str">
        <f>[2]Report!T2026</f>
        <v xml:space="preserve">494887 → </v>
      </c>
      <c r="F2026" s="3" t="str">
        <f>INDEX([2]Report!$B$2:$B$2208, MATCH(E2026, [2]Report!$T$2:$T$2208, 0))</f>
        <v>G.COE-R1-CELD83</v>
      </c>
      <c r="G2026" s="4" t="str">
        <f t="shared" si="84"/>
        <v>G.COE</v>
      </c>
    </row>
    <row r="2027" spans="5:7" x14ac:dyDescent="0.25">
      <c r="E2027" s="2" t="str">
        <f>[2]Report!T2027</f>
        <v xml:space="preserve">497558 → </v>
      </c>
      <c r="F2027" s="3" t="str">
        <f>INDEX([2]Report!$B$2:$B$2208, MATCH(E2027, [2]Report!$T$2:$T$2208, 0))</f>
        <v>G.COE-R1-CELD81</v>
      </c>
      <c r="G2027" s="4" t="str">
        <f t="shared" si="84"/>
        <v>G.COE</v>
      </c>
    </row>
    <row r="2028" spans="5:7" x14ac:dyDescent="0.25">
      <c r="E2028" s="2" t="str">
        <f>[2]Report!T2028</f>
        <v xml:space="preserve">497559 → </v>
      </c>
      <c r="F2028" s="3" t="str">
        <f>INDEX([2]Report!$B$2:$B$2208, MATCH(E2028, [2]Report!$T$2:$T$2208, 0))</f>
        <v>G.COE-R1-CELD82</v>
      </c>
      <c r="G2028" s="4" t="str">
        <f t="shared" si="84"/>
        <v>G.COE</v>
      </c>
    </row>
    <row r="2029" spans="5:7" x14ac:dyDescent="0.25">
      <c r="E2029" s="2" t="str">
        <f>[2]Report!T2029</f>
        <v xml:space="preserve">497562 → </v>
      </c>
      <c r="F2029" s="3" t="str">
        <f>INDEX([2]Report!$B$2:$B$2208, MATCH(E2029, [2]Report!$T$2:$T$2208, 0))</f>
        <v>G.COE-R1-CELD85</v>
      </c>
      <c r="G2029" s="4" t="str">
        <f t="shared" si="84"/>
        <v>G.COE</v>
      </c>
    </row>
    <row r="2030" spans="5:7" x14ac:dyDescent="0.25">
      <c r="E2030" s="2" t="str">
        <f>[2]Report!T2030</f>
        <v xml:space="preserve">497563 → </v>
      </c>
      <c r="F2030" s="3" t="str">
        <f>INDEX([2]Report!$B$2:$B$2208, MATCH(E2030, [2]Report!$T$2:$T$2208, 0))</f>
        <v>G.COE-R1-CELD86</v>
      </c>
      <c r="G2030" s="4" t="str">
        <f t="shared" si="84"/>
        <v>G.COE</v>
      </c>
    </row>
    <row r="2031" spans="5:7" x14ac:dyDescent="0.25">
      <c r="E2031" s="2" t="str">
        <f>[2]Report!T2031</f>
        <v xml:space="preserve">497564 → </v>
      </c>
      <c r="F2031" s="3" t="str">
        <f>INDEX([2]Report!$B$2:$B$2208, MATCH(E2031, [2]Report!$T$2:$T$2208, 0))</f>
        <v>G.COE-R2-CELD91</v>
      </c>
      <c r="G2031" s="4" t="str">
        <f t="shared" si="84"/>
        <v>G.COE</v>
      </c>
    </row>
    <row r="2032" spans="5:7" x14ac:dyDescent="0.25">
      <c r="E2032" s="2" t="str">
        <f>[2]Report!T2032</f>
        <v xml:space="preserve">497565 → </v>
      </c>
      <c r="F2032" s="3" t="str">
        <f>INDEX([2]Report!$B$2:$B$2208, MATCH(E2032, [2]Report!$T$2:$T$2208, 0))</f>
        <v>G.COE-R2-CELD92</v>
      </c>
      <c r="G2032" s="4" t="str">
        <f t="shared" si="84"/>
        <v>G.COE</v>
      </c>
    </row>
    <row r="2033" spans="5:7" x14ac:dyDescent="0.25">
      <c r="E2033" s="2" t="str">
        <f>[2]Report!T2033</f>
        <v xml:space="preserve">497566 → </v>
      </c>
      <c r="F2033" s="3" t="str">
        <f>INDEX([2]Report!$B$2:$B$2208, MATCH(E2033, [2]Report!$T$2:$T$2208, 0))</f>
        <v>G.COE-R2-CELD93</v>
      </c>
      <c r="G2033" s="4" t="str">
        <f t="shared" si="84"/>
        <v>G.COE</v>
      </c>
    </row>
    <row r="2034" spans="5:7" x14ac:dyDescent="0.25">
      <c r="E2034" s="2" t="str">
        <f>[2]Report!T2034</f>
        <v xml:space="preserve">497567 → </v>
      </c>
      <c r="F2034" s="3" t="str">
        <f>INDEX([2]Report!$B$2:$B$2208, MATCH(E2034, [2]Report!$T$2:$T$2208, 0))</f>
        <v>G.COE-R2-CELD94</v>
      </c>
      <c r="G2034" s="4" t="str">
        <f t="shared" si="84"/>
        <v>G.COE</v>
      </c>
    </row>
    <row r="2035" spans="5:7" x14ac:dyDescent="0.25">
      <c r="E2035" s="2" t="str">
        <f>[2]Report!T2035</f>
        <v xml:space="preserve">497568 → </v>
      </c>
      <c r="F2035" s="3" t="str">
        <f>INDEX([2]Report!$B$2:$B$2208, MATCH(E2035, [2]Report!$T$2:$T$2208, 0))</f>
        <v>G.COE-R2-CELD96</v>
      </c>
      <c r="G2035" s="4" t="str">
        <f t="shared" si="84"/>
        <v>G.COE</v>
      </c>
    </row>
    <row r="2036" spans="5:7" x14ac:dyDescent="0.25">
      <c r="E2036" s="2" t="str">
        <f>[2]Report!T2036</f>
        <v xml:space="preserve">497571 → </v>
      </c>
      <c r="F2036" s="3" t="str">
        <f>INDEX([2]Report!$B$2:$B$2208, MATCH(E2036, [2]Report!$T$2:$T$2208, 0))</f>
        <v>G.COE-R1-CELC84</v>
      </c>
      <c r="G2036" s="4" t="str">
        <f t="shared" si="84"/>
        <v>G.COE</v>
      </c>
    </row>
    <row r="2037" spans="5:7" x14ac:dyDescent="0.25">
      <c r="E2037" s="2" t="str">
        <f>[2]Report!T2037</f>
        <v xml:space="preserve">504271 → </v>
      </c>
      <c r="F2037" s="3" t="str">
        <f>INDEX([2]Report!$B$2:$B$2208, MATCH(E2037, [2]Report!$T$2:$T$2208, 0))</f>
        <v>FAVER-R2-CELD23</v>
      </c>
      <c r="G2037" s="4" t="str">
        <f t="shared" si="84"/>
        <v>FAVER</v>
      </c>
    </row>
    <row r="2038" spans="5:7" x14ac:dyDescent="0.25">
      <c r="E2038" s="2" t="str">
        <f>[2]Report!T2038</f>
        <v xml:space="preserve">514744 → </v>
      </c>
      <c r="F2038" s="3" t="str">
        <f>INDEX([2]Report!$B$2:$B$2208, MATCH(E2038, [2]Report!$T$2:$T$2208, 0))</f>
        <v>ARLOD-R1-CELD19</v>
      </c>
      <c r="G2038" s="4" t="str">
        <f t="shared" si="84"/>
        <v>ARLOD</v>
      </c>
    </row>
    <row r="2039" spans="5:7" x14ac:dyDescent="0.25">
      <c r="E2039" s="2" t="str">
        <f>[2]Report!T2039</f>
        <v xml:space="preserve">514745 → </v>
      </c>
      <c r="F2039" s="3" t="str">
        <f>INDEX([2]Report!$B$2:$B$2208, MATCH(E2039, [2]Report!$T$2:$T$2208, 0))</f>
        <v>ARLOD-R-MAG</v>
      </c>
      <c r="G2039" s="4" t="str">
        <f t="shared" si="84"/>
        <v>ARLOD</v>
      </c>
    </row>
    <row r="2040" spans="5:7" x14ac:dyDescent="0.25">
      <c r="E2040" s="2" t="str">
        <f>[2]Report!T2040</f>
        <v>515867 → DATE-AMPOULE</v>
      </c>
      <c r="F2040" s="3" t="str">
        <f>INDEX([2]Report!$B$2:$B$2208, MATCH(E2040, [2]Report!$T$2:$T$2208, 0))</f>
        <v>ECHEL-R1-CELC11</v>
      </c>
      <c r="G2040" s="4" t="str">
        <f t="shared" si="84"/>
        <v>ECHEL</v>
      </c>
    </row>
    <row r="2041" spans="5:7" x14ac:dyDescent="0.25">
      <c r="E2041" s="2" t="str">
        <f>[2]Report!T2041</f>
        <v xml:space="preserve">518614 → </v>
      </c>
      <c r="F2041" s="3" t="str">
        <f>INDEX([2]Report!$B$2:$B$2208, MATCH(E2041, [2]Report!$T$2:$T$2208, 0))</f>
        <v>VOUGY-R1-CELD19</v>
      </c>
      <c r="G2041" s="4" t="str">
        <f t="shared" si="84"/>
        <v>VOUGY</v>
      </c>
    </row>
    <row r="2042" spans="5:7" x14ac:dyDescent="0.25">
      <c r="E2042" s="2" t="str">
        <f>[2]Report!T2042</f>
        <v>518632 → TYPE-DJHTA, DATE-AMPOULE</v>
      </c>
      <c r="F2042" s="3" t="str">
        <f>INDEX([2]Report!$B$2:$B$2208, MATCH(E2042, [2]Report!$T$2:$T$2208, 0))</f>
        <v>VOUGY-R1-CELA11</v>
      </c>
      <c r="G2042" s="4" t="str">
        <f t="shared" si="84"/>
        <v>VOUGY</v>
      </c>
    </row>
    <row r="2043" spans="5:7" x14ac:dyDescent="0.25">
      <c r="E2043" s="2" t="str">
        <f>[2]Report!T2043</f>
        <v xml:space="preserve">518651 → </v>
      </c>
      <c r="F2043" s="3" t="str">
        <f>INDEX([2]Report!$B$2:$B$2208, MATCH(E2043, [2]Report!$T$2:$T$2208, 0))</f>
        <v>VOUGY-R1-CELD17</v>
      </c>
      <c r="G2043" s="4" t="str">
        <f t="shared" si="84"/>
        <v>VOUGY</v>
      </c>
    </row>
    <row r="2044" spans="5:7" x14ac:dyDescent="0.25">
      <c r="E2044" s="2" t="str">
        <f>[2]Report!T2044</f>
        <v xml:space="preserve">518652 → </v>
      </c>
      <c r="F2044" s="3" t="str">
        <f>INDEX([2]Report!$B$2:$B$2208, MATCH(E2044, [2]Report!$T$2:$T$2208, 0))</f>
        <v>VOUGY-R1-CELD18</v>
      </c>
      <c r="G2044" s="4" t="str">
        <f t="shared" si="84"/>
        <v>VOUGY</v>
      </c>
    </row>
    <row r="2045" spans="5:7" x14ac:dyDescent="0.25">
      <c r="E2045" s="2" t="str">
        <f>[2]Report!T2045</f>
        <v xml:space="preserve">518653 → </v>
      </c>
      <c r="F2045" s="3" t="str">
        <f>INDEX([2]Report!$B$2:$B$2208, MATCH(E2045, [2]Report!$T$2:$T$2208, 0))</f>
        <v>VOUGY-R1-CELD16</v>
      </c>
      <c r="G2045" s="4" t="str">
        <f t="shared" si="84"/>
        <v>VOUGY</v>
      </c>
    </row>
    <row r="2046" spans="5:7" x14ac:dyDescent="0.25">
      <c r="E2046" s="2" t="str">
        <f>[2]Report!T2046</f>
        <v xml:space="preserve">518654 → </v>
      </c>
      <c r="F2046" s="3" t="str">
        <f>INDEX([2]Report!$B$2:$B$2208, MATCH(E2046, [2]Report!$T$2:$T$2208, 0))</f>
        <v>VOUGY-R1-CELD15</v>
      </c>
      <c r="G2046" s="4" t="str">
        <f t="shared" si="84"/>
        <v>VOUGY</v>
      </c>
    </row>
    <row r="2047" spans="5:7" x14ac:dyDescent="0.25">
      <c r="E2047" s="2" t="str">
        <f>[2]Report!T2047</f>
        <v xml:space="preserve">518655 → </v>
      </c>
      <c r="F2047" s="3" t="str">
        <f>INDEX([2]Report!$B$2:$B$2208, MATCH(E2047, [2]Report!$T$2:$T$2208, 0))</f>
        <v>VOUGY-R1-CELD14</v>
      </c>
      <c r="G2047" s="4" t="str">
        <f t="shared" si="84"/>
        <v>VOUGY</v>
      </c>
    </row>
    <row r="2048" spans="5:7" x14ac:dyDescent="0.25">
      <c r="E2048" s="2" t="str">
        <f>[2]Report!T2048</f>
        <v xml:space="preserve">518787 → </v>
      </c>
      <c r="F2048" s="3" t="str">
        <f>INDEX([2]Report!$B$2:$B$2208, MATCH(E2048, [2]Report!$T$2:$T$2208, 0))</f>
        <v>VOUGY-R1-CELC12</v>
      </c>
      <c r="G2048" s="4" t="str">
        <f t="shared" si="84"/>
        <v>VOUGY</v>
      </c>
    </row>
    <row r="2049" spans="5:7" x14ac:dyDescent="0.25">
      <c r="E2049" s="2" t="str">
        <f>[2]Report!T2049</f>
        <v xml:space="preserve">518810 → </v>
      </c>
      <c r="F2049" s="3" t="str">
        <f>INDEX([2]Report!$B$2:$B$2208, MATCH(E2049, [2]Report!$T$2:$T$2208, 0))</f>
        <v>VOUGY-R1-CELD12</v>
      </c>
      <c r="G2049" s="4" t="str">
        <f t="shared" si="84"/>
        <v>VOUGY</v>
      </c>
    </row>
    <row r="2050" spans="5:7" x14ac:dyDescent="0.25">
      <c r="E2050" s="2" t="str">
        <f>[2]Report!T2050</f>
        <v xml:space="preserve">518813 → </v>
      </c>
      <c r="F2050" s="3" t="str">
        <f>INDEX([2]Report!$B$2:$B$2208, MATCH(E2050, [2]Report!$T$2:$T$2208, 0))</f>
        <v>VOUGY-R1-CELO10</v>
      </c>
      <c r="G2050" s="4" t="str">
        <f t="shared" si="84"/>
        <v>VOUGY</v>
      </c>
    </row>
    <row r="2051" spans="5:7" x14ac:dyDescent="0.25">
      <c r="E2051" s="2" t="str">
        <f>[2]Report!T2051</f>
        <v>520070 → ICC(KA)-DJHTA, U-NOMINAL(KV)-DJHTA, U-ALIMENTATION-CDE-DJHTA</v>
      </c>
      <c r="F2051" s="3" t="str">
        <f>INDEX([2]Report!$B$2:$B$2208, MATCH(E2051, [2]Report!$T$2:$T$2208, 0))</f>
        <v>VOUGY-R2-CELD32</v>
      </c>
      <c r="G2051" s="4" t="str">
        <f t="shared" ref="G2051:G2114" si="85">LEFT(F2051,5)</f>
        <v>VOUGY</v>
      </c>
    </row>
    <row r="2052" spans="5:7" x14ac:dyDescent="0.25">
      <c r="E2052" s="2" t="str">
        <f>[2]Report!T2052</f>
        <v xml:space="preserve">520071 → </v>
      </c>
      <c r="F2052" s="3" t="str">
        <f>INDEX([2]Report!$B$2:$B$2208, MATCH(E2052, [2]Report!$T$2:$T$2208, 0))</f>
        <v>VOUGY-R2-CELD23</v>
      </c>
      <c r="G2052" s="4" t="str">
        <f t="shared" si="85"/>
        <v>VOUGY</v>
      </c>
    </row>
    <row r="2053" spans="5:7" x14ac:dyDescent="0.25">
      <c r="E2053" s="2" t="str">
        <f>[2]Report!T2053</f>
        <v xml:space="preserve">520072 → </v>
      </c>
      <c r="F2053" s="3" t="str">
        <f>INDEX([2]Report!$B$2:$B$2208, MATCH(E2053, [2]Report!$T$2:$T$2208, 0))</f>
        <v>VOUGY-R2-CELD24</v>
      </c>
      <c r="G2053" s="4" t="str">
        <f t="shared" si="85"/>
        <v>VOUGY</v>
      </c>
    </row>
    <row r="2054" spans="5:7" x14ac:dyDescent="0.25">
      <c r="E2054" s="2" t="str">
        <f>[2]Report!T2054</f>
        <v xml:space="preserve">520074 → </v>
      </c>
      <c r="F2054" s="3" t="str">
        <f>INDEX([2]Report!$B$2:$B$2208, MATCH(E2054, [2]Report!$T$2:$T$2208, 0))</f>
        <v>VOUGY-R2-CELD25</v>
      </c>
      <c r="G2054" s="4" t="str">
        <f t="shared" si="85"/>
        <v>VOUGY</v>
      </c>
    </row>
    <row r="2055" spans="5:7" x14ac:dyDescent="0.25">
      <c r="E2055" s="2" t="str">
        <f>[2]Report!T2055</f>
        <v>520075 → ICC(KA)-DJHTA, U-NOMINAL(KV)-DJHTA, U-ALIMENTATION-CDE-DJHTA</v>
      </c>
      <c r="F2055" s="3" t="str">
        <f>INDEX([2]Report!$B$2:$B$2208, MATCH(E2055, [2]Report!$T$2:$T$2208, 0))</f>
        <v>VOUGY-R2-CELD26</v>
      </c>
      <c r="G2055" s="4" t="str">
        <f t="shared" si="85"/>
        <v>VOUGY</v>
      </c>
    </row>
    <row r="2056" spans="5:7" x14ac:dyDescent="0.25">
      <c r="E2056" s="2" t="str">
        <f>[2]Report!T2056</f>
        <v>520076 → ICC(KA)-DJHTA, U-NOMINAL(KV)-DJHTA, U-ALIMENTATION-CDE-DJHTA</v>
      </c>
      <c r="F2056" s="3" t="str">
        <f>INDEX([2]Report!$B$2:$B$2208, MATCH(E2056, [2]Report!$T$2:$T$2208, 0))</f>
        <v>VOUGY-R2-CELD27</v>
      </c>
      <c r="G2056" s="4" t="str">
        <f t="shared" si="85"/>
        <v>VOUGY</v>
      </c>
    </row>
    <row r="2057" spans="5:7" x14ac:dyDescent="0.25">
      <c r="E2057" s="2" t="str">
        <f>[2]Report!T2057</f>
        <v>520077 → U-ALIMENTATION-CDE-DJHTA</v>
      </c>
      <c r="F2057" s="3" t="str">
        <f>INDEX([2]Report!$B$2:$B$2208, MATCH(E2057, [2]Report!$T$2:$T$2208, 0))</f>
        <v>VOUGY-R2-CELD38</v>
      </c>
      <c r="G2057" s="4" t="str">
        <f t="shared" si="85"/>
        <v>VOUGY</v>
      </c>
    </row>
    <row r="2058" spans="5:7" x14ac:dyDescent="0.25">
      <c r="E2058" s="2" t="str">
        <f>[2]Report!T2058</f>
        <v>520078 → I-NOMINAL(A)-DJHTA, ICC(KA)-DJHTA, TYPE-DIELECTRIQUE, U-NOMINAL(KV)-DJHTA, DATE-AMPOULE, U-ALIMENTATION-CDE-DJHTA</v>
      </c>
      <c r="F2058" s="3" t="str">
        <f>INDEX([2]Report!$B$2:$B$2208, MATCH(E2058, [2]Report!$T$2:$T$2208, 0))</f>
        <v>VOUGY-R2-CELC28</v>
      </c>
      <c r="G2058" s="4" t="str">
        <f t="shared" si="85"/>
        <v>VOUGY</v>
      </c>
    </row>
    <row r="2059" spans="5:7" x14ac:dyDescent="0.25">
      <c r="E2059" s="2" t="str">
        <f>[2]Report!T2059</f>
        <v>520079 → DATE-AMPOULE</v>
      </c>
      <c r="F2059" s="3" t="str">
        <f>INDEX([2]Report!$B$2:$B$2208, MATCH(E2059, [2]Report!$T$2:$T$2208, 0))</f>
        <v>VOUGY-R2-CELA21</v>
      </c>
      <c r="G2059" s="4" t="str">
        <f t="shared" si="85"/>
        <v>VOUGY</v>
      </c>
    </row>
    <row r="2060" spans="5:7" x14ac:dyDescent="0.25">
      <c r="E2060" s="2" t="str">
        <f>[2]Report!T2060</f>
        <v>53550 → DATE-AMPOULE</v>
      </c>
      <c r="F2060" s="3" t="str">
        <f>INDEX([2]Report!$B$2:$B$2208, MATCH(E2060, [2]Report!$T$2:$T$2208, 0))</f>
        <v>FAVER-R2-CELD29</v>
      </c>
      <c r="G2060" s="4" t="str">
        <f t="shared" si="85"/>
        <v>FAVER</v>
      </c>
    </row>
    <row r="2061" spans="5:7" x14ac:dyDescent="0.25">
      <c r="E2061" s="2" t="str">
        <f>[2]Report!T2061</f>
        <v>53662 → DATE-AMPOULE</v>
      </c>
      <c r="F2061" s="3" t="str">
        <f>INDEX([2]Report!$B$2:$B$2208, MATCH(E2061, [2]Report!$T$2:$T$2208, 0))</f>
        <v>FAVER-R2-CELD24</v>
      </c>
      <c r="G2061" s="4" t="str">
        <f t="shared" si="85"/>
        <v>FAVER</v>
      </c>
    </row>
    <row r="2062" spans="5:7" x14ac:dyDescent="0.25">
      <c r="E2062" s="2" t="str">
        <f>[2]Report!T2062</f>
        <v xml:space="preserve">54249 → </v>
      </c>
      <c r="F2062" s="3" t="str">
        <f>INDEX([2]Report!$B$2:$B$2208, MATCH(E2062, [2]Report!$T$2:$T$2208, 0))</f>
        <v>FAVER-R2-CELD25</v>
      </c>
      <c r="G2062" s="4" t="str">
        <f t="shared" si="85"/>
        <v>FAVER</v>
      </c>
    </row>
    <row r="2063" spans="5:7" x14ac:dyDescent="0.25">
      <c r="E2063" s="2" t="str">
        <f>[2]Report!T2063</f>
        <v>54250 → DATE-AMPOULE</v>
      </c>
      <c r="F2063" s="3" t="str">
        <f>INDEX([2]Report!$B$2:$B$2208, MATCH(E2063, [2]Report!$T$2:$T$2208, 0))</f>
        <v>FAVER-R2-CELD26</v>
      </c>
      <c r="G2063" s="4" t="str">
        <f t="shared" si="85"/>
        <v>FAVER</v>
      </c>
    </row>
    <row r="2064" spans="5:7" x14ac:dyDescent="0.25">
      <c r="E2064" s="2" t="str">
        <f>[2]Report!T2064</f>
        <v>54251 → DATE-AMPOULE</v>
      </c>
      <c r="F2064" s="3" t="str">
        <f>INDEX([2]Report!$B$2:$B$2208, MATCH(E2064, [2]Report!$T$2:$T$2208, 0))</f>
        <v>FAVER-R2-CELD27</v>
      </c>
      <c r="G2064" s="4" t="str">
        <f t="shared" si="85"/>
        <v>FAVER</v>
      </c>
    </row>
    <row r="2065" spans="5:7" x14ac:dyDescent="0.25">
      <c r="E2065" s="2" t="str">
        <f>[2]Report!T2065</f>
        <v>54270 → ICC(KA)-DJHTA</v>
      </c>
      <c r="F2065" s="3" t="str">
        <f>INDEX([2]Report!$B$2:$B$2208, MATCH(E2065, [2]Report!$T$2:$T$2208, 0))</f>
        <v>FAVER-R2-CELA21</v>
      </c>
      <c r="G2065" s="4" t="str">
        <f t="shared" si="85"/>
        <v>FAVER</v>
      </c>
    </row>
    <row r="2066" spans="5:7" x14ac:dyDescent="0.25">
      <c r="E2066" s="2" t="str">
        <f>[2]Report!T2066</f>
        <v>54320 → DATE-AMPOULE</v>
      </c>
      <c r="F2066" s="3" t="str">
        <f>INDEX([2]Report!$B$2:$B$2208, MATCH(E2066, [2]Report!$T$2:$T$2208, 0))</f>
        <v>FAVER-R2-CELC22</v>
      </c>
      <c r="G2066" s="4" t="str">
        <f t="shared" si="85"/>
        <v>FAVER</v>
      </c>
    </row>
    <row r="2067" spans="5:7" x14ac:dyDescent="0.25">
      <c r="E2067" s="2" t="str">
        <f>[2]Report!T2067</f>
        <v xml:space="preserve">54327 → </v>
      </c>
      <c r="F2067" s="3" t="str">
        <f>INDEX([2]Report!$B$2:$B$2208, MATCH(E2067, [2]Report!$T$2:$T$2208, 0))</f>
        <v>FAVER-R2-CELO20</v>
      </c>
      <c r="G2067" s="4" t="str">
        <f t="shared" si="85"/>
        <v>FAVER</v>
      </c>
    </row>
    <row r="2068" spans="5:7" x14ac:dyDescent="0.25">
      <c r="E2068" s="2" t="str">
        <f>[2]Report!T2068</f>
        <v>54357 → I-NOMINAL(A)-DJHTA, DATE-AMPOULE</v>
      </c>
      <c r="F2068" s="3" t="str">
        <f>INDEX([2]Report!$B$2:$B$2208, MATCH(E2068, [2]Report!$T$2:$T$2208, 0))</f>
        <v>ANNECY-MAG</v>
      </c>
      <c r="G2068" s="4" t="str">
        <f t="shared" si="85"/>
        <v>ANNEC</v>
      </c>
    </row>
    <row r="2069" spans="5:7" x14ac:dyDescent="0.25">
      <c r="E2069" s="2" t="str">
        <f>[2]Report!T2069</f>
        <v xml:space="preserve">549913 → </v>
      </c>
      <c r="F2069" s="3" t="str">
        <f>INDEX([2]Report!$B$2:$B$2208, MATCH(E2069, [2]Report!$T$2:$T$2208, 0))</f>
        <v>FAVER-R1-CELA11</v>
      </c>
      <c r="G2069" s="4" t="str">
        <f t="shared" si="85"/>
        <v>FAVER</v>
      </c>
    </row>
    <row r="2070" spans="5:7" x14ac:dyDescent="0.25">
      <c r="E2070" s="2" t="str">
        <f>[2]Report!T2070</f>
        <v xml:space="preserve">549969 → </v>
      </c>
      <c r="F2070" s="3" t="str">
        <f>INDEX([2]Report!$B$2:$B$2208, MATCH(E2070, [2]Report!$T$2:$T$2208, 0))</f>
        <v>FAVER-R1-CELD14</v>
      </c>
      <c r="G2070" s="4" t="str">
        <f t="shared" si="85"/>
        <v>FAVER</v>
      </c>
    </row>
    <row r="2071" spans="5:7" x14ac:dyDescent="0.25">
      <c r="E2071" s="2" t="str">
        <f>[2]Report!T2071</f>
        <v xml:space="preserve">550061 → </v>
      </c>
      <c r="F2071" s="3" t="str">
        <f>INDEX([2]Report!$B$2:$B$2208, MATCH(E2071, [2]Report!$T$2:$T$2208, 0))</f>
        <v>FAVER-R1-CELD13</v>
      </c>
      <c r="G2071" s="4" t="str">
        <f t="shared" si="85"/>
        <v>FAVER</v>
      </c>
    </row>
    <row r="2072" spans="5:7" x14ac:dyDescent="0.25">
      <c r="E2072" s="2" t="str">
        <f>[2]Report!T2072</f>
        <v xml:space="preserve">556408 → </v>
      </c>
      <c r="F2072" s="3" t="str">
        <f>INDEX([2]Report!$B$2:$B$2208, MATCH(E2072, [2]Report!$T$2:$T$2208, 0))</f>
        <v>MALGO-R2-CELA83</v>
      </c>
      <c r="G2072" s="4" t="str">
        <f t="shared" si="85"/>
        <v>MALGO</v>
      </c>
    </row>
    <row r="2073" spans="5:7" x14ac:dyDescent="0.25">
      <c r="E2073" s="2" t="str">
        <f>[2]Report!T2073</f>
        <v xml:space="preserve">560940 → </v>
      </c>
      <c r="F2073" s="3" t="str">
        <f>INDEX([2]Report!$B$2:$B$2208, MATCH(E2073, [2]Report!$T$2:$T$2208, 0))</f>
        <v>FAVER-R1-CELC12</v>
      </c>
      <c r="G2073" s="4" t="str">
        <f t="shared" si="85"/>
        <v>FAVER</v>
      </c>
    </row>
    <row r="2074" spans="5:7" x14ac:dyDescent="0.25">
      <c r="E2074" s="2" t="str">
        <f>[2]Report!T2074</f>
        <v xml:space="preserve">560952 → </v>
      </c>
      <c r="F2074" s="3" t="str">
        <f>INDEX([2]Report!$B$2:$B$2208, MATCH(E2074, [2]Report!$T$2:$T$2208, 0))</f>
        <v>FAVER-R1-CELD15</v>
      </c>
      <c r="G2074" s="4" t="str">
        <f t="shared" si="85"/>
        <v>FAVER</v>
      </c>
    </row>
    <row r="2075" spans="5:7" x14ac:dyDescent="0.25">
      <c r="E2075" s="2" t="str">
        <f>[2]Report!T2075</f>
        <v xml:space="preserve">560969 → </v>
      </c>
      <c r="F2075" s="3" t="str">
        <f>INDEX([2]Report!$B$2:$B$2208, MATCH(E2075, [2]Report!$T$2:$T$2208, 0))</f>
        <v>FAVER-R1-CELD16</v>
      </c>
      <c r="G2075" s="4" t="str">
        <f t="shared" si="85"/>
        <v>FAVER</v>
      </c>
    </row>
    <row r="2076" spans="5:7" x14ac:dyDescent="0.25">
      <c r="E2076" s="2" t="str">
        <f>[2]Report!T2076</f>
        <v xml:space="preserve">560992 → </v>
      </c>
      <c r="F2076" s="3" t="str">
        <f>INDEX([2]Report!$B$2:$B$2208, MATCH(E2076, [2]Report!$T$2:$T$2208, 0))</f>
        <v>FAVER-R1-CELD17</v>
      </c>
      <c r="G2076" s="4" t="str">
        <f t="shared" si="85"/>
        <v>FAVER</v>
      </c>
    </row>
    <row r="2077" spans="5:7" x14ac:dyDescent="0.25">
      <c r="E2077" s="2" t="str">
        <f>[2]Report!T2077</f>
        <v xml:space="preserve">561006 → </v>
      </c>
      <c r="F2077" s="3" t="str">
        <f>INDEX([2]Report!$B$2:$B$2208, MATCH(E2077, [2]Report!$T$2:$T$2208, 0))</f>
        <v>FAVER-R1-CELD18</v>
      </c>
      <c r="G2077" s="4" t="str">
        <f t="shared" si="85"/>
        <v>FAVER</v>
      </c>
    </row>
    <row r="2078" spans="5:7" x14ac:dyDescent="0.25">
      <c r="E2078" s="2" t="str">
        <f>[2]Report!T2078</f>
        <v>591871 → DATE-AMPOULE</v>
      </c>
      <c r="F2078" s="3" t="str">
        <f>INDEX([2]Report!$B$2:$B$2208, MATCH(E2078, [2]Report!$T$2:$T$2208, 0))</f>
        <v>C.AND-R1-CELO08</v>
      </c>
      <c r="G2078" s="4" t="str">
        <f t="shared" si="85"/>
        <v>C.AND</v>
      </c>
    </row>
    <row r="2079" spans="5:7" x14ac:dyDescent="0.25">
      <c r="E2079" s="2" t="str">
        <f>[2]Report!T2079</f>
        <v xml:space="preserve">613902 → </v>
      </c>
      <c r="F2079" s="3" t="str">
        <f>INDEX([2]Report!$B$2:$B$2208, MATCH(E2079, [2]Report!$T$2:$T$2208, 0))</f>
        <v>SSEGR-R1.A-CELD11</v>
      </c>
      <c r="G2079" s="4" t="str">
        <f t="shared" si="85"/>
        <v>SSEGR</v>
      </c>
    </row>
    <row r="2080" spans="5:7" x14ac:dyDescent="0.25">
      <c r="E2080" s="2" t="str">
        <f>[2]Report!T2080</f>
        <v xml:space="preserve">613910 → </v>
      </c>
      <c r="F2080" s="3" t="str">
        <f>INDEX([2]Report!$B$2:$B$2208, MATCH(E2080, [2]Report!$T$2:$T$2208, 0))</f>
        <v>SSEGR-R1.A-CELD12</v>
      </c>
      <c r="G2080" s="4" t="str">
        <f t="shared" si="85"/>
        <v>SSEGR</v>
      </c>
    </row>
    <row r="2081" spans="5:7" x14ac:dyDescent="0.25">
      <c r="E2081" s="2" t="str">
        <f>[2]Report!T2081</f>
        <v>613917 → U-NOMINAL(KV)-DJHTA, DATE-AMPOULE, U-ALIMENTATION-CDE-DJHTA</v>
      </c>
      <c r="F2081" s="3" t="str">
        <f>INDEX([2]Report!$B$2:$B$2208, MATCH(E2081, [2]Report!$T$2:$T$2208, 0))</f>
        <v>SSEGR-R1.A-CELD13</v>
      </c>
      <c r="G2081" s="4" t="str">
        <f t="shared" si="85"/>
        <v>SSEGR</v>
      </c>
    </row>
    <row r="2082" spans="5:7" x14ac:dyDescent="0.25">
      <c r="E2082" s="2" t="str">
        <f>[2]Report!T2082</f>
        <v>613925 → U-NOMINAL(KV)-DJHTA, DATE-AMPOULE, U-ALIMENTATION-CDE-DJHTA</v>
      </c>
      <c r="F2082" s="3" t="str">
        <f>INDEX([2]Report!$B$2:$B$2208, MATCH(E2082, [2]Report!$T$2:$T$2208, 0))</f>
        <v>SSEGR-R1.A-CELD14</v>
      </c>
      <c r="G2082" s="4" t="str">
        <f t="shared" si="85"/>
        <v>SSEGR</v>
      </c>
    </row>
    <row r="2083" spans="5:7" x14ac:dyDescent="0.25">
      <c r="E2083" s="2" t="str">
        <f>[2]Report!T2083</f>
        <v>613935 → U-NOMINAL(KV)-DJHTA, DATE-AMPOULE, U-ALIMENTATION-CDE-DJHTA</v>
      </c>
      <c r="F2083" s="3" t="str">
        <f>INDEX([2]Report!$B$2:$B$2208, MATCH(E2083, [2]Report!$T$2:$T$2208, 0))</f>
        <v>SSEGR-R1.A-CELD15</v>
      </c>
      <c r="G2083" s="4" t="str">
        <f t="shared" si="85"/>
        <v>SSEGR</v>
      </c>
    </row>
    <row r="2084" spans="5:7" x14ac:dyDescent="0.25">
      <c r="E2084" s="2" t="str">
        <f>[2]Report!T2084</f>
        <v>613942 → U-NOMINAL(KV)-DJHTA, DATE-AMPOULE, U-ALIMENTATION-CDE-DJHTA</v>
      </c>
      <c r="F2084" s="3" t="str">
        <f>INDEX([2]Report!$B$2:$B$2208, MATCH(E2084, [2]Report!$T$2:$T$2208, 0))</f>
        <v>SSEGR-R1.A-CELD16</v>
      </c>
      <c r="G2084" s="4" t="str">
        <f t="shared" si="85"/>
        <v>SSEGR</v>
      </c>
    </row>
    <row r="2085" spans="5:7" x14ac:dyDescent="0.25">
      <c r="E2085" s="2" t="str">
        <f>[2]Report!T2085</f>
        <v xml:space="preserve">613949 → </v>
      </c>
      <c r="F2085" s="3" t="str">
        <f>INDEX([2]Report!$B$2:$B$2208, MATCH(E2085, [2]Report!$T$2:$T$2208, 0))</f>
        <v>SSEGR-R1.A-CELC17</v>
      </c>
      <c r="G2085" s="4" t="str">
        <f t="shared" si="85"/>
        <v>SSEGR</v>
      </c>
    </row>
    <row r="2086" spans="5:7" x14ac:dyDescent="0.25">
      <c r="E2086" s="2" t="str">
        <f>[2]Report!T2086</f>
        <v xml:space="preserve">613959 → </v>
      </c>
      <c r="F2086" s="3" t="str">
        <f>INDEX([2]Report!$B$2:$B$2208, MATCH(E2086, [2]Report!$T$2:$T$2208, 0))</f>
        <v>SSEGR-R1.A-CELA10</v>
      </c>
      <c r="G2086" s="4" t="str">
        <f t="shared" si="85"/>
        <v>SSEGR</v>
      </c>
    </row>
    <row r="2087" spans="5:7" x14ac:dyDescent="0.25">
      <c r="E2087" s="2" t="str">
        <f>[2]Report!T2087</f>
        <v>615769 → U-NOMINAL(KV)-DJHTA, DATE-AMPOULE, U-ALIMENTATION-CDE-DJHTA</v>
      </c>
      <c r="F2087" s="3" t="str">
        <f>INDEX([2]Report!$B$2:$B$2208, MATCH(E2087, [2]Report!$T$2:$T$2208, 0))</f>
        <v>VOREP-R2-CELA24</v>
      </c>
      <c r="G2087" s="4" t="str">
        <f t="shared" si="85"/>
        <v>VOREP</v>
      </c>
    </row>
    <row r="2088" spans="5:7" x14ac:dyDescent="0.25">
      <c r="E2088" s="2" t="str">
        <f>[2]Report!T2088</f>
        <v xml:space="preserve">616823 → </v>
      </c>
      <c r="F2088" s="3" t="str">
        <f>INDEX([2]Report!$B$2:$B$2208, MATCH(E2088, [2]Report!$T$2:$T$2208, 0))</f>
        <v>ANNECY-PS-MAG</v>
      </c>
      <c r="G2088" s="4" t="str">
        <f t="shared" si="85"/>
        <v>ANNEC</v>
      </c>
    </row>
    <row r="2089" spans="5:7" x14ac:dyDescent="0.25">
      <c r="E2089" s="2" t="str">
        <f>[2]Report!T2089</f>
        <v>676574 → U-NOMINAL(KV)-DJHTA, DATE-AMPOULE, U-ALIMENTATION-CDE-DJHTA</v>
      </c>
      <c r="F2089" s="3" t="str">
        <f>INDEX([2]Report!$B$2:$B$2208, MATCH(E2089, [2]Report!$T$2:$T$2208, 0))</f>
        <v>CPNIE-R1-CELA01</v>
      </c>
      <c r="G2089" s="4" t="str">
        <f t="shared" si="85"/>
        <v>CPNIE</v>
      </c>
    </row>
    <row r="2090" spans="5:7" x14ac:dyDescent="0.25">
      <c r="E2090" s="2" t="str">
        <f>[2]Report!T2090</f>
        <v>676576 → U-NOMINAL(KV)-DJHTA, DATE-AMPOULE, U-ALIMENTATION-CDE-DJHTA</v>
      </c>
      <c r="F2090" s="3" t="str">
        <f>INDEX([2]Report!$B$2:$B$2208, MATCH(E2090, [2]Report!$T$2:$T$2208, 0))</f>
        <v>CPNIE-R1-CELD03</v>
      </c>
      <c r="G2090" s="4" t="str">
        <f t="shared" si="85"/>
        <v>CPNIE</v>
      </c>
    </row>
    <row r="2091" spans="5:7" x14ac:dyDescent="0.25">
      <c r="E2091" s="2" t="str">
        <f>[2]Report!T2091</f>
        <v>676579 → DATE-AMPOULE</v>
      </c>
      <c r="F2091" s="3" t="str">
        <f>INDEX([2]Report!$B$2:$B$2208, MATCH(E2091, [2]Report!$T$2:$T$2208, 0))</f>
        <v>CPNIE-R1-CELD07</v>
      </c>
      <c r="G2091" s="4" t="str">
        <f t="shared" si="85"/>
        <v>CPNIE</v>
      </c>
    </row>
    <row r="2092" spans="5:7" x14ac:dyDescent="0.25">
      <c r="E2092" s="2" t="str">
        <f>[2]Report!T2092</f>
        <v>676580 → DATE-AMPOULE</v>
      </c>
      <c r="F2092" s="3" t="str">
        <f>INDEX([2]Report!$B$2:$B$2208, MATCH(E2092, [2]Report!$T$2:$T$2208, 0))</f>
        <v>CPNIE-R1-CELD06</v>
      </c>
      <c r="G2092" s="4" t="str">
        <f t="shared" si="85"/>
        <v>CPNIE</v>
      </c>
    </row>
    <row r="2093" spans="5:7" x14ac:dyDescent="0.25">
      <c r="E2093" s="2" t="str">
        <f>[2]Report!T2093</f>
        <v>676582 → DATE-AMPOULE</v>
      </c>
      <c r="F2093" s="3" t="str">
        <f>INDEX([2]Report!$B$2:$B$2208, MATCH(E2093, [2]Report!$T$2:$T$2208, 0))</f>
        <v>CPNIE-R1-CELD05</v>
      </c>
      <c r="G2093" s="4" t="str">
        <f t="shared" si="85"/>
        <v>CPNIE</v>
      </c>
    </row>
    <row r="2094" spans="5:7" x14ac:dyDescent="0.25">
      <c r="E2094" s="2" t="str">
        <f>[2]Report!T2094</f>
        <v>676589 → DATE-AMPOULE</v>
      </c>
      <c r="F2094" s="3" t="str">
        <f>INDEX([2]Report!$B$2:$B$2208, MATCH(E2094, [2]Report!$T$2:$T$2208, 0))</f>
        <v>CPNIE-R1-CELD04</v>
      </c>
      <c r="G2094" s="4" t="str">
        <f t="shared" si="85"/>
        <v>CPNIE</v>
      </c>
    </row>
    <row r="2095" spans="5:7" x14ac:dyDescent="0.25">
      <c r="E2095" s="2" t="str">
        <f>[2]Report!T2095</f>
        <v>676591 → DATE-AMPOULE</v>
      </c>
      <c r="F2095" s="3" t="str">
        <f>INDEX([2]Report!$B$2:$B$2208, MATCH(E2095, [2]Report!$T$2:$T$2208, 0))</f>
        <v>CPNIE-R1-CELD10</v>
      </c>
      <c r="G2095" s="4" t="str">
        <f t="shared" si="85"/>
        <v>CPNIE</v>
      </c>
    </row>
    <row r="2096" spans="5:7" x14ac:dyDescent="0.25">
      <c r="E2096" s="2" t="str">
        <f>[2]Report!T2096</f>
        <v>676592 → DATE-AMPOULE</v>
      </c>
      <c r="F2096" s="3" t="str">
        <f>INDEX([2]Report!$B$2:$B$2208, MATCH(E2096, [2]Report!$T$2:$T$2208, 0))</f>
        <v>CPNIE-R1-CELD09</v>
      </c>
      <c r="G2096" s="4" t="str">
        <f t="shared" si="85"/>
        <v>CPNIE</v>
      </c>
    </row>
    <row r="2097" spans="5:7" x14ac:dyDescent="0.25">
      <c r="E2097" s="2" t="str">
        <f>[2]Report!T2097</f>
        <v>676596 → DATE-AMPOULE</v>
      </c>
      <c r="F2097" s="3" t="str">
        <f>INDEX([2]Report!$B$2:$B$2208, MATCH(E2097, [2]Report!$T$2:$T$2208, 0))</f>
        <v>CPNIE-R1-CELO11</v>
      </c>
      <c r="G2097" s="4" t="str">
        <f t="shared" si="85"/>
        <v>CPNIE</v>
      </c>
    </row>
    <row r="2098" spans="5:7" x14ac:dyDescent="0.25">
      <c r="E2098" s="2" t="str">
        <f>[2]Report!T2098</f>
        <v>676598 → DATE-AMPOULE</v>
      </c>
      <c r="F2098" s="3" t="str">
        <f>INDEX([2]Report!$B$2:$B$2208, MATCH(E2098, [2]Report!$T$2:$T$2208, 0))</f>
        <v>CPNIE-R2-CELA22</v>
      </c>
      <c r="G2098" s="4" t="str">
        <f t="shared" si="85"/>
        <v>CPNIE</v>
      </c>
    </row>
    <row r="2099" spans="5:7" x14ac:dyDescent="0.25">
      <c r="E2099" s="2" t="str">
        <f>[2]Report!T2099</f>
        <v>676600 → DATE-AMPOULE</v>
      </c>
      <c r="F2099" s="3" t="str">
        <f>INDEX([2]Report!$B$2:$B$2208, MATCH(E2099, [2]Report!$T$2:$T$2208, 0))</f>
        <v>CPNIE-R2-CELA20</v>
      </c>
      <c r="G2099" s="4" t="str">
        <f t="shared" si="85"/>
        <v>CPNIE</v>
      </c>
    </row>
    <row r="2100" spans="5:7" x14ac:dyDescent="0.25">
      <c r="E2100" s="2" t="str">
        <f>[2]Report!T2100</f>
        <v>676604 → DATE-AMPOULE</v>
      </c>
      <c r="F2100" s="3" t="str">
        <f>INDEX([2]Report!$B$2:$B$2208, MATCH(E2100, [2]Report!$T$2:$T$2208, 0))</f>
        <v>CPNIE-R2-CELD13</v>
      </c>
      <c r="G2100" s="4" t="str">
        <f t="shared" si="85"/>
        <v>CPNIE</v>
      </c>
    </row>
    <row r="2101" spans="5:7" x14ac:dyDescent="0.25">
      <c r="E2101" s="2" t="str">
        <f>[2]Report!T2101</f>
        <v>676605 → DATE-AMPOULE</v>
      </c>
      <c r="F2101" s="3" t="str">
        <f>INDEX([2]Report!$B$2:$B$2208, MATCH(E2101, [2]Report!$T$2:$T$2208, 0))</f>
        <v>CPNIE-R2-CELD14</v>
      </c>
      <c r="G2101" s="4" t="str">
        <f t="shared" si="85"/>
        <v>CPNIE</v>
      </c>
    </row>
    <row r="2102" spans="5:7" x14ac:dyDescent="0.25">
      <c r="E2102" s="2" t="str">
        <f>[2]Report!T2102</f>
        <v>676607 → DATE-AMPOULE</v>
      </c>
      <c r="F2102" s="3" t="str">
        <f>INDEX([2]Report!$B$2:$B$2208, MATCH(E2102, [2]Report!$T$2:$T$2208, 0))</f>
        <v>CPNIE-R2-CELD15</v>
      </c>
      <c r="G2102" s="4" t="str">
        <f t="shared" si="85"/>
        <v>CPNIE</v>
      </c>
    </row>
    <row r="2103" spans="5:7" x14ac:dyDescent="0.25">
      <c r="E2103" s="2" t="str">
        <f>[2]Report!T2103</f>
        <v>676609 → DATE-AMPOULE</v>
      </c>
      <c r="F2103" s="3" t="str">
        <f>INDEX([2]Report!$B$2:$B$2208, MATCH(E2103, [2]Report!$T$2:$T$2208, 0))</f>
        <v>CPNIE-R2-CELD17</v>
      </c>
      <c r="G2103" s="4" t="str">
        <f t="shared" si="85"/>
        <v>CPNIE</v>
      </c>
    </row>
    <row r="2104" spans="5:7" x14ac:dyDescent="0.25">
      <c r="E2104" s="2" t="str">
        <f>[2]Report!T2104</f>
        <v>676610 → DATE-AMPOULE</v>
      </c>
      <c r="F2104" s="3" t="str">
        <f>INDEX([2]Report!$B$2:$B$2208, MATCH(E2104, [2]Report!$T$2:$T$2208, 0))</f>
        <v>CPNIE-R2-CELD18</v>
      </c>
      <c r="G2104" s="4" t="str">
        <f t="shared" si="85"/>
        <v>CPNIE</v>
      </c>
    </row>
    <row r="2105" spans="5:7" x14ac:dyDescent="0.25">
      <c r="E2105" s="2" t="str">
        <f>[2]Report!T2105</f>
        <v>676611 → DATE-AMPOULE</v>
      </c>
      <c r="F2105" s="3" t="str">
        <f>INDEX([2]Report!$B$2:$B$2208, MATCH(E2105, [2]Report!$T$2:$T$2208, 0))</f>
        <v>CPNIE-R2-CELD19</v>
      </c>
      <c r="G2105" s="4" t="str">
        <f t="shared" si="85"/>
        <v>CPNIE</v>
      </c>
    </row>
    <row r="2106" spans="5:7" x14ac:dyDescent="0.25">
      <c r="E2106" s="2" t="str">
        <f>[2]Report!T2106</f>
        <v>676613 → DATE-AMPOULE</v>
      </c>
      <c r="F2106" s="3" t="str">
        <f>INDEX([2]Report!$B$2:$B$2208, MATCH(E2106, [2]Report!$T$2:$T$2208, 0))</f>
        <v>CPNIE-R2-CELO12</v>
      </c>
      <c r="G2106" s="4" t="str">
        <f t="shared" si="85"/>
        <v>CPNIE</v>
      </c>
    </row>
    <row r="2107" spans="5:7" x14ac:dyDescent="0.25">
      <c r="E2107" s="2" t="str">
        <f>[2]Report!T2107</f>
        <v>676617 → DATE-AMPOULE</v>
      </c>
      <c r="F2107" s="3" t="str">
        <f>INDEX([2]Report!$B$2:$B$2208, MATCH(E2107, [2]Report!$T$2:$T$2208, 0))</f>
        <v>CPNIE-R1-CELD08</v>
      </c>
      <c r="G2107" s="4" t="str">
        <f t="shared" si="85"/>
        <v>CPNIE</v>
      </c>
    </row>
    <row r="2108" spans="5:7" x14ac:dyDescent="0.25">
      <c r="E2108" s="2" t="str">
        <f>[2]Report!T2108</f>
        <v xml:space="preserve">677023 → </v>
      </c>
      <c r="F2108" s="3" t="str">
        <f>INDEX([2]Report!$B$2:$B$2208, MATCH(E2108, [2]Report!$T$2:$T$2208, 0))</f>
        <v>CORB8-R2-CELD95</v>
      </c>
      <c r="G2108" s="4" t="str">
        <f t="shared" si="85"/>
        <v>CORB8</v>
      </c>
    </row>
    <row r="2109" spans="5:7" x14ac:dyDescent="0.25">
      <c r="E2109" s="2" t="str">
        <f>[2]Report!T2109</f>
        <v xml:space="preserve">699479 → </v>
      </c>
      <c r="F2109" s="3" t="str">
        <f>INDEX([2]Report!$B$2:$B$2208, MATCH(E2109, [2]Report!$T$2:$T$2208, 0))</f>
        <v>SAISI-R1-CELA10</v>
      </c>
      <c r="G2109" s="4" t="str">
        <f t="shared" si="85"/>
        <v>SAISI</v>
      </c>
    </row>
    <row r="2110" spans="5:7" x14ac:dyDescent="0.25">
      <c r="E2110" s="2" t="str">
        <f>[2]Report!T2110</f>
        <v xml:space="preserve">699496 → </v>
      </c>
      <c r="F2110" s="3" t="str">
        <f>INDEX([2]Report!$B$2:$B$2208, MATCH(E2110, [2]Report!$T$2:$T$2208, 0))</f>
        <v>SAISI-R2-CELA20</v>
      </c>
      <c r="G2110" s="4" t="str">
        <f t="shared" si="85"/>
        <v>SAISI</v>
      </c>
    </row>
    <row r="2111" spans="5:7" x14ac:dyDescent="0.25">
      <c r="E2111" s="2" t="str">
        <f>[2]Report!T2111</f>
        <v xml:space="preserve">699525 → </v>
      </c>
      <c r="F2111" s="3" t="str">
        <f>INDEX([2]Report!$B$2:$B$2208, MATCH(E2111, [2]Report!$T$2:$T$2208, 0))</f>
        <v>SAISI-R1-CELD13</v>
      </c>
      <c r="G2111" s="4" t="str">
        <f t="shared" si="85"/>
        <v>SAISI</v>
      </c>
    </row>
    <row r="2112" spans="5:7" x14ac:dyDescent="0.25">
      <c r="E2112" s="2" t="str">
        <f>[2]Report!T2112</f>
        <v xml:space="preserve">699557 → </v>
      </c>
      <c r="F2112" s="3" t="str">
        <f>INDEX([2]Report!$B$2:$B$2208, MATCH(E2112, [2]Report!$T$2:$T$2208, 0))</f>
        <v>SAISI-R1-CELD14</v>
      </c>
      <c r="G2112" s="4" t="str">
        <f t="shared" si="85"/>
        <v>SAISI</v>
      </c>
    </row>
    <row r="2113" spans="5:7" x14ac:dyDescent="0.25">
      <c r="E2113" s="2" t="str">
        <f>[2]Report!T2113</f>
        <v xml:space="preserve">699569 → </v>
      </c>
      <c r="F2113" s="3" t="str">
        <f>INDEX([2]Report!$B$2:$B$2208, MATCH(E2113, [2]Report!$T$2:$T$2208, 0))</f>
        <v>SAISI-R1-CELD15</v>
      </c>
      <c r="G2113" s="4" t="str">
        <f t="shared" si="85"/>
        <v>SAISI</v>
      </c>
    </row>
    <row r="2114" spans="5:7" x14ac:dyDescent="0.25">
      <c r="E2114" s="2" t="str">
        <f>[2]Report!T2114</f>
        <v xml:space="preserve">699596 → </v>
      </c>
      <c r="F2114" s="3" t="str">
        <f>INDEX([2]Report!$B$2:$B$2208, MATCH(E2114, [2]Report!$T$2:$T$2208, 0))</f>
        <v>SAISI-R1-CELD16</v>
      </c>
      <c r="G2114" s="4" t="str">
        <f t="shared" si="85"/>
        <v>SAISI</v>
      </c>
    </row>
    <row r="2115" spans="5:7" x14ac:dyDescent="0.25">
      <c r="E2115" s="2" t="str">
        <f>[2]Report!T2115</f>
        <v xml:space="preserve">699641 → </v>
      </c>
      <c r="F2115" s="3" t="str">
        <f>INDEX([2]Report!$B$2:$B$2208, MATCH(E2115, [2]Report!$T$2:$T$2208, 0))</f>
        <v>SAISI-R1-CELD17</v>
      </c>
      <c r="G2115" s="4" t="str">
        <f t="shared" ref="G2115:G2178" si="86">LEFT(F2115,5)</f>
        <v>SAISI</v>
      </c>
    </row>
    <row r="2116" spans="5:7" x14ac:dyDescent="0.25">
      <c r="E2116" s="2" t="str">
        <f>[2]Report!T2116</f>
        <v xml:space="preserve">699662 → </v>
      </c>
      <c r="F2116" s="3" t="str">
        <f>INDEX([2]Report!$B$2:$B$2208, MATCH(E2116, [2]Report!$T$2:$T$2208, 0))</f>
        <v>SAISI-R1-CELD18</v>
      </c>
      <c r="G2116" s="4" t="str">
        <f t="shared" si="86"/>
        <v>SAISI</v>
      </c>
    </row>
    <row r="2117" spans="5:7" x14ac:dyDescent="0.25">
      <c r="E2117" s="2" t="str">
        <f>[2]Report!T2117</f>
        <v xml:space="preserve">699720 → </v>
      </c>
      <c r="F2117" s="3" t="str">
        <f>INDEX([2]Report!$B$2:$B$2208, MATCH(E2117, [2]Report!$T$2:$T$2208, 0))</f>
        <v>SAISI-R1-CELC12</v>
      </c>
      <c r="G2117" s="4" t="str">
        <f t="shared" si="86"/>
        <v>SAISI</v>
      </c>
    </row>
    <row r="2118" spans="5:7" x14ac:dyDescent="0.25">
      <c r="E2118" s="2" t="str">
        <f>[2]Report!T2118</f>
        <v xml:space="preserve">699728 → </v>
      </c>
      <c r="F2118" s="3" t="str">
        <f>INDEX([2]Report!$B$2:$B$2208, MATCH(E2118, [2]Report!$T$2:$T$2208, 0))</f>
        <v>SAISI-R2-CELC22</v>
      </c>
      <c r="G2118" s="4" t="str">
        <f t="shared" si="86"/>
        <v>SAISI</v>
      </c>
    </row>
    <row r="2119" spans="5:7" x14ac:dyDescent="0.25">
      <c r="E2119" s="2" t="str">
        <f>[2]Report!T2119</f>
        <v xml:space="preserve">699739 → </v>
      </c>
      <c r="F2119" s="3" t="str">
        <f>INDEX([2]Report!$B$2:$B$2208, MATCH(E2119, [2]Report!$T$2:$T$2208, 0))</f>
        <v>SAISI-R2-CELO29</v>
      </c>
      <c r="G2119" s="4" t="str">
        <f t="shared" si="86"/>
        <v>SAISI</v>
      </c>
    </row>
    <row r="2120" spans="5:7" x14ac:dyDescent="0.25">
      <c r="E2120" s="2" t="str">
        <f>[2]Report!T2120</f>
        <v xml:space="preserve">699763 → </v>
      </c>
      <c r="F2120" s="3" t="str">
        <f>INDEX([2]Report!$B$2:$B$2208, MATCH(E2120, [2]Report!$T$2:$T$2208, 0))</f>
        <v>SAISI-R2-CELD23</v>
      </c>
      <c r="G2120" s="4" t="str">
        <f t="shared" si="86"/>
        <v>SAISI</v>
      </c>
    </row>
    <row r="2121" spans="5:7" x14ac:dyDescent="0.25">
      <c r="E2121" s="2" t="str">
        <f>[2]Report!T2121</f>
        <v xml:space="preserve">699778 → </v>
      </c>
      <c r="F2121" s="3" t="str">
        <f>INDEX([2]Report!$B$2:$B$2208, MATCH(E2121, [2]Report!$T$2:$T$2208, 0))</f>
        <v>SAISI-R2-CELD24</v>
      </c>
      <c r="G2121" s="4" t="str">
        <f t="shared" si="86"/>
        <v>SAISI</v>
      </c>
    </row>
    <row r="2122" spans="5:7" x14ac:dyDescent="0.25">
      <c r="E2122" s="2" t="str">
        <f>[2]Report!T2122</f>
        <v xml:space="preserve">699829 → </v>
      </c>
      <c r="F2122" s="3" t="str">
        <f>INDEX([2]Report!$B$2:$B$2208, MATCH(E2122, [2]Report!$T$2:$T$2208, 0))</f>
        <v>SAISI-R2-CELD25</v>
      </c>
      <c r="G2122" s="4" t="str">
        <f t="shared" si="86"/>
        <v>SAISI</v>
      </c>
    </row>
    <row r="2123" spans="5:7" x14ac:dyDescent="0.25">
      <c r="E2123" s="2" t="str">
        <f>[2]Report!T2123</f>
        <v xml:space="preserve">699839 → </v>
      </c>
      <c r="F2123" s="3" t="str">
        <f>INDEX([2]Report!$B$2:$B$2208, MATCH(E2123, [2]Report!$T$2:$T$2208, 0))</f>
        <v>SAISI-R2-CELD26</v>
      </c>
      <c r="G2123" s="4" t="str">
        <f t="shared" si="86"/>
        <v>SAISI</v>
      </c>
    </row>
    <row r="2124" spans="5:7" x14ac:dyDescent="0.25">
      <c r="E2124" s="2" t="str">
        <f>[2]Report!T2124</f>
        <v xml:space="preserve">699849 → </v>
      </c>
      <c r="F2124" s="3" t="str">
        <f>INDEX([2]Report!$B$2:$B$2208, MATCH(E2124, [2]Report!$T$2:$T$2208, 0))</f>
        <v>SAISI-R2-CELD27</v>
      </c>
      <c r="G2124" s="4" t="str">
        <f t="shared" si="86"/>
        <v>SAISI</v>
      </c>
    </row>
    <row r="2125" spans="5:7" x14ac:dyDescent="0.25">
      <c r="E2125" s="2" t="str">
        <f>[2]Report!T2125</f>
        <v xml:space="preserve">699885 → </v>
      </c>
      <c r="F2125" s="3" t="str">
        <f>INDEX([2]Report!$B$2:$B$2208, MATCH(E2125, [2]Report!$T$2:$T$2208, 0))</f>
        <v>SAISI-R2-CELD28</v>
      </c>
      <c r="G2125" s="4" t="str">
        <f t="shared" si="86"/>
        <v>SAISI</v>
      </c>
    </row>
    <row r="2126" spans="5:7" x14ac:dyDescent="0.25">
      <c r="E2126" s="2" t="str">
        <f>[2]Report!T2126</f>
        <v xml:space="preserve">701275 → </v>
      </c>
      <c r="F2126" s="3" t="str">
        <f>INDEX([2]Report!$B$2:$B$2208, MATCH(E2126, [2]Report!$T$2:$T$2208, 0))</f>
        <v>AUSSO-R1-CELA80</v>
      </c>
      <c r="G2126" s="4" t="str">
        <f t="shared" si="86"/>
        <v>AUSSO</v>
      </c>
    </row>
    <row r="2127" spans="5:7" x14ac:dyDescent="0.25">
      <c r="E2127" s="2" t="str">
        <f>[2]Report!T2127</f>
        <v xml:space="preserve">705666 → </v>
      </c>
      <c r="F2127" s="3" t="str">
        <f>INDEX([2]Report!$B$2:$B$2208, MATCH(E2127, [2]Report!$T$2:$T$2208, 0))</f>
        <v>AUSSO-R1-CELD84</v>
      </c>
      <c r="G2127" s="4" t="str">
        <f t="shared" si="86"/>
        <v>AUSSO</v>
      </c>
    </row>
    <row r="2128" spans="5:7" x14ac:dyDescent="0.25">
      <c r="E2128" s="2" t="str">
        <f>[2]Report!T2128</f>
        <v xml:space="preserve">706980 → </v>
      </c>
      <c r="F2128" s="3" t="str">
        <f>INDEX([2]Report!$B$2:$B$2208, MATCH(E2128, [2]Report!$T$2:$T$2208, 0))</f>
        <v>AUSSO-R1-CELO96</v>
      </c>
      <c r="G2128" s="4" t="str">
        <f t="shared" si="86"/>
        <v>AUSSO</v>
      </c>
    </row>
    <row r="2129" spans="5:7" x14ac:dyDescent="0.25">
      <c r="E2129" s="2" t="str">
        <f>[2]Report!T2129</f>
        <v>709935 → I-NOMINAL(A)-DJHTA, ICC(KA)-DJHTA, TYPE-DIELECTRIQUE, U-NOMINAL(KV)-DJHTA, DATE-AMPOULE, U-ALIMENTATION-CDE-DJHTA</v>
      </c>
      <c r="F2129" s="3" t="str">
        <f>INDEX([2]Report!$B$2:$B$2208, MATCH(E2129, [2]Report!$T$2:$T$2208, 0))</f>
        <v>DOUVA-R2-CELD22</v>
      </c>
      <c r="G2129" s="4" t="str">
        <f t="shared" si="86"/>
        <v>DOUVA</v>
      </c>
    </row>
    <row r="2130" spans="5:7" x14ac:dyDescent="0.25">
      <c r="E2130" s="2" t="str">
        <f>[2]Report!T2130</f>
        <v>709952 → U-NOMINAL(KV)-DJHTA, U-ALIMENTATION-CDE-DJHTA</v>
      </c>
      <c r="F2130" s="3" t="str">
        <f>INDEX([2]Report!$B$2:$B$2208, MATCH(E2130, [2]Report!$T$2:$T$2208, 0))</f>
        <v>GEX__-R1-CELD16</v>
      </c>
      <c r="G2130" s="4" t="str">
        <f t="shared" si="86"/>
        <v>GEX__</v>
      </c>
    </row>
    <row r="2131" spans="5:7" x14ac:dyDescent="0.25">
      <c r="E2131" s="2" t="str">
        <f>[2]Report!T2131</f>
        <v xml:space="preserve">709957 → </v>
      </c>
      <c r="F2131" s="3" t="str">
        <f>INDEX([2]Report!$B$2:$B$2208, MATCH(E2131, [2]Report!$T$2:$T$2208, 0))</f>
        <v>MORZI-R1-CELD18</v>
      </c>
      <c r="G2131" s="4" t="str">
        <f t="shared" si="86"/>
        <v>MORZI</v>
      </c>
    </row>
    <row r="2132" spans="5:7" x14ac:dyDescent="0.25">
      <c r="E2132" s="2" t="str">
        <f>[2]Report!T2132</f>
        <v xml:space="preserve">709965 → </v>
      </c>
      <c r="F2132" s="3" t="str">
        <f>INDEX([2]Report!$B$2:$B$2208, MATCH(E2132, [2]Report!$T$2:$T$2208, 0))</f>
        <v>MORZI-R1-CELD19</v>
      </c>
      <c r="G2132" s="4" t="str">
        <f t="shared" si="86"/>
        <v>MORZI</v>
      </c>
    </row>
    <row r="2133" spans="5:7" x14ac:dyDescent="0.25">
      <c r="E2133" s="2" t="str">
        <f>[2]Report!T2133</f>
        <v>710085 → ICC(KA)-DJHTA</v>
      </c>
      <c r="F2133" s="3" t="str">
        <f>INDEX([2]Report!$B$2:$B$2208, MATCH(E2133, [2]Report!$T$2:$T$2208, 0))</f>
        <v>PUBLI-R2-CELC22</v>
      </c>
      <c r="G2133" s="4" t="str">
        <f t="shared" si="86"/>
        <v>PUBLI</v>
      </c>
    </row>
    <row r="2134" spans="5:7" x14ac:dyDescent="0.25">
      <c r="E2134" s="2" t="str">
        <f>[2]Report!T2134</f>
        <v xml:space="preserve">710452 → </v>
      </c>
      <c r="F2134" s="3" t="str">
        <f>INDEX([2]Report!$B$2:$B$2208, MATCH(E2134, [2]Report!$T$2:$T$2208, 0))</f>
        <v>ARLOD-R1-CELD15</v>
      </c>
      <c r="G2134" s="4" t="str">
        <f t="shared" si="86"/>
        <v>ARLOD</v>
      </c>
    </row>
    <row r="2135" spans="5:7" x14ac:dyDescent="0.25">
      <c r="E2135" s="2" t="str">
        <f>[2]Report!T2135</f>
        <v xml:space="preserve">710821 → </v>
      </c>
      <c r="F2135" s="3" t="str">
        <f>INDEX([2]Report!$B$2:$B$2208, MATCH(E2135, [2]Report!$T$2:$T$2208, 0))</f>
        <v>AUSSO-R2-CELA81</v>
      </c>
      <c r="G2135" s="4" t="str">
        <f t="shared" si="86"/>
        <v>AUSSO</v>
      </c>
    </row>
    <row r="2136" spans="5:7" x14ac:dyDescent="0.25">
      <c r="E2136" s="2" t="str">
        <f>[2]Report!T2136</f>
        <v xml:space="preserve">710824 → </v>
      </c>
      <c r="F2136" s="3" t="str">
        <f>INDEX([2]Report!$B$2:$B$2208, MATCH(E2136, [2]Report!$T$2:$T$2208, 0))</f>
        <v>AUSSO-R2-CELD85</v>
      </c>
      <c r="G2136" s="4" t="str">
        <f t="shared" si="86"/>
        <v>AUSSO</v>
      </c>
    </row>
    <row r="2137" spans="5:7" x14ac:dyDescent="0.25">
      <c r="E2137" s="2" t="str">
        <f>[2]Report!T2137</f>
        <v xml:space="preserve">710851 → </v>
      </c>
      <c r="F2137" s="3" t="str">
        <f>INDEX([2]Report!$B$2:$B$2208, MATCH(E2137, [2]Report!$T$2:$T$2208, 0))</f>
        <v>AUSSO-R2-CELD87</v>
      </c>
      <c r="G2137" s="4" t="str">
        <f t="shared" si="86"/>
        <v>AUSSO</v>
      </c>
    </row>
    <row r="2138" spans="5:7" x14ac:dyDescent="0.25">
      <c r="E2138" s="2" t="str">
        <f>[2]Report!T2138</f>
        <v xml:space="preserve">710879 → </v>
      </c>
      <c r="F2138" s="3" t="str">
        <f>INDEX([2]Report!$B$2:$B$2208, MATCH(E2138, [2]Report!$T$2:$T$2208, 0))</f>
        <v>AUSSO-R2-CELD89</v>
      </c>
      <c r="G2138" s="4" t="str">
        <f t="shared" si="86"/>
        <v>AUSSO</v>
      </c>
    </row>
    <row r="2139" spans="5:7" x14ac:dyDescent="0.25">
      <c r="E2139" s="2" t="str">
        <f>[2]Report!T2139</f>
        <v xml:space="preserve">710887 → </v>
      </c>
      <c r="F2139" s="3" t="str">
        <f>INDEX([2]Report!$B$2:$B$2208, MATCH(E2139, [2]Report!$T$2:$T$2208, 0))</f>
        <v>AUSSO-R2-CELD91</v>
      </c>
      <c r="G2139" s="4" t="str">
        <f t="shared" si="86"/>
        <v>AUSSO</v>
      </c>
    </row>
    <row r="2140" spans="5:7" x14ac:dyDescent="0.25">
      <c r="E2140" s="2" t="str">
        <f>[2]Report!T2140</f>
        <v xml:space="preserve">710894 → </v>
      </c>
      <c r="F2140" s="3" t="str">
        <f>INDEX([2]Report!$B$2:$B$2208, MATCH(E2140, [2]Report!$T$2:$T$2208, 0))</f>
        <v>AUSSO-R2-CELD93</v>
      </c>
      <c r="G2140" s="4" t="str">
        <f t="shared" si="86"/>
        <v>AUSSO</v>
      </c>
    </row>
    <row r="2141" spans="5:7" x14ac:dyDescent="0.25">
      <c r="E2141" s="2" t="str">
        <f>[2]Report!T2141</f>
        <v xml:space="preserve">712069 → </v>
      </c>
      <c r="F2141" s="3" t="str">
        <f>INDEX([2]Report!$B$2:$B$2208, MATCH(E2141, [2]Report!$T$2:$T$2208, 0))</f>
        <v>AUSSO-R1-CELC92</v>
      </c>
      <c r="G2141" s="4" t="str">
        <f t="shared" si="86"/>
        <v>AUSSO</v>
      </c>
    </row>
    <row r="2142" spans="5:7" x14ac:dyDescent="0.25">
      <c r="E2142" s="2" t="str">
        <f>[2]Report!T2142</f>
        <v>78241 → DATE-AMPOULE</v>
      </c>
      <c r="F2142" s="3" t="str">
        <f>INDEX([2]Report!$B$2:$B$2208, MATCH(E2142, [2]Report!$T$2:$T$2208, 0))</f>
        <v>T.PIN-R2.B-CELA28</v>
      </c>
      <c r="G2142" s="4" t="str">
        <f t="shared" si="86"/>
        <v>T.PIN</v>
      </c>
    </row>
    <row r="2143" spans="5:7" x14ac:dyDescent="0.25">
      <c r="E2143" s="2" t="str">
        <f>[2]Report!T2143</f>
        <v>78313 → DATE-AMPOULE</v>
      </c>
      <c r="F2143" s="3" t="str">
        <f>INDEX([2]Report!$B$2:$B$2208, MATCH(E2143, [2]Report!$T$2:$T$2208, 0))</f>
        <v>T.PIN-R1.B-CELA17</v>
      </c>
      <c r="G2143" s="4" t="str">
        <f t="shared" si="86"/>
        <v>T.PIN</v>
      </c>
    </row>
    <row r="2144" spans="5:7" x14ac:dyDescent="0.25">
      <c r="E2144" s="2" t="str">
        <f>[2]Report!T2144</f>
        <v>797180 → ICC(KA)-DJHTA, U-NOMINAL(KV)-DJHTA, DATE-AMPOULE, U-ALIMENTATION-CDE-DJHTA</v>
      </c>
      <c r="F2144" s="3" t="str">
        <f>INDEX([2]Report!$B$2:$B$2208, MATCH(E2144, [2]Report!$T$2:$T$2208, 0))</f>
        <v>SSEGR-R2.B-CELA40</v>
      </c>
      <c r="G2144" s="4" t="str">
        <f t="shared" si="86"/>
        <v>SSEGR</v>
      </c>
    </row>
    <row r="2145" spans="5:7" x14ac:dyDescent="0.25">
      <c r="E2145" s="2" t="str">
        <f>[2]Report!T2145</f>
        <v>797181 → ICC(KA)-DJHTA, U-NOMINAL(KV)-DJHTA, DATE-AMPOULE, U-ALIMENTATION-CDE-DJHTA</v>
      </c>
      <c r="F2145" s="3" t="str">
        <f>INDEX([2]Report!$B$2:$B$2208, MATCH(E2145, [2]Report!$T$2:$T$2208, 0))</f>
        <v>SSEGR-R2.B-CELD41</v>
      </c>
      <c r="G2145" s="4" t="str">
        <f t="shared" si="86"/>
        <v>SSEGR</v>
      </c>
    </row>
    <row r="2146" spans="5:7" x14ac:dyDescent="0.25">
      <c r="E2146" s="2" t="str">
        <f>[2]Report!T2146</f>
        <v>797182 → U-NOMINAL(KV)-DJHTA, DATE-AMPOULE, U-ALIMENTATION-CDE-DJHTA</v>
      </c>
      <c r="F2146" s="3" t="str">
        <f>INDEX([2]Report!$B$2:$B$2208, MATCH(E2146, [2]Report!$T$2:$T$2208, 0))</f>
        <v>SSEGR-R2.B-CELD42</v>
      </c>
      <c r="G2146" s="4" t="str">
        <f t="shared" si="86"/>
        <v>SSEGR</v>
      </c>
    </row>
    <row r="2147" spans="5:7" x14ac:dyDescent="0.25">
      <c r="E2147" s="2" t="str">
        <f>[2]Report!T2147</f>
        <v>797183 → U-NOMINAL(KV)-DJHTA, DATE-AMPOULE, U-ALIMENTATION-CDE-DJHTA</v>
      </c>
      <c r="F2147" s="3" t="str">
        <f>INDEX([2]Report!$B$2:$B$2208, MATCH(E2147, [2]Report!$T$2:$T$2208, 0))</f>
        <v>SSEGR-R2.B-CELD43</v>
      </c>
      <c r="G2147" s="4" t="str">
        <f t="shared" si="86"/>
        <v>SSEGR</v>
      </c>
    </row>
    <row r="2148" spans="5:7" x14ac:dyDescent="0.25">
      <c r="E2148" s="2" t="str">
        <f>[2]Report!T2148</f>
        <v>797184 → U-NOMINAL(KV)-DJHTA, DATE-AMPOULE, U-ALIMENTATION-CDE-DJHTA</v>
      </c>
      <c r="F2148" s="3" t="str">
        <f>INDEX([2]Report!$B$2:$B$2208, MATCH(E2148, [2]Report!$T$2:$T$2208, 0))</f>
        <v>SSEGR-R2.B-CELD44</v>
      </c>
      <c r="G2148" s="4" t="str">
        <f t="shared" si="86"/>
        <v>SSEGR</v>
      </c>
    </row>
    <row r="2149" spans="5:7" x14ac:dyDescent="0.25">
      <c r="E2149" s="2" t="str">
        <f>[2]Report!T2149</f>
        <v>797185 → U-NOMINAL(KV)-DJHTA, DATE-AMPOULE, U-ALIMENTATION-CDE-DJHTA</v>
      </c>
      <c r="F2149" s="3" t="str">
        <f>INDEX([2]Report!$B$2:$B$2208, MATCH(E2149, [2]Report!$T$2:$T$2208, 0))</f>
        <v>SSEGR-R2.B-CELD45</v>
      </c>
      <c r="G2149" s="4" t="str">
        <f t="shared" si="86"/>
        <v>SSEGR</v>
      </c>
    </row>
    <row r="2150" spans="5:7" x14ac:dyDescent="0.25">
      <c r="E2150" s="2" t="str">
        <f>[2]Report!T2150</f>
        <v>797186 → U-NOMINAL(KV)-DJHTA, DATE-AMPOULE, U-ALIMENTATION-CDE-DJHTA</v>
      </c>
      <c r="F2150" s="3" t="str">
        <f>INDEX([2]Report!$B$2:$B$2208, MATCH(E2150, [2]Report!$T$2:$T$2208, 0))</f>
        <v>SSEGR-R2.B-CELD46</v>
      </c>
      <c r="G2150" s="4" t="str">
        <f t="shared" si="86"/>
        <v>SSEGR</v>
      </c>
    </row>
    <row r="2151" spans="5:7" x14ac:dyDescent="0.25">
      <c r="E2151" s="2" t="str">
        <f>[2]Report!T2151</f>
        <v>797187 → U-NOMINAL(KV)-DJHTA, DATE-AMPOULE, U-ALIMENTATION-CDE-DJHTA</v>
      </c>
      <c r="F2151" s="3" t="str">
        <f>INDEX([2]Report!$B$2:$B$2208, MATCH(E2151, [2]Report!$T$2:$T$2208, 0))</f>
        <v>SSEGR-R2.B-CELD47</v>
      </c>
      <c r="G2151" s="4" t="str">
        <f t="shared" si="86"/>
        <v>SSEGR</v>
      </c>
    </row>
    <row r="2152" spans="5:7" x14ac:dyDescent="0.25">
      <c r="E2152" s="2" t="str">
        <f>[2]Report!T2152</f>
        <v>797192 → I-NOMINAL(A)-DJHTA, ICC(KA)-DJHTA, TYPE-DIELECTRIQUE, TYPE-DJHTA, U-NOMINAL(KV)-DJHTA, DATE-AMPOULE, U-ALIMENTATION-CDE-DJHTA</v>
      </c>
      <c r="F2152" s="3" t="str">
        <f>INDEX([2]Report!$B$2:$B$2208, MATCH(E2152, [2]Report!$T$2:$T$2208, 0))</f>
        <v>SSEGR-R2.B-CELO48</v>
      </c>
      <c r="G2152" s="4" t="str">
        <f t="shared" si="86"/>
        <v>SSEGR</v>
      </c>
    </row>
    <row r="2153" spans="5:7" x14ac:dyDescent="0.25">
      <c r="E2153" s="2" t="str">
        <f>[2]Report!T2153</f>
        <v xml:space="preserve">842260 → </v>
      </c>
      <c r="F2153" s="3" t="str">
        <f>INDEX([2]Report!$B$2:$B$2208, MATCH(E2153, [2]Report!$T$2:$T$2208, 0))</f>
        <v>DRUME-R2-CELD97</v>
      </c>
      <c r="G2153" s="4" t="str">
        <f t="shared" si="86"/>
        <v>DRUME</v>
      </c>
    </row>
    <row r="2154" spans="5:7" x14ac:dyDescent="0.25">
      <c r="E2154" s="2" t="str">
        <f>[2]Report!T2154</f>
        <v xml:space="preserve">868433 → </v>
      </c>
      <c r="F2154" s="3" t="str">
        <f>INDEX([2]Report!$B$2:$B$2208, MATCH(E2154, [2]Report!$T$2:$T$2208, 0))</f>
        <v>CHAMO-R1-CELD14</v>
      </c>
      <c r="G2154" s="4" t="str">
        <f t="shared" si="86"/>
        <v>CHAMO</v>
      </c>
    </row>
    <row r="2155" spans="5:7" x14ac:dyDescent="0.25">
      <c r="E2155" s="2" t="str">
        <f>[2]Report!T2155</f>
        <v>868457 → ICC(KA)-DJHTA, U-NOMINAL(KV)-DJHTA, U-ALIMENTATION-CDE-DJHTA</v>
      </c>
      <c r="F2155" s="3" t="str">
        <f>INDEX([2]Report!$B$2:$B$2208, MATCH(E2155, [2]Report!$T$2:$T$2208, 0))</f>
        <v>CHAMO-R2-CELD26</v>
      </c>
      <c r="G2155" s="4" t="str">
        <f t="shared" si="86"/>
        <v>CHAMO</v>
      </c>
    </row>
    <row r="2156" spans="5:7" x14ac:dyDescent="0.25">
      <c r="E2156" s="2" t="str">
        <f>[2]Report!T2156</f>
        <v>868458 → U-NOMINAL(KV)-DJHTA, U-ALIMENTATION-CDE-DJHTA</v>
      </c>
      <c r="F2156" s="3" t="str">
        <f>INDEX([2]Report!$B$2:$B$2208, MATCH(E2156, [2]Report!$T$2:$T$2208, 0))</f>
        <v>CHAMO-R1-CELD13</v>
      </c>
      <c r="G2156" s="4" t="str">
        <f t="shared" si="86"/>
        <v>CHAMO</v>
      </c>
    </row>
    <row r="2157" spans="5:7" x14ac:dyDescent="0.25">
      <c r="E2157" s="2" t="str">
        <f>[2]Report!T2157</f>
        <v>868551 → U-NOMINAL(KV)-DJHTA, U-ALIMENTATION-CDE-DJHTA</v>
      </c>
      <c r="F2157" s="3" t="str">
        <f>INDEX([2]Report!$B$2:$B$2208, MATCH(E2157, [2]Report!$T$2:$T$2208, 0))</f>
        <v>CHAMO-R1-CELD18</v>
      </c>
      <c r="G2157" s="4" t="str">
        <f t="shared" si="86"/>
        <v>CHAMO</v>
      </c>
    </row>
    <row r="2158" spans="5:7" x14ac:dyDescent="0.25">
      <c r="E2158" s="2" t="str">
        <f>[2]Report!T2158</f>
        <v>868562 → ICC(KA)-DJHTA, U-NOMINAL(KV)-DJHTA, U-ALIMENTATION-CDE-DJHTA</v>
      </c>
      <c r="F2158" s="3" t="str">
        <f>INDEX([2]Report!$B$2:$B$2208, MATCH(E2158, [2]Report!$T$2:$T$2208, 0))</f>
        <v>CHAMO-R1-CELD15</v>
      </c>
      <c r="G2158" s="4" t="str">
        <f t="shared" si="86"/>
        <v>CHAMO</v>
      </c>
    </row>
    <row r="2159" spans="5:7" x14ac:dyDescent="0.25">
      <c r="E2159" s="2" t="str">
        <f>[2]Report!T2159</f>
        <v>883178 → U-NOMINAL(KV)-DJHTA, U-ALIMENTATION-CDE-DJHTA</v>
      </c>
      <c r="F2159" s="3" t="str">
        <f>INDEX([2]Report!$B$2:$B$2208, MATCH(E2159, [2]Report!$T$2:$T$2208, 0))</f>
        <v>SSMC5-R1-CELA10</v>
      </c>
      <c r="G2159" s="4" t="str">
        <f t="shared" si="86"/>
        <v>SSMC5</v>
      </c>
    </row>
    <row r="2160" spans="5:7" x14ac:dyDescent="0.25">
      <c r="E2160" s="2" t="str">
        <f>[2]Report!T2160</f>
        <v>883330 → U-NOMINAL(KV)-DJHTA, U-ALIMENTATION-CDE-DJHTA</v>
      </c>
      <c r="F2160" s="3" t="str">
        <f>INDEX([2]Report!$B$2:$B$2208, MATCH(E2160, [2]Report!$T$2:$T$2208, 0))</f>
        <v>SSMC5-R2-CELA20</v>
      </c>
      <c r="G2160" s="4" t="str">
        <f t="shared" si="86"/>
        <v>SSMC5</v>
      </c>
    </row>
    <row r="2161" spans="5:7" x14ac:dyDescent="0.25">
      <c r="E2161" s="2" t="str">
        <f>[2]Report!T2161</f>
        <v>883343 → U-NOMINAL(KV)-DJHTA, U-ALIMENTATION-CDE-DJHTA</v>
      </c>
      <c r="F2161" s="3" t="str">
        <f>INDEX([2]Report!$B$2:$B$2208, MATCH(E2161, [2]Report!$T$2:$T$2208, 0))</f>
        <v>SSMC5-R3-CELA30</v>
      </c>
      <c r="G2161" s="4" t="str">
        <f t="shared" si="86"/>
        <v>SSMC5</v>
      </c>
    </row>
    <row r="2162" spans="5:7" x14ac:dyDescent="0.25">
      <c r="E2162" s="2" t="str">
        <f>[2]Report!T2162</f>
        <v>883386 → U-NOMINAL(KV)-DJHTA, U-ALIMENTATION-CDE-DJHTA</v>
      </c>
      <c r="F2162" s="3" t="str">
        <f>INDEX([2]Report!$B$2:$B$2208, MATCH(E2162, [2]Report!$T$2:$T$2208, 0))</f>
        <v>SSMC5-R4-CELA40</v>
      </c>
      <c r="G2162" s="4" t="str">
        <f t="shared" si="86"/>
        <v>SSMC5</v>
      </c>
    </row>
    <row r="2163" spans="5:7" x14ac:dyDescent="0.25">
      <c r="E2163" s="2" t="str">
        <f>[2]Report!T2163</f>
        <v>883396 → U-NOMINAL(KV)-DJHTA, U-ALIMENTATION-CDE-DJHTA</v>
      </c>
      <c r="F2163" s="3" t="str">
        <f>INDEX([2]Report!$B$2:$B$2208, MATCH(E2163, [2]Report!$T$2:$T$2208, 0))</f>
        <v>SSMC5-R1-CELD13</v>
      </c>
      <c r="G2163" s="4" t="str">
        <f t="shared" si="86"/>
        <v>SSMC5</v>
      </c>
    </row>
    <row r="2164" spans="5:7" x14ac:dyDescent="0.25">
      <c r="E2164" s="2" t="str">
        <f>[2]Report!T2164</f>
        <v>883446 → U-NOMINAL(KV)-DJHTA, U-ALIMENTATION-CDE-DJHTA</v>
      </c>
      <c r="F2164" s="3" t="str">
        <f>INDEX([2]Report!$B$2:$B$2208, MATCH(E2164, [2]Report!$T$2:$T$2208, 0))</f>
        <v>SSMC5-R1-CELD14</v>
      </c>
      <c r="G2164" s="4" t="str">
        <f t="shared" si="86"/>
        <v>SSMC5</v>
      </c>
    </row>
    <row r="2165" spans="5:7" x14ac:dyDescent="0.25">
      <c r="E2165" s="2" t="str">
        <f>[2]Report!T2165</f>
        <v>883453 → U-NOMINAL(KV)-DJHTA, U-ALIMENTATION-CDE-DJHTA</v>
      </c>
      <c r="F2165" s="3" t="str">
        <f>INDEX([2]Report!$B$2:$B$2208, MATCH(E2165, [2]Report!$T$2:$T$2208, 0))</f>
        <v>SSMC5-R1-CELD15</v>
      </c>
      <c r="G2165" s="4" t="str">
        <f t="shared" si="86"/>
        <v>SSMC5</v>
      </c>
    </row>
    <row r="2166" spans="5:7" x14ac:dyDescent="0.25">
      <c r="E2166" s="2" t="str">
        <f>[2]Report!T2166</f>
        <v>883458 → U-NOMINAL(KV)-DJHTA, U-ALIMENTATION-CDE-DJHTA</v>
      </c>
      <c r="F2166" s="3" t="str">
        <f>INDEX([2]Report!$B$2:$B$2208, MATCH(E2166, [2]Report!$T$2:$T$2208, 0))</f>
        <v>SSMC5-R1-CELD16</v>
      </c>
      <c r="G2166" s="4" t="str">
        <f t="shared" si="86"/>
        <v>SSMC5</v>
      </c>
    </row>
    <row r="2167" spans="5:7" x14ac:dyDescent="0.25">
      <c r="E2167" s="2" t="str">
        <f>[2]Report!T2167</f>
        <v>883465 → U-NOMINAL(KV)-DJHTA, U-ALIMENTATION-CDE-DJHTA</v>
      </c>
      <c r="F2167" s="3" t="str">
        <f>INDEX([2]Report!$B$2:$B$2208, MATCH(E2167, [2]Report!$T$2:$T$2208, 0))</f>
        <v>SSMC5-R1-CELD17</v>
      </c>
      <c r="G2167" s="4" t="str">
        <f t="shared" si="86"/>
        <v>SSMC5</v>
      </c>
    </row>
    <row r="2168" spans="5:7" x14ac:dyDescent="0.25">
      <c r="E2168" s="2" t="str">
        <f>[2]Report!T2168</f>
        <v>883490 → U-NOMINAL(KV)-DJHTA, U-ALIMENTATION-CDE-DJHTA</v>
      </c>
      <c r="F2168" s="3" t="str">
        <f>INDEX([2]Report!$B$2:$B$2208, MATCH(E2168, [2]Report!$T$2:$T$2208, 0))</f>
        <v>SSMC5-R1-CELC12</v>
      </c>
      <c r="G2168" s="4" t="str">
        <f t="shared" si="86"/>
        <v>SSMC5</v>
      </c>
    </row>
    <row r="2169" spans="5:7" x14ac:dyDescent="0.25">
      <c r="E2169" s="2" t="str">
        <f>[2]Report!T2169</f>
        <v>883559 → U-NOMINAL(KV)-DJHTA, U-ALIMENTATION-CDE-DJHTA</v>
      </c>
      <c r="F2169" s="3" t="str">
        <f>INDEX([2]Report!$B$2:$B$2208, MATCH(E2169, [2]Report!$T$2:$T$2208, 0))</f>
        <v>SSMC5-R4-CELC42</v>
      </c>
      <c r="G2169" s="4" t="str">
        <f t="shared" si="86"/>
        <v>SSMC5</v>
      </c>
    </row>
    <row r="2170" spans="5:7" x14ac:dyDescent="0.25">
      <c r="E2170" s="2" t="str">
        <f>[2]Report!T2170</f>
        <v>883564 → U-NOMINAL(KV)-DJHTA, U-ALIMENTATION-CDE-DJHTA</v>
      </c>
      <c r="F2170" s="3" t="str">
        <f>INDEX([2]Report!$B$2:$B$2208, MATCH(E2170, [2]Report!$T$2:$T$2208, 0))</f>
        <v>SSMC5-R2-CELD22</v>
      </c>
      <c r="G2170" s="4" t="str">
        <f t="shared" si="86"/>
        <v>SSMC5</v>
      </c>
    </row>
    <row r="2171" spans="5:7" x14ac:dyDescent="0.25">
      <c r="E2171" s="2" t="str">
        <f>[2]Report!T2171</f>
        <v>883571 → U-NOMINAL(KV)-DJHTA, U-ALIMENTATION-CDE-DJHTA</v>
      </c>
      <c r="F2171" s="3" t="str">
        <f>INDEX([2]Report!$B$2:$B$2208, MATCH(E2171, [2]Report!$T$2:$T$2208, 0))</f>
        <v>SSMC5-R2-CELD23</v>
      </c>
      <c r="G2171" s="4" t="str">
        <f t="shared" si="86"/>
        <v>SSMC5</v>
      </c>
    </row>
    <row r="2172" spans="5:7" x14ac:dyDescent="0.25">
      <c r="E2172" s="2" t="str">
        <f>[2]Report!T2172</f>
        <v>883573 → U-NOMINAL(KV)-DJHTA, U-ALIMENTATION-CDE-DJHTA</v>
      </c>
      <c r="F2172" s="3" t="str">
        <f>INDEX([2]Report!$B$2:$B$2208, MATCH(E2172, [2]Report!$T$2:$T$2208, 0))</f>
        <v>SSMC5-R2-CELD24</v>
      </c>
      <c r="G2172" s="4" t="str">
        <f t="shared" si="86"/>
        <v>SSMC5</v>
      </c>
    </row>
    <row r="2173" spans="5:7" x14ac:dyDescent="0.25">
      <c r="E2173" s="2" t="str">
        <f>[2]Report!T2173</f>
        <v>883574 → U-NOMINAL(KV)-DJHTA, U-ALIMENTATION-CDE-DJHTA</v>
      </c>
      <c r="F2173" s="3" t="str">
        <f>INDEX([2]Report!$B$2:$B$2208, MATCH(E2173, [2]Report!$T$2:$T$2208, 0))</f>
        <v>SSMC5-R2-CELD25</v>
      </c>
      <c r="G2173" s="4" t="str">
        <f t="shared" si="86"/>
        <v>SSMC5</v>
      </c>
    </row>
    <row r="2174" spans="5:7" x14ac:dyDescent="0.25">
      <c r="E2174" s="2" t="str">
        <f>[2]Report!T2174</f>
        <v>883575 → U-NOMINAL(KV)-DJHTA, U-ALIMENTATION-CDE-DJHTA</v>
      </c>
      <c r="F2174" s="3" t="str">
        <f>INDEX([2]Report!$B$2:$B$2208, MATCH(E2174, [2]Report!$T$2:$T$2208, 0))</f>
        <v>SSMC5-R2-CELD26</v>
      </c>
      <c r="G2174" s="4" t="str">
        <f t="shared" si="86"/>
        <v>SSMC5</v>
      </c>
    </row>
    <row r="2175" spans="5:7" x14ac:dyDescent="0.25">
      <c r="E2175" s="2" t="str">
        <f>[2]Report!T2175</f>
        <v>883580 → U-NOMINAL(KV)-DJHTA, U-ALIMENTATION-CDE-DJHTA</v>
      </c>
      <c r="F2175" s="3" t="str">
        <f>INDEX([2]Report!$B$2:$B$2208, MATCH(E2175, [2]Report!$T$2:$T$2208, 0))</f>
        <v>SSMC5-R2-CELD27</v>
      </c>
      <c r="G2175" s="4" t="str">
        <f t="shared" si="86"/>
        <v>SSMC5</v>
      </c>
    </row>
    <row r="2176" spans="5:7" x14ac:dyDescent="0.25">
      <c r="E2176" s="2" t="str">
        <f>[2]Report!T2176</f>
        <v>886543 → U-NOMINAL(KV)-DJHTA, U-ALIMENTATION-CDE-DJHTA</v>
      </c>
      <c r="F2176" s="3" t="str">
        <f>INDEX([2]Report!$B$2:$B$2208, MATCH(E2176, [2]Report!$T$2:$T$2208, 0))</f>
        <v>SSMC5-R3-CELD32</v>
      </c>
      <c r="G2176" s="4" t="str">
        <f t="shared" si="86"/>
        <v>SSMC5</v>
      </c>
    </row>
    <row r="2177" spans="5:7" x14ac:dyDescent="0.25">
      <c r="E2177" s="2" t="str">
        <f>[2]Report!T2177</f>
        <v>886546 → U-NOMINAL(KV)-DJHTA, U-ALIMENTATION-CDE-DJHTA</v>
      </c>
      <c r="F2177" s="3" t="str">
        <f>INDEX([2]Report!$B$2:$B$2208, MATCH(E2177, [2]Report!$T$2:$T$2208, 0))</f>
        <v>SSMC5-R3-CELD33</v>
      </c>
      <c r="G2177" s="4" t="str">
        <f t="shared" si="86"/>
        <v>SSMC5</v>
      </c>
    </row>
    <row r="2178" spans="5:7" x14ac:dyDescent="0.25">
      <c r="E2178" s="2" t="str">
        <f>[2]Report!T2178</f>
        <v>886551 → U-NOMINAL(KV)-DJHTA, U-ALIMENTATION-CDE-DJHTA</v>
      </c>
      <c r="F2178" s="3" t="str">
        <f>INDEX([2]Report!$B$2:$B$2208, MATCH(E2178, [2]Report!$T$2:$T$2208, 0))</f>
        <v>SSMC5-R3-CELD34</v>
      </c>
      <c r="G2178" s="4" t="str">
        <f t="shared" si="86"/>
        <v>SSMC5</v>
      </c>
    </row>
    <row r="2179" spans="5:7" x14ac:dyDescent="0.25">
      <c r="E2179" s="2" t="str">
        <f>[2]Report!T2179</f>
        <v>886556 → U-NOMINAL(KV)-DJHTA, U-ALIMENTATION-CDE-DJHTA</v>
      </c>
      <c r="F2179" s="3" t="str">
        <f>INDEX([2]Report!$B$2:$B$2208, MATCH(E2179, [2]Report!$T$2:$T$2208, 0))</f>
        <v>SSMC5-R3-CELD35</v>
      </c>
      <c r="G2179" s="4" t="str">
        <f t="shared" ref="G2179:G2207" si="87">LEFT(F2179,5)</f>
        <v>SSMC5</v>
      </c>
    </row>
    <row r="2180" spans="5:7" x14ac:dyDescent="0.25">
      <c r="E2180" s="2" t="str">
        <f>[2]Report!T2180</f>
        <v>886586 → U-NOMINAL(KV)-DJHTA, U-ALIMENTATION-CDE-DJHTA</v>
      </c>
      <c r="F2180" s="3" t="str">
        <f>INDEX([2]Report!$B$2:$B$2208, MATCH(E2180, [2]Report!$T$2:$T$2208, 0))</f>
        <v>SSMC5-R3-CELD36</v>
      </c>
      <c r="G2180" s="4" t="str">
        <f t="shared" si="87"/>
        <v>SSMC5</v>
      </c>
    </row>
    <row r="2181" spans="5:7" x14ac:dyDescent="0.25">
      <c r="E2181" s="2" t="str">
        <f>[2]Report!T2181</f>
        <v>886617 → U-NOMINAL(KV)-DJHTA, U-ALIMENTATION-CDE-DJHTA</v>
      </c>
      <c r="F2181" s="3" t="str">
        <f>INDEX([2]Report!$B$2:$B$2208, MATCH(E2181, [2]Report!$T$2:$T$2208, 0))</f>
        <v>SSMC5-R4-CELD43</v>
      </c>
      <c r="G2181" s="4" t="str">
        <f t="shared" si="87"/>
        <v>SSMC5</v>
      </c>
    </row>
    <row r="2182" spans="5:7" x14ac:dyDescent="0.25">
      <c r="E2182" s="2" t="str">
        <f>[2]Report!T2182</f>
        <v>886623 → U-NOMINAL(KV)-DJHTA, U-ALIMENTATION-CDE-DJHTA</v>
      </c>
      <c r="F2182" s="3" t="str">
        <f>INDEX([2]Report!$B$2:$B$2208, MATCH(E2182, [2]Report!$T$2:$T$2208, 0))</f>
        <v>SSMC5-R4-CELD44</v>
      </c>
      <c r="G2182" s="4" t="str">
        <f t="shared" si="87"/>
        <v>SSMC5</v>
      </c>
    </row>
    <row r="2183" spans="5:7" x14ac:dyDescent="0.25">
      <c r="E2183" s="2" t="str">
        <f>[2]Report!T2183</f>
        <v>886624 → U-NOMINAL(KV)-DJHTA, U-ALIMENTATION-CDE-DJHTA</v>
      </c>
      <c r="F2183" s="3" t="str">
        <f>INDEX([2]Report!$B$2:$B$2208, MATCH(E2183, [2]Report!$T$2:$T$2208, 0))</f>
        <v>SSMC5-R4-CELD45</v>
      </c>
      <c r="G2183" s="4" t="str">
        <f t="shared" si="87"/>
        <v>SSMC5</v>
      </c>
    </row>
    <row r="2184" spans="5:7" x14ac:dyDescent="0.25">
      <c r="E2184" s="2" t="str">
        <f>[2]Report!T2184</f>
        <v>886625 → U-NOMINAL(KV)-DJHTA, U-ALIMENTATION-CDE-DJHTA</v>
      </c>
      <c r="F2184" s="3" t="str">
        <f>INDEX([2]Report!$B$2:$B$2208, MATCH(E2184, [2]Report!$T$2:$T$2208, 0))</f>
        <v>SSMC5-R4-CELD46</v>
      </c>
      <c r="G2184" s="4" t="str">
        <f t="shared" si="87"/>
        <v>SSMC5</v>
      </c>
    </row>
    <row r="2185" spans="5:7" x14ac:dyDescent="0.25">
      <c r="E2185" s="2" t="str">
        <f>[2]Report!T2185</f>
        <v>886634 → U-NOMINAL(KV)-DJHTA, DATE-AMPOULE, U-ALIMENTATION-CDE-DJHTA</v>
      </c>
      <c r="F2185" s="3" t="str">
        <f>INDEX([2]Report!$B$2:$B$2208, MATCH(E2185, [2]Report!$T$2:$T$2208, 0))</f>
        <v>SSMC5-R4-CELO47</v>
      </c>
      <c r="G2185" s="4" t="str">
        <f t="shared" si="87"/>
        <v>SSMC5</v>
      </c>
    </row>
    <row r="2186" spans="5:7" x14ac:dyDescent="0.25">
      <c r="E2186" s="2" t="str">
        <f>[2]Report!T2186</f>
        <v>887214 → U-NOMINAL(KV)-DJHTA, DATE-AMPOULE, U-ALIMENTATION-CDE-DJHTA</v>
      </c>
      <c r="F2186" s="3" t="str">
        <f>INDEX([2]Report!$B$2:$B$2208, MATCH(E2186, [2]Report!$T$2:$T$2208, 0))</f>
        <v>SSMC5-R1-CELO18</v>
      </c>
      <c r="G2186" s="4" t="str">
        <f t="shared" si="87"/>
        <v>SSMC5</v>
      </c>
    </row>
    <row r="2187" spans="5:7" x14ac:dyDescent="0.25">
      <c r="E2187" s="2" t="str">
        <f>[2]Report!T2187</f>
        <v xml:space="preserve">929658 → </v>
      </c>
      <c r="F2187" s="3" t="str">
        <f>INDEX([2]Report!$B$2:$B$2208, MATCH(E2187, [2]Report!$T$2:$T$2208, 0))</f>
        <v>AIGUE-R2-CELD91</v>
      </c>
      <c r="G2187" s="4" t="str">
        <f t="shared" si="87"/>
        <v>AIGUE</v>
      </c>
    </row>
    <row r="2188" spans="5:7" x14ac:dyDescent="0.25">
      <c r="E2188" s="2" t="str">
        <f>[2]Report!T2188</f>
        <v xml:space="preserve">929659 → </v>
      </c>
      <c r="F2188" s="3" t="str">
        <f>INDEX([2]Report!$B$2:$B$2208, MATCH(E2188, [2]Report!$T$2:$T$2208, 0))</f>
        <v>AIGUE-R2-CELD92</v>
      </c>
      <c r="G2188" s="4" t="str">
        <f t="shared" si="87"/>
        <v>AIGUE</v>
      </c>
    </row>
    <row r="2189" spans="5:7" x14ac:dyDescent="0.25">
      <c r="E2189" s="2" t="str">
        <f>[2]Report!T2189</f>
        <v xml:space="preserve">929806 → </v>
      </c>
      <c r="F2189" s="3" t="str">
        <f>INDEX([2]Report!$B$2:$B$2208, MATCH(E2189, [2]Report!$T$2:$T$2208, 0))</f>
        <v>AIGUE-R2-CELD93</v>
      </c>
      <c r="G2189" s="4" t="str">
        <f t="shared" si="87"/>
        <v>AIGUE</v>
      </c>
    </row>
    <row r="2190" spans="5:7" x14ac:dyDescent="0.25">
      <c r="E2190" s="2" t="str">
        <f>[2]Report!T2190</f>
        <v xml:space="preserve">929858 → </v>
      </c>
      <c r="F2190" s="3" t="str">
        <f>INDEX([2]Report!$B$2:$B$2208, MATCH(E2190, [2]Report!$T$2:$T$2208, 0))</f>
        <v>AIGUE-R2-CELD94</v>
      </c>
      <c r="G2190" s="4" t="str">
        <f t="shared" si="87"/>
        <v>AIGUE</v>
      </c>
    </row>
    <row r="2191" spans="5:7" x14ac:dyDescent="0.25">
      <c r="E2191" s="2" t="str">
        <f>[2]Report!T2191</f>
        <v xml:space="preserve">929898 → </v>
      </c>
      <c r="F2191" s="3" t="str">
        <f>INDEX([2]Report!$B$2:$B$2208, MATCH(E2191, [2]Report!$T$2:$T$2208, 0))</f>
        <v>AIGUE-R2-CELD95</v>
      </c>
      <c r="G2191" s="4" t="str">
        <f t="shared" si="87"/>
        <v>AIGUE</v>
      </c>
    </row>
    <row r="2192" spans="5:7" x14ac:dyDescent="0.25">
      <c r="E2192" s="2" t="str">
        <f>[2]Report!T2192</f>
        <v xml:space="preserve">929952 → </v>
      </c>
      <c r="F2192" s="3" t="str">
        <f>INDEX([2]Report!$B$2:$B$2208, MATCH(E2192, [2]Report!$T$2:$T$2208, 0))</f>
        <v>AIGUE-R2-CELD96</v>
      </c>
      <c r="G2192" s="4" t="str">
        <f t="shared" si="87"/>
        <v>AIGUE</v>
      </c>
    </row>
    <row r="2193" spans="5:7" x14ac:dyDescent="0.25">
      <c r="E2193" s="2" t="str">
        <f>[2]Report!T2193</f>
        <v xml:space="preserve">930179 → </v>
      </c>
      <c r="F2193" s="3" t="str">
        <f>INDEX([2]Report!$B$2:$B$2208, MATCH(E2193, [2]Report!$T$2:$T$2208, 0))</f>
        <v>AIGUE-R1-CELD83</v>
      </c>
      <c r="G2193" s="4" t="str">
        <f t="shared" si="87"/>
        <v>AIGUE</v>
      </c>
    </row>
    <row r="2194" spans="5:7" x14ac:dyDescent="0.25">
      <c r="E2194" s="2" t="str">
        <f>[2]Report!T2194</f>
        <v xml:space="preserve">930315 → </v>
      </c>
      <c r="F2194" s="3" t="str">
        <f>INDEX([2]Report!$B$2:$B$2208, MATCH(E2194, [2]Report!$T$2:$T$2208, 0))</f>
        <v>AIGUE-R2-CELA98</v>
      </c>
      <c r="G2194" s="4" t="str">
        <f t="shared" si="87"/>
        <v>AIGUE</v>
      </c>
    </row>
    <row r="2195" spans="5:7" x14ac:dyDescent="0.25">
      <c r="E2195" s="2" t="str">
        <f>[2]Report!T2195</f>
        <v xml:space="preserve">930492 → </v>
      </c>
      <c r="F2195" s="3" t="str">
        <f>INDEX([2]Report!$B$2:$B$2208, MATCH(E2195, [2]Report!$T$2:$T$2208, 0))</f>
        <v>AIGUE-R2-CELO90</v>
      </c>
      <c r="G2195" s="4" t="str">
        <f t="shared" si="87"/>
        <v>AIGUE</v>
      </c>
    </row>
    <row r="2196" spans="5:7" x14ac:dyDescent="0.25">
      <c r="E2196" s="2" t="str">
        <f>[2]Report!T2196</f>
        <v>934043 → U-NOMINAL(KV)-DJHTA, DATE-AMPOULE, U-ALIMENTATION-CDE-DJHTA</v>
      </c>
      <c r="F2196" s="3" t="str">
        <f>INDEX([2]Report!$B$2:$B$2208, MATCH(E2196, [2]Report!$T$2:$T$2208, 0))</f>
        <v>CPNIE-R2-CELD16</v>
      </c>
      <c r="G2196" s="4" t="str">
        <f t="shared" si="87"/>
        <v>CPNIE</v>
      </c>
    </row>
    <row r="2197" spans="5:7" x14ac:dyDescent="0.25">
      <c r="E2197" s="2" t="str">
        <f>[2]Report!T2197</f>
        <v xml:space="preserve">945785 → </v>
      </c>
      <c r="F2197" s="3" t="str">
        <f>INDEX([2]Report!$B$2:$B$2208, MATCH(E2197, [2]Report!$T$2:$T$2208, 0))</f>
        <v>BISSO-R2-CELD96</v>
      </c>
      <c r="G2197" s="4" t="str">
        <f t="shared" si="87"/>
        <v>BISSO</v>
      </c>
    </row>
    <row r="2198" spans="5:7" x14ac:dyDescent="0.25">
      <c r="E2198" s="2" t="str">
        <f>[2]Report!T2198</f>
        <v xml:space="preserve">962726 → </v>
      </c>
      <c r="F2198" s="3" t="str">
        <f>INDEX([2]Report!$B$2:$B$2208, MATCH(E2198, [2]Report!$T$2:$T$2208, 0))</f>
        <v>ARLOD-MAG</v>
      </c>
      <c r="G2198" s="4" t="str">
        <f t="shared" si="87"/>
        <v>ARLOD</v>
      </c>
    </row>
    <row r="2199" spans="5:7" x14ac:dyDescent="0.25">
      <c r="E2199" s="2" t="str">
        <f>[2]Report!T2199</f>
        <v xml:space="preserve">963532 → </v>
      </c>
      <c r="F2199" s="3" t="str">
        <f>INDEX([2]Report!$B$2:$B$2208, MATCH(E2199, [2]Report!$T$2:$T$2208, 0))</f>
        <v>CRAN_-R1-CELD19</v>
      </c>
      <c r="G2199" s="4" t="str">
        <f t="shared" si="87"/>
        <v>CRAN_</v>
      </c>
    </row>
    <row r="2200" spans="5:7" x14ac:dyDescent="0.25">
      <c r="E2200" s="2" t="str">
        <f>[2]Report!T2200</f>
        <v xml:space="preserve">963630 → </v>
      </c>
      <c r="F2200" s="3" t="str">
        <f>INDEX([2]Report!$B$2:$B$2208, MATCH(E2200, [2]Report!$T$2:$T$2208, 0))</f>
        <v>CRAN_-R2-CELD25</v>
      </c>
      <c r="G2200" s="4" t="str">
        <f t="shared" si="87"/>
        <v>CRAN_</v>
      </c>
    </row>
    <row r="2201" spans="5:7" x14ac:dyDescent="0.25">
      <c r="E2201" s="2" t="str">
        <f>[2]Report!T2201</f>
        <v>978828 → ICC(KA)-DJHTA, U-NOMINAL(KV)-DJHTA, DATE-AMPOULE, U-ALIMENTATION-CDE-DJHTA</v>
      </c>
      <c r="F2201" s="3" t="str">
        <f>INDEX([2]Report!$B$2:$B$2208, MATCH(E2201, [2]Report!$T$2:$T$2208, 0))</f>
        <v>CHAMO-R4-CELA40</v>
      </c>
      <c r="G2201" s="4" t="str">
        <f t="shared" si="87"/>
        <v>CHAMO</v>
      </c>
    </row>
    <row r="2202" spans="5:7" x14ac:dyDescent="0.25">
      <c r="E2202" s="2" t="str">
        <f>[2]Report!T2202</f>
        <v xml:space="preserve">979128 → </v>
      </c>
      <c r="F2202" s="3" t="str">
        <f>INDEX([2]Report!$B$2:$B$2208, MATCH(E2202, [2]Report!$T$2:$T$2208, 0))</f>
        <v>CHAMO-R4-CELD42</v>
      </c>
      <c r="G2202" s="4" t="str">
        <f t="shared" si="87"/>
        <v>CHAMO</v>
      </c>
    </row>
    <row r="2203" spans="5:7" x14ac:dyDescent="0.25">
      <c r="E2203" s="2" t="str">
        <f>[2]Report!T2203</f>
        <v xml:space="preserve">979129 → </v>
      </c>
      <c r="F2203" s="3" t="str">
        <f>INDEX([2]Report!$B$2:$B$2208, MATCH(E2203, [2]Report!$T$2:$T$2208, 0))</f>
        <v>CHAMO-R4-CELD43</v>
      </c>
      <c r="G2203" s="4" t="str">
        <f t="shared" si="87"/>
        <v>CHAMO</v>
      </c>
    </row>
    <row r="2204" spans="5:7" x14ac:dyDescent="0.25">
      <c r="E2204" s="2" t="str">
        <f>[2]Report!T2204</f>
        <v xml:space="preserve">979130 → </v>
      </c>
      <c r="F2204" s="3" t="str">
        <f>INDEX([2]Report!$B$2:$B$2208, MATCH(E2204, [2]Report!$T$2:$T$2208, 0))</f>
        <v>CHAMO-R4-CELD44</v>
      </c>
      <c r="G2204" s="4" t="str">
        <f t="shared" si="87"/>
        <v>CHAMO</v>
      </c>
    </row>
    <row r="2205" spans="5:7" x14ac:dyDescent="0.25">
      <c r="E2205" s="2" t="str">
        <f>[2]Report!T2205</f>
        <v>979131 → U-ALIMENTATION-CDE-DJHTA</v>
      </c>
      <c r="F2205" s="3" t="str">
        <f>INDEX([2]Report!$B$2:$B$2208, MATCH(E2205, [2]Report!$T$2:$T$2208, 0))</f>
        <v>CHAMO-R4-CELD45</v>
      </c>
      <c r="G2205" s="4" t="str">
        <f t="shared" si="87"/>
        <v>CHAMO</v>
      </c>
    </row>
    <row r="2206" spans="5:7" x14ac:dyDescent="0.25">
      <c r="E2206" s="2" t="str">
        <f>[2]Report!T2206</f>
        <v>979132 → DATE-AMPOULE, U-ALIMENTATION-CDE-DJHTA</v>
      </c>
      <c r="F2206" s="3" t="str">
        <f>INDEX([2]Report!$B$2:$B$2208, MATCH(E2206, [2]Report!$T$2:$T$2208, 0))</f>
        <v>CHAMO-R4-CELD46</v>
      </c>
      <c r="G2206" s="4" t="str">
        <f t="shared" si="87"/>
        <v>CHAMO</v>
      </c>
    </row>
    <row r="2207" spans="5:7" x14ac:dyDescent="0.25">
      <c r="E2207" s="2" t="str">
        <f>[2]Report!T2207</f>
        <v xml:space="preserve">979133 → </v>
      </c>
      <c r="F2207" s="3" t="str">
        <f>INDEX([2]Report!$B$2:$B$2208, MATCH(E2207, [2]Report!$T$2:$T$2208, 0))</f>
        <v>CHAMO-R4-CELD47</v>
      </c>
      <c r="G2207" s="4" t="str">
        <f t="shared" si="87"/>
        <v>CHAMO</v>
      </c>
    </row>
    <row r="2435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 Franco Rondisson</dc:creator>
  <cp:lastModifiedBy>Luther Franco Rondisson</cp:lastModifiedBy>
  <dcterms:created xsi:type="dcterms:W3CDTF">2025-04-02T13:41:12Z</dcterms:created>
  <dcterms:modified xsi:type="dcterms:W3CDTF">2025-04-04T06:43:39Z</dcterms:modified>
</cp:coreProperties>
</file>