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 firstSheet="3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<sst xmlns="http://schemas.openxmlformats.org/spreadsheetml/2006/main" count="1008" uniqueCount="649">
  <si>
    <t>信誉评级</t>
  </si>
  <si>
    <t>企业数量</t>
  </si>
  <si>
    <t>违约数量</t>
  </si>
  <si>
    <t>A</t>
  </si>
  <si>
    <t>B</t>
  </si>
  <si>
    <t>C</t>
  </si>
  <si>
    <t>D</t>
  </si>
  <si>
    <t>总数</t>
  </si>
  <si>
    <t>销售收入</t>
  </si>
  <si>
    <t xml:space="preserve">
进货支出</t>
  </si>
  <si>
    <t xml:space="preserve">
收入进步因子</t>
  </si>
  <si>
    <t xml:space="preserve">
进项负数发票占比</t>
  </si>
  <si>
    <t xml:space="preserve">
进项作废发票占比</t>
  </si>
  <si>
    <t xml:space="preserve">
供方市场集中度</t>
  </si>
  <si>
    <t xml:space="preserve">
销项负数发票占比</t>
  </si>
  <si>
    <t xml:space="preserve">
销项作废发票占比</t>
  </si>
  <si>
    <t xml:space="preserve">
需方市场集中度</t>
  </si>
  <si>
    <t>平均水平</t>
  </si>
  <si>
    <t>指标</t>
  </si>
  <si>
    <t>重要性</t>
  </si>
  <si>
    <t>进货支出</t>
  </si>
  <si>
    <t>收入进步因子</t>
  </si>
  <si>
    <t>进项负数发票占比</t>
  </si>
  <si>
    <t>进项作废发票占比</t>
  </si>
  <si>
    <t>供方市场集中度</t>
  </si>
  <si>
    <t>销项负数发票占比</t>
  </si>
  <si>
    <t>销项作废发票占比</t>
  </si>
  <si>
    <t>需方市场集中度</t>
  </si>
  <si>
    <t>企业代号</t>
  </si>
  <si>
    <t>企业名称</t>
  </si>
  <si>
    <t>信誉评级预测</t>
  </si>
  <si>
    <t>违约概率预测</t>
  </si>
  <si>
    <t>E124</t>
  </si>
  <si>
    <t xml:space="preserve">个体经营E124 </t>
  </si>
  <si>
    <t>E125</t>
  </si>
  <si>
    <t xml:space="preserve">个体经营E125 </t>
  </si>
  <si>
    <t>E128</t>
  </si>
  <si>
    <t>E143</t>
  </si>
  <si>
    <t>E126</t>
  </si>
  <si>
    <t xml:space="preserve">个体经营E126 </t>
  </si>
  <si>
    <t>E129</t>
  </si>
  <si>
    <t>E144</t>
  </si>
  <si>
    <t>E127</t>
  </si>
  <si>
    <t xml:space="preserve">个体经营E127 </t>
  </si>
  <si>
    <t>E130</t>
  </si>
  <si>
    <t>E145</t>
  </si>
  <si>
    <t>E137</t>
  </si>
  <si>
    <t>E146</t>
  </si>
  <si>
    <t>E138</t>
  </si>
  <si>
    <t>E147</t>
  </si>
  <si>
    <t>E139</t>
  </si>
  <si>
    <t>E148</t>
  </si>
  <si>
    <t>E131</t>
  </si>
  <si>
    <t xml:space="preserve">个体经营E131 </t>
  </si>
  <si>
    <t>E140</t>
  </si>
  <si>
    <t>E262</t>
  </si>
  <si>
    <t>E132</t>
  </si>
  <si>
    <t xml:space="preserve">个体经营E132 </t>
  </si>
  <si>
    <t>E141</t>
  </si>
  <si>
    <t>E263</t>
  </si>
  <si>
    <t>E133</t>
  </si>
  <si>
    <t xml:space="preserve">个体经营E133 </t>
  </si>
  <si>
    <t>E142</t>
  </si>
  <si>
    <t>E264</t>
  </si>
  <si>
    <t>E134</t>
  </si>
  <si>
    <t>***工程咨询有限公司</t>
  </si>
  <si>
    <t>E135</t>
  </si>
  <si>
    <t>***建设工程有限公司</t>
  </si>
  <si>
    <t>E136</t>
  </si>
  <si>
    <t>***机械有限责任公司</t>
  </si>
  <si>
    <t>E149</t>
  </si>
  <si>
    <t>***建筑劳务有限公司</t>
  </si>
  <si>
    <t>E150</t>
  </si>
  <si>
    <t>E151</t>
  </si>
  <si>
    <t>***路桥工程有限公司</t>
  </si>
  <si>
    <t>E152</t>
  </si>
  <si>
    <t>***运贸有限责任公司</t>
  </si>
  <si>
    <t>E153</t>
  </si>
  <si>
    <t xml:space="preserve">个体经营E153 </t>
  </si>
  <si>
    <t>E154</t>
  </si>
  <si>
    <t>***汽车销售服务有限公司</t>
  </si>
  <si>
    <t>E155</t>
  </si>
  <si>
    <t xml:space="preserve">个体经营E155 </t>
  </si>
  <si>
    <t>E156</t>
  </si>
  <si>
    <t xml:space="preserve">个体经营E156 </t>
  </si>
  <si>
    <t>E157</t>
  </si>
  <si>
    <t>***环境设备工程有限公司</t>
  </si>
  <si>
    <t>E158</t>
  </si>
  <si>
    <t>***装饰工程有限公司</t>
  </si>
  <si>
    <t>E159</t>
  </si>
  <si>
    <t xml:space="preserve">个体经营E159 </t>
  </si>
  <si>
    <t>E160</t>
  </si>
  <si>
    <t>***钢结构工程有限公司</t>
  </si>
  <si>
    <t>E161</t>
  </si>
  <si>
    <t>***建筑劳务有限责任公司</t>
  </si>
  <si>
    <t>E162</t>
  </si>
  <si>
    <t>***网络信息安全有限公司</t>
  </si>
  <si>
    <t>E163</t>
  </si>
  <si>
    <t>***物流有限公司</t>
  </si>
  <si>
    <t>E164</t>
  </si>
  <si>
    <t xml:space="preserve">个体经营E164 </t>
  </si>
  <si>
    <t>E165</t>
  </si>
  <si>
    <t>***文化传媒股份有限公司</t>
  </si>
  <si>
    <t>E166</t>
  </si>
  <si>
    <t>***建筑工程有限公司</t>
  </si>
  <si>
    <t>E167</t>
  </si>
  <si>
    <t>***体育文化股份有限公司</t>
  </si>
  <si>
    <t>E168</t>
  </si>
  <si>
    <t>***建材有限公司</t>
  </si>
  <si>
    <t>E169</t>
  </si>
  <si>
    <t>***建筑设计有限公司</t>
  </si>
  <si>
    <t>E170</t>
  </si>
  <si>
    <t>E171</t>
  </si>
  <si>
    <t>***质量检验测试站</t>
  </si>
  <si>
    <t>E172</t>
  </si>
  <si>
    <t>E173</t>
  </si>
  <si>
    <t>***贸易有限责任公司</t>
  </si>
  <si>
    <t>E174</t>
  </si>
  <si>
    <t>***工程技术有限公司</t>
  </si>
  <si>
    <t>E175</t>
  </si>
  <si>
    <t>***食品集团有限公司</t>
  </si>
  <si>
    <t>E176</t>
  </si>
  <si>
    <t>***科技有限公司</t>
  </si>
  <si>
    <t>E177</t>
  </si>
  <si>
    <t>***电力工程有限公司</t>
  </si>
  <si>
    <t>E178</t>
  </si>
  <si>
    <t>***贸易有限公司</t>
  </si>
  <si>
    <t>E179</t>
  </si>
  <si>
    <t>***园林有限公司</t>
  </si>
  <si>
    <t>E180</t>
  </si>
  <si>
    <t>***电气有限公司</t>
  </si>
  <si>
    <t>E181</t>
  </si>
  <si>
    <t>***食品有限公司</t>
  </si>
  <si>
    <t>E182</t>
  </si>
  <si>
    <t>***新材料科技有限公司</t>
  </si>
  <si>
    <t>E183</t>
  </si>
  <si>
    <t>E184</t>
  </si>
  <si>
    <t>***建筑装饰工程有限公司</t>
  </si>
  <si>
    <t>E185</t>
  </si>
  <si>
    <t>***生态魔芋有限公司</t>
  </si>
  <si>
    <t>E186</t>
  </si>
  <si>
    <t>E187</t>
  </si>
  <si>
    <t xml:space="preserve">个体经营E187 </t>
  </si>
  <si>
    <t>E188</t>
  </si>
  <si>
    <t>***硬质合金有限公司</t>
  </si>
  <si>
    <t>E189</t>
  </si>
  <si>
    <t>***石油工程技术服务有限公司</t>
  </si>
  <si>
    <t>E190</t>
  </si>
  <si>
    <t>***劳务有限公司</t>
  </si>
  <si>
    <t>E191</t>
  </si>
  <si>
    <t>***商贸有限责任公司</t>
  </si>
  <si>
    <t>E192</t>
  </si>
  <si>
    <t>E193</t>
  </si>
  <si>
    <t xml:space="preserve">个体经营E193 </t>
  </si>
  <si>
    <t>E194</t>
  </si>
  <si>
    <t>***文化传播有限公司</t>
  </si>
  <si>
    <t>E195</t>
  </si>
  <si>
    <t>***医药有限公司</t>
  </si>
  <si>
    <t>E196</t>
  </si>
  <si>
    <t>***地质制图印刷厂</t>
  </si>
  <si>
    <t>E197</t>
  </si>
  <si>
    <t>***医疗设备有限公司</t>
  </si>
  <si>
    <t>E198</t>
  </si>
  <si>
    <t>***商贸有限公司</t>
  </si>
  <si>
    <t>E199</t>
  </si>
  <si>
    <t>E200</t>
  </si>
  <si>
    <t xml:space="preserve">个体经营E200 </t>
  </si>
  <si>
    <t>E201</t>
  </si>
  <si>
    <t>***物流有限责任公司</t>
  </si>
  <si>
    <t>E202</t>
  </si>
  <si>
    <t xml:space="preserve">个体经营E202 </t>
  </si>
  <si>
    <t>E203</t>
  </si>
  <si>
    <t>E204</t>
  </si>
  <si>
    <t>***科技发展有限公司</t>
  </si>
  <si>
    <t>E205</t>
  </si>
  <si>
    <t xml:space="preserve">个体经营E205 </t>
  </si>
  <si>
    <t>E206</t>
  </si>
  <si>
    <t>E207</t>
  </si>
  <si>
    <t xml:space="preserve">个体经营E207 </t>
  </si>
  <si>
    <t>E208</t>
  </si>
  <si>
    <t xml:space="preserve">个体经营E208 </t>
  </si>
  <si>
    <t>E209</t>
  </si>
  <si>
    <t>***工程检测有限公司</t>
  </si>
  <si>
    <t>E210</t>
  </si>
  <si>
    <t>E211</t>
  </si>
  <si>
    <t xml:space="preserve">个体经营E211 </t>
  </si>
  <si>
    <t>E212</t>
  </si>
  <si>
    <t>***建电管理咨询有限公司</t>
  </si>
  <si>
    <t>E213</t>
  </si>
  <si>
    <t>E214</t>
  </si>
  <si>
    <t>E215</t>
  </si>
  <si>
    <t>E216</t>
  </si>
  <si>
    <t>E217</t>
  </si>
  <si>
    <t xml:space="preserve">个体经营E217 </t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</si>
  <si>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</si>
  <si>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</si>
  <si>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</si>
  <si>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</si>
  <si>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</si>
  <si>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</si>
  <si>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</si>
  <si>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</si>
  <si>
    <t>E223</t>
  </si>
  <si>
    <t>E224</t>
  </si>
  <si>
    <t>***纸业有限公司</t>
  </si>
  <si>
    <t>E225</t>
  </si>
  <si>
    <t>***物业服务有限责任公司***分公司</t>
  </si>
  <si>
    <t>E226</t>
  </si>
  <si>
    <t>E227</t>
  </si>
  <si>
    <t>***安全技术有限公司</t>
  </si>
  <si>
    <t>E228</t>
  </si>
  <si>
    <t>***文化发展有限公司</t>
  </si>
  <si>
    <t>E229</t>
  </si>
  <si>
    <t>***家贸易有限公司</t>
  </si>
  <si>
    <t>E230</t>
  </si>
  <si>
    <t>E231</t>
  </si>
  <si>
    <t>***建筑科技有限公司</t>
  </si>
  <si>
    <t>E232</t>
  </si>
  <si>
    <t>***投资发展有限责任公司</t>
  </si>
  <si>
    <t>E233</t>
  </si>
  <si>
    <t>E234</t>
  </si>
  <si>
    <t>***机电设备商贸有限公司</t>
  </si>
  <si>
    <t>E235</t>
  </si>
  <si>
    <t xml:space="preserve">个体经营E235 </t>
  </si>
  <si>
    <t>E236</t>
  </si>
  <si>
    <t xml:space="preserve">个体经营E236 </t>
  </si>
  <si>
    <t>E237</t>
  </si>
  <si>
    <t xml:space="preserve">个体经营E237 </t>
  </si>
  <si>
    <t>E238</t>
  </si>
  <si>
    <t xml:space="preserve">个体经营E238 </t>
  </si>
  <si>
    <t>E239</t>
  </si>
  <si>
    <t xml:space="preserve">个体经营E239 </t>
  </si>
  <si>
    <t>E240</t>
  </si>
  <si>
    <t xml:space="preserve">个体经营E240 </t>
  </si>
  <si>
    <t>E241</t>
  </si>
  <si>
    <t xml:space="preserve">个体经营E241 </t>
  </si>
  <si>
    <t>E242</t>
  </si>
  <si>
    <t xml:space="preserve">个体经营E242 </t>
  </si>
  <si>
    <t>E243</t>
  </si>
  <si>
    <t>E244</t>
  </si>
  <si>
    <t xml:space="preserve">个体经营E244 </t>
  </si>
  <si>
    <t>E245</t>
  </si>
  <si>
    <t>E246</t>
  </si>
  <si>
    <t>***物业服务有限公司</t>
  </si>
  <si>
    <t>E247</t>
  </si>
  <si>
    <t>***石化有限公司</t>
  </si>
  <si>
    <t>E248</t>
  </si>
  <si>
    <t>***智能科技有限公司</t>
  </si>
  <si>
    <t>E249</t>
  </si>
  <si>
    <t>E250</t>
  </si>
  <si>
    <t>***塑料厂</t>
  </si>
  <si>
    <t>E251</t>
  </si>
  <si>
    <t>***医疗器械有限责任公司</t>
  </si>
  <si>
    <t>E252</t>
  </si>
  <si>
    <t>***印务有限公司</t>
  </si>
  <si>
    <t>E253</t>
  </si>
  <si>
    <t>E254</t>
  </si>
  <si>
    <t>***设备安装工程有限公司</t>
  </si>
  <si>
    <t>E255</t>
  </si>
  <si>
    <t xml:space="preserve">个体经营E255 </t>
  </si>
  <si>
    <t>E256</t>
  </si>
  <si>
    <t>***物资有限公司</t>
  </si>
  <si>
    <t>E257</t>
  </si>
  <si>
    <t>***门窗安装有限公司</t>
  </si>
  <si>
    <t>E258</t>
  </si>
  <si>
    <t>***国际货运有限公司</t>
  </si>
  <si>
    <t>E259</t>
  </si>
  <si>
    <t>***文化传媒有限公司</t>
  </si>
  <si>
    <t>E260</t>
  </si>
  <si>
    <t>***广告有限公司</t>
  </si>
  <si>
    <t>E261</t>
  </si>
  <si>
    <t>***医疗器械有限公司</t>
  </si>
  <si>
    <t>E265</t>
  </si>
  <si>
    <t>***净化工程有限公司</t>
  </si>
  <si>
    <t>E266</t>
  </si>
  <si>
    <t>***煤矿机械有限公司</t>
  </si>
  <si>
    <t>E267</t>
  </si>
  <si>
    <t>***林园艺场</t>
  </si>
  <si>
    <t>E268</t>
  </si>
  <si>
    <t>E269</t>
  </si>
  <si>
    <t>***节能服务有限公司</t>
  </si>
  <si>
    <t>E270</t>
  </si>
  <si>
    <t xml:space="preserve">个体经营E270 </t>
  </si>
  <si>
    <t>E271</t>
  </si>
  <si>
    <t>E272</t>
  </si>
  <si>
    <t xml:space="preserve">个体经营E272 </t>
  </si>
  <si>
    <t>E273</t>
  </si>
  <si>
    <t xml:space="preserve">个体经营E273 </t>
  </si>
  <si>
    <t>E274</t>
  </si>
  <si>
    <t>E275</t>
  </si>
  <si>
    <t>***网络工程有限公司</t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</si>
  <si>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</si>
  <si>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</si>
  <si>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</si>
  <si>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</si>
  <si>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</si>
  <si>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</si>
  <si>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</si>
  <si>
    <t>E280</t>
  </si>
  <si>
    <t xml:space="preserve">个体经营E280 </t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</si>
  <si>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</si>
  <si>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</si>
  <si>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</si>
  <si>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</si>
  <si>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</si>
  <si>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</si>
  <si>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</si>
  <si>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</si>
  <si>
    <t>E285</t>
  </si>
  <si>
    <t xml:space="preserve">个体经营E285 </t>
  </si>
  <si>
    <t>E286</t>
  </si>
  <si>
    <t>E287</t>
  </si>
  <si>
    <t>***鞋材有限公司</t>
  </si>
  <si>
    <t>E288</t>
  </si>
  <si>
    <t xml:space="preserve">个体经营E288 </t>
  </si>
  <si>
    <t>E289</t>
  </si>
  <si>
    <t>***运业有限公司***分公司</t>
  </si>
  <si>
    <t>E290</t>
  </si>
  <si>
    <t>***机电有限公司</t>
  </si>
  <si>
    <t>E291</t>
  </si>
  <si>
    <t>***文业建设工程有限公司</t>
  </si>
  <si>
    <t>E292</t>
  </si>
  <si>
    <t>E293</t>
  </si>
  <si>
    <t>E294</t>
  </si>
  <si>
    <t xml:space="preserve">个体经营E294 </t>
  </si>
  <si>
    <t>E295</t>
  </si>
  <si>
    <t>***电器设备制造有限公司</t>
  </si>
  <si>
    <t>E296</t>
  </si>
  <si>
    <t>***装饰设计工程有限公司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</si>
  <si>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</si>
  <si>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</si>
  <si>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</si>
  <si>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</si>
  <si>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</si>
  <si>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</si>
  <si>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E300</t>
  </si>
  <si>
    <t>E301</t>
  </si>
  <si>
    <t>***企业管理咨询有限公司</t>
  </si>
  <si>
    <t>E302</t>
  </si>
  <si>
    <t>***机电设备有限公司</t>
  </si>
  <si>
    <t>E303</t>
  </si>
  <si>
    <t>***图书发行有限公司</t>
  </si>
  <si>
    <t>E304</t>
  </si>
  <si>
    <t>***环保科技有限公司</t>
  </si>
  <si>
    <t>E305</t>
  </si>
  <si>
    <t>E306</t>
  </si>
  <si>
    <t xml:space="preserve">个体经营E306 </t>
  </si>
  <si>
    <t>E307</t>
  </si>
  <si>
    <t>***通信工程有限公司</t>
  </si>
  <si>
    <t>E308</t>
  </si>
  <si>
    <t>***餐饮文化服务有限公司</t>
  </si>
  <si>
    <t>E309</t>
  </si>
  <si>
    <t xml:space="preserve">个体经营E309 </t>
  </si>
  <si>
    <t>E310</t>
  </si>
  <si>
    <t>***律师事务所</t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</si>
  <si>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</si>
  <si>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</si>
  <si>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</si>
  <si>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</si>
  <si>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</si>
  <si>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</si>
  <si>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</si>
  <si>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</si>
  <si>
    <t>E316</t>
  </si>
  <si>
    <t xml:space="preserve">个体经营E316 </t>
  </si>
  <si>
    <t>E317</t>
  </si>
  <si>
    <t>E318</t>
  </si>
  <si>
    <t>E319</t>
  </si>
  <si>
    <t xml:space="preserve">个体经营E319 </t>
  </si>
  <si>
    <t>E320</t>
  </si>
  <si>
    <t>E321</t>
  </si>
  <si>
    <t>***生物流有限公司</t>
  </si>
  <si>
    <t>E322</t>
  </si>
  <si>
    <t>***装饰工程设计有限公司</t>
  </si>
  <si>
    <t>E323</t>
  </si>
  <si>
    <t>E324</t>
  </si>
  <si>
    <t>***汽贸有限公司</t>
  </si>
  <si>
    <t>E325</t>
  </si>
  <si>
    <t>***通讯器材有限公司</t>
  </si>
  <si>
    <t>E326</t>
  </si>
  <si>
    <t>***包装材料有限公司</t>
  </si>
  <si>
    <t>E327</t>
  </si>
  <si>
    <t xml:space="preserve">个体经营E327 </t>
  </si>
  <si>
    <t>E328</t>
  </si>
  <si>
    <t>E329</t>
  </si>
  <si>
    <t>***园艺有限责任公司</t>
  </si>
  <si>
    <t>E330</t>
  </si>
  <si>
    <t>***酒店管理有限公司</t>
  </si>
  <si>
    <t>E331</t>
  </si>
  <si>
    <t>E332</t>
  </si>
  <si>
    <t>E333</t>
  </si>
  <si>
    <t>E334</t>
  </si>
  <si>
    <t>***机械科技有限公司</t>
  </si>
  <si>
    <t>E335</t>
  </si>
  <si>
    <t>***挖掘机租赁经营部</t>
  </si>
  <si>
    <t>E336</t>
  </si>
  <si>
    <t>***猕猴桃专业合作社</t>
  </si>
  <si>
    <t>E337</t>
  </si>
  <si>
    <t xml:space="preserve">个体经营E337 </t>
  </si>
  <si>
    <t>E338</t>
  </si>
  <si>
    <t>E339</t>
  </si>
  <si>
    <t>***居益卫浴家俬厂</t>
  </si>
  <si>
    <t>E340</t>
  </si>
  <si>
    <t>E341</t>
  </si>
  <si>
    <t>***纺织品有限公司</t>
  </si>
  <si>
    <t>E342</t>
  </si>
  <si>
    <t>***裕华机械厂</t>
  </si>
  <si>
    <t>E343</t>
  </si>
  <si>
    <t>***五金工具经营部</t>
  </si>
  <si>
    <t>E344</t>
  </si>
  <si>
    <t>***机械有限公司</t>
  </si>
  <si>
    <t>E345</t>
  </si>
  <si>
    <t>E346</t>
  </si>
  <si>
    <t xml:space="preserve">个体经营E346 </t>
  </si>
  <si>
    <t>E347</t>
  </si>
  <si>
    <t>***不锈钢材料有限公司</t>
  </si>
  <si>
    <t>E348</t>
  </si>
  <si>
    <t>E349</t>
  </si>
  <si>
    <t>***营销策划广告有限公司</t>
  </si>
  <si>
    <t>E350</t>
  </si>
  <si>
    <t>***演艺设备有限公司</t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</si>
  <si>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</si>
  <si>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</si>
  <si>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</si>
  <si>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</si>
  <si>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</si>
  <si>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</si>
  <si>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</si>
  <si>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</si>
  <si>
    <t>E356</t>
  </si>
  <si>
    <t>***建材装饰部</t>
  </si>
  <si>
    <t>E357</t>
  </si>
  <si>
    <t>***家居经营部</t>
  </si>
  <si>
    <t>E358</t>
  </si>
  <si>
    <t>***五金经营部</t>
  </si>
  <si>
    <t>E359</t>
  </si>
  <si>
    <t>***厨房用品经营部</t>
  </si>
  <si>
    <t>E360</t>
  </si>
  <si>
    <t>E361</t>
  </si>
  <si>
    <t>***勘察设计工程有限公司</t>
  </si>
  <si>
    <t>E362</t>
  </si>
  <si>
    <t>E363</t>
  </si>
  <si>
    <t>***建筑工程设计有限公司</t>
  </si>
  <si>
    <t>E364</t>
  </si>
  <si>
    <t>***电子有限公司</t>
  </si>
  <si>
    <t>E365</t>
  </si>
  <si>
    <t>***信息技术有限公司</t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</si>
  <si>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</si>
  <si>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</si>
  <si>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</si>
  <si>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</si>
  <si>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</si>
  <si>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</si>
  <si>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</si>
  <si>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</si>
  <si>
    <t>E370</t>
  </si>
  <si>
    <t>***设计服务部</t>
  </si>
  <si>
    <t>E371</t>
  </si>
  <si>
    <t>***自动化科技有限公司</t>
  </si>
  <si>
    <t>E372</t>
  </si>
  <si>
    <t>***汽车维修有限责任公司</t>
  </si>
  <si>
    <t>E373</t>
  </si>
  <si>
    <t xml:space="preserve">个体经营E373 </t>
  </si>
  <si>
    <t>E374</t>
  </si>
  <si>
    <t>***建材经营部</t>
  </si>
  <si>
    <t>E375</t>
  </si>
  <si>
    <t>***电器经营部</t>
  </si>
  <si>
    <t>E376</t>
  </si>
  <si>
    <t>***建筑装饰设计有限责任公司</t>
  </si>
  <si>
    <t>E377</t>
  </si>
  <si>
    <t>E378</t>
  </si>
  <si>
    <t>E379</t>
  </si>
  <si>
    <t>***药业有限公司</t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</si>
  <si>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</si>
  <si>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</si>
  <si>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</si>
  <si>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</si>
  <si>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</si>
  <si>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</si>
  <si>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</si>
  <si>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</si>
  <si>
    <t xml:space="preserve">个体经营E384 </t>
  </si>
  <si>
    <t>E385</t>
  </si>
  <si>
    <t>E386</t>
  </si>
  <si>
    <t xml:space="preserve">个体经营E386 </t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</si>
  <si>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</si>
  <si>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</si>
  <si>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</si>
  <si>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</si>
  <si>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</si>
  <si>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</si>
  <si>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</si>
  <si>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</si>
  <si>
    <t>E392</t>
  </si>
  <si>
    <t>E393</t>
  </si>
  <si>
    <t>E394</t>
  </si>
  <si>
    <t>***环保设计研究院（有限合伙）</t>
  </si>
  <si>
    <t>E395</t>
  </si>
  <si>
    <t>***网络科技有限公司</t>
  </si>
  <si>
    <t>E396</t>
  </si>
  <si>
    <t>E397</t>
  </si>
  <si>
    <t>***大闸蟹经营部</t>
  </si>
  <si>
    <t>E398</t>
  </si>
  <si>
    <t>***医疗管理咨询有限公司</t>
  </si>
  <si>
    <t>E399</t>
  </si>
  <si>
    <t>E400</t>
  </si>
  <si>
    <t>***办公用品经营部</t>
  </si>
  <si>
    <t>E401</t>
  </si>
  <si>
    <t>***遮阳技术发展中心</t>
  </si>
  <si>
    <t>E402</t>
  </si>
  <si>
    <t>E403</t>
  </si>
  <si>
    <t>E404</t>
  </si>
  <si>
    <t xml:space="preserve">个体经营E404 </t>
  </si>
  <si>
    <t>E405</t>
  </si>
  <si>
    <t>***职业技能服务有限公司</t>
  </si>
  <si>
    <t>E406</t>
  </si>
  <si>
    <t>***招投标代理有限公司</t>
  </si>
  <si>
    <t>E407</t>
  </si>
  <si>
    <t>E408</t>
  </si>
  <si>
    <t>***空调制冷有限责任公司</t>
  </si>
  <si>
    <t>E409</t>
  </si>
  <si>
    <t>***塑胶有限公司</t>
  </si>
  <si>
    <t>E410</t>
  </si>
  <si>
    <t>E411</t>
  </si>
  <si>
    <t>E412</t>
  </si>
  <si>
    <t>***汽车贸易有限公司</t>
  </si>
  <si>
    <t>E413</t>
  </si>
  <si>
    <t>***石材工艺品有限公司</t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</si>
  <si>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</si>
  <si>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</si>
  <si>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</si>
  <si>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</si>
  <si>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</si>
  <si>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</si>
  <si>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</si>
  <si>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E418</t>
  </si>
  <si>
    <t>***营销策划有限公司</t>
  </si>
  <si>
    <t>E419</t>
  </si>
  <si>
    <t>E420</t>
  </si>
  <si>
    <t>***康药房</t>
  </si>
  <si>
    <t>E421</t>
  </si>
  <si>
    <t>***保温材料有限公司</t>
  </si>
  <si>
    <t>E422</t>
  </si>
  <si>
    <t>***童装店</t>
  </si>
  <si>
    <t>E423</t>
  </si>
  <si>
    <t>***通风设备有限公司</t>
  </si>
  <si>
    <t>E424</t>
  </si>
  <si>
    <t>E425</t>
  </si>
  <si>
    <t>代号</t>
  </si>
  <si>
    <t>行业</t>
  </si>
  <si>
    <t>收支因子</t>
  </si>
  <si>
    <t>市场稳定因子</t>
  </si>
  <si>
    <t>成长因子</t>
  </si>
  <si>
    <t>平均得分</t>
  </si>
  <si>
    <t>变化率</t>
  </si>
  <si>
    <t>农、林、牧、渔业</t>
  </si>
  <si>
    <t>采矿业</t>
  </si>
  <si>
    <t>制造业</t>
  </si>
  <si>
    <t>电力、热力、燃气及水生产和供应业</t>
  </si>
  <si>
    <t>E</t>
  </si>
  <si>
    <t>建筑业</t>
  </si>
  <si>
    <t>F</t>
  </si>
  <si>
    <t>批发和零售业</t>
  </si>
  <si>
    <t>G</t>
  </si>
  <si>
    <t>交通运输、仓储和邮政业</t>
  </si>
  <si>
    <t>H</t>
  </si>
  <si>
    <t>住宿和餐饮业</t>
  </si>
  <si>
    <t>I</t>
  </si>
  <si>
    <t>信息传输、软件和信息技术服务业</t>
  </si>
  <si>
    <t>J</t>
  </si>
  <si>
    <t>金融业</t>
  </si>
  <si>
    <t>K</t>
  </si>
  <si>
    <t>房地产业</t>
  </si>
  <si>
    <t>L</t>
  </si>
  <si>
    <t>租赁和商务服务业</t>
  </si>
  <si>
    <t>M</t>
  </si>
  <si>
    <t>科学研究和技术服务业</t>
  </si>
  <si>
    <t>N</t>
  </si>
  <si>
    <t>水利、环境和公共设施管理业</t>
  </si>
  <si>
    <t>O</t>
  </si>
  <si>
    <t>居民服务、修理和其他服务业</t>
  </si>
  <si>
    <t>卫生和社会工作</t>
  </si>
  <si>
    <t>R</t>
  </si>
  <si>
    <t>文化、体育和娱乐业</t>
  </si>
  <si>
    <t>Z</t>
  </si>
  <si>
    <t>个体工商户</t>
  </si>
  <si>
    <t>[0.916666667 0.916666667 0.95]</t>
  </si>
  <si>
    <t>[0.8666666670000001 0.916666667 0.933333333]</t>
  </si>
  <si>
    <t>[0.933333333 0.966666667 1.016666667]</t>
  </si>
  <si>
    <t>[0.85 0.966666667 0.966666667]</t>
  </si>
  <si>
    <t xml:space="preserve">个体经营E139 </t>
  </si>
  <si>
    <t>***运业有限公司</t>
  </si>
  <si>
    <t>个体经营E139</t>
  </si>
  <si>
    <t>行业代号</t>
  </si>
  <si>
    <t>变化前</t>
  </si>
  <si>
    <t>收支</t>
  </si>
  <si>
    <t>市场稳定</t>
  </si>
  <si>
    <t>进步因子</t>
  </si>
  <si>
    <t>变化后</t>
  </si>
  <si>
    <t>行业变化向量</t>
  </si>
  <si>
    <t>符号</t>
  </si>
  <si>
    <t>含义</t>
  </si>
  <si>
    <t>单位</t>
  </si>
  <si>
    <t>n</t>
  </si>
  <si>
    <t>申请贷款的小微企业数量</t>
  </si>
  <si>
    <t>家</t>
  </si>
  <si>
    <t>银行的贷款总收入</t>
  </si>
  <si>
    <t>万元</t>
  </si>
  <si>
    <t>银行由于企业违约造成的总损失</t>
  </si>
  <si>
    <t>j</t>
  </si>
  <si>
    <t>每一家小微企业的标号</t>
  </si>
  <si>
    <t>_x0001_</t>
  </si>
  <si>
    <t>对第j家企业的贷款额度</t>
  </si>
  <si>
    <t>c</t>
  </si>
  <si>
    <t>银行的年度信贷总额</t>
  </si>
  <si>
    <t>对第j家企业的贷款利率</t>
  </si>
  <si>
    <t>第j家企业当期违约的概率</t>
  </si>
  <si>
    <t>第j家银行的信誉等级</t>
  </si>
  <si>
    <t>第j家企业在利率_x0001_下的客户流失率</t>
  </si>
  <si>
    <t>A类企业在利率_x0001_下的客户流失率</t>
  </si>
  <si>
    <t>B类企业在利率_x0001_下的客户流失率</t>
  </si>
  <si>
    <t>C类企业在利率_x0001_下的客户流失率</t>
  </si>
  <si>
    <t>第j家企业的实力评分</t>
  </si>
  <si>
    <t>第j家企业是否流失的示性函数</t>
  </si>
  <si>
    <t>收益最大化的目标值</t>
  </si>
  <si>
    <t>企业客户流失最小化的目标值</t>
  </si>
  <si>
    <t>对收益最大化目标的负偏差量</t>
  </si>
  <si>
    <t>对收益最大化目标的正偏差量</t>
  </si>
  <si>
    <t>对客户流失最小目标的负偏差量</t>
  </si>
  <si>
    <t>收益最大化单个目标函数的最优值</t>
  </si>
  <si>
    <t>客户流失最小单个目标函数的最优值</t>
  </si>
  <si>
    <t>KMO 和巴特利特检验</t>
  </si>
  <si>
    <t>总方差解释</t>
  </si>
  <si>
    <t>KMO 取样适切性量数。</t>
  </si>
  <si>
    <t>成分</t>
  </si>
  <si>
    <t>初始特征值</t>
  </si>
  <si>
    <t>提取载荷平方和</t>
  </si>
  <si>
    <t>旋转载荷平方和</t>
  </si>
  <si>
    <t>巴特利特球形度检验</t>
  </si>
  <si>
    <t>近似卡方</t>
  </si>
  <si>
    <t>总计</t>
  </si>
  <si>
    <t>方差百分比</t>
  </si>
  <si>
    <t>累积 %</t>
  </si>
  <si>
    <t>累积</t>
  </si>
  <si>
    <t>自由度</t>
  </si>
  <si>
    <t>显著性</t>
  </si>
  <si>
    <r>
      <t>旋转后的成分矩阵</t>
    </r>
    <r>
      <rPr>
        <b/>
        <vertAlign val="superscript"/>
        <sz val="9"/>
        <color rgb="FF000000"/>
        <rFont val="MingLiU"/>
        <charset val="134"/>
      </rPr>
      <t>a</t>
    </r>
  </si>
  <si>
    <t>进项非正常发票占比</t>
  </si>
  <si>
    <t>销项非正常发票占比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</si>
</sst>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31">
    <font>
      <sz val="11"/>
      <color theme="1"/>
      <name val="宋体"/>
      <charset val="134"/>
      <scheme val="minor"/>
    </font>
    <font>
      <b/>
      <sz val="9"/>
      <color rgb="FF000000"/>
      <name val="MingLiU"/>
      <charset val="134"/>
    </font>
    <font>
      <sz val="9"/>
      <color rgb="FF000000"/>
      <name val="MingLiU"/>
      <charset val="134"/>
    </font>
    <font>
      <b/>
      <sz val="9"/>
      <color rgb="FF000000"/>
      <name val="宋体"/>
      <charset val="134"/>
    </font>
    <font>
      <sz val="12"/>
      <color rgb="FF000000"/>
      <name val="Times New Roman"/>
      <charset val="134"/>
    </font>
    <font>
      <sz val="9"/>
      <color rgb="FF000000"/>
      <name val="等线"/>
      <charset val="134"/>
    </font>
    <font>
      <sz val="11"/>
      <color theme="1"/>
      <name val="Times New Roman"/>
      <charset val="134"/>
    </font>
    <font>
      <sz val="10.5"/>
      <color rgb="FF333333"/>
      <name val="宋体"/>
      <charset val="134"/>
      <scheme val="minor"/>
    </font>
    <font>
      <b/>
      <sz val="10.5"/>
      <color rgb="FF33333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perscript"/>
      <sz val="9"/>
      <color rgb="FF000000"/>
      <name val="MingLiU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2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8" borderId="25" applyNumberFormat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5" fillId="25" borderId="2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top" wrapText="1"/>
    </xf>
    <xf numFmtId="0" fontId="2" fillId="0" borderId="5" xfId="0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7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right" vertical="center" wrapText="1"/>
    </xf>
    <xf numFmtId="0" fontId="2" fillId="0" borderId="13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5" fillId="0" borderId="14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0" fillId="0" borderId="0" xfId="0" applyFill="1">
      <alignment vertical="center"/>
    </xf>
    <xf numFmtId="0" fontId="5" fillId="0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right" vertical="top" wrapText="1"/>
    </xf>
    <xf numFmtId="0" fontId="4" fillId="0" borderId="5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vertical="top" wrapText="1"/>
    </xf>
    <xf numFmtId="0" fontId="0" fillId="0" borderId="17" xfId="0" applyFill="1" applyBorder="1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18" xfId="0" applyBorder="1">
      <alignment vertical="center"/>
    </xf>
    <xf numFmtId="0" fontId="0" fillId="0" borderId="18" xfId="0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6" fillId="0" borderId="0" xfId="0" applyNumberFormat="1" applyFont="1" applyFill="1" applyAlignment="1"/>
    <xf numFmtId="176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76" fontId="6" fillId="0" borderId="6" xfId="0" applyNumberFormat="1" applyFont="1" applyFill="1" applyBorder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9" fillId="0" borderId="19" xfId="0" applyFont="1" applyFill="1" applyBorder="1" applyAlignment="1">
      <alignment horizontal="center" vertical="top"/>
    </xf>
    <xf numFmtId="0" fontId="0" fillId="0" borderId="20" xfId="0" applyBorder="1">
      <alignment vertical="center"/>
    </xf>
    <xf numFmtId="0" fontId="6" fillId="0" borderId="0" xfId="0" applyFont="1">
      <alignment vertical="center"/>
    </xf>
    <xf numFmtId="0" fontId="6" fillId="0" borderId="21" xfId="0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Fill="1" applyAlignment="1">
      <alignment vertical="center"/>
    </xf>
    <xf numFmtId="10" fontId="10" fillId="0" borderId="0" xfId="11" applyNumberFormat="1" applyFont="1">
      <alignment vertical="center"/>
    </xf>
    <xf numFmtId="10" fontId="0" fillId="0" borderId="0" xfId="11" applyNumberFormat="1">
      <alignment vertical="center"/>
    </xf>
    <xf numFmtId="0" fontId="0" fillId="0" borderId="0" xfId="0" applyFill="1" applyAlignment="1">
      <alignment vertical="center" wrapText="1"/>
    </xf>
    <xf numFmtId="9" fontId="10" fillId="0" borderId="0" xfId="11" applyFont="1">
      <alignment vertical="center"/>
    </xf>
    <xf numFmtId="9" fontId="0" fillId="0" borderId="0" xfId="1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7833812385681"/>
          <c:y val="0.135832414553473"/>
          <c:w val="0.478442644368957"/>
          <c:h val="0.807497243660419"/>
        </c:manualLayout>
      </c:layout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企业数量</c:v>
                </c:pt>
              </c:strCache>
            </c:strRef>
          </c:tx>
          <c:spPr>
            <a:solidFill>
              <a:srgbClr val="B7A1DD"/>
            </a:solidFill>
            <a:effectLst/>
          </c:spPr>
          <c:explosion val="3"/>
          <c:dPt>
            <c:idx val="0"/>
            <c:bubble3D val="0"/>
            <c:explosion val="11"/>
            <c:spPr>
              <a:solidFill>
                <a:srgbClr val="B7A1DD"/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4"/>
            <c:spPr>
              <a:solidFill>
                <a:srgbClr val="FF6E5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15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B7A1DD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27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lgGrid">
      <a:fgClr>
        <a:srgbClr val="F6E9FC"/>
      </a:fgClr>
      <a:bgClr>
        <a:schemeClr val="bg1"/>
      </a:bgClr>
    </a:pattFill>
    <a:ln w="12700" cap="flat" cmpd="sng" algn="ctr">
      <a:solidFill>
        <a:srgbClr val="FAF2FD"/>
      </a:solidFill>
      <a:prstDash val="solid"/>
      <a:round/>
    </a:ln>
    <a:effectLst>
      <a:innerShdw blurRad="114300">
        <a:srgbClr val="F6E9FC">
          <a:alpha val="70000"/>
        </a:srgbClr>
      </a:innerShdw>
    </a:effectLst>
  </c:spPr>
  <c:txPr>
    <a:bodyPr/>
    <a:lstStyle/>
    <a:p>
      <a:pPr>
        <a:defRPr lang="zh-CN">
          <a:solidFill>
            <a:schemeClr val="bg1">
              <a:lumMod val="5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违约数量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9930555555556"/>
          <c:y val="0.207638888888889"/>
          <c:w val="0.433611111111111"/>
          <c:h val="0.722685185185185"/>
        </c:manualLayout>
      </c:layout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违约数量</c:v>
                </c:pt>
              </c:strCache>
            </c:strRef>
          </c:tx>
          <c:spPr>
            <a:solidFill>
              <a:srgbClr val="D45242"/>
            </a:solidFill>
            <a:ln w="60325" cmpd="tri">
              <a:solidFill>
                <a:schemeClr val="bg1">
                  <a:alpha val="59000"/>
                </a:schemeClr>
              </a:solidFill>
            </a:ln>
            <a:effectLst/>
          </c:spPr>
          <c:explosion val="0"/>
          <c:dPt>
            <c:idx val="0"/>
            <c:bubble3D val="0"/>
            <c:spPr>
              <a:solidFill>
                <a:srgbClr val="D45242"/>
              </a:solidFill>
              <a:ln w="60325" cmpd="tri">
                <a:solidFill>
                  <a:schemeClr val="bg1">
                    <a:alpha val="59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EC84D"/>
              </a:solidFill>
              <a:ln w="60325" cmpd="tri">
                <a:solidFill>
                  <a:schemeClr val="bg1">
                    <a:alpha val="59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9A2"/>
              </a:solidFill>
              <a:ln w="60325" cmpd="tri">
                <a:solidFill>
                  <a:schemeClr val="bg1">
                    <a:alpha val="59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2953BF"/>
              </a:solidFill>
              <a:ln w="60325" cmpd="tri">
                <a:solidFill>
                  <a:schemeClr val="bg1">
                    <a:alpha val="59000"/>
                  </a:schemeClr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583333333333"/>
          <c:y val="0.395833333333333"/>
          <c:w val="0.11875"/>
          <c:h val="0.29328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bg1">
          <a:lumMod val="9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85343709468223"/>
          <c:y val="0.294377067254686"/>
          <c:w val="0.942931258106355"/>
          <c:h val="0.575523704520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企业数量</c:v>
                </c:pt>
              </c:strCache>
            </c:strRef>
          </c:tx>
          <c:spPr>
            <a:solidFill>
              <a:srgbClr val="929FFF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2"/>
                    <a:ea typeface="汉仪旗黑-55简" panose="00020600040101010101" charset="-122"/>
                    <a:cs typeface="汉仪旗黑-55简" panose="00020600040101010101" charset="-122"/>
                    <a:sym typeface="汉仪旗黑-55简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27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违约数量</c:v>
                </c:pt>
              </c:strCache>
            </c:strRef>
          </c:tx>
          <c:spPr>
            <a:solidFill>
              <a:srgbClr val="9DE0FF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2"/>
                    <a:ea typeface="汉仪旗黑-55简" panose="00020600040101010101" charset="-122"/>
                    <a:cs typeface="汉仪旗黑-55简" panose="00020600040101010101" charset="-122"/>
                    <a:sym typeface="汉仪旗黑-55简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917155160"/>
        <c:axId val="489665465"/>
      </c:barChart>
      <c:catAx>
        <c:axId val="917155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0" cap="flat" cmpd="sng" algn="ctr">
            <a:solidFill>
              <a:srgbClr val="DDDDDD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汉仪旗黑-55简" panose="00020600040101010101" charset="-122"/>
              </a:defRPr>
            </a:pPr>
          </a:p>
        </c:txPr>
        <c:crossAx val="489665465"/>
        <c:crosses val="autoZero"/>
        <c:auto val="1"/>
        <c:lblAlgn val="ctr"/>
        <c:lblOffset val="100"/>
        <c:noMultiLvlLbl val="0"/>
      </c:catAx>
      <c:valAx>
        <c:axId val="48966546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汉仪旗黑-55简" panose="00020600040101010101" charset="-122"/>
              </a:defRPr>
            </a:pPr>
          </a:p>
        </c:txPr>
        <c:crossAx val="91715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9930555555556"/>
          <c:y val="0.115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2"/>
              <a:ea typeface="汉仪旗黑-55简" panose="00020600040101010101" charset="-122"/>
              <a:cs typeface="汉仪旗黑-55简" panose="00020600040101010101" charset="-122"/>
              <a:sym typeface="汉仪旗黑-55简" panose="0002060004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gradFill>
        <a:gsLst>
          <a:gs pos="100000">
            <a:srgbClr val="929FFF"/>
          </a:gs>
          <a:gs pos="100000">
            <a:srgbClr val="024B51"/>
          </a:gs>
        </a:gsLst>
        <a:lin ang="2700000" scaled="0"/>
      </a:gradFill>
      <a:prstDash val="solid"/>
      <a:round/>
    </a:ln>
    <a:effectLst/>
  </c:spPr>
  <c:txPr>
    <a:bodyPr/>
    <a:lstStyle/>
    <a:p>
      <a:pPr>
        <a:defRPr lang="zh-CN">
          <a:latin typeface="汉仪旗黑-55简" panose="00020600040101010101" charset="-122"/>
          <a:ea typeface="汉仪旗黑-55简" panose="00020600040101010101" charset="-122"/>
          <a:cs typeface="汉仪旗黑-55简" panose="00020600040101010101" charset="-122"/>
          <a:sym typeface="汉仪旗黑-55简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817667654188"/>
          <c:y val="0.255898566703418"/>
          <c:w val="0.80008079719903"/>
          <c:h val="0.6121874310915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企业数量</c:v>
                </c:pt>
              </c:strCache>
            </c:strRef>
          </c:tx>
          <c:spPr>
            <a:solidFill>
              <a:srgbClr val="EAF9FD"/>
            </a:solidFill>
            <a:ln w="12700">
              <a:solidFill>
                <a:srgbClr val="30AEE1"/>
              </a:solidFill>
              <a:prstDash val="sysDash"/>
            </a:ln>
            <a:effectLst/>
          </c:spPr>
          <c:invertIfNegative val="0"/>
          <c:dLbls>
            <c:delete val="1"/>
          </c:dLbls>
          <c:cat>
            <c:strRef>
              <c:f>Sheet1!$C$3:$C$6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27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违约数量</c:v>
                </c:pt>
              </c:strCache>
            </c:strRef>
          </c:tx>
          <c:spPr>
            <a:solidFill>
              <a:srgbClr val="9FE2F3"/>
            </a:solidFill>
            <a:ln w="13970">
              <a:solidFill>
                <a:srgbClr val="30AEE1"/>
              </a:solidFill>
              <a:prstDash val="sysDash"/>
            </a:ln>
            <a:effectLst/>
          </c:spPr>
          <c:invertIfNegative val="0"/>
          <c:dLbls>
            <c:delete val="1"/>
          </c:dLbls>
          <c:cat>
            <c:strRef>
              <c:f>Sheet1!$C$3:$C$6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834454"/>
        <c:axId val="507753689"/>
      </c:barChart>
      <c:catAx>
        <c:axId val="891834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  <a:alpha val="68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07753689"/>
        <c:crosses val="autoZero"/>
        <c:auto val="1"/>
        <c:lblAlgn val="ctr"/>
        <c:lblOffset val="1"/>
        <c:noMultiLvlLbl val="0"/>
      </c:catAx>
      <c:valAx>
        <c:axId val="50775368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91834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70BFE6"/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Sheet2!$B$2:$J$2</c:f>
              <c:numCache>
                <c:formatCode>General</c:formatCode>
                <c:ptCount val="9"/>
                <c:pt idx="0">
                  <c:v>0.449264</c:v>
                </c:pt>
                <c:pt idx="1">
                  <c:v>0.370637</c:v>
                </c:pt>
                <c:pt idx="2">
                  <c:v>-0.249365</c:v>
                </c:pt>
                <c:pt idx="3">
                  <c:v>-0.018847</c:v>
                </c:pt>
                <c:pt idx="4">
                  <c:v>0.036406</c:v>
                </c:pt>
                <c:pt idx="5">
                  <c:v>-0.376302</c:v>
                </c:pt>
                <c:pt idx="6">
                  <c:v>-0.075588</c:v>
                </c:pt>
                <c:pt idx="7">
                  <c:v>-0.366234</c:v>
                </c:pt>
                <c:pt idx="8">
                  <c:v>-0.288907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-0.138899</c:v>
                </c:pt>
                <c:pt idx="1">
                  <c:v>-0.086074</c:v>
                </c:pt>
                <c:pt idx="2">
                  <c:v>0.038095</c:v>
                </c:pt>
                <c:pt idx="3">
                  <c:v>0.202662</c:v>
                </c:pt>
                <c:pt idx="4">
                  <c:v>0.278026</c:v>
                </c:pt>
                <c:pt idx="5">
                  <c:v>-0.261628</c:v>
                </c:pt>
                <c:pt idx="6">
                  <c:v>-0.213675</c:v>
                </c:pt>
                <c:pt idx="7">
                  <c:v>-0.238508</c:v>
                </c:pt>
                <c:pt idx="8">
                  <c:v>0.158339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Sheet2!$B$4:$J$4</c:f>
              <c:numCache>
                <c:formatCode>General</c:formatCode>
                <c:ptCount val="9"/>
                <c:pt idx="0">
                  <c:v>-0.019524</c:v>
                </c:pt>
                <c:pt idx="1">
                  <c:v>-0.097704</c:v>
                </c:pt>
                <c:pt idx="2">
                  <c:v>0.146006</c:v>
                </c:pt>
                <c:pt idx="3">
                  <c:v>-0.155064</c:v>
                </c:pt>
                <c:pt idx="4">
                  <c:v>-0.120811</c:v>
                </c:pt>
                <c:pt idx="5">
                  <c:v>0.422489</c:v>
                </c:pt>
                <c:pt idx="6">
                  <c:v>0.319769</c:v>
                </c:pt>
                <c:pt idx="7">
                  <c:v>-0.181671</c:v>
                </c:pt>
                <c:pt idx="8">
                  <c:v>0.062047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Sheet2!$B$5:$J$5</c:f>
              <c:numCache>
                <c:formatCode>General</c:formatCode>
                <c:ptCount val="9"/>
                <c:pt idx="0">
                  <c:v>-0.25784</c:v>
                </c:pt>
                <c:pt idx="1">
                  <c:v>-0.142269</c:v>
                </c:pt>
                <c:pt idx="2">
                  <c:v>0.013377</c:v>
                </c:pt>
                <c:pt idx="3">
                  <c:v>-0.080004</c:v>
                </c:pt>
                <c:pt idx="4">
                  <c:v>-0.310016</c:v>
                </c:pt>
                <c:pt idx="5">
                  <c:v>0.239059</c:v>
                </c:pt>
                <c:pt idx="6">
                  <c:v>-0.029651</c:v>
                </c:pt>
                <c:pt idx="7">
                  <c:v>1.047018</c:v>
                </c:pt>
                <c:pt idx="8">
                  <c:v>-0.013582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平均水平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Sheet2!$B$6:$J$6</c:f>
              <c:numCache>
                <c:formatCode>General</c:formatCode>
                <c:ptCount val="9"/>
                <c:pt idx="0">
                  <c:v>0.00825025</c:v>
                </c:pt>
                <c:pt idx="1">
                  <c:v>0.0111475</c:v>
                </c:pt>
                <c:pt idx="2">
                  <c:v>-0.01297175</c:v>
                </c:pt>
                <c:pt idx="3">
                  <c:v>-0.01281325</c:v>
                </c:pt>
                <c:pt idx="4">
                  <c:v>-0.02909875</c:v>
                </c:pt>
                <c:pt idx="5">
                  <c:v>0.00590449999999997</c:v>
                </c:pt>
                <c:pt idx="6">
                  <c:v>0.000213750000000008</c:v>
                </c:pt>
                <c:pt idx="7">
                  <c:v>0.06515125</c:v>
                </c:pt>
                <c:pt idx="8">
                  <c:v>-0.02052575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05910"/>
        <c:axId val="229753384"/>
      </c:radarChart>
      <c:catAx>
        <c:axId val="4718059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753384"/>
        <c:crosses val="autoZero"/>
        <c:auto val="1"/>
        <c:lblAlgn val="ctr"/>
        <c:lblOffset val="100"/>
        <c:noMultiLvlLbl val="0"/>
      </c:catAx>
      <c:valAx>
        <c:axId val="2297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8059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6001749781"/>
          <c:y val="0.203796296296296"/>
          <c:w val="0.845958442694663"/>
          <c:h val="0.555226377952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重要性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Sheet3!$B$2:$J$2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Sheet3!$B$3:$J$3</c:f>
              <c:numCache>
                <c:formatCode>0.00%</c:formatCode>
                <c:ptCount val="9"/>
                <c:pt idx="0">
                  <c:v>0.20755722</c:v>
                </c:pt>
                <c:pt idx="1">
                  <c:v>0.15743235</c:v>
                </c:pt>
                <c:pt idx="2">
                  <c:v>0.0788224</c:v>
                </c:pt>
                <c:pt idx="3">
                  <c:v>0.03974069</c:v>
                </c:pt>
                <c:pt idx="4">
                  <c:v>0.08688585</c:v>
                </c:pt>
                <c:pt idx="5">
                  <c:v>0.15445007</c:v>
                </c:pt>
                <c:pt idx="6">
                  <c:v>0.0887939</c:v>
                </c:pt>
                <c:pt idx="7">
                  <c:v>0.11827486</c:v>
                </c:pt>
                <c:pt idx="8">
                  <c:v>0.06804272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7062100"/>
        <c:axId val="623106623"/>
      </c:barChart>
      <c:catAx>
        <c:axId val="5070621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106623"/>
        <c:crosses val="autoZero"/>
        <c:auto val="1"/>
        <c:lblAlgn val="ctr"/>
        <c:lblOffset val="100"/>
        <c:noMultiLvlLbl val="0"/>
      </c:catAx>
      <c:valAx>
        <c:axId val="6231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0621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Sheet3!$A$26</c:f>
              <c:strCache>
                <c:ptCount val="1"/>
                <c:pt idx="0">
                  <c:v>重要性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Sheet3!$B$25:$J$25</c:f>
              <c:strCache>
                <c:ptCount val="9"/>
                <c:pt idx="0">
                  <c:v>销售收入</c:v>
                </c:pt>
                <c:pt idx="1">
                  <c:v>进货支出</c:v>
                </c:pt>
                <c:pt idx="2">
                  <c:v>收入进步因子</c:v>
                </c:pt>
                <c:pt idx="3">
                  <c:v>进项负数发票占比</c:v>
                </c:pt>
                <c:pt idx="4">
                  <c:v>进项作废发票占比</c:v>
                </c:pt>
                <c:pt idx="5">
                  <c:v>供方市场集中度</c:v>
                </c:pt>
                <c:pt idx="6">
                  <c:v>销项负数发票占比</c:v>
                </c:pt>
                <c:pt idx="7">
                  <c:v>销项作废发票占比</c:v>
                </c:pt>
                <c:pt idx="8">
                  <c:v>需方市场集中度</c:v>
                </c:pt>
              </c:strCache>
            </c:strRef>
          </c:cat>
          <c:val>
            <c:numRef>
              <c:f>Sheet3!$B$26:$J$26</c:f>
              <c:numCache>
                <c:formatCode>0%</c:formatCode>
                <c:ptCount val="9"/>
                <c:pt idx="0">
                  <c:v>0.39717597</c:v>
                </c:pt>
                <c:pt idx="1">
                  <c:v>0.0932602</c:v>
                </c:pt>
                <c:pt idx="2">
                  <c:v>0.08058815</c:v>
                </c:pt>
                <c:pt idx="3">
                  <c:v>0.04216314</c:v>
                </c:pt>
                <c:pt idx="4">
                  <c:v>0.04646924</c:v>
                </c:pt>
                <c:pt idx="5">
                  <c:v>0.10260215</c:v>
                </c:pt>
                <c:pt idx="6">
                  <c:v>0.10458297</c:v>
                </c:pt>
                <c:pt idx="7">
                  <c:v>0.10759313</c:v>
                </c:pt>
                <c:pt idx="8">
                  <c:v>0.02556507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751603420"/>
        <c:axId val="735712288"/>
      </c:barChart>
      <c:catAx>
        <c:axId val="751603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712288"/>
        <c:crosses val="autoZero"/>
        <c:auto val="1"/>
        <c:lblAlgn val="ctr"/>
        <c:lblOffset val="100"/>
        <c:noMultiLvlLbl val="0"/>
      </c:catAx>
      <c:valAx>
        <c:axId val="735712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6034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44450</xdr:colOff>
      <xdr:row>0</xdr:row>
      <xdr:rowOff>133350</xdr:rowOff>
    </xdr:from>
    <xdr:to>
      <xdr:col>13</xdr:col>
      <xdr:colOff>215900</xdr:colOff>
      <xdr:row>16</xdr:row>
      <xdr:rowOff>31750</xdr:rowOff>
    </xdr:to>
    <xdr:graphicFrame>
      <xdr:nvGraphicFramePr>
        <xdr:cNvPr id="3" name="图表 2" descr="7b0a202020202263686172745265734964223a202234363331383132220a7d0a"/>
        <xdr:cNvGraphicFramePr/>
      </xdr:nvGraphicFramePr>
      <xdr:xfrm>
        <a:off x="3816350" y="13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</xdr:row>
      <xdr:rowOff>38100</xdr:rowOff>
    </xdr:from>
    <xdr:to>
      <xdr:col>20</xdr:col>
      <xdr:colOff>488950</xdr:colOff>
      <xdr:row>17</xdr:row>
      <xdr:rowOff>114300</xdr:rowOff>
    </xdr:to>
    <xdr:graphicFrame>
      <xdr:nvGraphicFramePr>
        <xdr:cNvPr id="7" name="图表 6" descr="7b0a202020202263686172745265734964223a20223230343731323938220a7d0a"/>
        <xdr:cNvGraphicFramePr/>
      </xdr:nvGraphicFramePr>
      <xdr:xfrm>
        <a:off x="8489950" y="39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10</xdr:row>
      <xdr:rowOff>101600</xdr:rowOff>
    </xdr:from>
    <xdr:to>
      <xdr:col>8</xdr:col>
      <xdr:colOff>177800</xdr:colOff>
      <xdr:row>26</xdr:row>
      <xdr:rowOff>0</xdr:rowOff>
    </xdr:to>
    <xdr:graphicFrame>
      <xdr:nvGraphicFramePr>
        <xdr:cNvPr id="9" name="图表 8" descr="7b0a202020202263686172745265734964223a20223230333137313234220a7d0a"/>
        <xdr:cNvGraphicFramePr/>
      </xdr:nvGraphicFramePr>
      <xdr:xfrm>
        <a:off x="635000" y="187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12</xdr:row>
      <xdr:rowOff>152400</xdr:rowOff>
    </xdr:from>
    <xdr:to>
      <xdr:col>16</xdr:col>
      <xdr:colOff>266700</xdr:colOff>
      <xdr:row>28</xdr:row>
      <xdr:rowOff>50800</xdr:rowOff>
    </xdr:to>
    <xdr:graphicFrame>
      <xdr:nvGraphicFramePr>
        <xdr:cNvPr id="10" name="图表 9" descr="7b0a202020202263686172745265734964223a20223230343730383534220a7d0a"/>
        <xdr:cNvGraphicFramePr/>
      </xdr:nvGraphicFramePr>
      <xdr:xfrm>
        <a:off x="5753100" y="2286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273050</xdr:colOff>
      <xdr:row>4</xdr:row>
      <xdr:rowOff>12700</xdr:rowOff>
    </xdr:from>
    <xdr:to>
      <xdr:col>12</xdr:col>
      <xdr:colOff>82550</xdr:colOff>
      <xdr:row>28</xdr:row>
      <xdr:rowOff>132715</xdr:rowOff>
    </xdr:to>
    <xdr:graphicFrame>
      <xdr:nvGraphicFramePr>
        <xdr:cNvPr id="4" name="图表 3" descr="7b0a202020202263686172745265734964223a20223230343732343733220a7d0a"/>
        <xdr:cNvGraphicFramePr/>
      </xdr:nvGraphicFramePr>
      <xdr:xfrm>
        <a:off x="3352800" y="723900"/>
        <a:ext cx="6127750" cy="438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584200</xdr:colOff>
      <xdr:row>4</xdr:row>
      <xdr:rowOff>76200</xdr:rowOff>
    </xdr:from>
    <xdr:to>
      <xdr:col>9</xdr:col>
      <xdr:colOff>501015</xdr:colOff>
      <xdr:row>21</xdr:row>
      <xdr:rowOff>101600</xdr:rowOff>
    </xdr:to>
    <xdr:graphicFrame>
      <xdr:nvGraphicFramePr>
        <xdr:cNvPr id="2" name="图表 1"/>
        <xdr:cNvGraphicFramePr/>
      </xdr:nvGraphicFramePr>
      <xdr:xfrm>
        <a:off x="1962150" y="787400"/>
        <a:ext cx="558101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82550</xdr:colOff>
      <xdr:row>27</xdr:row>
      <xdr:rowOff>158750</xdr:rowOff>
    </xdr:from>
    <xdr:to>
      <xdr:col>9</xdr:col>
      <xdr:colOff>234315</xdr:colOff>
      <xdr:row>45</xdr:row>
      <xdr:rowOff>145415</xdr:rowOff>
    </xdr:to>
    <xdr:graphicFrame>
      <xdr:nvGraphicFramePr>
        <xdr:cNvPr id="4" name="图表 3"/>
        <xdr:cNvGraphicFramePr/>
      </xdr:nvGraphicFramePr>
      <xdr:xfrm>
        <a:off x="1460500" y="5137150"/>
        <a:ext cx="5815965" cy="318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0"/>
  <sheetViews>
    <sheetView workbookViewId="0">
      <selection activeCell="E8" sqref="E8"/>
    </sheetView>
  </sheetViews>
  <sheetFormatPr defaultColWidth="9" defaultRowHeight="14" outlineLevelCol="4"/>
  <sheetData>
    <row r="2" spans="3:5">
      <c r="C2" t="s">
        <v>0</v>
      </c>
      <c r="D2" t="s">
        <v>1</v>
      </c>
      <c r="E2" t="s">
        <v>2</v>
      </c>
    </row>
    <row r="3" spans="3:5">
      <c r="C3" s="66" t="s">
        <v>3</v>
      </c>
      <c r="D3">
        <v>27</v>
      </c>
      <c r="E3">
        <v>0</v>
      </c>
    </row>
    <row r="4" spans="3:5">
      <c r="C4" s="66" t="s">
        <v>4</v>
      </c>
      <c r="D4">
        <v>38</v>
      </c>
      <c r="E4">
        <v>1</v>
      </c>
    </row>
    <row r="5" spans="3:5">
      <c r="C5" s="66" t="s">
        <v>5</v>
      </c>
      <c r="D5">
        <v>34</v>
      </c>
      <c r="E5">
        <v>2</v>
      </c>
    </row>
    <row r="6" spans="3:5">
      <c r="C6" s="66" t="s">
        <v>6</v>
      </c>
      <c r="D6">
        <v>24</v>
      </c>
      <c r="E6">
        <v>24</v>
      </c>
    </row>
    <row r="7" spans="3:5">
      <c r="C7" t="s">
        <v>7</v>
      </c>
      <c r="D7">
        <f>SUM(D3:D6)</f>
        <v>123</v>
      </c>
      <c r="E7">
        <f>SUM(E3:E6)</f>
        <v>27</v>
      </c>
    </row>
    <row r="8" spans="3:3">
      <c r="C8" s="66" t="s">
        <v>4</v>
      </c>
    </row>
    <row r="9" spans="3:3">
      <c r="C9" s="66" t="s">
        <v>5</v>
      </c>
    </row>
    <row r="10" spans="3:3">
      <c r="C10" s="66" t="s">
        <v>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workbookViewId="0">
      <selection activeCell="B1" sqref="B1:J1"/>
    </sheetView>
  </sheetViews>
  <sheetFormatPr defaultColWidth="9" defaultRowHeight="14" outlineLevelRow="5"/>
  <cols>
    <col min="2" max="2" width="11.7272727272727"/>
    <col min="3" max="3" width="10.5454545454545"/>
    <col min="4" max="6" width="12.8181818181818"/>
    <col min="7" max="7" width="10.5454545454545"/>
    <col min="8" max="9" width="11.7272727272727"/>
    <col min="10" max="10" width="12.8181818181818"/>
    <col min="16" max="19" width="10.5454545454545"/>
  </cols>
  <sheetData>
    <row r="1" spans="1:21">
      <c r="A1" s="60"/>
      <c r="B1" s="60" t="s">
        <v>8</v>
      </c>
      <c r="C1" s="60" t="s">
        <v>9</v>
      </c>
      <c r="D1" s="60" t="s">
        <v>10</v>
      </c>
      <c r="E1" s="60" t="s">
        <v>11</v>
      </c>
      <c r="F1" s="60" t="s">
        <v>12</v>
      </c>
      <c r="G1" s="60" t="s">
        <v>13</v>
      </c>
      <c r="H1" s="60" t="s">
        <v>14</v>
      </c>
      <c r="I1" s="60" t="s">
        <v>15</v>
      </c>
      <c r="J1" s="60" t="s">
        <v>16</v>
      </c>
      <c r="S1" s="60"/>
      <c r="U1" s="60"/>
    </row>
    <row r="2" spans="1:21">
      <c r="A2" s="60" t="s">
        <v>3</v>
      </c>
      <c r="B2" s="60">
        <v>0.449264</v>
      </c>
      <c r="C2" s="60">
        <v>0.370637</v>
      </c>
      <c r="D2" s="60">
        <v>-0.249365</v>
      </c>
      <c r="E2" s="60">
        <v>-0.018847</v>
      </c>
      <c r="F2" s="60">
        <v>0.036406</v>
      </c>
      <c r="G2" s="60">
        <v>-0.376302</v>
      </c>
      <c r="H2" s="60">
        <v>-0.075588</v>
      </c>
      <c r="I2" s="60">
        <v>-0.366234</v>
      </c>
      <c r="J2" s="60">
        <v>-0.288907</v>
      </c>
      <c r="S2" s="63"/>
      <c r="U2" s="60">
        <v>64</v>
      </c>
    </row>
    <row r="3" spans="1:21">
      <c r="A3" s="60" t="s">
        <v>4</v>
      </c>
      <c r="B3" s="60">
        <v>-0.138899</v>
      </c>
      <c r="C3" s="60">
        <v>-0.086074</v>
      </c>
      <c r="D3" s="60">
        <v>0.038095</v>
      </c>
      <c r="E3" s="60">
        <v>0.202662</v>
      </c>
      <c r="F3" s="60">
        <v>0.278026</v>
      </c>
      <c r="G3" s="60">
        <v>-0.261628</v>
      </c>
      <c r="H3" s="60">
        <v>-0.213675</v>
      </c>
      <c r="I3" s="60">
        <v>-0.238508</v>
      </c>
      <c r="J3" s="60">
        <v>0.158339</v>
      </c>
      <c r="S3" s="63"/>
      <c r="U3" s="60">
        <v>64</v>
      </c>
    </row>
    <row r="4" spans="1:21">
      <c r="A4" s="60" t="s">
        <v>5</v>
      </c>
      <c r="B4" s="60">
        <v>-0.019524</v>
      </c>
      <c r="C4" s="60">
        <v>-0.097704</v>
      </c>
      <c r="D4" s="60">
        <v>0.146006</v>
      </c>
      <c r="E4" s="60">
        <v>-0.155064</v>
      </c>
      <c r="F4" s="60">
        <v>-0.120811</v>
      </c>
      <c r="G4" s="60">
        <v>0.422489</v>
      </c>
      <c r="H4" s="60">
        <v>0.319769</v>
      </c>
      <c r="I4" s="60">
        <v>-0.181671</v>
      </c>
      <c r="J4" s="60">
        <v>0.062047</v>
      </c>
      <c r="S4" s="63"/>
      <c r="U4" s="60">
        <v>64</v>
      </c>
    </row>
    <row r="5" spans="1:21">
      <c r="A5" s="60" t="s">
        <v>6</v>
      </c>
      <c r="B5" s="60">
        <v>-0.25784</v>
      </c>
      <c r="C5" s="60">
        <v>-0.142269</v>
      </c>
      <c r="D5" s="60">
        <v>0.013377</v>
      </c>
      <c r="E5" s="60">
        <v>-0.080004</v>
      </c>
      <c r="F5" s="60">
        <v>-0.310016</v>
      </c>
      <c r="G5" s="60">
        <v>0.239059</v>
      </c>
      <c r="H5" s="60">
        <v>-0.029651</v>
      </c>
      <c r="I5" s="60">
        <v>1.047018</v>
      </c>
      <c r="J5" s="60">
        <v>-0.013582</v>
      </c>
      <c r="S5" s="63"/>
      <c r="U5" s="60">
        <v>64</v>
      </c>
    </row>
    <row r="6" spans="1:10">
      <c r="A6" t="s">
        <v>17</v>
      </c>
      <c r="B6">
        <f>AVERAGE(B2:B5)</f>
        <v>0.00825025</v>
      </c>
      <c r="C6">
        <f t="shared" ref="C6:J6" si="0">AVERAGE(C2:C5)</f>
        <v>0.0111475</v>
      </c>
      <c r="D6">
        <f t="shared" si="0"/>
        <v>-0.01297175</v>
      </c>
      <c r="E6">
        <f t="shared" si="0"/>
        <v>-0.01281325</v>
      </c>
      <c r="F6">
        <f t="shared" si="0"/>
        <v>-0.02909875</v>
      </c>
      <c r="G6">
        <f t="shared" si="0"/>
        <v>0.00590449999999997</v>
      </c>
      <c r="H6">
        <f t="shared" si="0"/>
        <v>0.000213750000000008</v>
      </c>
      <c r="I6">
        <f t="shared" si="0"/>
        <v>0.06515125</v>
      </c>
      <c r="J6">
        <f t="shared" si="0"/>
        <v>-0.02052575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6"/>
  <sheetViews>
    <sheetView topLeftCell="A2" workbookViewId="0">
      <selection activeCell="K13" sqref="K13"/>
    </sheetView>
  </sheetViews>
  <sheetFormatPr defaultColWidth="9" defaultRowHeight="14"/>
  <cols>
    <col min="2" max="2" width="10.7272727272727"/>
    <col min="3" max="6" width="11.7272727272727"/>
    <col min="7" max="7" width="10.7272727272727"/>
    <col min="8" max="10" width="11.7272727272727"/>
  </cols>
  <sheetData>
    <row r="2" spans="1:10">
      <c r="A2" t="s">
        <v>18</v>
      </c>
      <c r="B2" s="60" t="s">
        <v>8</v>
      </c>
      <c r="C2" s="60" t="s">
        <v>9</v>
      </c>
      <c r="D2" s="60" t="s">
        <v>10</v>
      </c>
      <c r="E2" s="60" t="s">
        <v>11</v>
      </c>
      <c r="F2" s="60" t="s">
        <v>12</v>
      </c>
      <c r="G2" s="60" t="s">
        <v>13</v>
      </c>
      <c r="H2" s="60" t="s">
        <v>14</v>
      </c>
      <c r="I2" s="60" t="s">
        <v>15</v>
      </c>
      <c r="J2" s="60" t="s">
        <v>16</v>
      </c>
    </row>
    <row r="3" spans="1:10">
      <c r="A3" t="s">
        <v>19</v>
      </c>
      <c r="B3" s="61">
        <v>0.20755722</v>
      </c>
      <c r="C3" s="62">
        <v>0.15743235</v>
      </c>
      <c r="D3" s="62">
        <v>0.0788224</v>
      </c>
      <c r="E3" s="62">
        <v>0.03974069</v>
      </c>
      <c r="F3" s="62">
        <v>0.08688585</v>
      </c>
      <c r="G3" s="61">
        <v>0.15445007</v>
      </c>
      <c r="H3" s="62">
        <v>0.0887939</v>
      </c>
      <c r="I3" s="62">
        <v>0.11827486</v>
      </c>
      <c r="J3" s="62">
        <v>0.06804272</v>
      </c>
    </row>
    <row r="25" ht="28" spans="1:10">
      <c r="A25" t="s">
        <v>18</v>
      </c>
      <c r="B25" s="60" t="s">
        <v>8</v>
      </c>
      <c r="C25" s="60" t="s">
        <v>20</v>
      </c>
      <c r="D25" s="60" t="s">
        <v>21</v>
      </c>
      <c r="E25" s="60" t="s">
        <v>22</v>
      </c>
      <c r="F25" s="60" t="s">
        <v>23</v>
      </c>
      <c r="G25" s="60" t="s">
        <v>24</v>
      </c>
      <c r="H25" s="63" t="s">
        <v>25</v>
      </c>
      <c r="I25" s="60" t="s">
        <v>26</v>
      </c>
      <c r="J25" s="60" t="s">
        <v>27</v>
      </c>
    </row>
    <row r="26" spans="1:10">
      <c r="A26" t="s">
        <v>19</v>
      </c>
      <c r="B26" s="64">
        <v>0.39717597</v>
      </c>
      <c r="C26" s="65">
        <v>0.0932602</v>
      </c>
      <c r="D26" s="65">
        <v>0.08058815</v>
      </c>
      <c r="E26" s="65">
        <v>0.04216314</v>
      </c>
      <c r="F26" s="65">
        <v>0.04646924</v>
      </c>
      <c r="G26" s="64">
        <v>0.10260215</v>
      </c>
      <c r="H26" s="65">
        <v>0.10458297</v>
      </c>
      <c r="I26" s="65">
        <v>0.10759313</v>
      </c>
      <c r="J26" s="65">
        <v>0.02556507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3"/>
  <sheetViews>
    <sheetView topLeftCell="B1" workbookViewId="0">
      <selection activeCell="J14" sqref="J14"/>
    </sheetView>
  </sheetViews>
  <sheetFormatPr defaultColWidth="8.72727272727273" defaultRowHeight="14"/>
  <cols>
    <col min="1" max="3" width="9" style="35"/>
    <col min="4" max="4" width="12.8181818181818" style="35"/>
    <col min="8" max="9" width="12.8181818181818"/>
    <col min="11" max="13" width="12.8181818181818"/>
  </cols>
  <sheetData>
    <row r="1" spans="1:4">
      <c r="A1" s="55" t="s">
        <v>28</v>
      </c>
      <c r="B1" s="55" t="s">
        <v>29</v>
      </c>
      <c r="C1" s="55" t="s">
        <v>30</v>
      </c>
      <c r="D1" s="55" t="s">
        <v>31</v>
      </c>
    </row>
    <row r="2" spans="1:11">
      <c r="A2" s="35" t="s">
        <v>32</v>
      </c>
      <c r="B2" s="35" t="s">
        <v>33</v>
      </c>
      <c r="C2" s="35" t="s">
        <v>3</v>
      </c>
      <c r="D2" s="35">
        <v>0</v>
      </c>
      <c r="F2" s="56" t="s">
        <v>28</v>
      </c>
      <c r="G2" s="56" t="s">
        <v>30</v>
      </c>
      <c r="H2" s="56" t="s">
        <v>31</v>
      </c>
      <c r="I2" s="56" t="s">
        <v>28</v>
      </c>
      <c r="J2" s="56" t="s">
        <v>30</v>
      </c>
      <c r="K2" s="56" t="s">
        <v>31</v>
      </c>
    </row>
    <row r="3" spans="1:11">
      <c r="A3" s="35" t="s">
        <v>34</v>
      </c>
      <c r="B3" s="35" t="s">
        <v>35</v>
      </c>
      <c r="C3" s="35" t="s">
        <v>3</v>
      </c>
      <c r="D3" s="35">
        <v>0</v>
      </c>
      <c r="F3" s="57" t="s">
        <v>36</v>
      </c>
      <c r="G3" s="57" t="s">
        <v>3</v>
      </c>
      <c r="H3">
        <v>5.50741542480246e-80</v>
      </c>
      <c r="I3" s="57" t="s">
        <v>37</v>
      </c>
      <c r="J3" s="57" t="s">
        <v>4</v>
      </c>
      <c r="K3">
        <v>2.44135417980589e-74</v>
      </c>
    </row>
    <row r="4" spans="1:11">
      <c r="A4" s="35" t="s">
        <v>38</v>
      </c>
      <c r="B4" s="35" t="s">
        <v>39</v>
      </c>
      <c r="C4" s="35" t="s">
        <v>3</v>
      </c>
      <c r="D4" s="35">
        <v>2.55139108783855e-198</v>
      </c>
      <c r="F4" s="57" t="s">
        <v>40</v>
      </c>
      <c r="G4" s="57" t="s">
        <v>3</v>
      </c>
      <c r="H4">
        <v>2.4879537947425e-121</v>
      </c>
      <c r="I4" s="57" t="s">
        <v>41</v>
      </c>
      <c r="J4" s="57" t="s">
        <v>3</v>
      </c>
      <c r="K4">
        <v>8.62469380581275e-72</v>
      </c>
    </row>
    <row r="5" spans="1:11">
      <c r="A5" s="35" t="s">
        <v>42</v>
      </c>
      <c r="B5" s="35" t="s">
        <v>43</v>
      </c>
      <c r="C5" s="35" t="s">
        <v>4</v>
      </c>
      <c r="D5" s="35">
        <v>1.78255905583806e-202</v>
      </c>
      <c r="F5" s="57" t="s">
        <v>44</v>
      </c>
      <c r="G5" s="57" t="s">
        <v>4</v>
      </c>
      <c r="H5">
        <v>4.35939273185448e-88</v>
      </c>
      <c r="I5" s="57" t="s">
        <v>45</v>
      </c>
      <c r="J5" s="57" t="s">
        <v>3</v>
      </c>
      <c r="K5">
        <v>1.97551944505249e-44</v>
      </c>
    </row>
    <row r="6" spans="6:11">
      <c r="F6" s="57" t="s">
        <v>46</v>
      </c>
      <c r="G6" s="57" t="s">
        <v>3</v>
      </c>
      <c r="H6">
        <v>4.79684586236935e-67</v>
      </c>
      <c r="I6" s="57" t="s">
        <v>47</v>
      </c>
      <c r="J6" s="57" t="s">
        <v>3</v>
      </c>
      <c r="K6">
        <v>1.31396774232393e-46</v>
      </c>
    </row>
    <row r="7" spans="6:11">
      <c r="F7" s="57" t="s">
        <v>48</v>
      </c>
      <c r="G7" s="57" t="s">
        <v>4</v>
      </c>
      <c r="H7">
        <v>2.78987690505628e-126</v>
      </c>
      <c r="I7" s="57" t="s">
        <v>49</v>
      </c>
      <c r="J7" s="57" t="s">
        <v>4</v>
      </c>
      <c r="K7">
        <v>3.43210705806347e-99</v>
      </c>
    </row>
    <row r="8" spans="6:11">
      <c r="F8" s="57" t="s">
        <v>50</v>
      </c>
      <c r="G8" s="57" t="s">
        <v>3</v>
      </c>
      <c r="H8">
        <v>9.73666209415535e-60</v>
      </c>
      <c r="I8" s="57" t="s">
        <v>51</v>
      </c>
      <c r="J8" s="57" t="s">
        <v>3</v>
      </c>
      <c r="K8">
        <v>5.53921778849658e-28</v>
      </c>
    </row>
    <row r="9" spans="1:11">
      <c r="A9" s="35" t="s">
        <v>52</v>
      </c>
      <c r="B9" s="35" t="s">
        <v>53</v>
      </c>
      <c r="C9" s="35" t="s">
        <v>5</v>
      </c>
      <c r="D9" s="35">
        <v>3.85557274164727e-118</v>
      </c>
      <c r="F9" s="57" t="s">
        <v>54</v>
      </c>
      <c r="G9" s="57" t="s">
        <v>3</v>
      </c>
      <c r="H9">
        <v>3.66047393977395e-43</v>
      </c>
      <c r="I9" s="57" t="s">
        <v>55</v>
      </c>
      <c r="J9" s="57" t="s">
        <v>6</v>
      </c>
      <c r="K9">
        <v>0.43222620636787</v>
      </c>
    </row>
    <row r="10" spans="1:11">
      <c r="A10" s="35" t="s">
        <v>56</v>
      </c>
      <c r="B10" s="35" t="s">
        <v>57</v>
      </c>
      <c r="C10" s="35" t="s">
        <v>4</v>
      </c>
      <c r="D10" s="35">
        <v>1.00867779512867e-58</v>
      </c>
      <c r="F10" s="57" t="s">
        <v>58</v>
      </c>
      <c r="G10" s="57" t="s">
        <v>3</v>
      </c>
      <c r="H10">
        <v>1.1861874034507e-29</v>
      </c>
      <c r="I10" s="57" t="s">
        <v>59</v>
      </c>
      <c r="J10" s="57" t="s">
        <v>5</v>
      </c>
      <c r="K10">
        <v>0.43222620636787</v>
      </c>
    </row>
    <row r="11" spans="1:11">
      <c r="A11" s="35" t="s">
        <v>60</v>
      </c>
      <c r="B11" s="35" t="s">
        <v>61</v>
      </c>
      <c r="C11" s="35" t="s">
        <v>3</v>
      </c>
      <c r="D11" s="35">
        <v>8.92591801967389e-21</v>
      </c>
      <c r="F11" s="58" t="s">
        <v>62</v>
      </c>
      <c r="G11" s="58" t="s">
        <v>4</v>
      </c>
      <c r="H11" s="59">
        <v>2.66454797091934e-64</v>
      </c>
      <c r="I11" s="58" t="s">
        <v>63</v>
      </c>
      <c r="J11" s="58" t="s">
        <v>6</v>
      </c>
      <c r="K11" s="59">
        <v>1</v>
      </c>
    </row>
    <row r="12" spans="1:4">
      <c r="A12" s="35" t="s">
        <v>64</v>
      </c>
      <c r="B12" s="35" t="s">
        <v>65</v>
      </c>
      <c r="C12" s="35" t="s">
        <v>3</v>
      </c>
      <c r="D12" s="35">
        <v>2.78626598510887e-13</v>
      </c>
    </row>
    <row r="13" spans="1:4">
      <c r="A13" s="35" t="s">
        <v>66</v>
      </c>
      <c r="B13" s="35" t="s">
        <v>67</v>
      </c>
      <c r="C13" s="35" t="s">
        <v>3</v>
      </c>
      <c r="D13" s="35">
        <v>2.43848576776666e-9</v>
      </c>
    </row>
    <row r="14" spans="1:4">
      <c r="A14" s="35" t="s">
        <v>68</v>
      </c>
      <c r="B14" s="35" t="s">
        <v>69</v>
      </c>
      <c r="C14" s="35" t="s">
        <v>4</v>
      </c>
      <c r="D14" s="35">
        <v>2.85865726892712e-30</v>
      </c>
    </row>
    <row r="15" spans="11:11">
      <c r="K15" s="57"/>
    </row>
    <row r="16" spans="11:11">
      <c r="K16" s="57"/>
    </row>
    <row r="17" spans="11:11">
      <c r="K17" s="57"/>
    </row>
    <row r="18" spans="11:11">
      <c r="K18" s="57"/>
    </row>
    <row r="19" spans="11:11">
      <c r="K19" s="57"/>
    </row>
    <row r="20" spans="11:11">
      <c r="K20" s="57"/>
    </row>
    <row r="21" spans="11:11">
      <c r="K21" s="57"/>
    </row>
    <row r="22" spans="11:11">
      <c r="K22" s="57"/>
    </row>
    <row r="23" spans="11:11">
      <c r="K23" s="58"/>
    </row>
    <row r="27" spans="1:4">
      <c r="A27" s="35" t="s">
        <v>70</v>
      </c>
      <c r="B27" s="35" t="s">
        <v>71</v>
      </c>
      <c r="C27" s="35" t="s">
        <v>3</v>
      </c>
      <c r="D27" s="35">
        <v>1.66235675456866e-29</v>
      </c>
    </row>
    <row r="28" spans="1:4">
      <c r="A28" s="35" t="s">
        <v>72</v>
      </c>
      <c r="B28" s="35" t="s">
        <v>67</v>
      </c>
      <c r="C28" s="35" t="s">
        <v>3</v>
      </c>
      <c r="D28" s="35">
        <v>2.42228136385518e-52</v>
      </c>
    </row>
    <row r="29" spans="1:4">
      <c r="A29" s="35" t="s">
        <v>73</v>
      </c>
      <c r="B29" s="35" t="s">
        <v>74</v>
      </c>
      <c r="C29" s="35" t="s">
        <v>3</v>
      </c>
      <c r="D29" s="35">
        <v>7.25334525024179e-26</v>
      </c>
    </row>
    <row r="30" spans="1:4">
      <c r="A30" s="35" t="s">
        <v>75</v>
      </c>
      <c r="B30" s="35" t="s">
        <v>76</v>
      </c>
      <c r="C30" s="35" t="s">
        <v>3</v>
      </c>
      <c r="D30" s="35">
        <v>1.12690219243494e-79</v>
      </c>
    </row>
    <row r="31" spans="1:4">
      <c r="A31" s="35" t="s">
        <v>77</v>
      </c>
      <c r="B31" s="35" t="s">
        <v>78</v>
      </c>
      <c r="C31" s="35" t="s">
        <v>3</v>
      </c>
      <c r="D31" s="35">
        <v>4.38916580427607e-17</v>
      </c>
    </row>
    <row r="32" spans="1:4">
      <c r="A32" s="35" t="s">
        <v>79</v>
      </c>
      <c r="B32" s="35" t="s">
        <v>80</v>
      </c>
      <c r="C32" s="35" t="s">
        <v>4</v>
      </c>
      <c r="D32" s="35">
        <v>1.44613956796446e-64</v>
      </c>
    </row>
    <row r="33" spans="1:4">
      <c r="A33" s="35" t="s">
        <v>81</v>
      </c>
      <c r="B33" s="35" t="s">
        <v>82</v>
      </c>
      <c r="C33" s="35" t="s">
        <v>4</v>
      </c>
      <c r="D33" s="35">
        <v>1.32409546402871e-89</v>
      </c>
    </row>
    <row r="34" spans="1:4">
      <c r="A34" s="35" t="s">
        <v>83</v>
      </c>
      <c r="B34" s="35" t="s">
        <v>84</v>
      </c>
      <c r="C34" s="35" t="s">
        <v>3</v>
      </c>
      <c r="D34" s="35">
        <v>4.20961118962581e-29</v>
      </c>
    </row>
    <row r="35" spans="1:4">
      <c r="A35" s="35" t="s">
        <v>85</v>
      </c>
      <c r="B35" s="35" t="s">
        <v>86</v>
      </c>
      <c r="C35" s="35" t="s">
        <v>3</v>
      </c>
      <c r="D35" s="35">
        <v>1.2507269797087e-68</v>
      </c>
    </row>
    <row r="36" spans="1:4">
      <c r="A36" s="35" t="s">
        <v>87</v>
      </c>
      <c r="B36" s="35" t="s">
        <v>88</v>
      </c>
      <c r="C36" s="35" t="s">
        <v>3</v>
      </c>
      <c r="D36" s="35">
        <v>4.15348569131217e-74</v>
      </c>
    </row>
    <row r="37" spans="1:4">
      <c r="A37" s="35" t="s">
        <v>89</v>
      </c>
      <c r="B37" s="35" t="s">
        <v>90</v>
      </c>
      <c r="C37" s="35" t="s">
        <v>3</v>
      </c>
      <c r="D37" s="35">
        <v>2.39944722458898e-34</v>
      </c>
    </row>
    <row r="38" spans="1:4">
      <c r="A38" s="35" t="s">
        <v>91</v>
      </c>
      <c r="B38" s="35" t="s">
        <v>92</v>
      </c>
      <c r="C38" s="35" t="s">
        <v>3</v>
      </c>
      <c r="D38" s="35">
        <v>2.95051502517528e-63</v>
      </c>
    </row>
    <row r="39" spans="1:4">
      <c r="A39" s="35" t="s">
        <v>93</v>
      </c>
      <c r="B39" s="35" t="s">
        <v>94</v>
      </c>
      <c r="C39" s="35" t="s">
        <v>3</v>
      </c>
      <c r="D39" s="35">
        <v>7.58166698793453e-27</v>
      </c>
    </row>
    <row r="40" spans="1:4">
      <c r="A40" s="35" t="s">
        <v>95</v>
      </c>
      <c r="B40" s="35" t="s">
        <v>96</v>
      </c>
      <c r="C40" s="35" t="s">
        <v>3</v>
      </c>
      <c r="D40" s="35">
        <v>6.09253645088188e-100</v>
      </c>
    </row>
    <row r="41" spans="1:4">
      <c r="A41" s="35" t="s">
        <v>97</v>
      </c>
      <c r="B41" s="35" t="s">
        <v>98</v>
      </c>
      <c r="C41" s="35" t="s">
        <v>3</v>
      </c>
      <c r="D41" s="35">
        <v>8.59971079315756e-39</v>
      </c>
    </row>
    <row r="42" spans="1:4">
      <c r="A42" s="35" t="s">
        <v>99</v>
      </c>
      <c r="B42" s="35" t="s">
        <v>100</v>
      </c>
      <c r="C42" s="35" t="s">
        <v>3</v>
      </c>
      <c r="D42" s="35">
        <v>4.62630653110229e-32</v>
      </c>
    </row>
    <row r="43" spans="1:4">
      <c r="A43" s="35" t="s">
        <v>101</v>
      </c>
      <c r="B43" s="35" t="s">
        <v>102</v>
      </c>
      <c r="C43" s="35" t="s">
        <v>3</v>
      </c>
      <c r="D43" s="35">
        <v>1.92524676628727e-52</v>
      </c>
    </row>
    <row r="44" spans="1:4">
      <c r="A44" s="35" t="s">
        <v>103</v>
      </c>
      <c r="B44" s="35" t="s">
        <v>104</v>
      </c>
      <c r="C44" s="35" t="s">
        <v>3</v>
      </c>
      <c r="D44" s="35">
        <v>4.25934298189756e-30</v>
      </c>
    </row>
    <row r="45" spans="1:4">
      <c r="A45" s="35" t="s">
        <v>105</v>
      </c>
      <c r="B45" s="35" t="s">
        <v>106</v>
      </c>
      <c r="C45" s="35" t="s">
        <v>3</v>
      </c>
      <c r="D45" s="35">
        <v>3.49025714971603e-73</v>
      </c>
    </row>
    <row r="46" spans="1:4">
      <c r="A46" s="35" t="s">
        <v>107</v>
      </c>
      <c r="B46" s="35" t="s">
        <v>108</v>
      </c>
      <c r="C46" s="35" t="s">
        <v>3</v>
      </c>
      <c r="D46" s="35">
        <v>0.000206063299992902</v>
      </c>
    </row>
    <row r="47" spans="1:4">
      <c r="A47" s="35" t="s">
        <v>109</v>
      </c>
      <c r="B47" s="35" t="s">
        <v>110</v>
      </c>
      <c r="C47" s="35" t="s">
        <v>4</v>
      </c>
      <c r="D47" s="35">
        <v>8.47528237432616e-48</v>
      </c>
    </row>
    <row r="48" spans="1:4">
      <c r="A48" s="35" t="s">
        <v>111</v>
      </c>
      <c r="B48" s="35" t="s">
        <v>71</v>
      </c>
      <c r="C48" s="35" t="s">
        <v>4</v>
      </c>
      <c r="D48" s="35">
        <v>7.41015734898535e-138</v>
      </c>
    </row>
    <row r="49" spans="1:4">
      <c r="A49" s="35" t="s">
        <v>112</v>
      </c>
      <c r="B49" s="35" t="s">
        <v>113</v>
      </c>
      <c r="C49" s="35" t="s">
        <v>3</v>
      </c>
      <c r="D49" s="35">
        <v>1.68540142214666e-31</v>
      </c>
    </row>
    <row r="50" spans="1:4">
      <c r="A50" s="35" t="s">
        <v>114</v>
      </c>
      <c r="B50" s="35" t="s">
        <v>98</v>
      </c>
      <c r="C50" s="35" t="s">
        <v>3</v>
      </c>
      <c r="D50" s="35">
        <v>3.63930216005082e-27</v>
      </c>
    </row>
    <row r="51" spans="1:4">
      <c r="A51" s="35" t="s">
        <v>115</v>
      </c>
      <c r="B51" s="35" t="s">
        <v>116</v>
      </c>
      <c r="C51" s="35" t="s">
        <v>3</v>
      </c>
      <c r="D51" s="35">
        <v>3.90807132860463e-47</v>
      </c>
    </row>
    <row r="52" spans="1:4">
      <c r="A52" s="35" t="s">
        <v>117</v>
      </c>
      <c r="B52" s="35" t="s">
        <v>118</v>
      </c>
      <c r="C52" s="35" t="s">
        <v>3</v>
      </c>
      <c r="D52" s="35">
        <v>1.23798670552869e-42</v>
      </c>
    </row>
    <row r="53" spans="1:4">
      <c r="A53" s="35" t="s">
        <v>119</v>
      </c>
      <c r="B53" s="35" t="s">
        <v>120</v>
      </c>
      <c r="C53" s="35" t="s">
        <v>3</v>
      </c>
      <c r="D53" s="35">
        <v>2.02899194719408e-52</v>
      </c>
    </row>
    <row r="54" spans="1:4">
      <c r="A54" s="35" t="s">
        <v>121</v>
      </c>
      <c r="B54" s="35" t="s">
        <v>122</v>
      </c>
      <c r="C54" s="35" t="s">
        <v>3</v>
      </c>
      <c r="D54" s="35">
        <v>0.43222620636787</v>
      </c>
    </row>
    <row r="55" spans="1:4">
      <c r="A55" s="35" t="s">
        <v>123</v>
      </c>
      <c r="B55" s="35" t="s">
        <v>124</v>
      </c>
      <c r="C55" s="35" t="s">
        <v>3</v>
      </c>
      <c r="D55" s="35">
        <v>4.3627316876911e-31</v>
      </c>
    </row>
    <row r="56" spans="1:4">
      <c r="A56" s="35" t="s">
        <v>125</v>
      </c>
      <c r="B56" s="35" t="s">
        <v>126</v>
      </c>
      <c r="C56" s="35" t="s">
        <v>3</v>
      </c>
      <c r="D56" s="35">
        <v>4.36193373650065e-43</v>
      </c>
    </row>
    <row r="57" spans="1:4">
      <c r="A57" s="35" t="s">
        <v>127</v>
      </c>
      <c r="B57" s="35" t="s">
        <v>128</v>
      </c>
      <c r="C57" s="35" t="s">
        <v>3</v>
      </c>
      <c r="D57" s="35">
        <v>7.74857356212194e-32</v>
      </c>
    </row>
    <row r="58" spans="1:4">
      <c r="A58" s="35" t="s">
        <v>129</v>
      </c>
      <c r="B58" s="35" t="s">
        <v>130</v>
      </c>
      <c r="C58" s="35" t="s">
        <v>4</v>
      </c>
      <c r="D58" s="35">
        <v>1.6283799646035e-49</v>
      </c>
    </row>
    <row r="59" spans="1:4">
      <c r="A59" s="35" t="s">
        <v>131</v>
      </c>
      <c r="B59" s="35" t="s">
        <v>132</v>
      </c>
      <c r="C59" s="35" t="s">
        <v>3</v>
      </c>
      <c r="D59" s="35">
        <v>1.60714264031879e-41</v>
      </c>
    </row>
    <row r="60" spans="1:4">
      <c r="A60" s="35" t="s">
        <v>133</v>
      </c>
      <c r="B60" s="35" t="s">
        <v>134</v>
      </c>
      <c r="C60" s="35" t="s">
        <v>3</v>
      </c>
      <c r="D60" s="35">
        <v>2.15540545300365e-32</v>
      </c>
    </row>
    <row r="61" spans="1:4">
      <c r="A61" s="35" t="s">
        <v>135</v>
      </c>
      <c r="B61" s="35" t="s">
        <v>67</v>
      </c>
      <c r="C61" s="35" t="s">
        <v>3</v>
      </c>
      <c r="D61" s="35">
        <v>5.63870560553454e-42</v>
      </c>
    </row>
    <row r="62" spans="1:4">
      <c r="A62" s="35" t="s">
        <v>136</v>
      </c>
      <c r="B62" s="35" t="s">
        <v>137</v>
      </c>
      <c r="C62" s="35" t="s">
        <v>4</v>
      </c>
      <c r="D62" s="35">
        <v>1.90898720426702e-22</v>
      </c>
    </row>
    <row r="63" spans="1:4">
      <c r="A63" s="35" t="s">
        <v>138</v>
      </c>
      <c r="B63" s="35" t="s">
        <v>139</v>
      </c>
      <c r="C63" s="35" t="s">
        <v>3</v>
      </c>
      <c r="D63" s="35">
        <v>2.17011008188979e-61</v>
      </c>
    </row>
    <row r="64" spans="1:4">
      <c r="A64" s="35" t="s">
        <v>140</v>
      </c>
      <c r="B64" s="35" t="s">
        <v>71</v>
      </c>
      <c r="C64" s="35" t="s">
        <v>4</v>
      </c>
      <c r="D64" s="35">
        <v>4.14455221157226e-80</v>
      </c>
    </row>
    <row r="65" spans="1:4">
      <c r="A65" s="35" t="s">
        <v>141</v>
      </c>
      <c r="B65" s="35" t="s">
        <v>142</v>
      </c>
      <c r="C65" s="35" t="s">
        <v>3</v>
      </c>
      <c r="D65" s="35">
        <v>1</v>
      </c>
    </row>
    <row r="66" spans="1:4">
      <c r="A66" s="35" t="s">
        <v>143</v>
      </c>
      <c r="B66" s="35" t="s">
        <v>144</v>
      </c>
      <c r="C66" s="35" t="s">
        <v>3</v>
      </c>
      <c r="D66" s="35">
        <v>1.98947130174435e-36</v>
      </c>
    </row>
    <row r="67" spans="1:4">
      <c r="A67" s="35" t="s">
        <v>145</v>
      </c>
      <c r="B67" s="35" t="s">
        <v>146</v>
      </c>
      <c r="C67" s="35" t="s">
        <v>4</v>
      </c>
      <c r="D67" s="35">
        <v>0.000159222216753207</v>
      </c>
    </row>
    <row r="68" spans="1:4">
      <c r="A68" s="35" t="s">
        <v>147</v>
      </c>
      <c r="B68" s="35" t="s">
        <v>148</v>
      </c>
      <c r="C68" s="35" t="s">
        <v>3</v>
      </c>
      <c r="D68" s="35">
        <v>1.48789694519627e-20</v>
      </c>
    </row>
    <row r="69" spans="1:4">
      <c r="A69" s="35" t="s">
        <v>149</v>
      </c>
      <c r="B69" s="35" t="s">
        <v>150</v>
      </c>
      <c r="C69" s="35" t="s">
        <v>4</v>
      </c>
      <c r="D69" s="35">
        <v>9.57643197724714e-135</v>
      </c>
    </row>
    <row r="70" spans="1:4">
      <c r="A70" s="35" t="s">
        <v>151</v>
      </c>
      <c r="B70" s="35" t="s">
        <v>67</v>
      </c>
      <c r="C70" s="35" t="s">
        <v>4</v>
      </c>
      <c r="D70" s="35">
        <v>2.55674313041894e-126</v>
      </c>
    </row>
    <row r="71" spans="1:4">
      <c r="A71" s="35" t="s">
        <v>152</v>
      </c>
      <c r="B71" s="35" t="s">
        <v>153</v>
      </c>
      <c r="C71" s="35" t="s">
        <v>5</v>
      </c>
      <c r="D71" s="35">
        <v>1.28786622272351e-27</v>
      </c>
    </row>
    <row r="72" spans="1:4">
      <c r="A72" s="35" t="s">
        <v>154</v>
      </c>
      <c r="B72" s="35" t="s">
        <v>155</v>
      </c>
      <c r="C72" s="35" t="s">
        <v>3</v>
      </c>
      <c r="D72" s="35">
        <v>0.43222620636787</v>
      </c>
    </row>
    <row r="73" spans="1:4">
      <c r="A73" s="35" t="s">
        <v>156</v>
      </c>
      <c r="B73" s="35" t="s">
        <v>157</v>
      </c>
      <c r="C73" s="35" t="s">
        <v>3</v>
      </c>
      <c r="D73" s="35">
        <v>1.38130758280804e-77</v>
      </c>
    </row>
    <row r="74" spans="1:4">
      <c r="A74" s="35" t="s">
        <v>158</v>
      </c>
      <c r="B74" s="35" t="s">
        <v>159</v>
      </c>
      <c r="C74" s="35" t="s">
        <v>3</v>
      </c>
      <c r="D74" s="35">
        <v>1.54818168312175e-9</v>
      </c>
    </row>
    <row r="75" spans="1:4">
      <c r="A75" s="35" t="s">
        <v>160</v>
      </c>
      <c r="B75" s="35" t="s">
        <v>161</v>
      </c>
      <c r="C75" s="35" t="s">
        <v>4</v>
      </c>
      <c r="D75" s="35">
        <v>1.99284883034184e-68</v>
      </c>
    </row>
    <row r="76" spans="1:4">
      <c r="A76" s="35" t="s">
        <v>162</v>
      </c>
      <c r="B76" s="35" t="s">
        <v>163</v>
      </c>
      <c r="C76" s="35" t="s">
        <v>3</v>
      </c>
      <c r="D76" s="35">
        <v>0.114996384796511</v>
      </c>
    </row>
    <row r="77" spans="1:4">
      <c r="A77" s="35" t="s">
        <v>164</v>
      </c>
      <c r="B77" s="35" t="s">
        <v>71</v>
      </c>
      <c r="C77" s="35" t="s">
        <v>4</v>
      </c>
      <c r="D77" s="35">
        <v>0.00219270802682112</v>
      </c>
    </row>
    <row r="78" spans="1:4">
      <c r="A78" s="35" t="s">
        <v>165</v>
      </c>
      <c r="B78" s="35" t="s">
        <v>166</v>
      </c>
      <c r="C78" s="35" t="s">
        <v>5</v>
      </c>
      <c r="D78" s="35">
        <v>2.32472855231211e-16</v>
      </c>
    </row>
    <row r="79" spans="1:4">
      <c r="A79" s="35" t="s">
        <v>167</v>
      </c>
      <c r="B79" s="35" t="s">
        <v>168</v>
      </c>
      <c r="C79" s="35" t="s">
        <v>3</v>
      </c>
      <c r="D79" s="35">
        <v>4.02012337187146e-16</v>
      </c>
    </row>
    <row r="80" spans="1:4">
      <c r="A80" s="35" t="s">
        <v>169</v>
      </c>
      <c r="B80" s="35" t="s">
        <v>170</v>
      </c>
      <c r="C80" s="35" t="s">
        <v>4</v>
      </c>
      <c r="D80" s="35">
        <v>1.0543145053179e-102</v>
      </c>
    </row>
    <row r="81" spans="1:4">
      <c r="A81" s="35" t="s">
        <v>171</v>
      </c>
      <c r="B81" s="35" t="s">
        <v>67</v>
      </c>
      <c r="C81" s="35" t="s">
        <v>4</v>
      </c>
      <c r="D81" s="35">
        <v>1.33291067311631e-22</v>
      </c>
    </row>
    <row r="82" spans="1:4">
      <c r="A82" s="35" t="s">
        <v>172</v>
      </c>
      <c r="B82" s="35" t="s">
        <v>173</v>
      </c>
      <c r="C82" s="35" t="s">
        <v>3</v>
      </c>
      <c r="D82" s="35">
        <v>7.17621028164383e-9</v>
      </c>
    </row>
    <row r="83" spans="1:4">
      <c r="A83" s="35" t="s">
        <v>174</v>
      </c>
      <c r="B83" s="35" t="s">
        <v>175</v>
      </c>
      <c r="C83" s="35" t="s">
        <v>4</v>
      </c>
      <c r="D83" s="35">
        <v>2.6399359508239e-27</v>
      </c>
    </row>
    <row r="84" spans="1:4">
      <c r="A84" s="35" t="s">
        <v>176</v>
      </c>
      <c r="B84" s="35" t="s">
        <v>67</v>
      </c>
      <c r="C84" s="35" t="s">
        <v>4</v>
      </c>
      <c r="D84" s="35">
        <v>1.18409842223242e-58</v>
      </c>
    </row>
    <row r="85" spans="1:4">
      <c r="A85" s="35" t="s">
        <v>177</v>
      </c>
      <c r="B85" s="35" t="s">
        <v>178</v>
      </c>
      <c r="C85" s="35" t="s">
        <v>4</v>
      </c>
      <c r="D85" s="35">
        <v>5.02680450422442e-51</v>
      </c>
    </row>
    <row r="86" spans="1:4">
      <c r="A86" s="35" t="s">
        <v>179</v>
      </c>
      <c r="B86" s="35" t="s">
        <v>180</v>
      </c>
      <c r="C86" s="35" t="s">
        <v>3</v>
      </c>
      <c r="D86" s="35">
        <v>0.00885141971289863</v>
      </c>
    </row>
    <row r="87" spans="1:4">
      <c r="A87" s="35" t="s">
        <v>181</v>
      </c>
      <c r="B87" s="35" t="s">
        <v>182</v>
      </c>
      <c r="C87" s="35" t="s">
        <v>3</v>
      </c>
      <c r="D87" s="35">
        <v>1.84140121346591e-11</v>
      </c>
    </row>
    <row r="88" spans="1:4">
      <c r="A88" s="35" t="s">
        <v>183</v>
      </c>
      <c r="B88" s="35" t="s">
        <v>104</v>
      </c>
      <c r="C88" s="35" t="s">
        <v>4</v>
      </c>
      <c r="D88" s="35">
        <v>8.00455494909876e-26</v>
      </c>
    </row>
    <row r="89" spans="1:4">
      <c r="A89" s="35" t="s">
        <v>184</v>
      </c>
      <c r="B89" s="35" t="s">
        <v>185</v>
      </c>
      <c r="C89" s="35" t="s">
        <v>3</v>
      </c>
      <c r="D89" s="35">
        <v>5.14276840163315e-12</v>
      </c>
    </row>
    <row r="90" spans="1:4">
      <c r="A90" s="35" t="s">
        <v>186</v>
      </c>
      <c r="B90" s="35" t="s">
        <v>187</v>
      </c>
      <c r="C90" s="35" t="s">
        <v>3</v>
      </c>
      <c r="D90" s="35">
        <v>1.60736897494959e-14</v>
      </c>
    </row>
    <row r="91" spans="1:4">
      <c r="A91" s="35" t="s">
        <v>188</v>
      </c>
      <c r="B91" s="35" t="s">
        <v>122</v>
      </c>
      <c r="C91" s="35" t="s">
        <v>3</v>
      </c>
      <c r="D91" s="35">
        <v>1.49503919363121e-12</v>
      </c>
    </row>
    <row r="92" spans="1:4">
      <c r="A92" s="35" t="s">
        <v>189</v>
      </c>
      <c r="B92" s="35" t="s">
        <v>104</v>
      </c>
      <c r="C92" s="35" t="s">
        <v>3</v>
      </c>
      <c r="D92" s="35">
        <v>8.61732821131676e-21</v>
      </c>
    </row>
    <row r="93" spans="1:4">
      <c r="A93" s="35" t="s">
        <v>190</v>
      </c>
      <c r="B93" s="35" t="s">
        <v>104</v>
      </c>
      <c r="C93" s="35" t="s">
        <v>3</v>
      </c>
      <c r="D93" s="35">
        <v>1.28211859078265e-42</v>
      </c>
    </row>
    <row r="94" spans="1:4">
      <c r="A94" s="35" t="s">
        <v>191</v>
      </c>
      <c r="B94" s="35" t="s">
        <v>67</v>
      </c>
      <c r="C94" s="35" t="s">
        <v>3</v>
      </c>
      <c r="D94" s="35">
        <v>5.79186280471296e-29</v>
      </c>
    </row>
    <row r="95" spans="1:4">
      <c r="A95" s="35" t="s">
        <v>192</v>
      </c>
      <c r="B95" s="35" t="s">
        <v>193</v>
      </c>
      <c r="C95" s="35" t="s">
        <v>3</v>
      </c>
      <c r="D95" s="35">
        <v>1</v>
      </c>
    </row>
    <row r="96" spans="1:4">
      <c r="A96" s="35" t="s">
        <v>194</v>
      </c>
      <c r="B96" s="35" t="s">
        <v>67</v>
      </c>
      <c r="C96" s="35" t="s">
        <v>4</v>
      </c>
      <c r="D96" s="35">
        <v>1.99033918646537e-34</v>
      </c>
    </row>
    <row r="97" spans="1:4">
      <c r="A97" s="35" t="s">
        <v>195</v>
      </c>
      <c r="B97" s="35" t="s">
        <v>196</v>
      </c>
      <c r="C97" s="35" t="s">
        <v>5</v>
      </c>
      <c r="D97" s="35">
        <v>9.00588867639685e-11</v>
      </c>
    </row>
    <row r="98" spans="1:4">
      <c r="A98" s="35" t="s">
        <v>197</v>
      </c>
      <c r="B98" s="35" t="s">
        <v>155</v>
      </c>
      <c r="C98" s="35" t="s">
        <v>4</v>
      </c>
      <c r="D98" s="35">
        <v>1.08379224643827e-51</v>
      </c>
    </row>
    <row r="99" spans="1:4">
      <c r="A99" s="35" t="s">
        <v>198</v>
      </c>
      <c r="B99" s="35" t="s">
        <v>199</v>
      </c>
      <c r="C99" s="35" t="s">
        <v>4</v>
      </c>
      <c r="D99" s="35">
        <v>2.15561737075321e-14</v>
      </c>
    </row>
    <row r="100" spans="1:4">
      <c r="A100" s="35" t="s">
        <v>200</v>
      </c>
      <c r="B100" s="35" t="s">
        <v>201</v>
      </c>
      <c r="C100" s="35" t="s">
        <v>3</v>
      </c>
      <c r="D100" s="35">
        <v>2.75336584032617e-50</v>
      </c>
    </row>
    <row r="101" spans="1:4">
      <c r="A101" s="35" t="s">
        <v>202</v>
      </c>
      <c r="B101" s="35" t="s">
        <v>122</v>
      </c>
      <c r="C101" s="35" t="s">
        <v>5</v>
      </c>
      <c r="D101" s="35">
        <v>6.70557564744283e-37</v>
      </c>
    </row>
    <row r="102" spans="1:4">
      <c r="A102" s="35" t="s">
        <v>203</v>
      </c>
      <c r="B102" s="35" t="s">
        <v>204</v>
      </c>
      <c r="C102" s="35" t="s">
        <v>5</v>
      </c>
      <c r="D102" s="35">
        <v>2.29985355922991e-47</v>
      </c>
    </row>
    <row r="103" spans="1:4">
      <c r="A103" s="35" t="s">
        <v>205</v>
      </c>
      <c r="B103" s="35" t="s">
        <v>206</v>
      </c>
      <c r="C103" s="35" t="s">
        <v>3</v>
      </c>
      <c r="D103" s="35">
        <v>1.55296589640459e-36</v>
      </c>
    </row>
    <row r="104" spans="1:4">
      <c r="A104" s="35" t="s">
        <v>207</v>
      </c>
      <c r="B104" s="35" t="s">
        <v>67</v>
      </c>
      <c r="C104" s="35" t="s">
        <v>4</v>
      </c>
      <c r="D104" s="35">
        <v>3.0807494350313e-63</v>
      </c>
    </row>
    <row r="105" spans="1:4">
      <c r="A105" s="35" t="s">
        <v>208</v>
      </c>
      <c r="B105" s="35" t="s">
        <v>209</v>
      </c>
      <c r="C105" s="35" t="s">
        <v>4</v>
      </c>
      <c r="D105" s="35">
        <v>2.23809030597345e-51</v>
      </c>
    </row>
    <row r="106" spans="1:4">
      <c r="A106" s="35" t="s">
        <v>210</v>
      </c>
      <c r="B106" s="35" t="s">
        <v>211</v>
      </c>
      <c r="C106" s="35" t="s">
        <v>3</v>
      </c>
      <c r="D106" s="35">
        <v>7.85118538526242e-18</v>
      </c>
    </row>
    <row r="107" spans="1:4">
      <c r="A107" s="35" t="s">
        <v>212</v>
      </c>
      <c r="B107" s="35" t="s">
        <v>213</v>
      </c>
      <c r="C107" s="35" t="s">
        <v>3</v>
      </c>
      <c r="D107" s="35">
        <v>4.81166136903987e-26</v>
      </c>
    </row>
    <row r="108" spans="1:4">
      <c r="A108" s="35" t="s">
        <v>214</v>
      </c>
      <c r="B108" s="35" t="s">
        <v>71</v>
      </c>
      <c r="C108" s="35" t="s">
        <v>5</v>
      </c>
      <c r="D108" s="35">
        <v>3.35342298535006e-5</v>
      </c>
    </row>
    <row r="109" spans="1:4">
      <c r="A109" s="35" t="s">
        <v>215</v>
      </c>
      <c r="B109" s="35" t="s">
        <v>216</v>
      </c>
      <c r="C109" s="35" t="s">
        <v>4</v>
      </c>
      <c r="D109" s="35">
        <v>1.47780636276427e-29</v>
      </c>
    </row>
    <row r="110" spans="1:4">
      <c r="A110" s="35" t="s">
        <v>217</v>
      </c>
      <c r="B110" s="35" t="s">
        <v>218</v>
      </c>
      <c r="C110" s="35" t="s">
        <v>5</v>
      </c>
      <c r="D110" s="35">
        <v>2.62913587312409e-5</v>
      </c>
    </row>
    <row r="111" spans="1:4">
      <c r="A111" s="35" t="s">
        <v>219</v>
      </c>
      <c r="B111" s="35" t="s">
        <v>148</v>
      </c>
      <c r="C111" s="35">
        <v>0</v>
      </c>
      <c r="D111" s="35">
        <v>3.17252311714579e-60</v>
      </c>
    </row>
    <row r="112" spans="1:4">
      <c r="A112" s="35" t="s">
        <v>220</v>
      </c>
      <c r="B112" s="35" t="s">
        <v>221</v>
      </c>
      <c r="C112" s="35" t="s">
        <v>4</v>
      </c>
      <c r="D112" s="35">
        <v>1.42432034887338e-10</v>
      </c>
    </row>
    <row r="113" spans="1:4">
      <c r="A113" s="35" t="s">
        <v>222</v>
      </c>
      <c r="B113" s="35" t="s">
        <v>223</v>
      </c>
      <c r="C113" s="35" t="s">
        <v>3</v>
      </c>
      <c r="D113" s="35">
        <v>1.14323997028766e-5</v>
      </c>
    </row>
    <row r="114" spans="1:4">
      <c r="A114" s="35" t="s">
        <v>224</v>
      </c>
      <c r="B114" s="35" t="s">
        <v>225</v>
      </c>
      <c r="C114" s="35" t="s">
        <v>4</v>
      </c>
      <c r="D114" s="35">
        <v>0.999982418990847</v>
      </c>
    </row>
    <row r="115" spans="1:4">
      <c r="A115" s="35" t="s">
        <v>226</v>
      </c>
      <c r="B115" s="35" t="s">
        <v>227</v>
      </c>
      <c r="C115" s="35">
        <v>0</v>
      </c>
      <c r="D115" s="35">
        <v>1.19067534040445e-110</v>
      </c>
    </row>
    <row r="116" spans="1:4">
      <c r="A116" s="35" t="s">
        <v>228</v>
      </c>
      <c r="B116" s="35" t="s">
        <v>229</v>
      </c>
      <c r="C116" s="35" t="s">
        <v>3</v>
      </c>
      <c r="D116" s="35">
        <v>0.43222620636787</v>
      </c>
    </row>
    <row r="117" spans="1:4">
      <c r="A117" s="35" t="s">
        <v>230</v>
      </c>
      <c r="B117" s="35" t="s">
        <v>231</v>
      </c>
      <c r="C117" s="35" t="s">
        <v>4</v>
      </c>
      <c r="D117" s="35">
        <v>1.05533790940899e-21</v>
      </c>
    </row>
    <row r="118" spans="1:4">
      <c r="A118" s="35" t="s">
        <v>232</v>
      </c>
      <c r="B118" s="35" t="s">
        <v>233</v>
      </c>
      <c r="C118" s="35" t="s">
        <v>3</v>
      </c>
      <c r="D118" s="35">
        <v>0.43222620636787</v>
      </c>
    </row>
    <row r="119" spans="1:4">
      <c r="A119" s="35" t="s">
        <v>234</v>
      </c>
      <c r="B119" s="35" t="s">
        <v>235</v>
      </c>
      <c r="C119" s="35" t="s">
        <v>3</v>
      </c>
      <c r="D119" s="35">
        <v>0.017970679473115</v>
      </c>
    </row>
    <row r="120" spans="1:4">
      <c r="A120" s="35" t="s">
        <v>236</v>
      </c>
      <c r="B120" s="35" t="s">
        <v>237</v>
      </c>
      <c r="C120" s="35">
        <v>0</v>
      </c>
      <c r="D120" s="35">
        <v>1</v>
      </c>
    </row>
    <row r="121" spans="1:4">
      <c r="A121" s="35" t="s">
        <v>238</v>
      </c>
      <c r="B121" s="35" t="s">
        <v>122</v>
      </c>
      <c r="C121" s="35" t="s">
        <v>5</v>
      </c>
      <c r="D121" s="35">
        <v>3.16077483474194e-7</v>
      </c>
    </row>
    <row r="122" spans="1:4">
      <c r="A122" s="35" t="s">
        <v>239</v>
      </c>
      <c r="B122" s="35" t="s">
        <v>240</v>
      </c>
      <c r="C122" s="35" t="s">
        <v>5</v>
      </c>
      <c r="D122" s="35">
        <v>0.999999999999994</v>
      </c>
    </row>
    <row r="123" spans="1:4">
      <c r="A123" s="35" t="s">
        <v>241</v>
      </c>
      <c r="B123" s="35" t="s">
        <v>71</v>
      </c>
      <c r="C123" s="35">
        <v>0</v>
      </c>
      <c r="D123" s="35">
        <v>3.74087339988866e-20</v>
      </c>
    </row>
    <row r="124" spans="1:4">
      <c r="A124" s="35" t="s">
        <v>242</v>
      </c>
      <c r="B124" s="35" t="s">
        <v>243</v>
      </c>
      <c r="C124" s="35" t="s">
        <v>5</v>
      </c>
      <c r="D124" s="35">
        <v>0.977781355595581</v>
      </c>
    </row>
    <row r="125" spans="1:4">
      <c r="A125" s="35" t="s">
        <v>244</v>
      </c>
      <c r="B125" s="35" t="s">
        <v>245</v>
      </c>
      <c r="C125" s="35">
        <v>0</v>
      </c>
      <c r="D125" s="35">
        <v>3.1957774583157e-12</v>
      </c>
    </row>
    <row r="126" spans="1:4">
      <c r="A126" s="35" t="s">
        <v>246</v>
      </c>
      <c r="B126" s="35" t="s">
        <v>247</v>
      </c>
      <c r="C126" s="35">
        <v>0</v>
      </c>
      <c r="D126" s="35">
        <v>0.00677819971776187</v>
      </c>
    </row>
    <row r="127" spans="1:4">
      <c r="A127" s="35" t="s">
        <v>248</v>
      </c>
      <c r="B127" s="35" t="s">
        <v>104</v>
      </c>
      <c r="C127" s="35" t="s">
        <v>4</v>
      </c>
      <c r="D127" s="35">
        <v>1.60333758710129e-67</v>
      </c>
    </row>
    <row r="128" spans="1:4">
      <c r="A128" s="35" t="s">
        <v>249</v>
      </c>
      <c r="B128" s="35" t="s">
        <v>250</v>
      </c>
      <c r="C128" s="35" t="s">
        <v>5</v>
      </c>
      <c r="D128" s="35">
        <v>1.09683429656008e-13</v>
      </c>
    </row>
    <row r="129" spans="1:4">
      <c r="A129" s="35" t="s">
        <v>251</v>
      </c>
      <c r="B129" s="35" t="s">
        <v>252</v>
      </c>
      <c r="C129" s="35">
        <v>0</v>
      </c>
      <c r="D129" s="35">
        <v>4.89261835193432e-95</v>
      </c>
    </row>
    <row r="130" spans="1:4">
      <c r="A130" s="35" t="s">
        <v>253</v>
      </c>
      <c r="B130" s="35" t="s">
        <v>254</v>
      </c>
      <c r="C130" s="35" t="s">
        <v>5</v>
      </c>
      <c r="D130" s="35">
        <v>0.999988056252755</v>
      </c>
    </row>
    <row r="131" spans="1:4">
      <c r="A131" s="35" t="s">
        <v>255</v>
      </c>
      <c r="B131" s="35" t="s">
        <v>92</v>
      </c>
      <c r="C131" s="35">
        <v>0</v>
      </c>
      <c r="D131" s="35">
        <v>2.13595248898641e-11</v>
      </c>
    </row>
    <row r="132" spans="1:4">
      <c r="A132" s="35" t="s">
        <v>256</v>
      </c>
      <c r="B132" s="35" t="s">
        <v>257</v>
      </c>
      <c r="C132" s="35" t="s">
        <v>3</v>
      </c>
      <c r="D132" s="35">
        <v>0.00492524015760188</v>
      </c>
    </row>
    <row r="133" spans="1:4">
      <c r="A133" s="35" t="s">
        <v>258</v>
      </c>
      <c r="B133" s="35" t="s">
        <v>259</v>
      </c>
      <c r="C133" s="35" t="s">
        <v>5</v>
      </c>
      <c r="D133" s="35">
        <v>0.999999999999479</v>
      </c>
    </row>
    <row r="134" spans="1:4">
      <c r="A134" s="35" t="s">
        <v>260</v>
      </c>
      <c r="B134" s="35" t="s">
        <v>261</v>
      </c>
      <c r="C134" s="35" t="s">
        <v>5</v>
      </c>
      <c r="D134" s="35">
        <v>4.16551320736182e-21</v>
      </c>
    </row>
    <row r="135" spans="1:4">
      <c r="A135" s="35" t="s">
        <v>262</v>
      </c>
      <c r="B135" s="35" t="s">
        <v>263</v>
      </c>
      <c r="C135" s="35">
        <v>0</v>
      </c>
      <c r="D135" s="35">
        <v>0.0162260983161766</v>
      </c>
    </row>
    <row r="136" spans="1:4">
      <c r="A136" s="35" t="s">
        <v>264</v>
      </c>
      <c r="B136" s="35" t="s">
        <v>265</v>
      </c>
      <c r="C136" s="35" t="s">
        <v>3</v>
      </c>
      <c r="D136" s="35">
        <v>1.94917726938831e-18</v>
      </c>
    </row>
    <row r="137" spans="1:4">
      <c r="A137" s="35" t="s">
        <v>266</v>
      </c>
      <c r="B137" s="35" t="s">
        <v>267</v>
      </c>
      <c r="C137" s="35" t="s">
        <v>5</v>
      </c>
      <c r="D137" s="35">
        <v>0.990924276839752</v>
      </c>
    </row>
    <row r="138" spans="1:4">
      <c r="A138" s="35" t="s">
        <v>268</v>
      </c>
      <c r="B138" s="35" t="s">
        <v>269</v>
      </c>
      <c r="C138" s="35">
        <v>0</v>
      </c>
      <c r="D138" s="35">
        <v>0.43222620636787</v>
      </c>
    </row>
    <row r="139" spans="1:4">
      <c r="A139" s="35" t="s">
        <v>270</v>
      </c>
      <c r="B139" s="35" t="s">
        <v>271</v>
      </c>
      <c r="C139" s="35">
        <v>0</v>
      </c>
      <c r="D139" s="35">
        <v>0.973776515321731</v>
      </c>
    </row>
    <row r="143" spans="1:4">
      <c r="A143" s="35" t="s">
        <v>272</v>
      </c>
      <c r="B143" s="35" t="s">
        <v>273</v>
      </c>
      <c r="C143" s="35">
        <v>0</v>
      </c>
      <c r="D143" s="35">
        <v>0.934934997492248</v>
      </c>
    </row>
    <row r="144" spans="1:4">
      <c r="A144" s="35" t="s">
        <v>274</v>
      </c>
      <c r="B144" s="35" t="s">
        <v>275</v>
      </c>
      <c r="C144" s="35" t="s">
        <v>5</v>
      </c>
      <c r="D144" s="35">
        <v>0.43222620636787</v>
      </c>
    </row>
    <row r="145" spans="1:4">
      <c r="A145" s="35" t="s">
        <v>276</v>
      </c>
      <c r="B145" s="35" t="s">
        <v>277</v>
      </c>
      <c r="C145" s="35">
        <v>0</v>
      </c>
      <c r="D145" s="35">
        <v>0.0184215784450913</v>
      </c>
    </row>
    <row r="146" spans="1:4">
      <c r="A146" s="35" t="s">
        <v>278</v>
      </c>
      <c r="B146" s="35" t="s">
        <v>71</v>
      </c>
      <c r="C146" s="35">
        <v>0</v>
      </c>
      <c r="D146" s="35">
        <v>1.48429895551723e-33</v>
      </c>
    </row>
    <row r="147" spans="1:4">
      <c r="A147" s="35" t="s">
        <v>279</v>
      </c>
      <c r="B147" s="35" t="s">
        <v>280</v>
      </c>
      <c r="C147" s="35" t="s">
        <v>5</v>
      </c>
      <c r="D147" s="35">
        <v>0.43222620636787</v>
      </c>
    </row>
    <row r="148" spans="1:4">
      <c r="A148" s="35" t="s">
        <v>281</v>
      </c>
      <c r="B148" s="35" t="s">
        <v>282</v>
      </c>
      <c r="C148" s="35">
        <v>0</v>
      </c>
      <c r="D148" s="35">
        <v>0.43222620636787</v>
      </c>
    </row>
    <row r="149" spans="1:4">
      <c r="A149" s="35" t="s">
        <v>283</v>
      </c>
      <c r="B149" s="35" t="s">
        <v>122</v>
      </c>
      <c r="C149" s="35" t="s">
        <v>5</v>
      </c>
      <c r="D149" s="35">
        <v>0.999993637853669</v>
      </c>
    </row>
    <row r="150" spans="1:4">
      <c r="A150" s="35" t="s">
        <v>284</v>
      </c>
      <c r="B150" s="35" t="s">
        <v>285</v>
      </c>
      <c r="C150" s="35">
        <v>0</v>
      </c>
      <c r="D150" s="35">
        <v>0.983420052488887</v>
      </c>
    </row>
    <row r="151" spans="1:4">
      <c r="A151" s="35" t="s">
        <v>286</v>
      </c>
      <c r="B151" s="35" t="s">
        <v>287</v>
      </c>
      <c r="C151" s="35">
        <v>0</v>
      </c>
      <c r="D151" s="35">
        <v>1.15363653117945e-27</v>
      </c>
    </row>
    <row r="152" spans="1:4">
      <c r="A152" s="35" t="s">
        <v>288</v>
      </c>
      <c r="B152" s="35" t="s">
        <v>71</v>
      </c>
      <c r="C152" s="35" t="s">
        <v>5</v>
      </c>
      <c r="D152" s="35">
        <v>1.02928603432097e-9</v>
      </c>
    </row>
    <row r="153" spans="1:4">
      <c r="A153" s="35" t="s">
        <v>289</v>
      </c>
      <c r="B153" s="35" t="s">
        <v>290</v>
      </c>
      <c r="C153" s="35">
        <v>0</v>
      </c>
      <c r="D153" s="35">
        <v>7.59174571939955e-16</v>
      </c>
    </row>
    <row r="154" spans="1:4">
      <c r="A154" s="35" t="s">
        <v>291</v>
      </c>
      <c r="B154" s="35" t="s">
        <v>292</v>
      </c>
      <c r="C154" s="35">
        <v>0</v>
      </c>
      <c r="D154" s="35">
        <v>0.439841898091162</v>
      </c>
    </row>
    <row r="155" spans="1:4">
      <c r="A155" s="35" t="s">
        <v>293</v>
      </c>
      <c r="B155" s="35" t="s">
        <v>294</v>
      </c>
      <c r="C155" s="35">
        <v>0</v>
      </c>
      <c r="D155" s="35">
        <v>0.00168925379043877</v>
      </c>
    </row>
    <row r="156" spans="1:4">
      <c r="A156" s="35" t="s">
        <v>295</v>
      </c>
      <c r="B156" s="35" t="s">
        <v>126</v>
      </c>
      <c r="C156" s="35">
        <v>0</v>
      </c>
      <c r="D156" s="35">
        <v>0.0074544758402101</v>
      </c>
    </row>
    <row r="157" spans="1:4">
      <c r="A157" s="35" t="s">
        <v>296</v>
      </c>
      <c r="B157" s="35" t="s">
        <v>297</v>
      </c>
      <c r="C157" s="35">
        <v>0</v>
      </c>
      <c r="D157" s="35">
        <v>0.999999999528495</v>
      </c>
    </row>
    <row r="158" spans="1:4">
      <c r="A158" s="35" t="s">
        <v>298</v>
      </c>
      <c r="B158" s="35" t="s">
        <v>299</v>
      </c>
      <c r="C158" s="35">
        <v>0</v>
      </c>
      <c r="D158" s="35">
        <v>0.43222620636787</v>
      </c>
    </row>
    <row r="159" spans="1:4">
      <c r="A159" s="35" t="s">
        <v>300</v>
      </c>
      <c r="B159" s="35" t="s">
        <v>301</v>
      </c>
      <c r="C159" s="35" t="s">
        <v>4</v>
      </c>
      <c r="D159" s="35">
        <v>0.999924253182476</v>
      </c>
    </row>
    <row r="160" spans="1:4">
      <c r="A160" s="35" t="s">
        <v>302</v>
      </c>
      <c r="B160" s="35" t="s">
        <v>303</v>
      </c>
      <c r="C160" s="35">
        <v>0</v>
      </c>
      <c r="D160" s="35">
        <v>0.873758854154252</v>
      </c>
    </row>
    <row r="161" spans="1:4">
      <c r="A161" s="35" t="s">
        <v>304</v>
      </c>
      <c r="B161" s="35" t="s">
        <v>305</v>
      </c>
      <c r="C161" s="35">
        <v>0</v>
      </c>
      <c r="D161" s="35">
        <v>1.81474017062246e-8</v>
      </c>
    </row>
    <row r="162" spans="1:4">
      <c r="A162" s="35" t="s">
        <v>306</v>
      </c>
      <c r="B162" s="35" t="s">
        <v>307</v>
      </c>
      <c r="C162" s="35">
        <v>0</v>
      </c>
      <c r="D162" s="35">
        <v>0.99160959194905</v>
      </c>
    </row>
    <row r="163" spans="1:4">
      <c r="A163" s="35" t="s">
        <v>308</v>
      </c>
      <c r="B163" s="35" t="s">
        <v>309</v>
      </c>
      <c r="C163" s="35" t="s">
        <v>4</v>
      </c>
      <c r="D163" s="35">
        <v>0.999999999999955</v>
      </c>
    </row>
    <row r="164" spans="1:4">
      <c r="A164" s="35" t="s">
        <v>310</v>
      </c>
      <c r="B164" s="35" t="s">
        <v>254</v>
      </c>
      <c r="C164" s="35">
        <v>0</v>
      </c>
      <c r="D164" s="35">
        <v>0.99999998476772</v>
      </c>
    </row>
    <row r="165" spans="1:4">
      <c r="A165" s="35" t="s">
        <v>311</v>
      </c>
      <c r="B165" s="35" t="s">
        <v>312</v>
      </c>
      <c r="C165" s="35">
        <v>0</v>
      </c>
      <c r="D165" s="35">
        <v>3.3600960637659e-16</v>
      </c>
    </row>
    <row r="166" spans="1:4">
      <c r="A166" s="35" t="s">
        <v>313</v>
      </c>
      <c r="B166" s="35" t="s">
        <v>314</v>
      </c>
      <c r="C166" s="35">
        <v>0</v>
      </c>
      <c r="D166" s="35">
        <v>0.43222620636787</v>
      </c>
    </row>
    <row r="167" spans="1:4">
      <c r="A167" s="35" t="s">
        <v>315</v>
      </c>
      <c r="B167" s="35" t="s">
        <v>316</v>
      </c>
      <c r="C167" s="35">
        <v>0</v>
      </c>
      <c r="D167" s="35">
        <v>0.43222620636787</v>
      </c>
    </row>
    <row r="168" spans="1:4">
      <c r="A168" s="35" t="s">
        <v>317</v>
      </c>
      <c r="B168" s="35" t="s">
        <v>318</v>
      </c>
      <c r="C168" s="35">
        <v>0</v>
      </c>
      <c r="D168" s="35">
        <v>0.43222620636787</v>
      </c>
    </row>
    <row r="169" spans="1:4">
      <c r="A169" s="35" t="s">
        <v>319</v>
      </c>
      <c r="B169" s="35" t="s">
        <v>320</v>
      </c>
      <c r="C169" s="35">
        <v>0</v>
      </c>
      <c r="D169" s="35">
        <v>7.64758763404083e-25</v>
      </c>
    </row>
    <row r="170" spans="1:4">
      <c r="A170" s="35" t="s">
        <v>321</v>
      </c>
      <c r="B170" s="35" t="s">
        <v>98</v>
      </c>
      <c r="C170" s="35">
        <v>0</v>
      </c>
      <c r="D170" s="35">
        <v>2.07457293618221e-11</v>
      </c>
    </row>
    <row r="171" spans="1:4">
      <c r="A171" s="35" t="s">
        <v>322</v>
      </c>
      <c r="B171" s="35" t="s">
        <v>261</v>
      </c>
      <c r="C171" s="35">
        <v>0</v>
      </c>
      <c r="D171" s="35">
        <v>7.92853120249911e-6</v>
      </c>
    </row>
    <row r="172" spans="1:4">
      <c r="A172" s="35" t="s">
        <v>323</v>
      </c>
      <c r="B172" s="35" t="s">
        <v>324</v>
      </c>
      <c r="C172" s="35">
        <v>0</v>
      </c>
      <c r="D172" s="35">
        <v>0.43222620636787</v>
      </c>
    </row>
    <row r="173" spans="1:4">
      <c r="A173" s="35" t="s">
        <v>325</v>
      </c>
      <c r="B173" s="35" t="s">
        <v>326</v>
      </c>
      <c r="C173" s="35">
        <v>0</v>
      </c>
      <c r="D173" s="35">
        <v>1</v>
      </c>
    </row>
    <row r="174" spans="1:4">
      <c r="A174" s="35" t="s">
        <v>327</v>
      </c>
      <c r="B174" s="35" t="s">
        <v>328</v>
      </c>
      <c r="C174" s="35">
        <v>0</v>
      </c>
      <c r="D174" s="35">
        <v>4.83928091270243e-67</v>
      </c>
    </row>
    <row r="175" spans="1:4">
      <c r="A175" s="35" t="s">
        <v>329</v>
      </c>
      <c r="B175" s="35" t="s">
        <v>330</v>
      </c>
      <c r="C175" s="35">
        <v>0</v>
      </c>
      <c r="D175" s="35">
        <v>0.43222620636787</v>
      </c>
    </row>
    <row r="176" spans="1:4">
      <c r="A176" s="35" t="s">
        <v>331</v>
      </c>
      <c r="B176" s="35" t="s">
        <v>332</v>
      </c>
      <c r="C176" s="35">
        <v>0</v>
      </c>
      <c r="D176" s="35">
        <v>1.35922044377282e-5</v>
      </c>
    </row>
    <row r="177" spans="1:4">
      <c r="A177" s="35" t="s">
        <v>333</v>
      </c>
      <c r="B177" s="35" t="s">
        <v>334</v>
      </c>
      <c r="C177" s="35">
        <v>0</v>
      </c>
      <c r="D177" s="35">
        <v>2.53815376384618e-8</v>
      </c>
    </row>
    <row r="178" spans="1:4">
      <c r="A178" s="35" t="s">
        <v>335</v>
      </c>
      <c r="B178" s="35" t="s">
        <v>67</v>
      </c>
      <c r="C178" s="35">
        <v>0</v>
      </c>
      <c r="D178" s="35">
        <v>1.21768190690875e-8</v>
      </c>
    </row>
    <row r="179" spans="1:4">
      <c r="A179" s="35" t="s">
        <v>336</v>
      </c>
      <c r="B179" s="35" t="s">
        <v>337</v>
      </c>
      <c r="C179" s="35">
        <v>0</v>
      </c>
      <c r="D179" s="35">
        <v>0.43222620636787</v>
      </c>
    </row>
    <row r="180" spans="1:4">
      <c r="A180" s="35" t="s">
        <v>338</v>
      </c>
      <c r="B180" s="35" t="s">
        <v>339</v>
      </c>
      <c r="C180" s="35">
        <v>0</v>
      </c>
      <c r="D180" s="35">
        <v>2.84587868855873e-6</v>
      </c>
    </row>
    <row r="181" spans="1:4">
      <c r="A181" s="35" t="s">
        <v>340</v>
      </c>
      <c r="B181" s="35" t="s">
        <v>341</v>
      </c>
      <c r="C181" s="35">
        <v>0</v>
      </c>
      <c r="D181" s="35">
        <v>0.000175866226476928</v>
      </c>
    </row>
    <row r="182" spans="1:4">
      <c r="A182" s="35" t="s">
        <v>342</v>
      </c>
      <c r="B182" s="35" t="s">
        <v>343</v>
      </c>
      <c r="C182" s="35">
        <v>0</v>
      </c>
      <c r="D182" s="35">
        <v>0.000403613979230872</v>
      </c>
    </row>
    <row r="183" spans="1:4">
      <c r="A183" s="35" t="s">
        <v>344</v>
      </c>
      <c r="B183" s="35" t="s">
        <v>148</v>
      </c>
      <c r="C183" s="35" t="s">
        <v>5</v>
      </c>
      <c r="D183" s="35">
        <v>0.00135104009547761</v>
      </c>
    </row>
    <row r="184" spans="1:4">
      <c r="A184" s="35" t="s">
        <v>345</v>
      </c>
      <c r="B184" s="35" t="s">
        <v>346</v>
      </c>
      <c r="C184" s="35">
        <v>0</v>
      </c>
      <c r="D184" s="35">
        <v>0.43222620636787</v>
      </c>
    </row>
    <row r="185" spans="1:4">
      <c r="A185" s="35" t="s">
        <v>347</v>
      </c>
      <c r="B185" s="35" t="s">
        <v>348</v>
      </c>
      <c r="C185" s="35">
        <v>0</v>
      </c>
      <c r="D185" s="35">
        <v>1.81117747102791e-22</v>
      </c>
    </row>
    <row r="186" spans="1:4">
      <c r="A186" s="35" t="s">
        <v>349</v>
      </c>
      <c r="B186" s="35" t="s">
        <v>350</v>
      </c>
      <c r="C186" s="35">
        <v>0</v>
      </c>
      <c r="D186" s="35">
        <v>8.37904714524218e-33</v>
      </c>
    </row>
    <row r="187" spans="1:4">
      <c r="A187" s="35" t="s">
        <v>351</v>
      </c>
      <c r="B187" s="35" t="s">
        <v>352</v>
      </c>
      <c r="C187" s="35">
        <v>0</v>
      </c>
      <c r="D187" s="35">
        <v>6.52531268363262e-27</v>
      </c>
    </row>
    <row r="188" spans="1:4">
      <c r="A188" s="35" t="s">
        <v>353</v>
      </c>
      <c r="B188" s="35" t="s">
        <v>354</v>
      </c>
      <c r="C188" s="35">
        <v>0</v>
      </c>
      <c r="D188" s="35">
        <v>0.43222620636787</v>
      </c>
    </row>
    <row r="189" spans="1:4">
      <c r="A189" s="35" t="s">
        <v>355</v>
      </c>
      <c r="B189" s="35" t="s">
        <v>354</v>
      </c>
      <c r="C189" s="35">
        <v>0</v>
      </c>
      <c r="D189" s="35">
        <v>0.43222620636787</v>
      </c>
    </row>
    <row r="190" spans="1:4">
      <c r="A190" s="35" t="s">
        <v>356</v>
      </c>
      <c r="B190" s="35" t="s">
        <v>357</v>
      </c>
      <c r="C190" s="35">
        <v>0</v>
      </c>
      <c r="D190" s="35">
        <v>0.00164125296840609</v>
      </c>
    </row>
    <row r="191" spans="1:4">
      <c r="A191" s="35" t="s">
        <v>358</v>
      </c>
      <c r="B191" s="35" t="s">
        <v>98</v>
      </c>
      <c r="C191" s="35">
        <v>0</v>
      </c>
      <c r="D191" s="35">
        <v>0.000931151621048923</v>
      </c>
    </row>
    <row r="192" spans="1:4">
      <c r="A192" s="35" t="s">
        <v>359</v>
      </c>
      <c r="B192" s="35" t="s">
        <v>360</v>
      </c>
      <c r="C192" s="35">
        <v>0</v>
      </c>
      <c r="D192" s="35">
        <v>3.30745544140797e-17</v>
      </c>
    </row>
    <row r="193" spans="1:4">
      <c r="A193" s="35" t="s">
        <v>361</v>
      </c>
      <c r="B193" s="35" t="s">
        <v>362</v>
      </c>
      <c r="C193" s="35">
        <v>0</v>
      </c>
      <c r="D193" s="35">
        <v>1.56572992153268e-10</v>
      </c>
    </row>
    <row r="194" spans="1:4">
      <c r="A194" s="35" t="s">
        <v>363</v>
      </c>
      <c r="B194" s="35" t="s">
        <v>364</v>
      </c>
      <c r="C194" s="35">
        <v>0</v>
      </c>
      <c r="D194" s="35">
        <v>0.43222620636787</v>
      </c>
    </row>
    <row r="195" spans="1:4">
      <c r="A195" s="35" t="s">
        <v>365</v>
      </c>
      <c r="B195" s="35" t="s">
        <v>122</v>
      </c>
      <c r="C195" s="35">
        <v>0</v>
      </c>
      <c r="D195" s="35">
        <v>7.86018546194613e-11</v>
      </c>
    </row>
    <row r="196" spans="1:4">
      <c r="A196" s="35" t="s">
        <v>366</v>
      </c>
      <c r="B196" s="35" t="s">
        <v>163</v>
      </c>
      <c r="C196" s="35">
        <v>0</v>
      </c>
      <c r="D196" s="35">
        <v>0.43222620636787</v>
      </c>
    </row>
    <row r="197" spans="1:4">
      <c r="A197" s="35" t="s">
        <v>367</v>
      </c>
      <c r="B197" s="35" t="s">
        <v>368</v>
      </c>
      <c r="C197" s="35">
        <v>0</v>
      </c>
      <c r="D197" s="35">
        <v>0.452492501860514</v>
      </c>
    </row>
    <row r="198" spans="1:4">
      <c r="A198" s="35" t="s">
        <v>369</v>
      </c>
      <c r="B198" s="35" t="s">
        <v>110</v>
      </c>
      <c r="C198" s="35" t="s">
        <v>5</v>
      </c>
      <c r="D198" s="35">
        <v>2.20726663248401e-12</v>
      </c>
    </row>
    <row r="199" spans="1:4">
      <c r="A199" s="35" t="s">
        <v>370</v>
      </c>
      <c r="B199" s="35" t="s">
        <v>371</v>
      </c>
      <c r="C199" s="35">
        <v>0</v>
      </c>
      <c r="D199" s="35">
        <v>0.000206699844033315</v>
      </c>
    </row>
    <row r="200" spans="1:4">
      <c r="A200" s="35" t="s">
        <v>372</v>
      </c>
      <c r="B200" s="35" t="s">
        <v>373</v>
      </c>
      <c r="C200" s="35">
        <v>0</v>
      </c>
      <c r="D200" s="35">
        <v>6.22342462572593e-7</v>
      </c>
    </row>
    <row r="201" spans="1:4">
      <c r="A201" s="35" t="s">
        <v>374</v>
      </c>
      <c r="B201" s="35" t="s">
        <v>137</v>
      </c>
      <c r="C201" s="35">
        <v>0</v>
      </c>
      <c r="D201" s="35">
        <v>1.64968868272384e-97</v>
      </c>
    </row>
    <row r="202" spans="1:4">
      <c r="A202" s="35" t="s">
        <v>375</v>
      </c>
      <c r="B202" s="35" t="s">
        <v>376</v>
      </c>
      <c r="C202" s="35">
        <v>0</v>
      </c>
      <c r="D202" s="35">
        <v>0.999999961352624</v>
      </c>
    </row>
    <row r="203" spans="1:4">
      <c r="A203" s="35" t="s">
        <v>377</v>
      </c>
      <c r="B203" s="35" t="s">
        <v>378</v>
      </c>
      <c r="C203" s="35">
        <v>0</v>
      </c>
      <c r="D203" s="35">
        <v>7.96043243817741e-46</v>
      </c>
    </row>
    <row r="204" spans="1:4">
      <c r="A204" s="35" t="s">
        <v>379</v>
      </c>
      <c r="B204" s="35" t="s">
        <v>380</v>
      </c>
      <c r="C204" s="35">
        <v>0</v>
      </c>
      <c r="D204" s="35">
        <v>0.999999957990522</v>
      </c>
    </row>
    <row r="205" spans="1:4">
      <c r="A205" s="35" t="s">
        <v>381</v>
      </c>
      <c r="B205" s="35" t="s">
        <v>382</v>
      </c>
      <c r="C205" s="35">
        <v>0</v>
      </c>
      <c r="D205" s="35">
        <v>0.43222620636787</v>
      </c>
    </row>
    <row r="206" spans="1:4">
      <c r="A206" s="35" t="s">
        <v>383</v>
      </c>
      <c r="B206" s="35" t="s">
        <v>122</v>
      </c>
      <c r="C206" s="35">
        <v>0</v>
      </c>
      <c r="D206" s="35">
        <v>8.85008771101292e-6</v>
      </c>
    </row>
    <row r="207" spans="1:4">
      <c r="A207" s="35" t="s">
        <v>384</v>
      </c>
      <c r="B207" s="35" t="s">
        <v>385</v>
      </c>
      <c r="C207" s="35" t="s">
        <v>5</v>
      </c>
      <c r="D207" s="35">
        <v>1.45270492324913e-14</v>
      </c>
    </row>
    <row r="208" spans="1:4">
      <c r="A208" s="35" t="s">
        <v>386</v>
      </c>
      <c r="B208" s="35" t="s">
        <v>387</v>
      </c>
      <c r="C208" s="35" t="s">
        <v>4</v>
      </c>
      <c r="D208" s="35">
        <v>0.43222620636787</v>
      </c>
    </row>
    <row r="209" spans="1:4">
      <c r="A209" s="35" t="s">
        <v>388</v>
      </c>
      <c r="B209" s="35" t="s">
        <v>269</v>
      </c>
      <c r="C209" s="35" t="s">
        <v>4</v>
      </c>
      <c r="D209" s="35">
        <v>0.999999999320541</v>
      </c>
    </row>
    <row r="210" spans="1:4">
      <c r="A210" s="35" t="s">
        <v>389</v>
      </c>
      <c r="B210" s="35" t="s">
        <v>163</v>
      </c>
      <c r="C210" s="35" t="s">
        <v>5</v>
      </c>
      <c r="D210" s="35">
        <v>0.43222620636787</v>
      </c>
    </row>
    <row r="211" spans="1:4">
      <c r="A211" s="35" t="s">
        <v>390</v>
      </c>
      <c r="B211" s="35" t="s">
        <v>360</v>
      </c>
      <c r="C211" s="35" t="s">
        <v>4</v>
      </c>
      <c r="D211" s="35">
        <v>0.43222620636787</v>
      </c>
    </row>
    <row r="212" spans="1:4">
      <c r="A212" s="35" t="s">
        <v>391</v>
      </c>
      <c r="B212" s="35" t="s">
        <v>392</v>
      </c>
      <c r="C212" s="35">
        <v>0</v>
      </c>
      <c r="D212" s="35">
        <v>0.43222620636787</v>
      </c>
    </row>
    <row r="213" spans="1:4">
      <c r="A213" s="35" t="s">
        <v>393</v>
      </c>
      <c r="B213" s="35" t="s">
        <v>394</v>
      </c>
      <c r="C213" s="35">
        <v>0</v>
      </c>
      <c r="D213" s="35">
        <v>1.73579299016247e-6</v>
      </c>
    </row>
    <row r="214" spans="1:4">
      <c r="A214" s="35" t="s">
        <v>395</v>
      </c>
      <c r="B214" s="35" t="s">
        <v>396</v>
      </c>
      <c r="C214" s="35">
        <v>0</v>
      </c>
      <c r="D214" s="35">
        <v>9.38256414495681e-9</v>
      </c>
    </row>
    <row r="215" spans="1:4">
      <c r="A215" s="35" t="s">
        <v>397</v>
      </c>
      <c r="B215" s="35" t="s">
        <v>398</v>
      </c>
      <c r="C215" s="35">
        <v>0</v>
      </c>
      <c r="D215" s="35">
        <v>0.998948489856315</v>
      </c>
    </row>
    <row r="216" spans="1:4">
      <c r="A216" s="35" t="s">
        <v>399</v>
      </c>
      <c r="B216" s="35" t="s">
        <v>163</v>
      </c>
      <c r="C216" s="35">
        <v>0</v>
      </c>
      <c r="D216" s="35">
        <v>0.43222620636787</v>
      </c>
    </row>
    <row r="217" spans="1:4">
      <c r="A217" s="35" t="s">
        <v>400</v>
      </c>
      <c r="B217" s="35" t="s">
        <v>401</v>
      </c>
      <c r="C217" s="35">
        <v>0</v>
      </c>
      <c r="D217" s="35">
        <v>0.43222620636787</v>
      </c>
    </row>
    <row r="218" spans="1:4">
      <c r="A218" s="35" t="s">
        <v>402</v>
      </c>
      <c r="B218" s="35" t="s">
        <v>98</v>
      </c>
      <c r="C218" s="35">
        <v>0</v>
      </c>
      <c r="D218" s="35">
        <v>1</v>
      </c>
    </row>
    <row r="219" spans="1:4">
      <c r="A219" s="35" t="s">
        <v>403</v>
      </c>
      <c r="B219" s="35" t="s">
        <v>404</v>
      </c>
      <c r="C219" s="35">
        <v>0</v>
      </c>
      <c r="D219" s="35">
        <v>0.43222620636787</v>
      </c>
    </row>
    <row r="220" spans="1:4">
      <c r="A220" s="35" t="s">
        <v>405</v>
      </c>
      <c r="B220" s="35" t="s">
        <v>406</v>
      </c>
      <c r="C220" s="35">
        <v>0</v>
      </c>
      <c r="D220" s="35">
        <v>1</v>
      </c>
    </row>
    <row r="221" spans="1:4">
      <c r="A221" s="35" t="s">
        <v>407</v>
      </c>
      <c r="B221" s="35" t="s">
        <v>408</v>
      </c>
      <c r="C221" s="35" t="s">
        <v>5</v>
      </c>
      <c r="D221" s="35">
        <v>6.95249781645428e-20</v>
      </c>
    </row>
    <row r="222" spans="1:4">
      <c r="A222" s="35" t="s">
        <v>409</v>
      </c>
      <c r="B222" s="35" t="s">
        <v>410</v>
      </c>
      <c r="C222" s="35">
        <v>0</v>
      </c>
      <c r="D222" s="35">
        <v>0.62418999645934</v>
      </c>
    </row>
    <row r="223" spans="1:4">
      <c r="A223" s="35" t="s">
        <v>411</v>
      </c>
      <c r="B223" s="35" t="s">
        <v>122</v>
      </c>
      <c r="C223" s="35">
        <v>0</v>
      </c>
      <c r="D223" s="35">
        <v>0.43222620636787</v>
      </c>
    </row>
    <row r="224" spans="1:4">
      <c r="A224" s="35" t="s">
        <v>412</v>
      </c>
      <c r="B224" s="35" t="s">
        <v>413</v>
      </c>
      <c r="C224" s="35">
        <v>0</v>
      </c>
      <c r="D224" s="35">
        <v>0.00074035451757331</v>
      </c>
    </row>
    <row r="225" spans="1:4">
      <c r="A225" s="35" t="s">
        <v>414</v>
      </c>
      <c r="B225" s="35" t="s">
        <v>415</v>
      </c>
      <c r="C225" s="35">
        <v>0</v>
      </c>
      <c r="D225" s="35">
        <v>0.43222620636787</v>
      </c>
    </row>
    <row r="226" spans="1:4">
      <c r="A226" s="35" t="s">
        <v>416</v>
      </c>
      <c r="B226" s="35" t="s">
        <v>387</v>
      </c>
      <c r="C226" s="35">
        <v>0</v>
      </c>
      <c r="D226" s="35">
        <v>4.61522303628356e-47</v>
      </c>
    </row>
    <row r="227" spans="1:4">
      <c r="A227" s="35" t="s">
        <v>417</v>
      </c>
      <c r="B227" s="35" t="s">
        <v>418</v>
      </c>
      <c r="C227" s="35">
        <v>0</v>
      </c>
      <c r="D227" s="35">
        <v>0.00934227772993743</v>
      </c>
    </row>
    <row r="228" spans="1:4">
      <c r="A228" s="35" t="s">
        <v>419</v>
      </c>
      <c r="B228" s="35" t="s">
        <v>420</v>
      </c>
      <c r="C228" s="35">
        <v>0</v>
      </c>
      <c r="D228" s="35">
        <v>0.0765386436015669</v>
      </c>
    </row>
    <row r="229" spans="1:4">
      <c r="A229" s="35" t="s">
        <v>421</v>
      </c>
      <c r="B229" s="35" t="s">
        <v>155</v>
      </c>
      <c r="C229" s="35">
        <v>0</v>
      </c>
      <c r="D229" s="35">
        <v>5.6887474284496e-27</v>
      </c>
    </row>
    <row r="230" spans="1:4">
      <c r="A230" s="35" t="s">
        <v>422</v>
      </c>
      <c r="B230" s="35" t="s">
        <v>423</v>
      </c>
      <c r="C230" s="35">
        <v>0</v>
      </c>
      <c r="D230" s="35">
        <v>0.43222620636787</v>
      </c>
    </row>
    <row r="231" spans="1:4">
      <c r="A231" s="35" t="s">
        <v>424</v>
      </c>
      <c r="B231" s="35" t="s">
        <v>425</v>
      </c>
      <c r="C231" s="35">
        <v>0</v>
      </c>
      <c r="D231" s="35">
        <v>0.999999996455827</v>
      </c>
    </row>
    <row r="232" spans="1:4">
      <c r="A232" s="35" t="s">
        <v>426</v>
      </c>
      <c r="B232" s="35" t="s">
        <v>269</v>
      </c>
      <c r="C232" s="35">
        <v>0</v>
      </c>
      <c r="D232" s="35">
        <v>0.999992342541822</v>
      </c>
    </row>
    <row r="233" spans="1:4">
      <c r="A233" s="35" t="s">
        <v>427</v>
      </c>
      <c r="B233" s="35" t="s">
        <v>428</v>
      </c>
      <c r="C233" s="35" t="s">
        <v>5</v>
      </c>
      <c r="D233" s="35">
        <v>0.00196571451772891</v>
      </c>
    </row>
    <row r="234" spans="1:4">
      <c r="A234" s="35" t="s">
        <v>429</v>
      </c>
      <c r="B234" s="35" t="s">
        <v>430</v>
      </c>
      <c r="C234" s="35" t="s">
        <v>5</v>
      </c>
      <c r="D234" s="35">
        <v>3.16509822069893e-23</v>
      </c>
    </row>
    <row r="235" spans="1:4">
      <c r="A235" s="35" t="s">
        <v>431</v>
      </c>
      <c r="B235" s="35" t="s">
        <v>432</v>
      </c>
      <c r="C235" s="35" t="s">
        <v>5</v>
      </c>
      <c r="D235" s="35">
        <v>2.07169954563048e-136</v>
      </c>
    </row>
    <row r="236" spans="1:4">
      <c r="A236" s="35" t="s">
        <v>433</v>
      </c>
      <c r="B236" s="35" t="s">
        <v>434</v>
      </c>
      <c r="C236" s="35" t="s">
        <v>5</v>
      </c>
      <c r="D236" s="35">
        <v>0.43222620636787</v>
      </c>
    </row>
    <row r="237" spans="1:4">
      <c r="A237" s="35" t="s">
        <v>435</v>
      </c>
      <c r="B237" s="35" t="s">
        <v>436</v>
      </c>
      <c r="C237" s="35" t="s">
        <v>5</v>
      </c>
      <c r="D237" s="35">
        <v>7.92086107550122e-20</v>
      </c>
    </row>
    <row r="238" spans="1:4">
      <c r="A238" s="35" t="s">
        <v>437</v>
      </c>
      <c r="B238" s="35" t="s">
        <v>71</v>
      </c>
      <c r="C238" s="35" t="s">
        <v>5</v>
      </c>
      <c r="D238" s="35">
        <v>5.38397394560812e-16</v>
      </c>
    </row>
    <row r="239" spans="1:4">
      <c r="A239" s="35" t="s">
        <v>438</v>
      </c>
      <c r="B239" s="35" t="s">
        <v>439</v>
      </c>
      <c r="C239" s="35">
        <v>0</v>
      </c>
      <c r="D239" s="35">
        <v>0.43222620636787</v>
      </c>
    </row>
    <row r="240" spans="1:4">
      <c r="A240" s="35" t="s">
        <v>440</v>
      </c>
      <c r="B240" s="35" t="s">
        <v>108</v>
      </c>
      <c r="C240" s="35">
        <v>0</v>
      </c>
      <c r="D240" s="35">
        <v>0.999999725343637</v>
      </c>
    </row>
    <row r="241" spans="1:4">
      <c r="A241" s="35" t="s">
        <v>441</v>
      </c>
      <c r="B241" s="35" t="s">
        <v>442</v>
      </c>
      <c r="C241" s="35">
        <v>0</v>
      </c>
      <c r="D241" s="35">
        <v>9.36368623812549e-75</v>
      </c>
    </row>
    <row r="242" spans="1:4">
      <c r="A242" s="35" t="s">
        <v>443</v>
      </c>
      <c r="B242" s="35" t="s">
        <v>444</v>
      </c>
      <c r="C242" s="35">
        <v>0</v>
      </c>
      <c r="D242" s="35">
        <v>3.73414681235265e-21</v>
      </c>
    </row>
    <row r="243" spans="1:4">
      <c r="A243" s="35" t="s">
        <v>445</v>
      </c>
      <c r="B243" s="35" t="s">
        <v>446</v>
      </c>
      <c r="C243" s="35">
        <v>0</v>
      </c>
      <c r="D243" s="35">
        <v>3.74504398091669e-7</v>
      </c>
    </row>
    <row r="244" spans="1:4">
      <c r="A244" s="35" t="s">
        <v>447</v>
      </c>
      <c r="B244" s="35" t="s">
        <v>448</v>
      </c>
      <c r="C244" s="35" t="s">
        <v>5</v>
      </c>
      <c r="D244" s="35">
        <v>4.24495523046085e-15</v>
      </c>
    </row>
    <row r="245" spans="1:4">
      <c r="A245" s="35" t="s">
        <v>449</v>
      </c>
      <c r="B245" s="35" t="s">
        <v>450</v>
      </c>
      <c r="C245" s="35">
        <v>0</v>
      </c>
      <c r="D245" s="35">
        <v>1</v>
      </c>
    </row>
    <row r="246" spans="1:4">
      <c r="A246" s="35" t="s">
        <v>451</v>
      </c>
      <c r="B246" s="35" t="s">
        <v>452</v>
      </c>
      <c r="C246" s="35" t="s">
        <v>5</v>
      </c>
      <c r="D246" s="35">
        <v>0.999999998949168</v>
      </c>
    </row>
    <row r="247" spans="1:4">
      <c r="A247" s="35" t="s">
        <v>453</v>
      </c>
      <c r="B247" s="35" t="s">
        <v>454</v>
      </c>
      <c r="C247" s="35">
        <v>0</v>
      </c>
      <c r="D247" s="35">
        <v>1</v>
      </c>
    </row>
    <row r="248" spans="1:4">
      <c r="A248" s="35" t="s">
        <v>455</v>
      </c>
      <c r="B248" s="35" t="s">
        <v>456</v>
      </c>
      <c r="C248" s="35" t="s">
        <v>5</v>
      </c>
      <c r="D248" s="35">
        <v>5.84194940706075e-34</v>
      </c>
    </row>
    <row r="249" spans="1:4">
      <c r="A249" s="35" t="s">
        <v>457</v>
      </c>
      <c r="B249" s="35" t="s">
        <v>458</v>
      </c>
      <c r="C249" s="35">
        <v>0</v>
      </c>
      <c r="D249" s="35">
        <v>0.43222620636787</v>
      </c>
    </row>
    <row r="250" spans="1:4">
      <c r="A250" s="35" t="s">
        <v>459</v>
      </c>
      <c r="B250" s="35" t="s">
        <v>460</v>
      </c>
      <c r="C250" s="35">
        <v>0</v>
      </c>
      <c r="D250" s="35">
        <v>0.43222620636787</v>
      </c>
    </row>
    <row r="251" spans="1:4">
      <c r="A251" s="35" t="s">
        <v>461</v>
      </c>
      <c r="B251" s="35" t="s">
        <v>462</v>
      </c>
      <c r="C251" s="35" t="s">
        <v>4</v>
      </c>
      <c r="D251" s="35">
        <v>0.000355573405367395</v>
      </c>
    </row>
    <row r="252" spans="1:4">
      <c r="A252" s="35" t="s">
        <v>463</v>
      </c>
      <c r="B252" s="35" t="s">
        <v>464</v>
      </c>
      <c r="C252" s="35" t="s">
        <v>5</v>
      </c>
      <c r="D252" s="35">
        <v>1.2152071778717e-21</v>
      </c>
    </row>
    <row r="253" spans="1:4">
      <c r="A253" s="35" t="s">
        <v>465</v>
      </c>
      <c r="B253" s="35" t="s">
        <v>466</v>
      </c>
      <c r="C253" s="35" t="s">
        <v>5</v>
      </c>
      <c r="D253" s="35">
        <v>1.8433925226658e-24</v>
      </c>
    </row>
    <row r="254" spans="1:4">
      <c r="A254" s="35" t="s">
        <v>467</v>
      </c>
      <c r="B254" s="35" t="s">
        <v>468</v>
      </c>
      <c r="C254" s="35" t="s">
        <v>5</v>
      </c>
      <c r="D254" s="35">
        <v>3.83854831815346e-26</v>
      </c>
    </row>
    <row r="255" spans="1:4">
      <c r="A255" s="35" t="s">
        <v>469</v>
      </c>
      <c r="B255" s="35" t="s">
        <v>155</v>
      </c>
      <c r="C255" s="35">
        <v>0</v>
      </c>
      <c r="D255" s="35">
        <v>0.0416631536313826</v>
      </c>
    </row>
    <row r="256" spans="1:4">
      <c r="A256" s="35" t="s">
        <v>470</v>
      </c>
      <c r="B256" s="35" t="s">
        <v>163</v>
      </c>
      <c r="C256" s="35">
        <v>0</v>
      </c>
      <c r="D256" s="35">
        <v>2.23653739545859e-7</v>
      </c>
    </row>
    <row r="257" spans="1:4">
      <c r="A257" s="35" t="s">
        <v>471</v>
      </c>
      <c r="B257" s="35" t="s">
        <v>472</v>
      </c>
      <c r="C257" s="35">
        <v>0</v>
      </c>
      <c r="D257" s="35">
        <v>0.999999999646016</v>
      </c>
    </row>
    <row r="258" spans="1:4">
      <c r="A258" s="35" t="s">
        <v>473</v>
      </c>
      <c r="B258" s="35" t="s">
        <v>108</v>
      </c>
      <c r="C258" s="35" t="s">
        <v>5</v>
      </c>
      <c r="D258" s="35">
        <v>0.000755600031873716</v>
      </c>
    </row>
    <row r="259" spans="1:4">
      <c r="A259" s="35" t="s">
        <v>474</v>
      </c>
      <c r="B259" s="35" t="s">
        <v>475</v>
      </c>
      <c r="C259" s="35">
        <v>0</v>
      </c>
      <c r="D259" s="35">
        <v>0.999999916990425</v>
      </c>
    </row>
    <row r="260" spans="1:4">
      <c r="A260" s="35" t="s">
        <v>476</v>
      </c>
      <c r="B260" s="35" t="s">
        <v>477</v>
      </c>
      <c r="C260" s="35" t="s">
        <v>5</v>
      </c>
      <c r="D260" s="35">
        <v>2.82213605127092e-18</v>
      </c>
    </row>
    <row r="261" spans="1:4">
      <c r="A261" s="35" t="s">
        <v>478</v>
      </c>
      <c r="B261" s="35" t="s">
        <v>479</v>
      </c>
      <c r="C261" s="35">
        <v>0</v>
      </c>
      <c r="D261" s="35">
        <v>0.43222620636787</v>
      </c>
    </row>
    <row r="262" spans="1:4">
      <c r="A262" s="35" t="s">
        <v>480</v>
      </c>
      <c r="B262" s="35" t="s">
        <v>481</v>
      </c>
      <c r="C262" s="35">
        <v>0</v>
      </c>
      <c r="D262" s="35">
        <v>2.97824767106854e-141</v>
      </c>
    </row>
    <row r="263" spans="1:4">
      <c r="A263" s="35" t="s">
        <v>482</v>
      </c>
      <c r="B263" s="35" t="s">
        <v>88</v>
      </c>
      <c r="C263" s="35">
        <v>0</v>
      </c>
      <c r="D263" s="35">
        <v>0.999999999404801</v>
      </c>
    </row>
    <row r="264" spans="1:4">
      <c r="A264" s="35" t="s">
        <v>483</v>
      </c>
      <c r="B264" s="35" t="s">
        <v>484</v>
      </c>
      <c r="C264" s="35">
        <v>0</v>
      </c>
      <c r="D264" s="35">
        <v>0.999998379071857</v>
      </c>
    </row>
    <row r="265" spans="1:4">
      <c r="A265" s="35" t="s">
        <v>485</v>
      </c>
      <c r="B265" s="35" t="s">
        <v>486</v>
      </c>
      <c r="C265" s="35" t="s">
        <v>3</v>
      </c>
      <c r="D265" s="35">
        <v>0.000236275091154485</v>
      </c>
    </row>
    <row r="266" spans="1:4">
      <c r="A266" s="35" t="s">
        <v>487</v>
      </c>
      <c r="B266" s="35" t="s">
        <v>163</v>
      </c>
      <c r="C266" s="35">
        <v>0</v>
      </c>
      <c r="D266" s="35">
        <v>0.43222620636787</v>
      </c>
    </row>
    <row r="267" spans="1:4">
      <c r="A267" s="35" t="s">
        <v>488</v>
      </c>
      <c r="B267" s="35" t="s">
        <v>489</v>
      </c>
      <c r="C267" s="35" t="s">
        <v>5</v>
      </c>
      <c r="D267" s="35">
        <v>8.95938371844886e-13</v>
      </c>
    </row>
    <row r="268" spans="1:4">
      <c r="A268" s="35" t="s">
        <v>490</v>
      </c>
      <c r="B268" s="35" t="s">
        <v>104</v>
      </c>
      <c r="C268" s="35">
        <v>0</v>
      </c>
      <c r="D268" s="35">
        <v>0.31225034414598</v>
      </c>
    </row>
    <row r="269" spans="1:4">
      <c r="A269" s="35" t="s">
        <v>491</v>
      </c>
      <c r="B269" s="35" t="s">
        <v>492</v>
      </c>
      <c r="C269" s="35" t="s">
        <v>5</v>
      </c>
      <c r="D269" s="35">
        <v>7.94385126390195e-14</v>
      </c>
    </row>
    <row r="270" spans="1:4">
      <c r="A270" s="35" t="s">
        <v>493</v>
      </c>
      <c r="B270" s="35" t="s">
        <v>122</v>
      </c>
      <c r="C270" s="35">
        <v>0</v>
      </c>
      <c r="D270" s="35">
        <v>0.43222620636787</v>
      </c>
    </row>
    <row r="271" spans="1:4">
      <c r="A271" s="35" t="s">
        <v>494</v>
      </c>
      <c r="B271" s="35" t="s">
        <v>150</v>
      </c>
      <c r="C271" s="35">
        <v>0</v>
      </c>
      <c r="D271" s="35">
        <v>0.999999988888152</v>
      </c>
    </row>
    <row r="272" spans="1:4">
      <c r="A272" s="35" t="s">
        <v>495</v>
      </c>
      <c r="B272" s="35" t="s">
        <v>496</v>
      </c>
      <c r="C272" s="35">
        <v>0</v>
      </c>
      <c r="D272" s="35">
        <v>1.30810866394697e-16</v>
      </c>
    </row>
    <row r="273" spans="1:4">
      <c r="A273" s="35" t="s">
        <v>497</v>
      </c>
      <c r="B273" s="35" t="s">
        <v>498</v>
      </c>
      <c r="C273" s="35">
        <v>0</v>
      </c>
      <c r="D273" s="35">
        <v>1</v>
      </c>
    </row>
    <row r="274" spans="1:4">
      <c r="A274" s="35" t="s">
        <v>499</v>
      </c>
      <c r="B274" s="35" t="s">
        <v>155</v>
      </c>
      <c r="C274" s="35">
        <v>0</v>
      </c>
      <c r="D274" s="35">
        <v>1</v>
      </c>
    </row>
    <row r="275" spans="1:4">
      <c r="A275" s="35" t="s">
        <v>500</v>
      </c>
      <c r="B275" s="35" t="s">
        <v>501</v>
      </c>
      <c r="C275" s="35" t="s">
        <v>5</v>
      </c>
      <c r="D275" s="35">
        <v>8.61227701027256e-18</v>
      </c>
    </row>
    <row r="276" spans="1:4">
      <c r="A276" s="35" t="s">
        <v>502</v>
      </c>
      <c r="B276" s="35" t="s">
        <v>503</v>
      </c>
      <c r="C276" s="35">
        <v>0</v>
      </c>
      <c r="D276" s="35">
        <v>0.000758171471265526</v>
      </c>
    </row>
    <row r="277" spans="1:4">
      <c r="A277" s="35" t="s">
        <v>504</v>
      </c>
      <c r="B277" s="35" t="s">
        <v>88</v>
      </c>
      <c r="C277" s="35">
        <v>0</v>
      </c>
      <c r="D277" s="35">
        <v>0.285593142143676</v>
      </c>
    </row>
    <row r="278" spans="1:4">
      <c r="A278" s="35" t="s">
        <v>505</v>
      </c>
      <c r="B278" s="35" t="s">
        <v>506</v>
      </c>
      <c r="C278" s="35" t="s">
        <v>5</v>
      </c>
      <c r="D278" s="35">
        <v>9.25458652494982e-15</v>
      </c>
    </row>
    <row r="279" spans="1:4">
      <c r="A279" s="35" t="s">
        <v>507</v>
      </c>
      <c r="B279" s="35" t="s">
        <v>508</v>
      </c>
      <c r="C279" s="35">
        <v>0</v>
      </c>
      <c r="D279" s="35">
        <v>0.999999999768682</v>
      </c>
    </row>
    <row r="280" spans="1:4">
      <c r="A280" s="35" t="s">
        <v>509</v>
      </c>
      <c r="B280" s="35" t="s">
        <v>163</v>
      </c>
      <c r="C280" s="35">
        <v>0</v>
      </c>
      <c r="D280" s="35">
        <v>0.999999999978219</v>
      </c>
    </row>
    <row r="281" spans="1:4">
      <c r="A281" s="35" t="s">
        <v>510</v>
      </c>
      <c r="B281" s="35" t="s">
        <v>410</v>
      </c>
      <c r="C281" s="35">
        <v>0</v>
      </c>
      <c r="D281" s="35">
        <v>0.43222620636787</v>
      </c>
    </row>
    <row r="282" spans="1:4">
      <c r="A282" s="35" t="s">
        <v>511</v>
      </c>
      <c r="B282" s="35" t="s">
        <v>512</v>
      </c>
      <c r="C282" s="35">
        <v>0</v>
      </c>
      <c r="D282" s="35">
        <v>4.26357788563791e-59</v>
      </c>
    </row>
    <row r="283" spans="1:4">
      <c r="A283" s="35" t="s">
        <v>513</v>
      </c>
      <c r="B283" s="35" t="s">
        <v>514</v>
      </c>
      <c r="C283" s="35" t="s">
        <v>5</v>
      </c>
      <c r="D283" s="35">
        <v>1</v>
      </c>
    </row>
    <row r="284" spans="1:4">
      <c r="A284" s="35" t="s">
        <v>515</v>
      </c>
      <c r="B284" s="35" t="s">
        <v>516</v>
      </c>
      <c r="C284" s="35">
        <v>0</v>
      </c>
      <c r="D284" s="35">
        <v>0.129026477265058</v>
      </c>
    </row>
    <row r="285" spans="1:4">
      <c r="A285" s="35" t="s">
        <v>517</v>
      </c>
      <c r="B285" s="35" t="s">
        <v>88</v>
      </c>
      <c r="C285" s="35">
        <v>0</v>
      </c>
      <c r="D285" s="35">
        <v>0.999999984365309</v>
      </c>
    </row>
    <row r="286" spans="1:4">
      <c r="A286" s="35" t="s">
        <v>518</v>
      </c>
      <c r="B286" s="35" t="s">
        <v>519</v>
      </c>
      <c r="C286" s="35">
        <v>0</v>
      </c>
      <c r="D286" s="35">
        <v>0.43222620636787</v>
      </c>
    </row>
    <row r="287" spans="1:4">
      <c r="A287" s="35" t="s">
        <v>520</v>
      </c>
      <c r="B287" s="35" t="s">
        <v>521</v>
      </c>
      <c r="C287" s="35">
        <v>0</v>
      </c>
      <c r="D287" s="35">
        <v>7.82372187924296e-10</v>
      </c>
    </row>
    <row r="288" spans="1:4">
      <c r="A288" s="35" t="s">
        <v>522</v>
      </c>
      <c r="B288" s="35" t="s">
        <v>498</v>
      </c>
      <c r="C288" s="35">
        <v>0</v>
      </c>
      <c r="D288" s="35">
        <v>2.13092169651113e-27</v>
      </c>
    </row>
    <row r="289" spans="1:4">
      <c r="A289" s="35" t="s">
        <v>523</v>
      </c>
      <c r="B289" s="35" t="s">
        <v>339</v>
      </c>
      <c r="C289" s="35">
        <v>0</v>
      </c>
      <c r="D289" s="35">
        <v>0.99999976501226</v>
      </c>
    </row>
    <row r="290" spans="1:4">
      <c r="A290" s="35" t="s">
        <v>524</v>
      </c>
      <c r="B290" s="35" t="s">
        <v>525</v>
      </c>
      <c r="C290" s="35">
        <v>0</v>
      </c>
      <c r="D290" s="35">
        <v>0.43222620636787</v>
      </c>
    </row>
    <row r="291" spans="1:4">
      <c r="A291" s="35" t="s">
        <v>526</v>
      </c>
      <c r="B291" s="35" t="s">
        <v>527</v>
      </c>
      <c r="C291" s="35">
        <v>0</v>
      </c>
      <c r="D291" s="35">
        <v>6.31854240613216e-8</v>
      </c>
    </row>
    <row r="292" spans="1:4">
      <c r="A292" s="35" t="s">
        <v>528</v>
      </c>
      <c r="B292" s="35" t="s">
        <v>529</v>
      </c>
      <c r="C292" s="35">
        <v>0</v>
      </c>
      <c r="D292" s="35">
        <v>1.09743087817488e-9</v>
      </c>
    </row>
    <row r="293" spans="1:4">
      <c r="A293" s="35" t="s">
        <v>530</v>
      </c>
      <c r="B293" s="35" t="s">
        <v>531</v>
      </c>
      <c r="C293" s="35" t="s">
        <v>5</v>
      </c>
      <c r="D293" s="35">
        <v>1.08561971539703e-13</v>
      </c>
    </row>
    <row r="294" spans="1:4">
      <c r="A294" s="35" t="s">
        <v>532</v>
      </c>
      <c r="B294" s="35" t="s">
        <v>122</v>
      </c>
      <c r="C294" s="35" t="s">
        <v>5</v>
      </c>
      <c r="D294" s="35">
        <v>1.89301884089741e-6</v>
      </c>
    </row>
    <row r="295" spans="1:4">
      <c r="A295" s="35" t="s">
        <v>533</v>
      </c>
      <c r="B295" s="35" t="s">
        <v>534</v>
      </c>
      <c r="C295" s="35">
        <v>0</v>
      </c>
      <c r="D295" s="35">
        <v>0.0628892907835466</v>
      </c>
    </row>
    <row r="296" spans="1:4">
      <c r="A296" s="35" t="s">
        <v>535</v>
      </c>
      <c r="B296" s="35" t="s">
        <v>536</v>
      </c>
      <c r="C296" s="35">
        <v>0</v>
      </c>
      <c r="D296" s="35">
        <v>0.0300186909002922</v>
      </c>
    </row>
    <row r="297" spans="1:4">
      <c r="A297" s="35" t="s">
        <v>537</v>
      </c>
      <c r="B297" s="35" t="s">
        <v>122</v>
      </c>
      <c r="C297" s="35">
        <v>0</v>
      </c>
      <c r="D297" s="35">
        <v>2.45365372043773e-16</v>
      </c>
    </row>
    <row r="298" spans="1:4">
      <c r="A298" s="35" t="s">
        <v>538</v>
      </c>
      <c r="B298" s="35" t="s">
        <v>539</v>
      </c>
      <c r="C298" s="35">
        <v>0</v>
      </c>
      <c r="D298" s="35">
        <v>0.43222620636787</v>
      </c>
    </row>
    <row r="299" spans="1:4">
      <c r="A299" s="35" t="s">
        <v>540</v>
      </c>
      <c r="B299" s="35" t="s">
        <v>541</v>
      </c>
      <c r="C299" s="35">
        <v>0</v>
      </c>
      <c r="D299" s="35">
        <v>1.2193926587949e-6</v>
      </c>
    </row>
    <row r="300" spans="1:4">
      <c r="A300" s="35" t="s">
        <v>542</v>
      </c>
      <c r="B300" s="35" t="s">
        <v>543</v>
      </c>
      <c r="C300" s="35">
        <v>0</v>
      </c>
      <c r="D300" s="35">
        <v>8.96714192801756e-21</v>
      </c>
    </row>
    <row r="301" spans="1:4">
      <c r="A301" s="35" t="s">
        <v>544</v>
      </c>
      <c r="B301" s="35" t="s">
        <v>545</v>
      </c>
      <c r="C301" s="35">
        <v>0</v>
      </c>
      <c r="D301" s="35">
        <v>1.04328664401014e-29</v>
      </c>
    </row>
    <row r="302" spans="1:4">
      <c r="A302" s="35" t="s">
        <v>546</v>
      </c>
      <c r="B302" s="35" t="s">
        <v>126</v>
      </c>
      <c r="C302" s="35">
        <v>0</v>
      </c>
      <c r="D302" s="35">
        <v>0.985397643987616</v>
      </c>
    </row>
    <row r="303" spans="1:4">
      <c r="A303" s="35" t="s">
        <v>547</v>
      </c>
      <c r="B303" s="35" t="s">
        <v>163</v>
      </c>
      <c r="C303" s="35">
        <v>0</v>
      </c>
      <c r="D303" s="35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opLeftCell="I1" workbookViewId="0">
      <selection activeCell="I9" sqref="I9"/>
    </sheetView>
  </sheetViews>
  <sheetFormatPr defaultColWidth="8.72727272727273" defaultRowHeight="14"/>
  <cols>
    <col min="12" max="17" width="14"/>
  </cols>
  <sheetData>
    <row r="1" spans="1:15">
      <c r="A1" t="s">
        <v>548</v>
      </c>
      <c r="B1" t="s">
        <v>549</v>
      </c>
      <c r="C1" s="51" t="s">
        <v>550</v>
      </c>
      <c r="D1" s="51" t="s">
        <v>551</v>
      </c>
      <c r="E1" s="51" t="s">
        <v>552</v>
      </c>
      <c r="F1" s="52" t="s">
        <v>550</v>
      </c>
      <c r="G1" s="52" t="s">
        <v>551</v>
      </c>
      <c r="H1" s="52" t="s">
        <v>552</v>
      </c>
      <c r="I1" s="54" t="s">
        <v>550</v>
      </c>
      <c r="J1" s="54" t="s">
        <v>551</v>
      </c>
      <c r="K1" s="54" t="s">
        <v>552</v>
      </c>
      <c r="L1" t="s">
        <v>553</v>
      </c>
      <c r="O1" t="s">
        <v>554</v>
      </c>
    </row>
    <row r="2" spans="1:17">
      <c r="A2" t="s">
        <v>3</v>
      </c>
      <c r="B2" s="53" t="s">
        <v>555</v>
      </c>
      <c r="C2">
        <v>5</v>
      </c>
      <c r="D2">
        <v>4</v>
      </c>
      <c r="E2">
        <v>5</v>
      </c>
      <c r="F2">
        <v>4</v>
      </c>
      <c r="G2">
        <v>5</v>
      </c>
      <c r="H2">
        <v>6</v>
      </c>
      <c r="I2">
        <v>4</v>
      </c>
      <c r="J2">
        <v>4</v>
      </c>
      <c r="K2">
        <v>3</v>
      </c>
      <c r="L2" s="53">
        <f t="shared" ref="L2:N2" si="0">AVERAGE(C2,F2,I2)</f>
        <v>4.33333333333333</v>
      </c>
      <c r="M2" s="53">
        <f t="shared" si="0"/>
        <v>4.33333333333333</v>
      </c>
      <c r="N2" s="53">
        <f t="shared" si="0"/>
        <v>4.66666666666667</v>
      </c>
      <c r="O2">
        <f t="shared" ref="O2:Q2" si="1">IF(L2&lt;=2,POWER(L2,2)*(-0.075)+0.325*L2-0.5,IF(L2&lt;=8,0.05*L2-0.25,0.075*POWER(L2,2)-1.175*L2+4.75))</f>
        <v>-0.0333333333333333</v>
      </c>
      <c r="P2">
        <f t="shared" si="1"/>
        <v>-0.0333333333333333</v>
      </c>
      <c r="Q2">
        <f t="shared" si="1"/>
        <v>-0.0166666666666666</v>
      </c>
    </row>
    <row r="3" spans="1:17">
      <c r="A3" t="s">
        <v>4</v>
      </c>
      <c r="B3" s="53" t="s">
        <v>556</v>
      </c>
      <c r="C3">
        <v>4</v>
      </c>
      <c r="D3">
        <v>4</v>
      </c>
      <c r="E3">
        <v>7</v>
      </c>
      <c r="F3">
        <v>4</v>
      </c>
      <c r="G3">
        <v>5</v>
      </c>
      <c r="H3">
        <v>6</v>
      </c>
      <c r="I3">
        <v>3</v>
      </c>
      <c r="J3">
        <v>2</v>
      </c>
      <c r="K3">
        <v>3</v>
      </c>
      <c r="L3" s="53">
        <f t="shared" ref="L3:N3" si="2">AVERAGE(C3,F3,I3)</f>
        <v>3.66666666666667</v>
      </c>
      <c r="M3" s="53">
        <f t="shared" si="2"/>
        <v>3.66666666666667</v>
      </c>
      <c r="N3" s="53">
        <f t="shared" si="2"/>
        <v>5.33333333333333</v>
      </c>
      <c r="O3">
        <f t="shared" ref="O3:Q3" si="3">IF(L3&lt;=2,POWER(L3,2)*(-0.075)+0.325*L3-0.5,IF(L3&lt;=8,0.05*L3-0.25,0.075*POWER(L3,2)-1.175*L3+4.75))</f>
        <v>-0.0666666666666667</v>
      </c>
      <c r="P3">
        <f t="shared" si="3"/>
        <v>-0.0666666666666667</v>
      </c>
      <c r="Q3">
        <f t="shared" si="3"/>
        <v>0.0166666666666667</v>
      </c>
    </row>
    <row r="4" spans="1:17">
      <c r="A4" t="s">
        <v>5</v>
      </c>
      <c r="B4" s="53" t="s">
        <v>557</v>
      </c>
      <c r="C4">
        <v>4</v>
      </c>
      <c r="D4">
        <v>4</v>
      </c>
      <c r="E4">
        <v>7</v>
      </c>
      <c r="F4">
        <v>3</v>
      </c>
      <c r="G4">
        <v>5</v>
      </c>
      <c r="H4">
        <v>6</v>
      </c>
      <c r="I4">
        <v>4</v>
      </c>
      <c r="J4">
        <v>4</v>
      </c>
      <c r="K4">
        <v>3</v>
      </c>
      <c r="L4" s="53">
        <f t="shared" ref="L4:N4" si="4">AVERAGE(C4,F4,I4)</f>
        <v>3.66666666666667</v>
      </c>
      <c r="M4" s="53">
        <f t="shared" si="4"/>
        <v>4.33333333333333</v>
      </c>
      <c r="N4" s="53">
        <f t="shared" si="4"/>
        <v>5.33333333333333</v>
      </c>
      <c r="O4">
        <f t="shared" ref="O4:Q4" si="5">IF(L4&lt;=2,POWER(L4,2)*(-0.075)+0.325*L4-0.5,IF(L4&lt;=8,0.05*L4-0.25,0.075*POWER(L4,2)-1.175*L4+4.75))</f>
        <v>-0.0666666666666667</v>
      </c>
      <c r="P4">
        <f t="shared" si="5"/>
        <v>-0.0333333333333333</v>
      </c>
      <c r="Q4">
        <f t="shared" si="5"/>
        <v>0.0166666666666667</v>
      </c>
    </row>
    <row r="5" spans="1:17">
      <c r="A5" t="s">
        <v>6</v>
      </c>
      <c r="B5" s="53" t="s">
        <v>558</v>
      </c>
      <c r="C5">
        <v>5</v>
      </c>
      <c r="D5">
        <v>4</v>
      </c>
      <c r="E5">
        <v>5</v>
      </c>
      <c r="F5">
        <v>5</v>
      </c>
      <c r="G5">
        <v>5</v>
      </c>
      <c r="H5">
        <v>5</v>
      </c>
      <c r="I5">
        <v>6</v>
      </c>
      <c r="J5">
        <v>5</v>
      </c>
      <c r="K5">
        <v>5</v>
      </c>
      <c r="L5" s="53">
        <f t="shared" ref="L5:N5" si="6">AVERAGE(C5,F5,I5)</f>
        <v>5.33333333333333</v>
      </c>
      <c r="M5" s="53">
        <f t="shared" si="6"/>
        <v>4.66666666666667</v>
      </c>
      <c r="N5" s="53">
        <f t="shared" si="6"/>
        <v>5</v>
      </c>
      <c r="O5">
        <f t="shared" ref="O5:Q5" si="7">IF(L5&lt;=2,POWER(L5,2)*(-0.075)+0.325*L5-0.5,IF(L5&lt;=8,0.05*L5-0.25,0.075*POWER(L5,2)-1.175*L5+4.75))</f>
        <v>0.0166666666666667</v>
      </c>
      <c r="P5">
        <f t="shared" si="7"/>
        <v>-0.0166666666666666</v>
      </c>
      <c r="Q5">
        <f t="shared" si="7"/>
        <v>0</v>
      </c>
    </row>
    <row r="6" spans="1:17">
      <c r="A6" t="s">
        <v>559</v>
      </c>
      <c r="B6" s="53" t="s">
        <v>560</v>
      </c>
      <c r="C6">
        <v>2</v>
      </c>
      <c r="D6">
        <v>3</v>
      </c>
      <c r="E6">
        <v>4</v>
      </c>
      <c r="F6">
        <v>3</v>
      </c>
      <c r="G6">
        <v>5</v>
      </c>
      <c r="H6">
        <v>4</v>
      </c>
      <c r="I6">
        <v>2</v>
      </c>
      <c r="J6">
        <v>2</v>
      </c>
      <c r="K6">
        <v>3</v>
      </c>
      <c r="L6" s="53">
        <f t="shared" ref="L6:N6" si="8">AVERAGE(C6,F6,I6)</f>
        <v>2.33333333333333</v>
      </c>
      <c r="M6" s="53">
        <f t="shared" si="8"/>
        <v>3.33333333333333</v>
      </c>
      <c r="N6" s="53">
        <f t="shared" si="8"/>
        <v>3.66666666666667</v>
      </c>
      <c r="O6">
        <f t="shared" ref="O6:Q6" si="9">IF(L6&lt;=2,POWER(L6,2)*(-0.075)+0.325*L6-0.5,IF(L6&lt;=8,0.05*L6-0.25,0.075*POWER(L6,2)-1.175*L6+4.75))</f>
        <v>-0.133333333333333</v>
      </c>
      <c r="P6">
        <f t="shared" si="9"/>
        <v>-0.0833333333333333</v>
      </c>
      <c r="Q6">
        <f t="shared" si="9"/>
        <v>-0.0666666666666667</v>
      </c>
    </row>
    <row r="7" spans="1:17">
      <c r="A7" t="s">
        <v>561</v>
      </c>
      <c r="B7" s="53" t="s">
        <v>562</v>
      </c>
      <c r="C7">
        <v>2</v>
      </c>
      <c r="D7">
        <v>3</v>
      </c>
      <c r="E7">
        <v>4</v>
      </c>
      <c r="F7">
        <v>3</v>
      </c>
      <c r="G7">
        <v>5</v>
      </c>
      <c r="H7">
        <v>6</v>
      </c>
      <c r="I7">
        <v>1</v>
      </c>
      <c r="J7">
        <v>2</v>
      </c>
      <c r="K7">
        <v>2</v>
      </c>
      <c r="L7" s="53">
        <f t="shared" ref="L7:N7" si="10">AVERAGE(C7,F7,I7)</f>
        <v>2</v>
      </c>
      <c r="M7" s="53">
        <f t="shared" si="10"/>
        <v>3.33333333333333</v>
      </c>
      <c r="N7" s="53">
        <f t="shared" si="10"/>
        <v>4</v>
      </c>
      <c r="O7">
        <f t="shared" ref="O7:Q7" si="11">IF(L7&lt;=2,POWER(L7,2)*(-0.075)+0.325*L7-0.5,IF(L7&lt;=8,0.05*L7-0.25,0.075*POWER(L7,2)-1.175*L7+4.75))</f>
        <v>-0.15</v>
      </c>
      <c r="P7">
        <f t="shared" si="11"/>
        <v>-0.0833333333333333</v>
      </c>
      <c r="Q7">
        <f t="shared" si="11"/>
        <v>-0.05</v>
      </c>
    </row>
    <row r="8" spans="1:17">
      <c r="A8" t="s">
        <v>563</v>
      </c>
      <c r="B8" s="53" t="s">
        <v>564</v>
      </c>
      <c r="C8">
        <v>2</v>
      </c>
      <c r="D8">
        <v>4</v>
      </c>
      <c r="E8">
        <v>6</v>
      </c>
      <c r="F8">
        <v>2</v>
      </c>
      <c r="G8">
        <v>6</v>
      </c>
      <c r="H8">
        <v>5</v>
      </c>
      <c r="I8">
        <v>2</v>
      </c>
      <c r="J8">
        <v>3</v>
      </c>
      <c r="K8">
        <v>2</v>
      </c>
      <c r="L8" s="53">
        <f t="shared" ref="L8:N8" si="12">AVERAGE(C8,F8,I8)</f>
        <v>2</v>
      </c>
      <c r="M8" s="53">
        <f t="shared" si="12"/>
        <v>4.33333333333333</v>
      </c>
      <c r="N8" s="53">
        <f t="shared" si="12"/>
        <v>4.33333333333333</v>
      </c>
      <c r="O8">
        <f t="shared" ref="O8:Q8" si="13">IF(L8&lt;=2,POWER(L8,2)*(-0.075)+0.325*L8-0.5,IF(L8&lt;=8,0.05*L8-0.25,0.075*POWER(L8,2)-1.175*L8+4.75))</f>
        <v>-0.15</v>
      </c>
      <c r="P8">
        <f t="shared" si="13"/>
        <v>-0.0333333333333333</v>
      </c>
      <c r="Q8">
        <f t="shared" si="13"/>
        <v>-0.0333333333333333</v>
      </c>
    </row>
    <row r="9" spans="1:17">
      <c r="A9" t="s">
        <v>565</v>
      </c>
      <c r="B9" s="53" t="s">
        <v>566</v>
      </c>
      <c r="C9">
        <v>1</v>
      </c>
      <c r="D9">
        <v>4</v>
      </c>
      <c r="E9">
        <v>5</v>
      </c>
      <c r="F9">
        <v>0</v>
      </c>
      <c r="G9">
        <v>5</v>
      </c>
      <c r="H9">
        <v>3</v>
      </c>
      <c r="I9">
        <v>0</v>
      </c>
      <c r="J9">
        <v>1</v>
      </c>
      <c r="K9">
        <v>1</v>
      </c>
      <c r="L9" s="53">
        <f t="shared" ref="L9:N9" si="14">AVERAGE(C9,F9,I9)</f>
        <v>0.333333333333333</v>
      </c>
      <c r="M9" s="53">
        <f t="shared" si="14"/>
        <v>3.33333333333333</v>
      </c>
      <c r="N9" s="53">
        <f t="shared" si="14"/>
        <v>3</v>
      </c>
      <c r="O9">
        <f t="shared" ref="O9:Q9" si="15">IF(L9&lt;=2,POWER(L9,2)*(-0.075)+0.325*L9-0.5,IF(L9&lt;=8,0.05*L9-0.25,0.075*POWER(L9,2)-1.175*L9+4.75))</f>
        <v>-0.4</v>
      </c>
      <c r="P9">
        <f t="shared" si="15"/>
        <v>-0.0833333333333333</v>
      </c>
      <c r="Q9">
        <f t="shared" si="15"/>
        <v>-0.1</v>
      </c>
    </row>
    <row r="10" spans="1:17">
      <c r="A10" t="s">
        <v>567</v>
      </c>
      <c r="B10" s="53" t="s">
        <v>568</v>
      </c>
      <c r="C10">
        <v>8</v>
      </c>
      <c r="D10">
        <v>4</v>
      </c>
      <c r="E10">
        <v>8</v>
      </c>
      <c r="F10">
        <v>9</v>
      </c>
      <c r="G10">
        <v>8</v>
      </c>
      <c r="H10">
        <v>9</v>
      </c>
      <c r="I10">
        <v>7</v>
      </c>
      <c r="J10">
        <v>6</v>
      </c>
      <c r="K10">
        <v>6</v>
      </c>
      <c r="L10" s="53">
        <f t="shared" ref="L10:N10" si="16">AVERAGE(C10,F10,I10)</f>
        <v>8</v>
      </c>
      <c r="M10" s="53">
        <f t="shared" si="16"/>
        <v>6</v>
      </c>
      <c r="N10" s="53">
        <f t="shared" si="16"/>
        <v>7.66666666666667</v>
      </c>
      <c r="O10">
        <f t="shared" ref="O10:Q10" si="17">IF(L10&lt;=2,POWER(L10,2)*(-0.075)+0.325*L10-0.5,IF(L10&lt;=8,0.05*L10-0.25,0.075*POWER(L10,2)-1.175*L10+4.75))</f>
        <v>0.15</v>
      </c>
      <c r="P10">
        <f t="shared" si="17"/>
        <v>0.05</v>
      </c>
      <c r="Q10">
        <f t="shared" si="17"/>
        <v>0.133333333333333</v>
      </c>
    </row>
    <row r="11" spans="1:17">
      <c r="A11" t="s">
        <v>569</v>
      </c>
      <c r="B11" s="53" t="s">
        <v>570</v>
      </c>
      <c r="C11">
        <v>5</v>
      </c>
      <c r="D11">
        <v>5</v>
      </c>
      <c r="E11">
        <v>5</v>
      </c>
      <c r="F11">
        <v>4</v>
      </c>
      <c r="G11">
        <v>6</v>
      </c>
      <c r="H11">
        <v>6</v>
      </c>
      <c r="I11">
        <v>4</v>
      </c>
      <c r="J11">
        <v>5</v>
      </c>
      <c r="K11">
        <v>4</v>
      </c>
      <c r="L11" s="53">
        <f t="shared" ref="L11:N11" si="18">AVERAGE(C11,F11,I11)</f>
        <v>4.33333333333333</v>
      </c>
      <c r="M11" s="53">
        <f t="shared" si="18"/>
        <v>5.33333333333333</v>
      </c>
      <c r="N11" s="53">
        <f t="shared" si="18"/>
        <v>5</v>
      </c>
      <c r="O11">
        <f t="shared" ref="O11:Q11" si="19">IF(L11&lt;=2,POWER(L11,2)*(-0.075)+0.325*L11-0.5,IF(L11&lt;=8,0.05*L11-0.25,0.075*POWER(L11,2)-1.175*L11+4.75))</f>
        <v>-0.0333333333333333</v>
      </c>
      <c r="P11">
        <f t="shared" si="19"/>
        <v>0.0166666666666667</v>
      </c>
      <c r="Q11">
        <f t="shared" si="19"/>
        <v>0</v>
      </c>
    </row>
    <row r="12" spans="1:17">
      <c r="A12" t="s">
        <v>571</v>
      </c>
      <c r="B12" s="53" t="s">
        <v>572</v>
      </c>
      <c r="C12">
        <v>3</v>
      </c>
      <c r="D12">
        <v>5</v>
      </c>
      <c r="E12">
        <v>4</v>
      </c>
      <c r="F12">
        <v>5</v>
      </c>
      <c r="G12">
        <v>5</v>
      </c>
      <c r="H12">
        <v>4</v>
      </c>
      <c r="I12">
        <v>3</v>
      </c>
      <c r="J12">
        <v>3</v>
      </c>
      <c r="K12">
        <v>4</v>
      </c>
      <c r="L12" s="53">
        <f t="shared" ref="L12:N12" si="20">AVERAGE(C12,F12,I12)</f>
        <v>3.66666666666667</v>
      </c>
      <c r="M12" s="53">
        <f t="shared" si="20"/>
        <v>4.33333333333333</v>
      </c>
      <c r="N12" s="53">
        <f t="shared" si="20"/>
        <v>4</v>
      </c>
      <c r="O12">
        <f t="shared" ref="O12:Q12" si="21">IF(L12&lt;=2,POWER(L12,2)*(-0.075)+0.325*L12-0.5,IF(L12&lt;=8,0.05*L12-0.25,0.075*POWER(L12,2)-1.175*L12+4.75))</f>
        <v>-0.0666666666666667</v>
      </c>
      <c r="P12">
        <f t="shared" si="21"/>
        <v>-0.0333333333333333</v>
      </c>
      <c r="Q12">
        <f t="shared" si="21"/>
        <v>-0.05</v>
      </c>
    </row>
    <row r="13" spans="1:17">
      <c r="A13" t="s">
        <v>573</v>
      </c>
      <c r="B13" s="53" t="s">
        <v>574</v>
      </c>
      <c r="C13">
        <v>2</v>
      </c>
      <c r="D13">
        <v>4</v>
      </c>
      <c r="E13">
        <v>5</v>
      </c>
      <c r="F13">
        <v>1</v>
      </c>
      <c r="G13">
        <v>3</v>
      </c>
      <c r="H13">
        <v>6</v>
      </c>
      <c r="I13">
        <v>4</v>
      </c>
      <c r="J13">
        <v>5</v>
      </c>
      <c r="K13">
        <v>5</v>
      </c>
      <c r="L13" s="53">
        <f t="shared" ref="L13:N13" si="22">AVERAGE(C13,F13,I13)</f>
        <v>2.33333333333333</v>
      </c>
      <c r="M13" s="53">
        <f t="shared" si="22"/>
        <v>4</v>
      </c>
      <c r="N13" s="53">
        <f t="shared" si="22"/>
        <v>5.33333333333333</v>
      </c>
      <c r="O13">
        <f t="shared" ref="O13:Q13" si="23">IF(L13&lt;=2,POWER(L13,2)*(-0.075)+0.325*L13-0.5,IF(L13&lt;=8,0.05*L13-0.25,0.075*POWER(L13,2)-1.175*L13+4.75))</f>
        <v>-0.133333333333333</v>
      </c>
      <c r="P13">
        <f t="shared" si="23"/>
        <v>-0.05</v>
      </c>
      <c r="Q13">
        <f t="shared" si="23"/>
        <v>0.0166666666666667</v>
      </c>
    </row>
    <row r="14" spans="1:17">
      <c r="A14" t="s">
        <v>575</v>
      </c>
      <c r="B14" s="53" t="s">
        <v>576</v>
      </c>
      <c r="C14">
        <v>4</v>
      </c>
      <c r="D14">
        <v>5</v>
      </c>
      <c r="E14">
        <v>6</v>
      </c>
      <c r="F14">
        <v>4</v>
      </c>
      <c r="G14">
        <v>5</v>
      </c>
      <c r="H14">
        <v>7</v>
      </c>
      <c r="I14">
        <v>6</v>
      </c>
      <c r="J14">
        <v>7</v>
      </c>
      <c r="K14">
        <v>7</v>
      </c>
      <c r="L14" s="53">
        <f t="shared" ref="L14:N14" si="24">AVERAGE(C14,F14,I14)</f>
        <v>4.66666666666667</v>
      </c>
      <c r="M14" s="53">
        <f t="shared" si="24"/>
        <v>5.66666666666667</v>
      </c>
      <c r="N14" s="53">
        <f t="shared" si="24"/>
        <v>6.66666666666667</v>
      </c>
      <c r="O14">
        <f t="shared" ref="O14:Q14" si="25">IF(L14&lt;=2,POWER(L14,2)*(-0.075)+0.325*L14-0.5,IF(L14&lt;=8,0.05*L14-0.25,0.075*POWER(L14,2)-1.175*L14+4.75))</f>
        <v>-0.0166666666666666</v>
      </c>
      <c r="P14">
        <f t="shared" si="25"/>
        <v>0.0333333333333334</v>
      </c>
      <c r="Q14">
        <f t="shared" si="25"/>
        <v>0.0833333333333334</v>
      </c>
    </row>
    <row r="15" spans="1:17">
      <c r="A15" t="s">
        <v>577</v>
      </c>
      <c r="B15" s="53" t="s">
        <v>578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4</v>
      </c>
      <c r="K15">
        <v>5</v>
      </c>
      <c r="L15" s="53">
        <f t="shared" ref="L15:N15" si="26">AVERAGE(C15,F15,I15)</f>
        <v>5</v>
      </c>
      <c r="M15" s="53">
        <f t="shared" si="26"/>
        <v>4.66666666666667</v>
      </c>
      <c r="N15" s="53">
        <f t="shared" si="26"/>
        <v>5</v>
      </c>
      <c r="O15">
        <f t="shared" ref="O15:Q15" si="27">IF(L15&lt;=2,POWER(L15,2)*(-0.075)+0.325*L15-0.5,IF(L15&lt;=8,0.05*L15-0.25,0.075*POWER(L15,2)-1.175*L15+4.75))</f>
        <v>0</v>
      </c>
      <c r="P15">
        <f t="shared" si="27"/>
        <v>-0.0166666666666666</v>
      </c>
      <c r="Q15">
        <f t="shared" si="27"/>
        <v>0</v>
      </c>
    </row>
    <row r="16" spans="1:17">
      <c r="A16" t="s">
        <v>579</v>
      </c>
      <c r="B16" s="53" t="s">
        <v>580</v>
      </c>
      <c r="C16">
        <v>4</v>
      </c>
      <c r="D16">
        <v>5</v>
      </c>
      <c r="E16">
        <v>5</v>
      </c>
      <c r="F16">
        <v>4</v>
      </c>
      <c r="G16">
        <v>5</v>
      </c>
      <c r="H16">
        <v>5</v>
      </c>
      <c r="I16">
        <v>3</v>
      </c>
      <c r="J16">
        <v>4</v>
      </c>
      <c r="K16">
        <v>4</v>
      </c>
      <c r="L16" s="53">
        <f t="shared" ref="L16:N16" si="28">AVERAGE(C16,F16,I16)</f>
        <v>3.66666666666667</v>
      </c>
      <c r="M16" s="53">
        <f t="shared" si="28"/>
        <v>4.66666666666667</v>
      </c>
      <c r="N16" s="53">
        <f t="shared" si="28"/>
        <v>4.66666666666667</v>
      </c>
      <c r="O16">
        <f t="shared" ref="O16:Q16" si="29">IF(L16&lt;=2,POWER(L16,2)*(-0.075)+0.325*L16-0.5,IF(L16&lt;=8,0.05*L16-0.25,0.075*POWER(L16,2)-1.175*L16+4.75))</f>
        <v>-0.0666666666666667</v>
      </c>
      <c r="P16">
        <f t="shared" si="29"/>
        <v>-0.0166666666666666</v>
      </c>
      <c r="Q16">
        <f t="shared" si="29"/>
        <v>-0.0166666666666666</v>
      </c>
    </row>
    <row r="17" spans="1:17">
      <c r="A17" t="s">
        <v>571</v>
      </c>
      <c r="B17" s="53" t="s">
        <v>581</v>
      </c>
      <c r="C17">
        <v>10</v>
      </c>
      <c r="D17">
        <v>3</v>
      </c>
      <c r="E17">
        <v>9</v>
      </c>
      <c r="F17">
        <v>8</v>
      </c>
      <c r="G17">
        <v>6</v>
      </c>
      <c r="H17">
        <v>6</v>
      </c>
      <c r="I17">
        <v>8</v>
      </c>
      <c r="J17">
        <v>7</v>
      </c>
      <c r="K17">
        <v>7</v>
      </c>
      <c r="L17" s="53">
        <f t="shared" ref="L17:N17" si="30">AVERAGE(C17,F17,I17)</f>
        <v>8.66666666666667</v>
      </c>
      <c r="M17" s="53">
        <f t="shared" si="30"/>
        <v>5.33333333333333</v>
      </c>
      <c r="N17" s="53">
        <f t="shared" si="30"/>
        <v>7.33333333333333</v>
      </c>
      <c r="O17">
        <f t="shared" ref="O17:Q17" si="31">IF(L17&lt;=2,POWER(L17,2)*(-0.075)+0.325*L17-0.5,IF(L17&lt;=8,0.05*L17-0.25,0.075*POWER(L17,2)-1.175*L17+4.75))</f>
        <v>0.199999999999998</v>
      </c>
      <c r="P17">
        <f t="shared" si="31"/>
        <v>0.0166666666666667</v>
      </c>
      <c r="Q17">
        <f t="shared" si="31"/>
        <v>0.116666666666667</v>
      </c>
    </row>
    <row r="18" spans="1:17">
      <c r="A18" t="s">
        <v>582</v>
      </c>
      <c r="B18" s="53" t="s">
        <v>583</v>
      </c>
      <c r="C18">
        <v>2</v>
      </c>
      <c r="D18">
        <v>4</v>
      </c>
      <c r="E18">
        <v>5</v>
      </c>
      <c r="F18">
        <v>1</v>
      </c>
      <c r="G18">
        <v>4</v>
      </c>
      <c r="H18">
        <v>6</v>
      </c>
      <c r="I18">
        <v>4</v>
      </c>
      <c r="J18">
        <v>3</v>
      </c>
      <c r="K18">
        <v>2</v>
      </c>
      <c r="L18" s="53">
        <f t="shared" ref="L18:N18" si="32">AVERAGE(C18,F18,I18)</f>
        <v>2.33333333333333</v>
      </c>
      <c r="M18" s="53">
        <f t="shared" si="32"/>
        <v>3.66666666666667</v>
      </c>
      <c r="N18" s="53">
        <f t="shared" si="32"/>
        <v>4.33333333333333</v>
      </c>
      <c r="O18">
        <f t="shared" ref="O18:Q18" si="33">IF(L18&lt;=2,POWER(L18,2)*(-0.075)+0.325*L18-0.5,IF(L18&lt;=8,0.05*L18-0.25,0.075*POWER(L18,2)-1.175*L18+4.75))</f>
        <v>-0.133333333333333</v>
      </c>
      <c r="P18">
        <f t="shared" si="33"/>
        <v>-0.0666666666666667</v>
      </c>
      <c r="Q18">
        <f t="shared" si="33"/>
        <v>-0.0333333333333333</v>
      </c>
    </row>
    <row r="19" spans="1:17">
      <c r="A19" t="s">
        <v>584</v>
      </c>
      <c r="B19" t="s">
        <v>585</v>
      </c>
      <c r="C19">
        <v>4</v>
      </c>
      <c r="D19">
        <v>4</v>
      </c>
      <c r="E19">
        <v>4</v>
      </c>
      <c r="F19">
        <v>3</v>
      </c>
      <c r="G19">
        <v>4</v>
      </c>
      <c r="H19">
        <v>5</v>
      </c>
      <c r="I19">
        <v>3</v>
      </c>
      <c r="J19">
        <v>2</v>
      </c>
      <c r="K19">
        <v>3</v>
      </c>
      <c r="L19" s="53">
        <f t="shared" ref="L19:N19" si="34">AVERAGE(C19,F19,I19)</f>
        <v>3.33333333333333</v>
      </c>
      <c r="M19" s="53">
        <f t="shared" si="34"/>
        <v>3.33333333333333</v>
      </c>
      <c r="N19" s="53">
        <f t="shared" si="34"/>
        <v>4</v>
      </c>
      <c r="O19">
        <f t="shared" ref="O19:Q19" si="35">IF(L19&lt;=2,POWER(L19,2)*(-0.075)+0.325*L19-0.5,IF(L19&lt;=8,0.05*L19-0.25,0.075*POWER(L19,2)-1.175*L19+4.75))</f>
        <v>-0.0833333333333333</v>
      </c>
      <c r="P19">
        <f t="shared" si="35"/>
        <v>-0.0833333333333333</v>
      </c>
      <c r="Q19">
        <f t="shared" si="35"/>
        <v>-0.05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5"/>
  <sheetViews>
    <sheetView topLeftCell="A7" workbookViewId="0">
      <selection activeCell="A14" sqref="A14:F24"/>
    </sheetView>
  </sheetViews>
  <sheetFormatPr defaultColWidth="8.72727272727273" defaultRowHeight="14"/>
  <cols>
    <col min="2" max="2" width="12.8181818181818"/>
    <col min="3" max="6" width="12.9090909090909"/>
  </cols>
  <sheetData>
    <row r="3" spans="1:5">
      <c r="A3" s="35" t="s">
        <v>584</v>
      </c>
      <c r="B3" s="35">
        <v>0.678221160622812</v>
      </c>
      <c r="C3" s="35">
        <v>0.95319997090482</v>
      </c>
      <c r="D3" s="35">
        <v>0.042347825023459</v>
      </c>
      <c r="E3" s="35" t="s">
        <v>586</v>
      </c>
    </row>
    <row r="4" spans="1:5">
      <c r="A4" s="35" t="s">
        <v>559</v>
      </c>
      <c r="B4" s="35">
        <v>0.739472434243963</v>
      </c>
      <c r="C4" s="35">
        <v>0.879076693522609</v>
      </c>
      <c r="D4" s="35">
        <v>0.0484115647933072</v>
      </c>
      <c r="E4" s="35" t="s">
        <v>587</v>
      </c>
    </row>
    <row r="5" spans="1:5">
      <c r="A5" s="35" t="s">
        <v>5</v>
      </c>
      <c r="B5" s="35">
        <v>0.79183136528929</v>
      </c>
      <c r="C5" s="35">
        <v>0.954198079838751</v>
      </c>
      <c r="D5" s="35">
        <v>0.0641618861074022</v>
      </c>
      <c r="E5" s="35" t="s">
        <v>588</v>
      </c>
    </row>
    <row r="6" spans="1:5">
      <c r="A6" s="35" t="s">
        <v>563</v>
      </c>
      <c r="B6" s="35">
        <v>0.786847344435471</v>
      </c>
      <c r="C6" s="35">
        <v>0.929769019316951</v>
      </c>
      <c r="D6" s="35">
        <v>0.078843115649111</v>
      </c>
      <c r="E6" s="35" t="s">
        <v>589</v>
      </c>
    </row>
    <row r="9" spans="1:13">
      <c r="A9" s="35" t="s">
        <v>50</v>
      </c>
      <c r="B9" s="35" t="s">
        <v>590</v>
      </c>
      <c r="C9" s="36" t="s">
        <v>584</v>
      </c>
      <c r="D9" s="36">
        <v>0.478869407172164</v>
      </c>
      <c r="E9" s="36">
        <v>0.800952753912256</v>
      </c>
      <c r="F9" s="36">
        <v>0.0382189120836717</v>
      </c>
      <c r="G9" s="36" t="s">
        <v>586</v>
      </c>
      <c r="H9" s="36"/>
      <c r="I9" s="36"/>
      <c r="M9" s="36"/>
    </row>
    <row r="10" spans="1:13">
      <c r="A10" s="35" t="s">
        <v>54</v>
      </c>
      <c r="B10" s="35" t="s">
        <v>104</v>
      </c>
      <c r="C10" s="36" t="s">
        <v>559</v>
      </c>
      <c r="D10" s="36">
        <v>0.417186611890059</v>
      </c>
      <c r="E10" s="36">
        <v>0.738668611066628</v>
      </c>
      <c r="F10" s="36">
        <v>0.0421718519676026</v>
      </c>
      <c r="G10" s="36" t="s">
        <v>587</v>
      </c>
      <c r="H10" s="36"/>
      <c r="I10" s="36"/>
      <c r="M10" s="36"/>
    </row>
    <row r="11" spans="1:13">
      <c r="A11" s="35" t="s">
        <v>58</v>
      </c>
      <c r="B11" s="35" t="s">
        <v>132</v>
      </c>
      <c r="C11" s="36" t="s">
        <v>5</v>
      </c>
      <c r="D11" s="36">
        <v>0.600869011071559</v>
      </c>
      <c r="E11" s="36">
        <v>0.891645095219805</v>
      </c>
      <c r="F11" s="36">
        <v>0.0663184384339441</v>
      </c>
      <c r="G11" s="36" t="s">
        <v>588</v>
      </c>
      <c r="H11" s="36"/>
      <c r="I11" s="36"/>
      <c r="M11" s="36"/>
    </row>
    <row r="12" spans="1:13">
      <c r="A12" s="35" t="s">
        <v>62</v>
      </c>
      <c r="B12" s="35" t="s">
        <v>591</v>
      </c>
      <c r="C12" s="36" t="s">
        <v>563</v>
      </c>
      <c r="D12" s="36">
        <v>0.410739231591219</v>
      </c>
      <c r="E12" s="36">
        <v>0.868817495316469</v>
      </c>
      <c r="F12" s="36">
        <v>0.0736745114518126</v>
      </c>
      <c r="G12" s="36" t="s">
        <v>589</v>
      </c>
      <c r="H12" s="36"/>
      <c r="I12" s="36"/>
      <c r="M12" s="36"/>
    </row>
    <row r="13" ht="14.75"/>
    <row r="14" spans="1:6">
      <c r="A14" s="37"/>
      <c r="B14" s="38" t="s">
        <v>28</v>
      </c>
      <c r="C14" s="39" t="s">
        <v>50</v>
      </c>
      <c r="D14" s="39" t="s">
        <v>54</v>
      </c>
      <c r="E14" s="39" t="s">
        <v>58</v>
      </c>
      <c r="F14" s="39" t="s">
        <v>62</v>
      </c>
    </row>
    <row r="15" ht="14.75" spans="2:6">
      <c r="B15" s="40" t="s">
        <v>29</v>
      </c>
      <c r="C15" s="41" t="s">
        <v>592</v>
      </c>
      <c r="D15" s="41" t="s">
        <v>104</v>
      </c>
      <c r="E15" s="41" t="s">
        <v>132</v>
      </c>
      <c r="F15" s="41" t="s">
        <v>591</v>
      </c>
    </row>
    <row r="16" spans="1:6">
      <c r="A16" s="37"/>
      <c r="B16" s="38" t="s">
        <v>593</v>
      </c>
      <c r="C16" s="39" t="s">
        <v>584</v>
      </c>
      <c r="D16" s="39" t="s">
        <v>559</v>
      </c>
      <c r="E16" s="39" t="s">
        <v>5</v>
      </c>
      <c r="F16" s="39" t="s">
        <v>563</v>
      </c>
    </row>
    <row r="17" spans="1:6">
      <c r="A17" s="42"/>
      <c r="B17" s="43" t="s">
        <v>549</v>
      </c>
      <c r="C17" s="43" t="s">
        <v>585</v>
      </c>
      <c r="D17" s="44" t="s">
        <v>560</v>
      </c>
      <c r="E17" s="44" t="s">
        <v>557</v>
      </c>
      <c r="F17" s="44" t="s">
        <v>564</v>
      </c>
    </row>
    <row r="18" spans="1:8">
      <c r="A18" s="40" t="s">
        <v>594</v>
      </c>
      <c r="B18" s="40" t="s">
        <v>595</v>
      </c>
      <c r="C18" s="45">
        <v>0.678221160622812</v>
      </c>
      <c r="D18" s="45">
        <v>0.739472434243963</v>
      </c>
      <c r="E18" s="45">
        <v>0.79183136528929</v>
      </c>
      <c r="F18" s="45">
        <v>0.786847344435471</v>
      </c>
      <c r="G18" s="46"/>
      <c r="H18" s="46"/>
    </row>
    <row r="19" spans="1:8">
      <c r="A19" s="40"/>
      <c r="B19" s="40" t="s">
        <v>596</v>
      </c>
      <c r="C19" s="45">
        <v>0.95319997090482</v>
      </c>
      <c r="D19" s="45">
        <v>0.879076693522609</v>
      </c>
      <c r="E19" s="45">
        <v>0.954198079838751</v>
      </c>
      <c r="F19" s="45">
        <v>0.929769019316951</v>
      </c>
      <c r="G19" s="46"/>
      <c r="H19" s="46"/>
    </row>
    <row r="20" spans="1:8">
      <c r="A20" s="40"/>
      <c r="B20" s="40" t="s">
        <v>597</v>
      </c>
      <c r="C20" s="45">
        <v>0.042347825023459</v>
      </c>
      <c r="D20" s="45">
        <v>0.0484115647933072</v>
      </c>
      <c r="E20" s="45">
        <v>0.0641618861074022</v>
      </c>
      <c r="F20" s="45">
        <v>0.078843115649111</v>
      </c>
      <c r="G20" s="46"/>
      <c r="H20" s="46"/>
    </row>
    <row r="21" spans="1:8">
      <c r="A21" s="47" t="s">
        <v>598</v>
      </c>
      <c r="B21" s="40" t="s">
        <v>595</v>
      </c>
      <c r="C21" s="45">
        <v>0.478869407172164</v>
      </c>
      <c r="D21" s="45">
        <v>0.417186611890059</v>
      </c>
      <c r="E21" s="45">
        <v>0.600869011071559</v>
      </c>
      <c r="F21" s="45">
        <v>0.410739231591219</v>
      </c>
      <c r="G21" s="46"/>
      <c r="H21" s="46"/>
    </row>
    <row r="22" spans="1:8">
      <c r="A22" s="47"/>
      <c r="B22" s="40" t="s">
        <v>596</v>
      </c>
      <c r="C22" s="45">
        <v>0.800952753912256</v>
      </c>
      <c r="D22" s="45">
        <v>0.738668611066628</v>
      </c>
      <c r="E22" s="45">
        <v>0.891645095219805</v>
      </c>
      <c r="F22" s="45">
        <v>0.868817495316469</v>
      </c>
      <c r="G22" s="46"/>
      <c r="H22" s="46"/>
    </row>
    <row r="23" spans="1:8">
      <c r="A23" s="47"/>
      <c r="B23" s="40" t="s">
        <v>597</v>
      </c>
      <c r="C23" s="45">
        <v>0.0382189120836717</v>
      </c>
      <c r="D23" s="45">
        <v>0.0421718519676026</v>
      </c>
      <c r="E23" s="45">
        <v>0.0663184384339441</v>
      </c>
      <c r="F23" s="45">
        <v>0.0736745114518126</v>
      </c>
      <c r="G23" s="46"/>
      <c r="H23" s="46"/>
    </row>
    <row r="24" ht="14.75" spans="1:8">
      <c r="A24" s="48"/>
      <c r="B24" s="49" t="s">
        <v>599</v>
      </c>
      <c r="C24" s="50" t="s">
        <v>586</v>
      </c>
      <c r="D24" s="50" t="s">
        <v>587</v>
      </c>
      <c r="E24" s="50" t="s">
        <v>588</v>
      </c>
      <c r="F24" s="50" t="s">
        <v>589</v>
      </c>
      <c r="G24" s="46"/>
      <c r="H24" s="46"/>
    </row>
    <row r="25" ht="14.75" spans="1:6">
      <c r="A25" s="48"/>
      <c r="B25" s="48"/>
      <c r="C25" s="48"/>
      <c r="D25" s="48"/>
      <c r="E25" s="48"/>
      <c r="F25" s="48"/>
    </row>
  </sheetData>
  <mergeCells count="2">
    <mergeCell ref="A18:A20"/>
    <mergeCell ref="A21:A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96"/>
  <sheetViews>
    <sheetView workbookViewId="0">
      <selection activeCell="B2" sqref="B2:B97"/>
    </sheetView>
  </sheetViews>
  <sheetFormatPr defaultColWidth="8.72727272727273" defaultRowHeight="14" outlineLevelCol="1"/>
  <sheetData>
    <row r="2" spans="2:2">
      <c r="B2" t="s">
        <v>600</v>
      </c>
    </row>
    <row r="3" spans="2:2">
      <c r="B3" t="s">
        <v>601</v>
      </c>
    </row>
    <row r="4" spans="2:2">
      <c r="B4" t="s">
        <v>602</v>
      </c>
    </row>
    <row r="6" spans="2:2">
      <c r="B6" t="s">
        <v>603</v>
      </c>
    </row>
    <row r="7" spans="2:2">
      <c r="B7" t="s">
        <v>604</v>
      </c>
    </row>
    <row r="8" spans="2:2">
      <c r="B8" t="s">
        <v>605</v>
      </c>
    </row>
    <row r="10" spans="2:2">
      <c r="B10" t="s">
        <v>4</v>
      </c>
    </row>
    <row r="11" spans="2:2">
      <c r="B11" t="s">
        <v>606</v>
      </c>
    </row>
    <row r="12" spans="2:2">
      <c r="B12" t="s">
        <v>607</v>
      </c>
    </row>
    <row r="14" spans="2:2">
      <c r="B14" t="s">
        <v>573</v>
      </c>
    </row>
    <row r="15" spans="2:2">
      <c r="B15" t="s">
        <v>608</v>
      </c>
    </row>
    <row r="16" spans="2:2">
      <c r="B16" t="s">
        <v>607</v>
      </c>
    </row>
    <row r="18" spans="2:2">
      <c r="B18" t="s">
        <v>609</v>
      </c>
    </row>
    <row r="19" spans="2:2">
      <c r="B19" t="s">
        <v>610</v>
      </c>
    </row>
    <row r="22" spans="2:2">
      <c r="B22" t="s">
        <v>611</v>
      </c>
    </row>
    <row r="23" spans="2:2">
      <c r="B23" t="s">
        <v>612</v>
      </c>
    </row>
    <row r="24" spans="2:2">
      <c r="B24" t="s">
        <v>607</v>
      </c>
    </row>
    <row r="26" spans="2:2">
      <c r="B26" t="s">
        <v>613</v>
      </c>
    </row>
    <row r="27" spans="2:2">
      <c r="B27" t="s">
        <v>614</v>
      </c>
    </row>
    <row r="28" spans="2:2">
      <c r="B28" t="s">
        <v>607</v>
      </c>
    </row>
    <row r="30" spans="2:2">
      <c r="B30" t="s">
        <v>611</v>
      </c>
    </row>
    <row r="31" spans="2:2">
      <c r="B31" t="s">
        <v>615</v>
      </c>
    </row>
    <row r="34" spans="2:2">
      <c r="B34" t="s">
        <v>611</v>
      </c>
    </row>
    <row r="35" spans="2:2">
      <c r="B35" t="s">
        <v>616</v>
      </c>
    </row>
    <row r="38" spans="2:2">
      <c r="B38" t="s">
        <v>611</v>
      </c>
    </row>
    <row r="39" spans="2:2">
      <c r="B39" t="s">
        <v>617</v>
      </c>
    </row>
    <row r="42" spans="2:2">
      <c r="B42" t="s">
        <v>611</v>
      </c>
    </row>
    <row r="43" spans="2:2">
      <c r="B43" t="s">
        <v>618</v>
      </c>
    </row>
    <row r="46" spans="2:2">
      <c r="B46" t="s">
        <v>611</v>
      </c>
    </row>
    <row r="47" spans="2:2">
      <c r="B47" t="s">
        <v>619</v>
      </c>
    </row>
    <row r="50" spans="2:2">
      <c r="B50" t="s">
        <v>611</v>
      </c>
    </row>
    <row r="51" spans="2:2">
      <c r="B51" t="s">
        <v>620</v>
      </c>
    </row>
    <row r="54" spans="2:2">
      <c r="B54" t="s">
        <v>611</v>
      </c>
    </row>
    <row r="55" spans="2:2">
      <c r="B55" t="s">
        <v>621</v>
      </c>
    </row>
    <row r="58" spans="2:2">
      <c r="B58" t="s">
        <v>611</v>
      </c>
    </row>
    <row r="59" spans="2:2">
      <c r="B59" t="s">
        <v>622</v>
      </c>
    </row>
    <row r="62" spans="2:2">
      <c r="B62" t="s">
        <v>611</v>
      </c>
    </row>
    <row r="63" spans="2:2">
      <c r="B63" t="s">
        <v>623</v>
      </c>
    </row>
    <row r="66" spans="2:2">
      <c r="B66" t="s">
        <v>611</v>
      </c>
    </row>
    <row r="67" spans="2:2">
      <c r="B67" t="s">
        <v>624</v>
      </c>
    </row>
    <row r="68" spans="2:2">
      <c r="B68" t="s">
        <v>607</v>
      </c>
    </row>
    <row r="70" spans="2:2">
      <c r="B70" t="s">
        <v>611</v>
      </c>
    </row>
    <row r="71" spans="2:2">
      <c r="B71" t="s">
        <v>625</v>
      </c>
    </row>
    <row r="72" spans="2:2">
      <c r="B72" t="s">
        <v>605</v>
      </c>
    </row>
    <row r="74" spans="2:2">
      <c r="B74" t="s">
        <v>611</v>
      </c>
    </row>
    <row r="75" spans="2:2">
      <c r="B75" t="s">
        <v>626</v>
      </c>
    </row>
    <row r="76" spans="2:2">
      <c r="B76" t="s">
        <v>607</v>
      </c>
    </row>
    <row r="78" spans="2:2">
      <c r="B78" t="s">
        <v>611</v>
      </c>
    </row>
    <row r="79" spans="2:2">
      <c r="B79" t="s">
        <v>627</v>
      </c>
    </row>
    <row r="80" spans="2:2">
      <c r="B80" t="s">
        <v>607</v>
      </c>
    </row>
    <row r="82" spans="2:2">
      <c r="B82" t="s">
        <v>611</v>
      </c>
    </row>
    <row r="83" spans="2:2">
      <c r="B83" t="s">
        <v>628</v>
      </c>
    </row>
    <row r="84" spans="2:2">
      <c r="B84" t="s">
        <v>605</v>
      </c>
    </row>
    <row r="86" spans="2:2">
      <c r="B86" t="s">
        <v>611</v>
      </c>
    </row>
    <row r="87" spans="2:2">
      <c r="B87" t="s">
        <v>628</v>
      </c>
    </row>
    <row r="88" spans="2:2">
      <c r="B88" t="s">
        <v>605</v>
      </c>
    </row>
    <row r="90" spans="2:2">
      <c r="B90" t="s">
        <v>611</v>
      </c>
    </row>
    <row r="91" spans="2:2">
      <c r="B91" t="s">
        <v>629</v>
      </c>
    </row>
    <row r="92" spans="2:2">
      <c r="B92" t="s">
        <v>607</v>
      </c>
    </row>
    <row r="94" spans="2:2">
      <c r="B94" t="s">
        <v>611</v>
      </c>
    </row>
    <row r="95" spans="2:2">
      <c r="B95" t="s">
        <v>630</v>
      </c>
    </row>
    <row r="96" spans="2:2">
      <c r="B96" t="s">
        <v>605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"/>
  <sheetViews>
    <sheetView tabSelected="1" workbookViewId="0">
      <selection activeCell="B13" sqref="B13:E13"/>
    </sheetView>
  </sheetViews>
  <sheetFormatPr defaultColWidth="8.72727272727273" defaultRowHeight="14"/>
  <cols>
    <col min="2" max="2" width="20.8181818181818" customWidth="1"/>
    <col min="3" max="3" width="9.54545454545454" customWidth="1"/>
  </cols>
  <sheetData>
    <row r="1" ht="15.5" customHeight="1"/>
    <row r="2" ht="17" customHeight="1" spans="2:17">
      <c r="B2" s="1" t="s">
        <v>631</v>
      </c>
      <c r="C2" s="1"/>
      <c r="D2" s="1"/>
      <c r="F2" s="2" t="s">
        <v>632</v>
      </c>
      <c r="G2" s="2"/>
      <c r="H2" s="2"/>
      <c r="I2" s="2"/>
      <c r="J2" s="2"/>
      <c r="K2" s="2"/>
      <c r="L2" s="2"/>
      <c r="M2" s="2"/>
      <c r="N2" s="2"/>
      <c r="O2" s="2"/>
      <c r="P2" s="22"/>
      <c r="Q2" s="22"/>
    </row>
    <row r="3" ht="27" customHeight="1" spans="2:17">
      <c r="B3" s="3" t="s">
        <v>633</v>
      </c>
      <c r="C3" s="3"/>
      <c r="D3">
        <v>0.658</v>
      </c>
      <c r="F3" s="4" t="s">
        <v>634</v>
      </c>
      <c r="G3" s="5" t="s">
        <v>635</v>
      </c>
      <c r="H3" s="5"/>
      <c r="I3" s="5"/>
      <c r="J3" s="5" t="s">
        <v>636</v>
      </c>
      <c r="K3" s="5"/>
      <c r="L3" s="5"/>
      <c r="M3" s="17" t="s">
        <v>637</v>
      </c>
      <c r="N3" s="23" t="s">
        <v>637</v>
      </c>
      <c r="O3" s="24"/>
      <c r="P3" s="25"/>
      <c r="Q3" s="25"/>
    </row>
    <row r="4" ht="27" customHeight="1" spans="2:17">
      <c r="B4" s="3" t="s">
        <v>638</v>
      </c>
      <c r="C4" t="s">
        <v>639</v>
      </c>
      <c r="D4">
        <v>245.325</v>
      </c>
      <c r="F4" s="4"/>
      <c r="G4" s="6" t="s">
        <v>640</v>
      </c>
      <c r="H4" s="6" t="s">
        <v>641</v>
      </c>
      <c r="I4" s="6" t="s">
        <v>642</v>
      </c>
      <c r="J4" s="6" t="s">
        <v>640</v>
      </c>
      <c r="K4" s="6" t="s">
        <v>641</v>
      </c>
      <c r="L4" s="18" t="s">
        <v>642</v>
      </c>
      <c r="M4" s="19" t="s">
        <v>640</v>
      </c>
      <c r="N4" s="26" t="s">
        <v>641</v>
      </c>
      <c r="O4" s="26" t="s">
        <v>643</v>
      </c>
      <c r="P4" s="25"/>
      <c r="Q4" s="25"/>
    </row>
    <row r="5" ht="15.5" customHeight="1" spans="2:17">
      <c r="B5" s="3"/>
      <c r="C5" t="s">
        <v>644</v>
      </c>
      <c r="D5">
        <v>21</v>
      </c>
      <c r="F5" s="7">
        <v>1</v>
      </c>
      <c r="G5" s="8">
        <v>2.728</v>
      </c>
      <c r="H5" s="8">
        <v>38.973</v>
      </c>
      <c r="I5" s="8">
        <v>38.973</v>
      </c>
      <c r="J5" s="8">
        <v>2.728</v>
      </c>
      <c r="K5" s="8">
        <v>38.973</v>
      </c>
      <c r="L5" s="8">
        <v>38.973</v>
      </c>
      <c r="M5" s="20">
        <v>2.519</v>
      </c>
      <c r="N5" s="27">
        <v>35.979</v>
      </c>
      <c r="O5" s="27">
        <v>35.979</v>
      </c>
      <c r="P5" s="25"/>
      <c r="Q5" s="25"/>
    </row>
    <row r="6" ht="15.5" customHeight="1" spans="2:17">
      <c r="B6" s="9"/>
      <c r="C6" s="10" t="s">
        <v>645</v>
      </c>
      <c r="D6" s="10">
        <v>0</v>
      </c>
      <c r="F6" s="11">
        <v>2</v>
      </c>
      <c r="G6" s="8">
        <v>1.181</v>
      </c>
      <c r="H6" s="8">
        <v>16.871</v>
      </c>
      <c r="I6" s="8">
        <v>55.844</v>
      </c>
      <c r="J6" s="8">
        <v>1.181</v>
      </c>
      <c r="K6" s="8">
        <v>16.871</v>
      </c>
      <c r="L6" s="8">
        <v>55.844</v>
      </c>
      <c r="M6" s="20">
        <v>1.206</v>
      </c>
      <c r="N6" s="27">
        <v>17.229</v>
      </c>
      <c r="O6" s="27">
        <v>53.208</v>
      </c>
      <c r="P6" s="25"/>
      <c r="Q6" s="25"/>
    </row>
    <row r="7" customHeight="1" spans="6:17">
      <c r="F7" s="11">
        <v>3</v>
      </c>
      <c r="G7" s="8">
        <v>1.018</v>
      </c>
      <c r="H7" s="8">
        <v>14.55</v>
      </c>
      <c r="I7" s="8">
        <v>70.394</v>
      </c>
      <c r="J7" s="8">
        <v>1.018</v>
      </c>
      <c r="K7" s="8">
        <v>14.55</v>
      </c>
      <c r="L7" s="8">
        <v>70.394</v>
      </c>
      <c r="M7" s="20">
        <v>1.203</v>
      </c>
      <c r="N7" s="27">
        <v>17.185</v>
      </c>
      <c r="O7" s="27">
        <v>70.394</v>
      </c>
      <c r="P7" s="25"/>
      <c r="Q7" s="25"/>
    </row>
    <row r="8" ht="15.5" customHeight="1" spans="6:17">
      <c r="F8" s="11">
        <v>4</v>
      </c>
      <c r="G8" s="8">
        <v>0.819</v>
      </c>
      <c r="H8" s="8">
        <v>11.696</v>
      </c>
      <c r="I8" s="8">
        <v>82.09</v>
      </c>
      <c r="J8" s="28"/>
      <c r="K8" s="28"/>
      <c r="L8" s="28"/>
      <c r="M8" s="29"/>
      <c r="N8" s="30"/>
      <c r="O8" s="30"/>
      <c r="P8" s="25"/>
      <c r="Q8" s="25"/>
    </row>
    <row r="9" ht="15.5" customHeight="1" spans="6:17">
      <c r="F9" s="11">
        <v>5</v>
      </c>
      <c r="G9" s="8">
        <v>0.647</v>
      </c>
      <c r="H9" s="8">
        <v>9.238</v>
      </c>
      <c r="I9" s="8">
        <v>91.327</v>
      </c>
      <c r="J9" s="28"/>
      <c r="K9" s="28"/>
      <c r="L9" s="28"/>
      <c r="M9" s="29"/>
      <c r="N9" s="30"/>
      <c r="O9" s="30"/>
      <c r="P9" s="25"/>
      <c r="Q9" s="25"/>
    </row>
    <row r="10" ht="15.5" customHeight="1" spans="6:17">
      <c r="F10" s="11">
        <v>6</v>
      </c>
      <c r="G10" s="8">
        <v>0.442</v>
      </c>
      <c r="H10" s="8">
        <v>6.311</v>
      </c>
      <c r="I10" s="8">
        <v>97.638</v>
      </c>
      <c r="J10" s="28"/>
      <c r="K10" s="28"/>
      <c r="L10" s="28"/>
      <c r="M10" s="29"/>
      <c r="N10" s="30"/>
      <c r="O10" s="30"/>
      <c r="P10" s="25"/>
      <c r="Q10" s="25"/>
    </row>
    <row r="11" ht="16.25" spans="6:17">
      <c r="F11" s="12">
        <v>7</v>
      </c>
      <c r="G11" s="13">
        <v>0.165</v>
      </c>
      <c r="H11" s="13">
        <v>2.362</v>
      </c>
      <c r="I11" s="13">
        <v>100</v>
      </c>
      <c r="J11" s="31"/>
      <c r="K11" s="31"/>
      <c r="L11" s="31"/>
      <c r="M11" s="32"/>
      <c r="N11" s="33"/>
      <c r="O11" s="34"/>
      <c r="P11" s="25"/>
      <c r="Q11" s="25"/>
    </row>
    <row r="13" spans="2:5">
      <c r="B13" s="14" t="s">
        <v>646</v>
      </c>
      <c r="C13" s="15"/>
      <c r="D13" s="15"/>
      <c r="E13" s="15"/>
    </row>
    <row r="14" ht="17" spans="2:5">
      <c r="B14" s="16"/>
      <c r="C14" s="17" t="s">
        <v>634</v>
      </c>
      <c r="D14" s="17"/>
      <c r="E14" s="17"/>
    </row>
    <row r="15" ht="15.5" spans="2:5">
      <c r="B15" s="4"/>
      <c r="C15" s="6">
        <v>1</v>
      </c>
      <c r="D15" s="18">
        <v>2</v>
      </c>
      <c r="E15" s="19">
        <v>3</v>
      </c>
    </row>
    <row r="16" ht="14.75" spans="2:5">
      <c r="B16" s="7" t="s">
        <v>20</v>
      </c>
      <c r="C16" s="8">
        <v>0.92</v>
      </c>
      <c r="D16" s="8">
        <v>-0.038</v>
      </c>
      <c r="E16" s="20">
        <v>-0.127</v>
      </c>
    </row>
    <row r="17" spans="2:5">
      <c r="B17" s="11" t="s">
        <v>8</v>
      </c>
      <c r="C17" s="8">
        <v>0.881</v>
      </c>
      <c r="D17" s="8">
        <v>-0.002</v>
      </c>
      <c r="E17" s="20">
        <v>0.015</v>
      </c>
    </row>
    <row r="18" spans="2:5">
      <c r="B18" s="11" t="s">
        <v>24</v>
      </c>
      <c r="C18" s="8">
        <v>-0.599</v>
      </c>
      <c r="D18" s="8">
        <v>0.357</v>
      </c>
      <c r="E18" s="20">
        <v>0.451</v>
      </c>
    </row>
    <row r="19" spans="2:5">
      <c r="B19" s="11" t="s">
        <v>647</v>
      </c>
      <c r="C19" s="8">
        <v>0.567</v>
      </c>
      <c r="D19" s="8">
        <v>0.255</v>
      </c>
      <c r="E19" s="20">
        <v>-0.346</v>
      </c>
    </row>
    <row r="20" spans="2:5">
      <c r="B20" s="11" t="s">
        <v>27</v>
      </c>
      <c r="C20" s="8">
        <v>0.197</v>
      </c>
      <c r="D20" s="8">
        <v>0.808</v>
      </c>
      <c r="E20" s="20">
        <v>0.162</v>
      </c>
    </row>
    <row r="21" spans="2:5">
      <c r="B21" s="11" t="s">
        <v>648</v>
      </c>
      <c r="C21" s="8">
        <v>-0.404</v>
      </c>
      <c r="D21" s="8">
        <v>0.599</v>
      </c>
      <c r="E21" s="20">
        <v>-0.284</v>
      </c>
    </row>
    <row r="22" ht="14.75" spans="2:5">
      <c r="B22" s="12" t="s">
        <v>21</v>
      </c>
      <c r="C22" s="13">
        <v>-0.117</v>
      </c>
      <c r="D22" s="13">
        <v>0.02</v>
      </c>
      <c r="E22" s="21">
        <v>0.87</v>
      </c>
    </row>
    <row r="23" ht="14.75"/>
  </sheetData>
  <mergeCells count="16">
    <mergeCell ref="B2:D2"/>
    <mergeCell ref="F2:O2"/>
    <mergeCell ref="B3:C3"/>
    <mergeCell ref="G3:I3"/>
    <mergeCell ref="J3:L3"/>
    <mergeCell ref="P4:Q4"/>
    <mergeCell ref="P5:Q5"/>
    <mergeCell ref="P6:Q6"/>
    <mergeCell ref="P7:Q7"/>
    <mergeCell ref="P8:Q8"/>
    <mergeCell ref="P9:Q9"/>
    <mergeCell ref="P10:Q10"/>
    <mergeCell ref="P11:Q11"/>
    <mergeCell ref="B13:E13"/>
    <mergeCell ref="C14:E14"/>
    <mergeCell ref="B4:B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羅ZM</cp:lastModifiedBy>
  <dcterms:created xsi:type="dcterms:W3CDTF">2021-09-02T02:47:00Z</dcterms:created>
  <dcterms:modified xsi:type="dcterms:W3CDTF">2021-09-02T12:50:11Z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7215C64A9E6A4EB196AD4E400288FDE1</vt:lpwstr>
  </property>
</Properties>
</file>