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davidbianchi/Downloads/"/>
    </mc:Choice>
  </mc:AlternateContent>
  <bookViews>
    <workbookView xWindow="0" yWindow="460" windowWidth="27160" windowHeight="13720" tabRatio="500"/>
  </bookViews>
  <sheets>
    <sheet name="Proteomic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U3" i="1"/>
  <c r="X3" i="1"/>
  <c r="U4" i="1"/>
  <c r="X4" i="1"/>
  <c r="U5" i="1"/>
  <c r="X5" i="1"/>
  <c r="U6" i="1"/>
  <c r="X6" i="1"/>
  <c r="U7" i="1"/>
  <c r="X7" i="1"/>
  <c r="U8" i="1"/>
  <c r="X8" i="1"/>
  <c r="U9" i="1"/>
  <c r="X9" i="1"/>
  <c r="U10" i="1"/>
  <c r="X10" i="1"/>
  <c r="U11" i="1"/>
  <c r="X11" i="1"/>
  <c r="U12" i="1"/>
  <c r="X12" i="1"/>
  <c r="U13" i="1"/>
  <c r="X13" i="1"/>
  <c r="U14" i="1"/>
  <c r="X14" i="1"/>
  <c r="U15" i="1"/>
  <c r="X15" i="1"/>
  <c r="U16" i="1"/>
  <c r="X16" i="1"/>
  <c r="U17" i="1"/>
  <c r="X17" i="1"/>
  <c r="U18" i="1"/>
  <c r="X18" i="1"/>
  <c r="U19" i="1"/>
  <c r="X19" i="1"/>
  <c r="U20" i="1"/>
  <c r="X20" i="1"/>
  <c r="U21" i="1"/>
  <c r="X21" i="1"/>
  <c r="U22" i="1"/>
  <c r="X22" i="1"/>
  <c r="U23" i="1"/>
  <c r="X23" i="1"/>
  <c r="U24" i="1"/>
  <c r="X24" i="1"/>
  <c r="U25" i="1"/>
  <c r="X25" i="1"/>
  <c r="U26" i="1"/>
  <c r="X26" i="1"/>
  <c r="U27" i="1"/>
  <c r="X27" i="1"/>
  <c r="U28" i="1"/>
  <c r="X28" i="1"/>
  <c r="U29" i="1"/>
  <c r="X29" i="1"/>
  <c r="U30" i="1"/>
  <c r="X30" i="1"/>
  <c r="U31" i="1"/>
  <c r="X31" i="1"/>
  <c r="U32" i="1"/>
  <c r="X32" i="1"/>
  <c r="U33" i="1"/>
  <c r="X33" i="1"/>
  <c r="U34" i="1"/>
  <c r="X34" i="1"/>
  <c r="U35" i="1"/>
  <c r="X35" i="1"/>
  <c r="U36" i="1"/>
  <c r="X36" i="1"/>
  <c r="U37" i="1"/>
  <c r="X37" i="1"/>
  <c r="U38" i="1"/>
  <c r="X38" i="1"/>
  <c r="U39" i="1"/>
  <c r="X39" i="1"/>
  <c r="U40" i="1"/>
  <c r="X40" i="1"/>
  <c r="U41" i="1"/>
  <c r="X41" i="1"/>
  <c r="U42" i="1"/>
  <c r="X42" i="1"/>
  <c r="U43" i="1"/>
  <c r="X43" i="1"/>
  <c r="U44" i="1"/>
  <c r="X44" i="1"/>
  <c r="U45" i="1"/>
  <c r="X45" i="1"/>
  <c r="U46" i="1"/>
  <c r="X46" i="1"/>
  <c r="U47" i="1"/>
  <c r="X47" i="1"/>
  <c r="U48" i="1"/>
  <c r="X48" i="1"/>
  <c r="U49" i="1"/>
  <c r="X49" i="1"/>
  <c r="U50" i="1"/>
  <c r="X50" i="1"/>
  <c r="U51" i="1"/>
  <c r="X51" i="1"/>
  <c r="U52" i="1"/>
  <c r="U53" i="1"/>
  <c r="X53" i="1"/>
  <c r="U54" i="1"/>
  <c r="X54" i="1"/>
  <c r="U55" i="1"/>
  <c r="X55" i="1"/>
  <c r="U56" i="1"/>
  <c r="X56" i="1"/>
  <c r="U57" i="1"/>
  <c r="X57" i="1"/>
  <c r="U58" i="1"/>
  <c r="X58" i="1"/>
  <c r="U59" i="1"/>
  <c r="X59" i="1"/>
  <c r="U60" i="1"/>
  <c r="X60" i="1"/>
  <c r="U61" i="1"/>
  <c r="X61" i="1"/>
  <c r="U62" i="1"/>
  <c r="X62" i="1"/>
  <c r="U63" i="1"/>
  <c r="X63" i="1"/>
  <c r="U64" i="1"/>
  <c r="X64" i="1"/>
  <c r="U65" i="1"/>
  <c r="X65" i="1"/>
  <c r="U66" i="1"/>
  <c r="X66" i="1"/>
  <c r="U67" i="1"/>
  <c r="X67" i="1"/>
  <c r="U68" i="1"/>
  <c r="X68" i="1"/>
  <c r="U69" i="1"/>
  <c r="X69" i="1"/>
  <c r="U70" i="1"/>
  <c r="X70" i="1"/>
  <c r="U71" i="1"/>
  <c r="X71" i="1"/>
  <c r="U72" i="1"/>
  <c r="X72" i="1"/>
  <c r="U73" i="1"/>
  <c r="X73" i="1"/>
  <c r="U74" i="1"/>
  <c r="X74" i="1"/>
  <c r="U75" i="1"/>
  <c r="X75" i="1"/>
  <c r="U76" i="1"/>
  <c r="X76" i="1"/>
  <c r="U77" i="1"/>
  <c r="X77" i="1"/>
  <c r="U78" i="1"/>
  <c r="X78" i="1"/>
  <c r="U79" i="1"/>
  <c r="X79" i="1"/>
  <c r="U80" i="1"/>
  <c r="X80" i="1"/>
  <c r="U81" i="1"/>
  <c r="X81" i="1"/>
  <c r="U82" i="1"/>
  <c r="X82" i="1"/>
  <c r="U83" i="1"/>
  <c r="X83" i="1"/>
  <c r="U84" i="1"/>
  <c r="X84" i="1"/>
  <c r="U85" i="1"/>
  <c r="X85" i="1"/>
  <c r="U86" i="1"/>
  <c r="X86" i="1"/>
  <c r="U87" i="1"/>
  <c r="X87" i="1"/>
  <c r="U88" i="1"/>
  <c r="X88" i="1"/>
  <c r="U89" i="1"/>
  <c r="X89" i="1"/>
  <c r="U90" i="1"/>
  <c r="X90" i="1"/>
  <c r="U91" i="1"/>
  <c r="X91" i="1"/>
  <c r="U92" i="1"/>
  <c r="X92" i="1"/>
  <c r="U93" i="1"/>
  <c r="X93" i="1"/>
  <c r="U94" i="1"/>
  <c r="X94" i="1"/>
  <c r="U95" i="1"/>
  <c r="X95" i="1"/>
  <c r="U96" i="1"/>
  <c r="X96" i="1"/>
  <c r="U97" i="1"/>
  <c r="X97" i="1"/>
  <c r="U98" i="1"/>
  <c r="X98" i="1"/>
  <c r="U99" i="1"/>
  <c r="X99" i="1"/>
  <c r="U100" i="1"/>
  <c r="X100" i="1"/>
  <c r="U101" i="1"/>
  <c r="X101" i="1"/>
  <c r="U102" i="1"/>
  <c r="X102" i="1"/>
  <c r="U103" i="1"/>
  <c r="X103" i="1"/>
  <c r="U104" i="1"/>
  <c r="X104" i="1"/>
  <c r="U105" i="1"/>
  <c r="X105" i="1"/>
  <c r="U106" i="1"/>
  <c r="X106" i="1"/>
  <c r="U107" i="1"/>
  <c r="X107" i="1"/>
  <c r="U108" i="1"/>
  <c r="X108" i="1"/>
  <c r="U109" i="1"/>
  <c r="X109" i="1"/>
  <c r="U110" i="1"/>
  <c r="X110" i="1"/>
  <c r="U111" i="1"/>
  <c r="X111" i="1"/>
  <c r="U112" i="1"/>
  <c r="X112" i="1"/>
  <c r="U113" i="1"/>
  <c r="X113" i="1"/>
  <c r="U114" i="1"/>
  <c r="X114" i="1"/>
  <c r="U115" i="1"/>
  <c r="X115" i="1"/>
  <c r="U116" i="1"/>
  <c r="X116" i="1"/>
  <c r="U117" i="1"/>
  <c r="X117" i="1"/>
  <c r="U118" i="1"/>
  <c r="X118" i="1"/>
  <c r="U119" i="1"/>
  <c r="X119" i="1"/>
  <c r="U120" i="1"/>
  <c r="X120" i="1"/>
  <c r="U121" i="1"/>
  <c r="X121" i="1"/>
  <c r="U122" i="1"/>
  <c r="X122" i="1"/>
  <c r="U123" i="1"/>
  <c r="X123" i="1"/>
  <c r="U124" i="1"/>
  <c r="X124" i="1"/>
  <c r="U125" i="1"/>
  <c r="X125" i="1"/>
  <c r="U126" i="1"/>
  <c r="X126" i="1"/>
  <c r="U127" i="1"/>
  <c r="X127" i="1"/>
  <c r="U128" i="1"/>
  <c r="X128" i="1"/>
  <c r="U129" i="1"/>
  <c r="X129" i="1"/>
  <c r="U130" i="1"/>
  <c r="X130" i="1"/>
  <c r="U131" i="1"/>
  <c r="X131" i="1"/>
  <c r="U132" i="1"/>
  <c r="X132" i="1"/>
  <c r="U133" i="1"/>
  <c r="U134" i="1"/>
  <c r="X134" i="1"/>
  <c r="U135" i="1"/>
  <c r="X135" i="1"/>
  <c r="U136" i="1"/>
  <c r="X136" i="1"/>
  <c r="U137" i="1"/>
  <c r="X137" i="1"/>
  <c r="U138" i="1"/>
  <c r="X138" i="1"/>
  <c r="U139" i="1"/>
  <c r="X139" i="1"/>
  <c r="U140" i="1"/>
  <c r="X140" i="1"/>
  <c r="U141" i="1"/>
  <c r="X141" i="1"/>
  <c r="U142" i="1"/>
  <c r="X142" i="1"/>
  <c r="U143" i="1"/>
  <c r="X143" i="1"/>
  <c r="U144" i="1"/>
  <c r="X144" i="1"/>
  <c r="U145" i="1"/>
  <c r="X145" i="1"/>
  <c r="U146" i="1"/>
  <c r="X146" i="1"/>
  <c r="U147" i="1"/>
  <c r="X147" i="1"/>
  <c r="U148" i="1"/>
  <c r="X148" i="1"/>
  <c r="U149" i="1"/>
  <c r="X149" i="1"/>
  <c r="U150" i="1"/>
  <c r="X150" i="1"/>
  <c r="U151" i="1"/>
  <c r="X151" i="1"/>
  <c r="U152" i="1"/>
  <c r="X152" i="1"/>
  <c r="U153" i="1"/>
  <c r="X153" i="1"/>
  <c r="U154" i="1"/>
  <c r="X154" i="1"/>
  <c r="U155" i="1"/>
  <c r="X155" i="1"/>
  <c r="U156" i="1"/>
  <c r="X156" i="1"/>
  <c r="U157" i="1"/>
  <c r="X157" i="1"/>
  <c r="U158" i="1"/>
  <c r="X158" i="1"/>
  <c r="U159" i="1"/>
  <c r="X159" i="1"/>
  <c r="U160" i="1"/>
  <c r="X160" i="1"/>
  <c r="U161" i="1"/>
  <c r="X161" i="1"/>
  <c r="U162" i="1"/>
  <c r="X162" i="1"/>
  <c r="U163" i="1"/>
  <c r="X163" i="1"/>
  <c r="U164" i="1"/>
  <c r="X164" i="1"/>
  <c r="U165" i="1"/>
  <c r="X165" i="1"/>
  <c r="U166" i="1"/>
  <c r="X166" i="1"/>
  <c r="U167" i="1"/>
  <c r="X167" i="1"/>
  <c r="U168" i="1"/>
  <c r="X168" i="1"/>
  <c r="U169" i="1"/>
  <c r="X169" i="1"/>
  <c r="U170" i="1"/>
  <c r="X170" i="1"/>
  <c r="U171" i="1"/>
  <c r="X171" i="1"/>
  <c r="U172" i="1"/>
  <c r="X172" i="1"/>
  <c r="U173" i="1"/>
  <c r="X173" i="1"/>
  <c r="U174" i="1"/>
  <c r="X174" i="1"/>
  <c r="U175" i="1"/>
  <c r="X175" i="1"/>
  <c r="U176" i="1"/>
  <c r="X176" i="1"/>
  <c r="U177" i="1"/>
  <c r="X177" i="1"/>
  <c r="U178" i="1"/>
  <c r="X178" i="1"/>
  <c r="U179" i="1"/>
  <c r="X179" i="1"/>
  <c r="U180" i="1"/>
  <c r="X180" i="1"/>
  <c r="U181" i="1"/>
  <c r="X181" i="1"/>
  <c r="U182" i="1"/>
  <c r="X182" i="1"/>
  <c r="U183" i="1"/>
  <c r="X183" i="1"/>
  <c r="U184" i="1"/>
  <c r="X184" i="1"/>
  <c r="U185" i="1"/>
  <c r="X185" i="1"/>
  <c r="U186" i="1"/>
  <c r="X186" i="1"/>
  <c r="U187" i="1"/>
  <c r="X187" i="1"/>
  <c r="U188" i="1"/>
  <c r="X188" i="1"/>
  <c r="U189" i="1"/>
  <c r="X189" i="1"/>
  <c r="U190" i="1"/>
  <c r="X190" i="1"/>
  <c r="U191" i="1"/>
  <c r="X191" i="1"/>
  <c r="U192" i="1"/>
  <c r="X192" i="1"/>
  <c r="U193" i="1"/>
  <c r="X193" i="1"/>
  <c r="U194" i="1"/>
  <c r="X194" i="1"/>
  <c r="U195" i="1"/>
  <c r="X195" i="1"/>
  <c r="U196" i="1"/>
  <c r="X196" i="1"/>
  <c r="U197" i="1"/>
  <c r="X197" i="1"/>
  <c r="U198" i="1"/>
  <c r="X198" i="1"/>
  <c r="U199" i="1"/>
  <c r="X199" i="1"/>
  <c r="U200" i="1"/>
  <c r="X200" i="1"/>
  <c r="U201" i="1"/>
  <c r="X201" i="1"/>
  <c r="U202" i="1"/>
  <c r="X202" i="1"/>
  <c r="U203" i="1"/>
  <c r="X203" i="1"/>
  <c r="U204" i="1"/>
  <c r="X204" i="1"/>
  <c r="U205" i="1"/>
  <c r="X205" i="1"/>
  <c r="U206" i="1"/>
  <c r="X206" i="1"/>
  <c r="U207" i="1"/>
  <c r="X207" i="1"/>
  <c r="U208" i="1"/>
  <c r="X208" i="1"/>
  <c r="U209" i="1"/>
  <c r="X209" i="1"/>
  <c r="U210" i="1"/>
  <c r="X210" i="1"/>
  <c r="U211" i="1"/>
  <c r="X211" i="1"/>
  <c r="U212" i="1"/>
  <c r="X212" i="1"/>
  <c r="U213" i="1"/>
  <c r="X213" i="1"/>
  <c r="U214" i="1"/>
  <c r="X214" i="1"/>
  <c r="U215" i="1"/>
  <c r="X215" i="1"/>
  <c r="U216" i="1"/>
  <c r="X216" i="1"/>
  <c r="U217" i="1"/>
  <c r="X217" i="1"/>
  <c r="U218" i="1"/>
  <c r="X218" i="1"/>
  <c r="U219" i="1"/>
  <c r="X219" i="1"/>
  <c r="U220" i="1"/>
  <c r="X220" i="1"/>
  <c r="U221" i="1"/>
  <c r="X221" i="1"/>
  <c r="U222" i="1"/>
  <c r="X222" i="1"/>
  <c r="U223" i="1"/>
  <c r="X223" i="1"/>
  <c r="U224" i="1"/>
  <c r="X224" i="1"/>
  <c r="U225" i="1"/>
  <c r="X225" i="1"/>
  <c r="U226" i="1"/>
  <c r="X226" i="1"/>
  <c r="U227" i="1"/>
  <c r="X227" i="1"/>
  <c r="U228" i="1"/>
  <c r="X228" i="1"/>
  <c r="U229" i="1"/>
  <c r="X229" i="1"/>
  <c r="U230" i="1"/>
  <c r="X230" i="1"/>
  <c r="U231" i="1"/>
  <c r="X231" i="1"/>
  <c r="U232" i="1"/>
  <c r="X232" i="1"/>
  <c r="U233" i="1"/>
  <c r="X233" i="1"/>
  <c r="U234" i="1"/>
  <c r="X234" i="1"/>
  <c r="U235" i="1"/>
  <c r="X235" i="1"/>
  <c r="U236" i="1"/>
  <c r="X236" i="1"/>
  <c r="U237" i="1"/>
  <c r="X237" i="1"/>
  <c r="U238" i="1"/>
  <c r="X238" i="1"/>
  <c r="U239" i="1"/>
  <c r="X239" i="1"/>
  <c r="U240" i="1"/>
  <c r="X240" i="1"/>
  <c r="U241" i="1"/>
  <c r="X241" i="1"/>
  <c r="U242" i="1"/>
  <c r="X242" i="1"/>
  <c r="U243" i="1"/>
  <c r="X243" i="1"/>
  <c r="U244" i="1"/>
  <c r="X244" i="1"/>
  <c r="U245" i="1"/>
  <c r="X245" i="1"/>
  <c r="U246" i="1"/>
  <c r="U247" i="1"/>
  <c r="X247" i="1"/>
  <c r="U248" i="1"/>
  <c r="X248" i="1"/>
  <c r="U249" i="1"/>
  <c r="X249" i="1"/>
  <c r="U250" i="1"/>
  <c r="X250" i="1"/>
  <c r="U251" i="1"/>
  <c r="X251" i="1"/>
  <c r="U252" i="1"/>
  <c r="X252" i="1"/>
  <c r="U253" i="1"/>
  <c r="X253" i="1"/>
  <c r="U254" i="1"/>
  <c r="X254" i="1"/>
  <c r="U255" i="1"/>
  <c r="X255" i="1"/>
  <c r="U256" i="1"/>
  <c r="X256" i="1"/>
  <c r="U257" i="1"/>
  <c r="X257" i="1"/>
  <c r="U258" i="1"/>
  <c r="X258" i="1"/>
  <c r="U259" i="1"/>
  <c r="X259" i="1"/>
  <c r="U260" i="1"/>
  <c r="X260" i="1"/>
  <c r="U261" i="1"/>
  <c r="X261" i="1"/>
  <c r="U262" i="1"/>
  <c r="X262" i="1"/>
  <c r="U263" i="1"/>
  <c r="X263" i="1"/>
  <c r="U264" i="1"/>
  <c r="X264" i="1"/>
  <c r="U265" i="1"/>
  <c r="X265" i="1"/>
  <c r="U266" i="1"/>
  <c r="X266" i="1"/>
  <c r="U267" i="1"/>
  <c r="X267" i="1"/>
  <c r="U268" i="1"/>
  <c r="X268" i="1"/>
  <c r="U269" i="1"/>
  <c r="X269" i="1"/>
  <c r="U270" i="1"/>
  <c r="X270" i="1"/>
  <c r="U271" i="1"/>
  <c r="X271" i="1"/>
  <c r="U272" i="1"/>
  <c r="X272" i="1"/>
  <c r="U273" i="1"/>
  <c r="X273" i="1"/>
  <c r="U274" i="1"/>
  <c r="X274" i="1"/>
  <c r="U275" i="1"/>
  <c r="X275" i="1"/>
  <c r="U276" i="1"/>
  <c r="X276" i="1"/>
  <c r="U277" i="1"/>
  <c r="X277" i="1"/>
  <c r="U278" i="1"/>
  <c r="X278" i="1"/>
  <c r="U279" i="1"/>
  <c r="X279" i="1"/>
  <c r="U280" i="1"/>
  <c r="X280" i="1"/>
  <c r="U281" i="1"/>
  <c r="X281" i="1"/>
  <c r="U282" i="1"/>
  <c r="X282" i="1"/>
  <c r="U283" i="1"/>
  <c r="X283" i="1"/>
  <c r="U284" i="1"/>
  <c r="X284" i="1"/>
  <c r="U285" i="1"/>
  <c r="X285" i="1"/>
  <c r="U286" i="1"/>
  <c r="X286" i="1"/>
  <c r="U287" i="1"/>
  <c r="X287" i="1"/>
  <c r="U288" i="1"/>
  <c r="X288" i="1"/>
  <c r="U289" i="1"/>
  <c r="X289" i="1"/>
  <c r="U290" i="1"/>
  <c r="X290" i="1"/>
  <c r="U291" i="1"/>
  <c r="X291" i="1"/>
  <c r="U292" i="1"/>
  <c r="X292" i="1"/>
  <c r="U293" i="1"/>
  <c r="X293" i="1"/>
  <c r="U294" i="1"/>
  <c r="X294" i="1"/>
  <c r="U295" i="1"/>
  <c r="X295" i="1"/>
  <c r="U296" i="1"/>
  <c r="X296" i="1"/>
  <c r="U297" i="1"/>
  <c r="X297" i="1"/>
  <c r="U298" i="1"/>
  <c r="X298" i="1"/>
  <c r="U299" i="1"/>
  <c r="X299" i="1"/>
  <c r="U300" i="1"/>
  <c r="X300" i="1"/>
  <c r="U301" i="1"/>
  <c r="X301" i="1"/>
  <c r="U302" i="1"/>
  <c r="X302" i="1"/>
  <c r="U303" i="1"/>
  <c r="X303" i="1"/>
  <c r="U304" i="1"/>
  <c r="X304" i="1"/>
  <c r="U305" i="1"/>
  <c r="X305" i="1"/>
  <c r="U306" i="1"/>
  <c r="X306" i="1"/>
  <c r="U307" i="1"/>
  <c r="X307" i="1"/>
  <c r="U308" i="1"/>
  <c r="X308" i="1"/>
  <c r="U309" i="1"/>
  <c r="X309" i="1"/>
  <c r="U310" i="1"/>
  <c r="X310" i="1"/>
  <c r="U311" i="1"/>
  <c r="X311" i="1"/>
  <c r="U312" i="1"/>
  <c r="X312" i="1"/>
  <c r="U313" i="1"/>
  <c r="X313" i="1"/>
  <c r="U314" i="1"/>
  <c r="X314" i="1"/>
  <c r="U315" i="1"/>
  <c r="X315" i="1"/>
  <c r="U316" i="1"/>
  <c r="X316" i="1"/>
  <c r="U317" i="1"/>
  <c r="X317" i="1"/>
  <c r="U318" i="1"/>
  <c r="X318" i="1"/>
  <c r="U319" i="1"/>
  <c r="X319" i="1"/>
  <c r="U320" i="1"/>
  <c r="X320" i="1"/>
  <c r="U321" i="1"/>
  <c r="X321" i="1"/>
  <c r="U322" i="1"/>
  <c r="X322" i="1"/>
  <c r="U323" i="1"/>
  <c r="X323" i="1"/>
  <c r="U324" i="1"/>
  <c r="X324" i="1"/>
  <c r="U325" i="1"/>
  <c r="X325" i="1"/>
  <c r="U326" i="1"/>
  <c r="X326" i="1"/>
  <c r="U327" i="1"/>
  <c r="X327" i="1"/>
  <c r="U328" i="1"/>
  <c r="X328" i="1"/>
  <c r="U329" i="1"/>
  <c r="X329" i="1"/>
  <c r="U330" i="1"/>
  <c r="X330" i="1"/>
  <c r="U331" i="1"/>
  <c r="X331" i="1"/>
  <c r="U332" i="1"/>
  <c r="X332" i="1"/>
  <c r="U333" i="1"/>
  <c r="X333" i="1"/>
  <c r="U334" i="1"/>
  <c r="X334" i="1"/>
  <c r="U335" i="1"/>
  <c r="X335" i="1"/>
  <c r="U336" i="1"/>
  <c r="X336" i="1"/>
  <c r="U337" i="1"/>
  <c r="X337" i="1"/>
  <c r="U338" i="1"/>
  <c r="X338" i="1"/>
  <c r="U339" i="1"/>
  <c r="X339" i="1"/>
  <c r="U340" i="1"/>
  <c r="X340" i="1"/>
  <c r="U341" i="1"/>
  <c r="X341" i="1"/>
  <c r="U342" i="1"/>
  <c r="X342" i="1"/>
  <c r="U343" i="1"/>
  <c r="X343" i="1"/>
  <c r="U344" i="1"/>
  <c r="X344" i="1"/>
  <c r="U345" i="1"/>
  <c r="X345" i="1"/>
  <c r="U346" i="1"/>
  <c r="X346" i="1"/>
  <c r="U347" i="1"/>
  <c r="X347" i="1"/>
  <c r="U348" i="1"/>
  <c r="X348" i="1"/>
  <c r="U349" i="1"/>
  <c r="X349" i="1"/>
  <c r="U350" i="1"/>
  <c r="X350" i="1"/>
  <c r="U351" i="1"/>
  <c r="X351" i="1"/>
  <c r="U352" i="1"/>
  <c r="X352" i="1"/>
  <c r="U353" i="1"/>
  <c r="X353" i="1"/>
  <c r="U354" i="1"/>
  <c r="X354" i="1"/>
  <c r="U355" i="1"/>
  <c r="X355" i="1"/>
  <c r="U356" i="1"/>
  <c r="X356" i="1"/>
  <c r="U357" i="1"/>
  <c r="X357" i="1"/>
  <c r="U358" i="1"/>
  <c r="X358" i="1"/>
  <c r="U359" i="1"/>
  <c r="X359" i="1"/>
  <c r="U360" i="1"/>
  <c r="X360" i="1"/>
  <c r="U361" i="1"/>
  <c r="X361" i="1"/>
  <c r="U362" i="1"/>
  <c r="X362" i="1"/>
  <c r="U363" i="1"/>
  <c r="X363" i="1"/>
  <c r="U364" i="1"/>
  <c r="X364" i="1"/>
  <c r="U365" i="1"/>
  <c r="X365" i="1"/>
  <c r="U366" i="1"/>
  <c r="X366" i="1"/>
  <c r="U367" i="1"/>
  <c r="X367" i="1"/>
  <c r="U368" i="1"/>
  <c r="X368" i="1"/>
  <c r="U369" i="1"/>
  <c r="X369" i="1"/>
  <c r="U370" i="1"/>
  <c r="X370" i="1"/>
  <c r="U371" i="1"/>
  <c r="X371" i="1"/>
  <c r="U372" i="1"/>
  <c r="X372" i="1"/>
  <c r="U373" i="1"/>
  <c r="X373" i="1"/>
  <c r="U374" i="1"/>
  <c r="X374" i="1"/>
  <c r="U375" i="1"/>
  <c r="X375" i="1"/>
  <c r="U376" i="1"/>
  <c r="X376" i="1"/>
  <c r="U377" i="1"/>
  <c r="X377" i="1"/>
  <c r="U378" i="1"/>
  <c r="X378" i="1"/>
  <c r="U379" i="1"/>
  <c r="X379" i="1"/>
  <c r="U380" i="1"/>
  <c r="X380" i="1"/>
  <c r="U381" i="1"/>
  <c r="X381" i="1"/>
  <c r="U382" i="1"/>
  <c r="X382" i="1"/>
  <c r="U383" i="1"/>
  <c r="X383" i="1"/>
  <c r="U384" i="1"/>
  <c r="X384" i="1"/>
  <c r="U385" i="1"/>
  <c r="X385" i="1"/>
  <c r="U386" i="1"/>
  <c r="X386" i="1"/>
  <c r="U387" i="1"/>
  <c r="X387" i="1"/>
  <c r="U388" i="1"/>
  <c r="X388" i="1"/>
  <c r="U389" i="1"/>
  <c r="X389" i="1"/>
  <c r="U390" i="1"/>
  <c r="X390" i="1"/>
  <c r="U391" i="1"/>
  <c r="X391" i="1"/>
  <c r="U392" i="1"/>
  <c r="X392" i="1"/>
  <c r="U393" i="1"/>
  <c r="X393" i="1"/>
  <c r="U394" i="1"/>
  <c r="X394" i="1"/>
  <c r="U395" i="1"/>
  <c r="X395" i="1"/>
  <c r="U396" i="1"/>
  <c r="X396" i="1"/>
  <c r="U397" i="1"/>
  <c r="X397" i="1"/>
  <c r="U398" i="1"/>
  <c r="X398" i="1"/>
  <c r="U399" i="1"/>
  <c r="X399" i="1"/>
  <c r="U400" i="1"/>
  <c r="X400" i="1"/>
  <c r="U401" i="1"/>
  <c r="X401" i="1"/>
  <c r="U402" i="1"/>
  <c r="X402" i="1"/>
  <c r="U403" i="1"/>
  <c r="X403" i="1"/>
  <c r="U404" i="1"/>
  <c r="X404" i="1"/>
  <c r="U405" i="1"/>
  <c r="X405" i="1"/>
  <c r="U406" i="1"/>
  <c r="X406" i="1"/>
  <c r="U407" i="1"/>
  <c r="X407" i="1"/>
  <c r="U408" i="1"/>
  <c r="X408" i="1"/>
  <c r="U409" i="1"/>
  <c r="X409" i="1"/>
  <c r="U410" i="1"/>
  <c r="X410" i="1"/>
  <c r="U411" i="1"/>
  <c r="X411" i="1"/>
  <c r="U412" i="1"/>
  <c r="X412" i="1"/>
  <c r="U413" i="1"/>
  <c r="X413" i="1"/>
  <c r="U414" i="1"/>
  <c r="X414" i="1"/>
  <c r="U415" i="1"/>
  <c r="X415" i="1"/>
  <c r="U416" i="1"/>
  <c r="X416" i="1"/>
  <c r="U417" i="1"/>
  <c r="X417" i="1"/>
  <c r="U418" i="1"/>
  <c r="X418" i="1"/>
  <c r="U419" i="1"/>
  <c r="X419" i="1"/>
  <c r="U420" i="1"/>
  <c r="X420" i="1"/>
  <c r="U421" i="1"/>
  <c r="X421" i="1"/>
  <c r="U422" i="1"/>
  <c r="X422" i="1"/>
  <c r="U423" i="1"/>
  <c r="X423" i="1"/>
  <c r="U424" i="1"/>
  <c r="X424" i="1"/>
  <c r="U425" i="1"/>
  <c r="X425" i="1"/>
  <c r="U426" i="1"/>
  <c r="X426" i="1"/>
  <c r="U427" i="1"/>
  <c r="X427" i="1"/>
  <c r="U428" i="1"/>
  <c r="X428" i="1"/>
  <c r="U429" i="1"/>
  <c r="X429" i="1"/>
  <c r="U430" i="1"/>
  <c r="X430" i="1"/>
  <c r="X4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T3" i="1"/>
  <c r="W3" i="1"/>
  <c r="T4" i="1"/>
  <c r="W4" i="1"/>
  <c r="T5" i="1"/>
  <c r="W5" i="1"/>
  <c r="T6" i="1"/>
  <c r="W6" i="1"/>
  <c r="T7" i="1"/>
  <c r="W7" i="1"/>
  <c r="T8" i="1"/>
  <c r="W8" i="1"/>
  <c r="T9" i="1"/>
  <c r="W9" i="1"/>
  <c r="T10" i="1"/>
  <c r="W10" i="1"/>
  <c r="T11" i="1"/>
  <c r="W11" i="1"/>
  <c r="T12" i="1"/>
  <c r="W12" i="1"/>
  <c r="T13" i="1"/>
  <c r="W13" i="1"/>
  <c r="T14" i="1"/>
  <c r="W14" i="1"/>
  <c r="T15" i="1"/>
  <c r="W15" i="1"/>
  <c r="T16" i="1"/>
  <c r="W16" i="1"/>
  <c r="T17" i="1"/>
  <c r="W17" i="1"/>
  <c r="T18" i="1"/>
  <c r="W18" i="1"/>
  <c r="T19" i="1"/>
  <c r="W19" i="1"/>
  <c r="T20" i="1"/>
  <c r="W20" i="1"/>
  <c r="T21" i="1"/>
  <c r="W21" i="1"/>
  <c r="T22" i="1"/>
  <c r="W22" i="1"/>
  <c r="T23" i="1"/>
  <c r="W23" i="1"/>
  <c r="T24" i="1"/>
  <c r="W24" i="1"/>
  <c r="T25" i="1"/>
  <c r="W25" i="1"/>
  <c r="T26" i="1"/>
  <c r="W26" i="1"/>
  <c r="T27" i="1"/>
  <c r="W27" i="1"/>
  <c r="T28" i="1"/>
  <c r="W28" i="1"/>
  <c r="T29" i="1"/>
  <c r="W29" i="1"/>
  <c r="T30" i="1"/>
  <c r="W30" i="1"/>
  <c r="T31" i="1"/>
  <c r="W31" i="1"/>
  <c r="T32" i="1"/>
  <c r="W32" i="1"/>
  <c r="T33" i="1"/>
  <c r="W33" i="1"/>
  <c r="T34" i="1"/>
  <c r="W34" i="1"/>
  <c r="T35" i="1"/>
  <c r="W35" i="1"/>
  <c r="T36" i="1"/>
  <c r="W36" i="1"/>
  <c r="T37" i="1"/>
  <c r="W37" i="1"/>
  <c r="T38" i="1"/>
  <c r="W38" i="1"/>
  <c r="T39" i="1"/>
  <c r="W39" i="1"/>
  <c r="T40" i="1"/>
  <c r="W40" i="1"/>
  <c r="T41" i="1"/>
  <c r="W41" i="1"/>
  <c r="T42" i="1"/>
  <c r="W42" i="1"/>
  <c r="T43" i="1"/>
  <c r="W43" i="1"/>
  <c r="T44" i="1"/>
  <c r="W44" i="1"/>
  <c r="T45" i="1"/>
  <c r="W45" i="1"/>
  <c r="T46" i="1"/>
  <c r="W46" i="1"/>
  <c r="T47" i="1"/>
  <c r="W47" i="1"/>
  <c r="T48" i="1"/>
  <c r="W48" i="1"/>
  <c r="T49" i="1"/>
  <c r="W49" i="1"/>
  <c r="T50" i="1"/>
  <c r="W50" i="1"/>
  <c r="T51" i="1"/>
  <c r="W51" i="1"/>
  <c r="T52" i="1"/>
  <c r="T53" i="1"/>
  <c r="W53" i="1"/>
  <c r="T54" i="1"/>
  <c r="W54" i="1"/>
  <c r="T55" i="1"/>
  <c r="W55" i="1"/>
  <c r="T56" i="1"/>
  <c r="W56" i="1"/>
  <c r="T57" i="1"/>
  <c r="W57" i="1"/>
  <c r="T58" i="1"/>
  <c r="W58" i="1"/>
  <c r="T59" i="1"/>
  <c r="W59" i="1"/>
  <c r="T60" i="1"/>
  <c r="W60" i="1"/>
  <c r="T61" i="1"/>
  <c r="W61" i="1"/>
  <c r="T62" i="1"/>
  <c r="W62" i="1"/>
  <c r="T63" i="1"/>
  <c r="W63" i="1"/>
  <c r="T64" i="1"/>
  <c r="W64" i="1"/>
  <c r="T65" i="1"/>
  <c r="W65" i="1"/>
  <c r="T66" i="1"/>
  <c r="W66" i="1"/>
  <c r="T67" i="1"/>
  <c r="W67" i="1"/>
  <c r="T68" i="1"/>
  <c r="W68" i="1"/>
  <c r="T69" i="1"/>
  <c r="W69" i="1"/>
  <c r="T70" i="1"/>
  <c r="W70" i="1"/>
  <c r="T71" i="1"/>
  <c r="W71" i="1"/>
  <c r="T72" i="1"/>
  <c r="W72" i="1"/>
  <c r="T73" i="1"/>
  <c r="W73" i="1"/>
  <c r="T74" i="1"/>
  <c r="W74" i="1"/>
  <c r="T75" i="1"/>
  <c r="W75" i="1"/>
  <c r="T76" i="1"/>
  <c r="W76" i="1"/>
  <c r="T77" i="1"/>
  <c r="W77" i="1"/>
  <c r="T78" i="1"/>
  <c r="W78" i="1"/>
  <c r="T79" i="1"/>
  <c r="W79" i="1"/>
  <c r="T80" i="1"/>
  <c r="W80" i="1"/>
  <c r="T81" i="1"/>
  <c r="W81" i="1"/>
  <c r="T82" i="1"/>
  <c r="W82" i="1"/>
  <c r="T83" i="1"/>
  <c r="W83" i="1"/>
  <c r="T84" i="1"/>
  <c r="W84" i="1"/>
  <c r="T85" i="1"/>
  <c r="W85" i="1"/>
  <c r="T86" i="1"/>
  <c r="W86" i="1"/>
  <c r="T87" i="1"/>
  <c r="W87" i="1"/>
  <c r="T88" i="1"/>
  <c r="W88" i="1"/>
  <c r="T89" i="1"/>
  <c r="W89" i="1"/>
  <c r="T90" i="1"/>
  <c r="W90" i="1"/>
  <c r="T91" i="1"/>
  <c r="W91" i="1"/>
  <c r="T92" i="1"/>
  <c r="W92" i="1"/>
  <c r="T93" i="1"/>
  <c r="W93" i="1"/>
  <c r="T94" i="1"/>
  <c r="W94" i="1"/>
  <c r="T95" i="1"/>
  <c r="W95" i="1"/>
  <c r="T96" i="1"/>
  <c r="W96" i="1"/>
  <c r="T97" i="1"/>
  <c r="W97" i="1"/>
  <c r="T98" i="1"/>
  <c r="W98" i="1"/>
  <c r="T99" i="1"/>
  <c r="W99" i="1"/>
  <c r="T100" i="1"/>
  <c r="W100" i="1"/>
  <c r="T101" i="1"/>
  <c r="W101" i="1"/>
  <c r="T102" i="1"/>
  <c r="W102" i="1"/>
  <c r="T103" i="1"/>
  <c r="W103" i="1"/>
  <c r="T104" i="1"/>
  <c r="W104" i="1"/>
  <c r="T105" i="1"/>
  <c r="W105" i="1"/>
  <c r="T106" i="1"/>
  <c r="W106" i="1"/>
  <c r="T107" i="1"/>
  <c r="W107" i="1"/>
  <c r="T108" i="1"/>
  <c r="W108" i="1"/>
  <c r="T109" i="1"/>
  <c r="W109" i="1"/>
  <c r="T110" i="1"/>
  <c r="W110" i="1"/>
  <c r="T111" i="1"/>
  <c r="W111" i="1"/>
  <c r="T112" i="1"/>
  <c r="W112" i="1"/>
  <c r="T113" i="1"/>
  <c r="W113" i="1"/>
  <c r="T114" i="1"/>
  <c r="W114" i="1"/>
  <c r="T115" i="1"/>
  <c r="W115" i="1"/>
  <c r="T116" i="1"/>
  <c r="W116" i="1"/>
  <c r="T117" i="1"/>
  <c r="W117" i="1"/>
  <c r="T118" i="1"/>
  <c r="W118" i="1"/>
  <c r="T119" i="1"/>
  <c r="W119" i="1"/>
  <c r="T120" i="1"/>
  <c r="W120" i="1"/>
  <c r="T121" i="1"/>
  <c r="W121" i="1"/>
  <c r="T122" i="1"/>
  <c r="W122" i="1"/>
  <c r="T123" i="1"/>
  <c r="W123" i="1"/>
  <c r="T124" i="1"/>
  <c r="W124" i="1"/>
  <c r="T125" i="1"/>
  <c r="W125" i="1"/>
  <c r="T126" i="1"/>
  <c r="W126" i="1"/>
  <c r="T127" i="1"/>
  <c r="W127" i="1"/>
  <c r="T128" i="1"/>
  <c r="W128" i="1"/>
  <c r="T129" i="1"/>
  <c r="W129" i="1"/>
  <c r="T130" i="1"/>
  <c r="W130" i="1"/>
  <c r="T131" i="1"/>
  <c r="W131" i="1"/>
  <c r="T132" i="1"/>
  <c r="W132" i="1"/>
  <c r="T133" i="1"/>
  <c r="T134" i="1"/>
  <c r="W134" i="1"/>
  <c r="T135" i="1"/>
  <c r="W135" i="1"/>
  <c r="T136" i="1"/>
  <c r="W136" i="1"/>
  <c r="T137" i="1"/>
  <c r="W137" i="1"/>
  <c r="T138" i="1"/>
  <c r="W138" i="1"/>
  <c r="T139" i="1"/>
  <c r="W139" i="1"/>
  <c r="T140" i="1"/>
  <c r="W140" i="1"/>
  <c r="T141" i="1"/>
  <c r="W141" i="1"/>
  <c r="T142" i="1"/>
  <c r="W142" i="1"/>
  <c r="T143" i="1"/>
  <c r="W143" i="1"/>
  <c r="T144" i="1"/>
  <c r="W144" i="1"/>
  <c r="T145" i="1"/>
  <c r="W145" i="1"/>
  <c r="T146" i="1"/>
  <c r="W146" i="1"/>
  <c r="T147" i="1"/>
  <c r="W147" i="1"/>
  <c r="T148" i="1"/>
  <c r="W148" i="1"/>
  <c r="T149" i="1"/>
  <c r="W149" i="1"/>
  <c r="T150" i="1"/>
  <c r="W150" i="1"/>
  <c r="T151" i="1"/>
  <c r="W151" i="1"/>
  <c r="T152" i="1"/>
  <c r="W152" i="1"/>
  <c r="T153" i="1"/>
  <c r="W153" i="1"/>
  <c r="T154" i="1"/>
  <c r="W154" i="1"/>
  <c r="T155" i="1"/>
  <c r="W155" i="1"/>
  <c r="T156" i="1"/>
  <c r="W156" i="1"/>
  <c r="T157" i="1"/>
  <c r="W157" i="1"/>
  <c r="T158" i="1"/>
  <c r="W158" i="1"/>
  <c r="T159" i="1"/>
  <c r="W159" i="1"/>
  <c r="T160" i="1"/>
  <c r="W160" i="1"/>
  <c r="T161" i="1"/>
  <c r="W161" i="1"/>
  <c r="T162" i="1"/>
  <c r="W162" i="1"/>
  <c r="T163" i="1"/>
  <c r="W163" i="1"/>
  <c r="T164" i="1"/>
  <c r="W164" i="1"/>
  <c r="T165" i="1"/>
  <c r="W165" i="1"/>
  <c r="T166" i="1"/>
  <c r="W166" i="1"/>
  <c r="T167" i="1"/>
  <c r="W167" i="1"/>
  <c r="T168" i="1"/>
  <c r="W168" i="1"/>
  <c r="T169" i="1"/>
  <c r="W169" i="1"/>
  <c r="T170" i="1"/>
  <c r="W170" i="1"/>
  <c r="T171" i="1"/>
  <c r="W171" i="1"/>
  <c r="T172" i="1"/>
  <c r="W172" i="1"/>
  <c r="T173" i="1"/>
  <c r="W173" i="1"/>
  <c r="T174" i="1"/>
  <c r="W174" i="1"/>
  <c r="T175" i="1"/>
  <c r="W175" i="1"/>
  <c r="T176" i="1"/>
  <c r="W176" i="1"/>
  <c r="T177" i="1"/>
  <c r="W177" i="1"/>
  <c r="T178" i="1"/>
  <c r="W178" i="1"/>
  <c r="T179" i="1"/>
  <c r="W179" i="1"/>
  <c r="T180" i="1"/>
  <c r="W180" i="1"/>
  <c r="T181" i="1"/>
  <c r="W181" i="1"/>
  <c r="T182" i="1"/>
  <c r="W182" i="1"/>
  <c r="T183" i="1"/>
  <c r="W183" i="1"/>
  <c r="T184" i="1"/>
  <c r="W184" i="1"/>
  <c r="T185" i="1"/>
  <c r="W185" i="1"/>
  <c r="T186" i="1"/>
  <c r="W186" i="1"/>
  <c r="T187" i="1"/>
  <c r="W187" i="1"/>
  <c r="T188" i="1"/>
  <c r="W188" i="1"/>
  <c r="T189" i="1"/>
  <c r="W189" i="1"/>
  <c r="T190" i="1"/>
  <c r="W190" i="1"/>
  <c r="T191" i="1"/>
  <c r="W191" i="1"/>
  <c r="T192" i="1"/>
  <c r="W192" i="1"/>
  <c r="T193" i="1"/>
  <c r="W193" i="1"/>
  <c r="T194" i="1"/>
  <c r="W194" i="1"/>
  <c r="T195" i="1"/>
  <c r="W195" i="1"/>
  <c r="T196" i="1"/>
  <c r="W196" i="1"/>
  <c r="T197" i="1"/>
  <c r="W197" i="1"/>
  <c r="T198" i="1"/>
  <c r="W198" i="1"/>
  <c r="T199" i="1"/>
  <c r="W199" i="1"/>
  <c r="T200" i="1"/>
  <c r="W200" i="1"/>
  <c r="T201" i="1"/>
  <c r="W201" i="1"/>
  <c r="T202" i="1"/>
  <c r="W202" i="1"/>
  <c r="T203" i="1"/>
  <c r="W203" i="1"/>
  <c r="T204" i="1"/>
  <c r="W204" i="1"/>
  <c r="T205" i="1"/>
  <c r="W205" i="1"/>
  <c r="T206" i="1"/>
  <c r="W206" i="1"/>
  <c r="T207" i="1"/>
  <c r="W207" i="1"/>
  <c r="T208" i="1"/>
  <c r="W208" i="1"/>
  <c r="T209" i="1"/>
  <c r="W209" i="1"/>
  <c r="T210" i="1"/>
  <c r="W210" i="1"/>
  <c r="T211" i="1"/>
  <c r="W211" i="1"/>
  <c r="T212" i="1"/>
  <c r="W212" i="1"/>
  <c r="T213" i="1"/>
  <c r="W213" i="1"/>
  <c r="T214" i="1"/>
  <c r="W214" i="1"/>
  <c r="T215" i="1"/>
  <c r="W215" i="1"/>
  <c r="T216" i="1"/>
  <c r="W216" i="1"/>
  <c r="T217" i="1"/>
  <c r="W217" i="1"/>
  <c r="T218" i="1"/>
  <c r="W218" i="1"/>
  <c r="T219" i="1"/>
  <c r="W219" i="1"/>
  <c r="T220" i="1"/>
  <c r="W220" i="1"/>
  <c r="T221" i="1"/>
  <c r="W221" i="1"/>
  <c r="T222" i="1"/>
  <c r="W222" i="1"/>
  <c r="T223" i="1"/>
  <c r="W223" i="1"/>
  <c r="T224" i="1"/>
  <c r="W224" i="1"/>
  <c r="T225" i="1"/>
  <c r="W225" i="1"/>
  <c r="T226" i="1"/>
  <c r="W226" i="1"/>
  <c r="T227" i="1"/>
  <c r="W227" i="1"/>
  <c r="T228" i="1"/>
  <c r="W228" i="1"/>
  <c r="T229" i="1"/>
  <c r="W229" i="1"/>
  <c r="T230" i="1"/>
  <c r="W230" i="1"/>
  <c r="T231" i="1"/>
  <c r="W231" i="1"/>
  <c r="T232" i="1"/>
  <c r="W232" i="1"/>
  <c r="T233" i="1"/>
  <c r="W233" i="1"/>
  <c r="T234" i="1"/>
  <c r="W234" i="1"/>
  <c r="T235" i="1"/>
  <c r="W235" i="1"/>
  <c r="T236" i="1"/>
  <c r="W236" i="1"/>
  <c r="T237" i="1"/>
  <c r="W237" i="1"/>
  <c r="T238" i="1"/>
  <c r="W238" i="1"/>
  <c r="T239" i="1"/>
  <c r="W239" i="1"/>
  <c r="T240" i="1"/>
  <c r="W240" i="1"/>
  <c r="T241" i="1"/>
  <c r="W241" i="1"/>
  <c r="T242" i="1"/>
  <c r="W242" i="1"/>
  <c r="T243" i="1"/>
  <c r="W243" i="1"/>
  <c r="T244" i="1"/>
  <c r="W244" i="1"/>
  <c r="T245" i="1"/>
  <c r="W245" i="1"/>
  <c r="T246" i="1"/>
  <c r="T247" i="1"/>
  <c r="W247" i="1"/>
  <c r="T248" i="1"/>
  <c r="W248" i="1"/>
  <c r="T249" i="1"/>
  <c r="W249" i="1"/>
  <c r="T250" i="1"/>
  <c r="W250" i="1"/>
  <c r="T251" i="1"/>
  <c r="W251" i="1"/>
  <c r="T252" i="1"/>
  <c r="W252" i="1"/>
  <c r="T253" i="1"/>
  <c r="W253" i="1"/>
  <c r="T254" i="1"/>
  <c r="W254" i="1"/>
  <c r="T255" i="1"/>
  <c r="W255" i="1"/>
  <c r="T256" i="1"/>
  <c r="W256" i="1"/>
  <c r="T257" i="1"/>
  <c r="W257" i="1"/>
  <c r="T258" i="1"/>
  <c r="W258" i="1"/>
  <c r="T259" i="1"/>
  <c r="W259" i="1"/>
  <c r="T260" i="1"/>
  <c r="W260" i="1"/>
  <c r="T261" i="1"/>
  <c r="W261" i="1"/>
  <c r="T262" i="1"/>
  <c r="W262" i="1"/>
  <c r="T263" i="1"/>
  <c r="W263" i="1"/>
  <c r="T264" i="1"/>
  <c r="W264" i="1"/>
  <c r="T265" i="1"/>
  <c r="W265" i="1"/>
  <c r="T266" i="1"/>
  <c r="W266" i="1"/>
  <c r="T267" i="1"/>
  <c r="W267" i="1"/>
  <c r="T268" i="1"/>
  <c r="W268" i="1"/>
  <c r="T269" i="1"/>
  <c r="W269" i="1"/>
  <c r="T270" i="1"/>
  <c r="W270" i="1"/>
  <c r="T271" i="1"/>
  <c r="W271" i="1"/>
  <c r="T272" i="1"/>
  <c r="W272" i="1"/>
  <c r="T273" i="1"/>
  <c r="W273" i="1"/>
  <c r="T274" i="1"/>
  <c r="W274" i="1"/>
  <c r="T275" i="1"/>
  <c r="W275" i="1"/>
  <c r="T276" i="1"/>
  <c r="W276" i="1"/>
  <c r="T277" i="1"/>
  <c r="W277" i="1"/>
  <c r="T278" i="1"/>
  <c r="W278" i="1"/>
  <c r="T279" i="1"/>
  <c r="W279" i="1"/>
  <c r="T280" i="1"/>
  <c r="W280" i="1"/>
  <c r="T281" i="1"/>
  <c r="W281" i="1"/>
  <c r="T282" i="1"/>
  <c r="W282" i="1"/>
  <c r="T283" i="1"/>
  <c r="W283" i="1"/>
  <c r="T284" i="1"/>
  <c r="W284" i="1"/>
  <c r="T285" i="1"/>
  <c r="W285" i="1"/>
  <c r="T286" i="1"/>
  <c r="W286" i="1"/>
  <c r="T287" i="1"/>
  <c r="W287" i="1"/>
  <c r="T288" i="1"/>
  <c r="W288" i="1"/>
  <c r="T289" i="1"/>
  <c r="W289" i="1"/>
  <c r="T290" i="1"/>
  <c r="W290" i="1"/>
  <c r="T291" i="1"/>
  <c r="W291" i="1"/>
  <c r="T292" i="1"/>
  <c r="W292" i="1"/>
  <c r="T293" i="1"/>
  <c r="W293" i="1"/>
  <c r="T294" i="1"/>
  <c r="W294" i="1"/>
  <c r="T295" i="1"/>
  <c r="W295" i="1"/>
  <c r="T296" i="1"/>
  <c r="W296" i="1"/>
  <c r="T297" i="1"/>
  <c r="W297" i="1"/>
  <c r="T298" i="1"/>
  <c r="W298" i="1"/>
  <c r="T299" i="1"/>
  <c r="W299" i="1"/>
  <c r="T300" i="1"/>
  <c r="W300" i="1"/>
  <c r="T301" i="1"/>
  <c r="W301" i="1"/>
  <c r="T302" i="1"/>
  <c r="W302" i="1"/>
  <c r="T303" i="1"/>
  <c r="W303" i="1"/>
  <c r="T304" i="1"/>
  <c r="W304" i="1"/>
  <c r="T305" i="1"/>
  <c r="W305" i="1"/>
  <c r="T306" i="1"/>
  <c r="W306" i="1"/>
  <c r="T307" i="1"/>
  <c r="W307" i="1"/>
  <c r="T308" i="1"/>
  <c r="W308" i="1"/>
  <c r="T309" i="1"/>
  <c r="W309" i="1"/>
  <c r="T310" i="1"/>
  <c r="W310" i="1"/>
  <c r="T311" i="1"/>
  <c r="W311" i="1"/>
  <c r="T312" i="1"/>
  <c r="W312" i="1"/>
  <c r="T313" i="1"/>
  <c r="W313" i="1"/>
  <c r="T314" i="1"/>
  <c r="W314" i="1"/>
  <c r="T315" i="1"/>
  <c r="W315" i="1"/>
  <c r="T316" i="1"/>
  <c r="W316" i="1"/>
  <c r="T317" i="1"/>
  <c r="W317" i="1"/>
  <c r="T318" i="1"/>
  <c r="W318" i="1"/>
  <c r="T319" i="1"/>
  <c r="W319" i="1"/>
  <c r="T320" i="1"/>
  <c r="W320" i="1"/>
  <c r="T321" i="1"/>
  <c r="W321" i="1"/>
  <c r="T322" i="1"/>
  <c r="W322" i="1"/>
  <c r="T323" i="1"/>
  <c r="W323" i="1"/>
  <c r="T324" i="1"/>
  <c r="W324" i="1"/>
  <c r="T325" i="1"/>
  <c r="W325" i="1"/>
  <c r="T326" i="1"/>
  <c r="W326" i="1"/>
  <c r="T327" i="1"/>
  <c r="W327" i="1"/>
  <c r="T328" i="1"/>
  <c r="W328" i="1"/>
  <c r="T329" i="1"/>
  <c r="W329" i="1"/>
  <c r="T330" i="1"/>
  <c r="W330" i="1"/>
  <c r="T331" i="1"/>
  <c r="W331" i="1"/>
  <c r="T332" i="1"/>
  <c r="W332" i="1"/>
  <c r="T333" i="1"/>
  <c r="W333" i="1"/>
  <c r="T334" i="1"/>
  <c r="W334" i="1"/>
  <c r="T335" i="1"/>
  <c r="W335" i="1"/>
  <c r="T336" i="1"/>
  <c r="W336" i="1"/>
  <c r="T337" i="1"/>
  <c r="W337" i="1"/>
  <c r="T338" i="1"/>
  <c r="W338" i="1"/>
  <c r="T339" i="1"/>
  <c r="W339" i="1"/>
  <c r="T340" i="1"/>
  <c r="W340" i="1"/>
  <c r="T341" i="1"/>
  <c r="W341" i="1"/>
  <c r="T342" i="1"/>
  <c r="W342" i="1"/>
  <c r="T343" i="1"/>
  <c r="W343" i="1"/>
  <c r="T344" i="1"/>
  <c r="W344" i="1"/>
  <c r="T345" i="1"/>
  <c r="W345" i="1"/>
  <c r="T346" i="1"/>
  <c r="W346" i="1"/>
  <c r="T347" i="1"/>
  <c r="W347" i="1"/>
  <c r="T348" i="1"/>
  <c r="W348" i="1"/>
  <c r="T349" i="1"/>
  <c r="W349" i="1"/>
  <c r="T350" i="1"/>
  <c r="W350" i="1"/>
  <c r="T351" i="1"/>
  <c r="W351" i="1"/>
  <c r="T352" i="1"/>
  <c r="W352" i="1"/>
  <c r="T353" i="1"/>
  <c r="W353" i="1"/>
  <c r="T354" i="1"/>
  <c r="W354" i="1"/>
  <c r="T355" i="1"/>
  <c r="W355" i="1"/>
  <c r="T356" i="1"/>
  <c r="W356" i="1"/>
  <c r="T357" i="1"/>
  <c r="W357" i="1"/>
  <c r="T358" i="1"/>
  <c r="W358" i="1"/>
  <c r="T359" i="1"/>
  <c r="W359" i="1"/>
  <c r="T360" i="1"/>
  <c r="W360" i="1"/>
  <c r="T361" i="1"/>
  <c r="W361" i="1"/>
  <c r="T362" i="1"/>
  <c r="W362" i="1"/>
  <c r="T363" i="1"/>
  <c r="W363" i="1"/>
  <c r="T364" i="1"/>
  <c r="W364" i="1"/>
  <c r="T365" i="1"/>
  <c r="W365" i="1"/>
  <c r="T366" i="1"/>
  <c r="W366" i="1"/>
  <c r="T367" i="1"/>
  <c r="W367" i="1"/>
  <c r="T368" i="1"/>
  <c r="W368" i="1"/>
  <c r="T369" i="1"/>
  <c r="W369" i="1"/>
  <c r="T370" i="1"/>
  <c r="W370" i="1"/>
  <c r="T371" i="1"/>
  <c r="W371" i="1"/>
  <c r="T372" i="1"/>
  <c r="W372" i="1"/>
  <c r="T373" i="1"/>
  <c r="W373" i="1"/>
  <c r="T374" i="1"/>
  <c r="W374" i="1"/>
  <c r="T375" i="1"/>
  <c r="W375" i="1"/>
  <c r="T376" i="1"/>
  <c r="W376" i="1"/>
  <c r="T377" i="1"/>
  <c r="W377" i="1"/>
  <c r="T378" i="1"/>
  <c r="W378" i="1"/>
  <c r="T379" i="1"/>
  <c r="W379" i="1"/>
  <c r="T380" i="1"/>
  <c r="W380" i="1"/>
  <c r="T381" i="1"/>
  <c r="W381" i="1"/>
  <c r="T382" i="1"/>
  <c r="W382" i="1"/>
  <c r="T383" i="1"/>
  <c r="W383" i="1"/>
  <c r="T384" i="1"/>
  <c r="W384" i="1"/>
  <c r="T385" i="1"/>
  <c r="W385" i="1"/>
  <c r="T386" i="1"/>
  <c r="W386" i="1"/>
  <c r="T387" i="1"/>
  <c r="W387" i="1"/>
  <c r="T388" i="1"/>
  <c r="W388" i="1"/>
  <c r="T389" i="1"/>
  <c r="W389" i="1"/>
  <c r="T390" i="1"/>
  <c r="W390" i="1"/>
  <c r="T391" i="1"/>
  <c r="W391" i="1"/>
  <c r="T392" i="1"/>
  <c r="W392" i="1"/>
  <c r="T393" i="1"/>
  <c r="W393" i="1"/>
  <c r="T394" i="1"/>
  <c r="W394" i="1"/>
  <c r="T395" i="1"/>
  <c r="W395" i="1"/>
  <c r="T396" i="1"/>
  <c r="W396" i="1"/>
  <c r="T397" i="1"/>
  <c r="W397" i="1"/>
  <c r="T398" i="1"/>
  <c r="W398" i="1"/>
  <c r="T399" i="1"/>
  <c r="W399" i="1"/>
  <c r="T400" i="1"/>
  <c r="W400" i="1"/>
  <c r="T401" i="1"/>
  <c r="W401" i="1"/>
  <c r="T402" i="1"/>
  <c r="W402" i="1"/>
  <c r="T403" i="1"/>
  <c r="W403" i="1"/>
  <c r="T404" i="1"/>
  <c r="W404" i="1"/>
  <c r="T405" i="1"/>
  <c r="W405" i="1"/>
  <c r="T406" i="1"/>
  <c r="W406" i="1"/>
  <c r="T407" i="1"/>
  <c r="W407" i="1"/>
  <c r="T408" i="1"/>
  <c r="W408" i="1"/>
  <c r="T409" i="1"/>
  <c r="W409" i="1"/>
  <c r="T410" i="1"/>
  <c r="W410" i="1"/>
  <c r="T411" i="1"/>
  <c r="W411" i="1"/>
  <c r="T412" i="1"/>
  <c r="W412" i="1"/>
  <c r="T413" i="1"/>
  <c r="W413" i="1"/>
  <c r="T414" i="1"/>
  <c r="W414" i="1"/>
  <c r="T415" i="1"/>
  <c r="W415" i="1"/>
  <c r="T416" i="1"/>
  <c r="W416" i="1"/>
  <c r="T417" i="1"/>
  <c r="W417" i="1"/>
  <c r="T418" i="1"/>
  <c r="W418" i="1"/>
  <c r="T419" i="1"/>
  <c r="W419" i="1"/>
  <c r="T420" i="1"/>
  <c r="W420" i="1"/>
  <c r="T421" i="1"/>
  <c r="W421" i="1"/>
  <c r="T422" i="1"/>
  <c r="W422" i="1"/>
  <c r="T423" i="1"/>
  <c r="W423" i="1"/>
  <c r="T424" i="1"/>
  <c r="W424" i="1"/>
  <c r="T425" i="1"/>
  <c r="W425" i="1"/>
  <c r="T426" i="1"/>
  <c r="W426" i="1"/>
  <c r="T427" i="1"/>
  <c r="W427" i="1"/>
  <c r="T428" i="1"/>
  <c r="W428" i="1"/>
  <c r="T429" i="1"/>
  <c r="W429" i="1"/>
  <c r="T430" i="1"/>
  <c r="W430" i="1"/>
  <c r="W4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S3" i="1"/>
  <c r="V3" i="1"/>
  <c r="S4" i="1"/>
  <c r="V4" i="1"/>
  <c r="S5" i="1"/>
  <c r="V5" i="1"/>
  <c r="S6" i="1"/>
  <c r="V6" i="1"/>
  <c r="S7" i="1"/>
  <c r="V7" i="1"/>
  <c r="S8" i="1"/>
  <c r="V8" i="1"/>
  <c r="S9" i="1"/>
  <c r="V9" i="1"/>
  <c r="S10" i="1"/>
  <c r="V10" i="1"/>
  <c r="S11" i="1"/>
  <c r="V11" i="1"/>
  <c r="S12" i="1"/>
  <c r="V12" i="1"/>
  <c r="S13" i="1"/>
  <c r="V13" i="1"/>
  <c r="S14" i="1"/>
  <c r="V14" i="1"/>
  <c r="S15" i="1"/>
  <c r="V15" i="1"/>
  <c r="S16" i="1"/>
  <c r="V16" i="1"/>
  <c r="S17" i="1"/>
  <c r="V17" i="1"/>
  <c r="S18" i="1"/>
  <c r="V18" i="1"/>
  <c r="S19" i="1"/>
  <c r="V19" i="1"/>
  <c r="S20" i="1"/>
  <c r="V20" i="1"/>
  <c r="S21" i="1"/>
  <c r="V21" i="1"/>
  <c r="S22" i="1"/>
  <c r="V22" i="1"/>
  <c r="S23" i="1"/>
  <c r="V23" i="1"/>
  <c r="S24" i="1"/>
  <c r="V24" i="1"/>
  <c r="S25" i="1"/>
  <c r="V25" i="1"/>
  <c r="S26" i="1"/>
  <c r="V26" i="1"/>
  <c r="S27" i="1"/>
  <c r="V27" i="1"/>
  <c r="S28" i="1"/>
  <c r="V28" i="1"/>
  <c r="S29" i="1"/>
  <c r="V29" i="1"/>
  <c r="S30" i="1"/>
  <c r="V30" i="1"/>
  <c r="S31" i="1"/>
  <c r="V31" i="1"/>
  <c r="S32" i="1"/>
  <c r="V32" i="1"/>
  <c r="S33" i="1"/>
  <c r="V33" i="1"/>
  <c r="S34" i="1"/>
  <c r="V34" i="1"/>
  <c r="S35" i="1"/>
  <c r="V35" i="1"/>
  <c r="S36" i="1"/>
  <c r="V36" i="1"/>
  <c r="S37" i="1"/>
  <c r="V37" i="1"/>
  <c r="S38" i="1"/>
  <c r="V38" i="1"/>
  <c r="S39" i="1"/>
  <c r="V39" i="1"/>
  <c r="S40" i="1"/>
  <c r="V40" i="1"/>
  <c r="S41" i="1"/>
  <c r="V41" i="1"/>
  <c r="S42" i="1"/>
  <c r="V42" i="1"/>
  <c r="S43" i="1"/>
  <c r="V43" i="1"/>
  <c r="S44" i="1"/>
  <c r="V44" i="1"/>
  <c r="S45" i="1"/>
  <c r="V45" i="1"/>
  <c r="S46" i="1"/>
  <c r="V46" i="1"/>
  <c r="S47" i="1"/>
  <c r="V47" i="1"/>
  <c r="S48" i="1"/>
  <c r="V48" i="1"/>
  <c r="S49" i="1"/>
  <c r="V49" i="1"/>
  <c r="S50" i="1"/>
  <c r="V50" i="1"/>
  <c r="S51" i="1"/>
  <c r="V51" i="1"/>
  <c r="S52" i="1"/>
  <c r="S53" i="1"/>
  <c r="V53" i="1"/>
  <c r="S54" i="1"/>
  <c r="V54" i="1"/>
  <c r="S55" i="1"/>
  <c r="V55" i="1"/>
  <c r="S56" i="1"/>
  <c r="V56" i="1"/>
  <c r="S57" i="1"/>
  <c r="S58" i="1"/>
  <c r="V58" i="1"/>
  <c r="S59" i="1"/>
  <c r="V59" i="1"/>
  <c r="S60" i="1"/>
  <c r="V60" i="1"/>
  <c r="S61" i="1"/>
  <c r="V61" i="1"/>
  <c r="S62" i="1"/>
  <c r="V62" i="1"/>
  <c r="S63" i="1"/>
  <c r="V63" i="1"/>
  <c r="S64" i="1"/>
  <c r="V64" i="1"/>
  <c r="S65" i="1"/>
  <c r="V65" i="1"/>
  <c r="S66" i="1"/>
  <c r="V66" i="1"/>
  <c r="S67" i="1"/>
  <c r="V67" i="1"/>
  <c r="S68" i="1"/>
  <c r="V68" i="1"/>
  <c r="S69" i="1"/>
  <c r="V69" i="1"/>
  <c r="S70" i="1"/>
  <c r="V70" i="1"/>
  <c r="S71" i="1"/>
  <c r="V71" i="1"/>
  <c r="S72" i="1"/>
  <c r="V72" i="1"/>
  <c r="S73" i="1"/>
  <c r="V73" i="1"/>
  <c r="S74" i="1"/>
  <c r="V74" i="1"/>
  <c r="S75" i="1"/>
  <c r="V75" i="1"/>
  <c r="S76" i="1"/>
  <c r="V76" i="1"/>
  <c r="S77" i="1"/>
  <c r="V77" i="1"/>
  <c r="S78" i="1"/>
  <c r="V78" i="1"/>
  <c r="S79" i="1"/>
  <c r="V79" i="1"/>
  <c r="S80" i="1"/>
  <c r="V80" i="1"/>
  <c r="S81" i="1"/>
  <c r="V81" i="1"/>
  <c r="S82" i="1"/>
  <c r="V82" i="1"/>
  <c r="S83" i="1"/>
  <c r="V83" i="1"/>
  <c r="S84" i="1"/>
  <c r="V84" i="1"/>
  <c r="S85" i="1"/>
  <c r="V85" i="1"/>
  <c r="S86" i="1"/>
  <c r="V86" i="1"/>
  <c r="S87" i="1"/>
  <c r="V87" i="1"/>
  <c r="S88" i="1"/>
  <c r="V88" i="1"/>
  <c r="S89" i="1"/>
  <c r="V89" i="1"/>
  <c r="S90" i="1"/>
  <c r="V90" i="1"/>
  <c r="S91" i="1"/>
  <c r="V91" i="1"/>
  <c r="S92" i="1"/>
  <c r="V92" i="1"/>
  <c r="S93" i="1"/>
  <c r="V93" i="1"/>
  <c r="S94" i="1"/>
  <c r="V94" i="1"/>
  <c r="S95" i="1"/>
  <c r="V95" i="1"/>
  <c r="S96" i="1"/>
  <c r="V96" i="1"/>
  <c r="S97" i="1"/>
  <c r="V97" i="1"/>
  <c r="S98" i="1"/>
  <c r="V98" i="1"/>
  <c r="S99" i="1"/>
  <c r="V99" i="1"/>
  <c r="S100" i="1"/>
  <c r="V100" i="1"/>
  <c r="S101" i="1"/>
  <c r="V101" i="1"/>
  <c r="S102" i="1"/>
  <c r="V102" i="1"/>
  <c r="S103" i="1"/>
  <c r="V103" i="1"/>
  <c r="S104" i="1"/>
  <c r="V104" i="1"/>
  <c r="S105" i="1"/>
  <c r="V105" i="1"/>
  <c r="S106" i="1"/>
  <c r="V106" i="1"/>
  <c r="S107" i="1"/>
  <c r="V107" i="1"/>
  <c r="S108" i="1"/>
  <c r="V108" i="1"/>
  <c r="S109" i="1"/>
  <c r="V109" i="1"/>
  <c r="S110" i="1"/>
  <c r="V110" i="1"/>
  <c r="S111" i="1"/>
  <c r="V111" i="1"/>
  <c r="S112" i="1"/>
  <c r="V112" i="1"/>
  <c r="S113" i="1"/>
  <c r="V113" i="1"/>
  <c r="S114" i="1"/>
  <c r="V114" i="1"/>
  <c r="S115" i="1"/>
  <c r="V115" i="1"/>
  <c r="S116" i="1"/>
  <c r="V116" i="1"/>
  <c r="S117" i="1"/>
  <c r="V117" i="1"/>
  <c r="S118" i="1"/>
  <c r="V118" i="1"/>
  <c r="S119" i="1"/>
  <c r="V119" i="1"/>
  <c r="S120" i="1"/>
  <c r="V120" i="1"/>
  <c r="S121" i="1"/>
  <c r="V121" i="1"/>
  <c r="S122" i="1"/>
  <c r="V122" i="1"/>
  <c r="S123" i="1"/>
  <c r="V123" i="1"/>
  <c r="S124" i="1"/>
  <c r="V124" i="1"/>
  <c r="S125" i="1"/>
  <c r="V125" i="1"/>
  <c r="S126" i="1"/>
  <c r="V126" i="1"/>
  <c r="S127" i="1"/>
  <c r="V127" i="1"/>
  <c r="S128" i="1"/>
  <c r="V128" i="1"/>
  <c r="S129" i="1"/>
  <c r="V129" i="1"/>
  <c r="S130" i="1"/>
  <c r="V130" i="1"/>
  <c r="S131" i="1"/>
  <c r="V131" i="1"/>
  <c r="S132" i="1"/>
  <c r="V132" i="1"/>
  <c r="S133" i="1"/>
  <c r="S134" i="1"/>
  <c r="V134" i="1"/>
  <c r="S135" i="1"/>
  <c r="V135" i="1"/>
  <c r="S136" i="1"/>
  <c r="V136" i="1"/>
  <c r="S137" i="1"/>
  <c r="V137" i="1"/>
  <c r="S138" i="1"/>
  <c r="V138" i="1"/>
  <c r="S139" i="1"/>
  <c r="V139" i="1"/>
  <c r="S140" i="1"/>
  <c r="V140" i="1"/>
  <c r="S141" i="1"/>
  <c r="V141" i="1"/>
  <c r="S142" i="1"/>
  <c r="V142" i="1"/>
  <c r="S143" i="1"/>
  <c r="V143" i="1"/>
  <c r="S144" i="1"/>
  <c r="V144" i="1"/>
  <c r="S145" i="1"/>
  <c r="V145" i="1"/>
  <c r="S146" i="1"/>
  <c r="V146" i="1"/>
  <c r="S147" i="1"/>
  <c r="V147" i="1"/>
  <c r="S148" i="1"/>
  <c r="V148" i="1"/>
  <c r="S149" i="1"/>
  <c r="V149" i="1"/>
  <c r="S150" i="1"/>
  <c r="V150" i="1"/>
  <c r="S151" i="1"/>
  <c r="V151" i="1"/>
  <c r="S152" i="1"/>
  <c r="V152" i="1"/>
  <c r="S153" i="1"/>
  <c r="V153" i="1"/>
  <c r="S154" i="1"/>
  <c r="V154" i="1"/>
  <c r="S155" i="1"/>
  <c r="V155" i="1"/>
  <c r="S156" i="1"/>
  <c r="V156" i="1"/>
  <c r="S157" i="1"/>
  <c r="V157" i="1"/>
  <c r="S158" i="1"/>
  <c r="V158" i="1"/>
  <c r="S159" i="1"/>
  <c r="V159" i="1"/>
  <c r="S160" i="1"/>
  <c r="V160" i="1"/>
  <c r="S161" i="1"/>
  <c r="V161" i="1"/>
  <c r="S162" i="1"/>
  <c r="V162" i="1"/>
  <c r="S163" i="1"/>
  <c r="V163" i="1"/>
  <c r="S164" i="1"/>
  <c r="V164" i="1"/>
  <c r="S165" i="1"/>
  <c r="V165" i="1"/>
  <c r="S166" i="1"/>
  <c r="V166" i="1"/>
  <c r="S167" i="1"/>
  <c r="V167" i="1"/>
  <c r="S168" i="1"/>
  <c r="V168" i="1"/>
  <c r="S169" i="1"/>
  <c r="V169" i="1"/>
  <c r="S170" i="1"/>
  <c r="V170" i="1"/>
  <c r="S171" i="1"/>
  <c r="V171" i="1"/>
  <c r="S172" i="1"/>
  <c r="V172" i="1"/>
  <c r="S173" i="1"/>
  <c r="V173" i="1"/>
  <c r="S174" i="1"/>
  <c r="V174" i="1"/>
  <c r="S175" i="1"/>
  <c r="V175" i="1"/>
  <c r="S176" i="1"/>
  <c r="V176" i="1"/>
  <c r="S177" i="1"/>
  <c r="V177" i="1"/>
  <c r="S178" i="1"/>
  <c r="V178" i="1"/>
  <c r="S179" i="1"/>
  <c r="V179" i="1"/>
  <c r="S180" i="1"/>
  <c r="V180" i="1"/>
  <c r="S181" i="1"/>
  <c r="V181" i="1"/>
  <c r="S182" i="1"/>
  <c r="V182" i="1"/>
  <c r="S183" i="1"/>
  <c r="V183" i="1"/>
  <c r="S184" i="1"/>
  <c r="V184" i="1"/>
  <c r="S185" i="1"/>
  <c r="V185" i="1"/>
  <c r="S186" i="1"/>
  <c r="V186" i="1"/>
  <c r="S187" i="1"/>
  <c r="V187" i="1"/>
  <c r="S188" i="1"/>
  <c r="V188" i="1"/>
  <c r="S189" i="1"/>
  <c r="V189" i="1"/>
  <c r="S190" i="1"/>
  <c r="V190" i="1"/>
  <c r="S191" i="1"/>
  <c r="V191" i="1"/>
  <c r="S192" i="1"/>
  <c r="V192" i="1"/>
  <c r="S193" i="1"/>
  <c r="V193" i="1"/>
  <c r="S194" i="1"/>
  <c r="V194" i="1"/>
  <c r="S195" i="1"/>
  <c r="V195" i="1"/>
  <c r="S196" i="1"/>
  <c r="V196" i="1"/>
  <c r="S197" i="1"/>
  <c r="V197" i="1"/>
  <c r="S198" i="1"/>
  <c r="V198" i="1"/>
  <c r="S199" i="1"/>
  <c r="V199" i="1"/>
  <c r="S200" i="1"/>
  <c r="V200" i="1"/>
  <c r="S201" i="1"/>
  <c r="V201" i="1"/>
  <c r="S202" i="1"/>
  <c r="V202" i="1"/>
  <c r="S203" i="1"/>
  <c r="V203" i="1"/>
  <c r="S204" i="1"/>
  <c r="V204" i="1"/>
  <c r="S205" i="1"/>
  <c r="V205" i="1"/>
  <c r="S206" i="1"/>
  <c r="V206" i="1"/>
  <c r="S207" i="1"/>
  <c r="V207" i="1"/>
  <c r="S208" i="1"/>
  <c r="V208" i="1"/>
  <c r="S209" i="1"/>
  <c r="V209" i="1"/>
  <c r="S210" i="1"/>
  <c r="V210" i="1"/>
  <c r="S211" i="1"/>
  <c r="V211" i="1"/>
  <c r="S212" i="1"/>
  <c r="V212" i="1"/>
  <c r="S213" i="1"/>
  <c r="V213" i="1"/>
  <c r="S214" i="1"/>
  <c r="V214" i="1"/>
  <c r="S215" i="1"/>
  <c r="V215" i="1"/>
  <c r="S216" i="1"/>
  <c r="V216" i="1"/>
  <c r="S217" i="1"/>
  <c r="V217" i="1"/>
  <c r="S218" i="1"/>
  <c r="V218" i="1"/>
  <c r="S219" i="1"/>
  <c r="V219" i="1"/>
  <c r="S220" i="1"/>
  <c r="V220" i="1"/>
  <c r="S221" i="1"/>
  <c r="V221" i="1"/>
  <c r="S222" i="1"/>
  <c r="V222" i="1"/>
  <c r="S223" i="1"/>
  <c r="V223" i="1"/>
  <c r="S224" i="1"/>
  <c r="V224" i="1"/>
  <c r="S225" i="1"/>
  <c r="V225" i="1"/>
  <c r="S226" i="1"/>
  <c r="V226" i="1"/>
  <c r="S227" i="1"/>
  <c r="V227" i="1"/>
  <c r="S228" i="1"/>
  <c r="V228" i="1"/>
  <c r="S229" i="1"/>
  <c r="V229" i="1"/>
  <c r="S230" i="1"/>
  <c r="V230" i="1"/>
  <c r="S231" i="1"/>
  <c r="V231" i="1"/>
  <c r="S232" i="1"/>
  <c r="V232" i="1"/>
  <c r="S233" i="1"/>
  <c r="V233" i="1"/>
  <c r="S234" i="1"/>
  <c r="V234" i="1"/>
  <c r="S235" i="1"/>
  <c r="V235" i="1"/>
  <c r="S236" i="1"/>
  <c r="V236" i="1"/>
  <c r="S237" i="1"/>
  <c r="V237" i="1"/>
  <c r="S238" i="1"/>
  <c r="V238" i="1"/>
  <c r="S239" i="1"/>
  <c r="V239" i="1"/>
  <c r="S240" i="1"/>
  <c r="V240" i="1"/>
  <c r="S241" i="1"/>
  <c r="V241" i="1"/>
  <c r="S242" i="1"/>
  <c r="V242" i="1"/>
  <c r="S243" i="1"/>
  <c r="V243" i="1"/>
  <c r="S244" i="1"/>
  <c r="V244" i="1"/>
  <c r="S245" i="1"/>
  <c r="V245" i="1"/>
  <c r="S246" i="1"/>
  <c r="S247" i="1"/>
  <c r="V247" i="1"/>
  <c r="S248" i="1"/>
  <c r="V248" i="1"/>
  <c r="S249" i="1"/>
  <c r="V249" i="1"/>
  <c r="S250" i="1"/>
  <c r="V250" i="1"/>
  <c r="S251" i="1"/>
  <c r="V251" i="1"/>
  <c r="S252" i="1"/>
  <c r="V252" i="1"/>
  <c r="S253" i="1"/>
  <c r="V253" i="1"/>
  <c r="S254" i="1"/>
  <c r="V254" i="1"/>
  <c r="S255" i="1"/>
  <c r="V255" i="1"/>
  <c r="S256" i="1"/>
  <c r="V256" i="1"/>
  <c r="S257" i="1"/>
  <c r="V257" i="1"/>
  <c r="S258" i="1"/>
  <c r="V258" i="1"/>
  <c r="S259" i="1"/>
  <c r="V259" i="1"/>
  <c r="S260" i="1"/>
  <c r="V260" i="1"/>
  <c r="S261" i="1"/>
  <c r="V261" i="1"/>
  <c r="S262" i="1"/>
  <c r="V262" i="1"/>
  <c r="S263" i="1"/>
  <c r="V263" i="1"/>
  <c r="S264" i="1"/>
  <c r="V264" i="1"/>
  <c r="S265" i="1"/>
  <c r="V265" i="1"/>
  <c r="S266" i="1"/>
  <c r="V266" i="1"/>
  <c r="S267" i="1"/>
  <c r="V267" i="1"/>
  <c r="S268" i="1"/>
  <c r="V268" i="1"/>
  <c r="S269" i="1"/>
  <c r="V269" i="1"/>
  <c r="S270" i="1"/>
  <c r="V270" i="1"/>
  <c r="S271" i="1"/>
  <c r="V271" i="1"/>
  <c r="S272" i="1"/>
  <c r="V272" i="1"/>
  <c r="S273" i="1"/>
  <c r="V273" i="1"/>
  <c r="S274" i="1"/>
  <c r="V274" i="1"/>
  <c r="S275" i="1"/>
  <c r="V275" i="1"/>
  <c r="S276" i="1"/>
  <c r="V276" i="1"/>
  <c r="S277" i="1"/>
  <c r="V277" i="1"/>
  <c r="S278" i="1"/>
  <c r="V278" i="1"/>
  <c r="S279" i="1"/>
  <c r="V279" i="1"/>
  <c r="S280" i="1"/>
  <c r="V280" i="1"/>
  <c r="S281" i="1"/>
  <c r="V281" i="1"/>
  <c r="S282" i="1"/>
  <c r="V282" i="1"/>
  <c r="S283" i="1"/>
  <c r="V283" i="1"/>
  <c r="S284" i="1"/>
  <c r="V284" i="1"/>
  <c r="S285" i="1"/>
  <c r="V285" i="1"/>
  <c r="S286" i="1"/>
  <c r="V286" i="1"/>
  <c r="S287" i="1"/>
  <c r="V287" i="1"/>
  <c r="S288" i="1"/>
  <c r="V288" i="1"/>
  <c r="S289" i="1"/>
  <c r="V289" i="1"/>
  <c r="S290" i="1"/>
  <c r="V290" i="1"/>
  <c r="S291" i="1"/>
  <c r="V291" i="1"/>
  <c r="S292" i="1"/>
  <c r="V292" i="1"/>
  <c r="S293" i="1"/>
  <c r="V293" i="1"/>
  <c r="S294" i="1"/>
  <c r="V294" i="1"/>
  <c r="S295" i="1"/>
  <c r="V295" i="1"/>
  <c r="S296" i="1"/>
  <c r="V296" i="1"/>
  <c r="S297" i="1"/>
  <c r="V297" i="1"/>
  <c r="S298" i="1"/>
  <c r="V298" i="1"/>
  <c r="S299" i="1"/>
  <c r="V299" i="1"/>
  <c r="S300" i="1"/>
  <c r="V300" i="1"/>
  <c r="S301" i="1"/>
  <c r="V301" i="1"/>
  <c r="S302" i="1"/>
  <c r="V302" i="1"/>
  <c r="S303" i="1"/>
  <c r="V303" i="1"/>
  <c r="S304" i="1"/>
  <c r="V304" i="1"/>
  <c r="S305" i="1"/>
  <c r="V305" i="1"/>
  <c r="S306" i="1"/>
  <c r="V306" i="1"/>
  <c r="S307" i="1"/>
  <c r="V307" i="1"/>
  <c r="S308" i="1"/>
  <c r="V308" i="1"/>
  <c r="S309" i="1"/>
  <c r="V309" i="1"/>
  <c r="S310" i="1"/>
  <c r="V310" i="1"/>
  <c r="S311" i="1"/>
  <c r="V311" i="1"/>
  <c r="S312" i="1"/>
  <c r="V312" i="1"/>
  <c r="S313" i="1"/>
  <c r="V313" i="1"/>
  <c r="S314" i="1"/>
  <c r="V314" i="1"/>
  <c r="S315" i="1"/>
  <c r="V315" i="1"/>
  <c r="S316" i="1"/>
  <c r="V316" i="1"/>
  <c r="S317" i="1"/>
  <c r="V317" i="1"/>
  <c r="S318" i="1"/>
  <c r="V318" i="1"/>
  <c r="S319" i="1"/>
  <c r="V319" i="1"/>
  <c r="S320" i="1"/>
  <c r="V320" i="1"/>
  <c r="S321" i="1"/>
  <c r="V321" i="1"/>
  <c r="S322" i="1"/>
  <c r="V322" i="1"/>
  <c r="S323" i="1"/>
  <c r="V323" i="1"/>
  <c r="S324" i="1"/>
  <c r="V324" i="1"/>
  <c r="S325" i="1"/>
  <c r="V325" i="1"/>
  <c r="S326" i="1"/>
  <c r="V326" i="1"/>
  <c r="S327" i="1"/>
  <c r="V327" i="1"/>
  <c r="S328" i="1"/>
  <c r="V328" i="1"/>
  <c r="S329" i="1"/>
  <c r="V329" i="1"/>
  <c r="S330" i="1"/>
  <c r="V330" i="1"/>
  <c r="S331" i="1"/>
  <c r="V331" i="1"/>
  <c r="S332" i="1"/>
  <c r="V332" i="1"/>
  <c r="S333" i="1"/>
  <c r="V333" i="1"/>
  <c r="S334" i="1"/>
  <c r="V334" i="1"/>
  <c r="S335" i="1"/>
  <c r="V335" i="1"/>
  <c r="S336" i="1"/>
  <c r="V336" i="1"/>
  <c r="S337" i="1"/>
  <c r="V337" i="1"/>
  <c r="S338" i="1"/>
  <c r="V338" i="1"/>
  <c r="S339" i="1"/>
  <c r="V339" i="1"/>
  <c r="S340" i="1"/>
  <c r="V340" i="1"/>
  <c r="S341" i="1"/>
  <c r="V341" i="1"/>
  <c r="S342" i="1"/>
  <c r="V342" i="1"/>
  <c r="S343" i="1"/>
  <c r="V343" i="1"/>
  <c r="S344" i="1"/>
  <c r="V344" i="1"/>
  <c r="S345" i="1"/>
  <c r="V345" i="1"/>
  <c r="S346" i="1"/>
  <c r="V346" i="1"/>
  <c r="S347" i="1"/>
  <c r="V347" i="1"/>
  <c r="S348" i="1"/>
  <c r="V348" i="1"/>
  <c r="S349" i="1"/>
  <c r="V349" i="1"/>
  <c r="S350" i="1"/>
  <c r="V350" i="1"/>
  <c r="S351" i="1"/>
  <c r="V351" i="1"/>
  <c r="S352" i="1"/>
  <c r="V352" i="1"/>
  <c r="S353" i="1"/>
  <c r="V353" i="1"/>
  <c r="S354" i="1"/>
  <c r="V354" i="1"/>
  <c r="S355" i="1"/>
  <c r="V355" i="1"/>
  <c r="S356" i="1"/>
  <c r="V356" i="1"/>
  <c r="S357" i="1"/>
  <c r="V357" i="1"/>
  <c r="S358" i="1"/>
  <c r="V358" i="1"/>
  <c r="S359" i="1"/>
  <c r="V359" i="1"/>
  <c r="S360" i="1"/>
  <c r="V360" i="1"/>
  <c r="S361" i="1"/>
  <c r="V361" i="1"/>
  <c r="S362" i="1"/>
  <c r="V362" i="1"/>
  <c r="S363" i="1"/>
  <c r="V363" i="1"/>
  <c r="S364" i="1"/>
  <c r="V364" i="1"/>
  <c r="S365" i="1"/>
  <c r="V365" i="1"/>
  <c r="S366" i="1"/>
  <c r="V366" i="1"/>
  <c r="S367" i="1"/>
  <c r="V367" i="1"/>
  <c r="S368" i="1"/>
  <c r="V368" i="1"/>
  <c r="S369" i="1"/>
  <c r="V369" i="1"/>
  <c r="S370" i="1"/>
  <c r="V370" i="1"/>
  <c r="S371" i="1"/>
  <c r="V371" i="1"/>
  <c r="S372" i="1"/>
  <c r="V372" i="1"/>
  <c r="S373" i="1"/>
  <c r="V373" i="1"/>
  <c r="S374" i="1"/>
  <c r="V374" i="1"/>
  <c r="S375" i="1"/>
  <c r="V375" i="1"/>
  <c r="S376" i="1"/>
  <c r="V376" i="1"/>
  <c r="S377" i="1"/>
  <c r="V377" i="1"/>
  <c r="S378" i="1"/>
  <c r="V378" i="1"/>
  <c r="S379" i="1"/>
  <c r="V379" i="1"/>
  <c r="S380" i="1"/>
  <c r="V380" i="1"/>
  <c r="S381" i="1"/>
  <c r="V381" i="1"/>
  <c r="S382" i="1"/>
  <c r="V382" i="1"/>
  <c r="S383" i="1"/>
  <c r="V383" i="1"/>
  <c r="S384" i="1"/>
  <c r="V384" i="1"/>
  <c r="S385" i="1"/>
  <c r="V385" i="1"/>
  <c r="S386" i="1"/>
  <c r="V386" i="1"/>
  <c r="S387" i="1"/>
  <c r="V387" i="1"/>
  <c r="S388" i="1"/>
  <c r="V388" i="1"/>
  <c r="S389" i="1"/>
  <c r="V389" i="1"/>
  <c r="S390" i="1"/>
  <c r="V390" i="1"/>
  <c r="S391" i="1"/>
  <c r="V391" i="1"/>
  <c r="S392" i="1"/>
  <c r="V392" i="1"/>
  <c r="S393" i="1"/>
  <c r="V393" i="1"/>
  <c r="S394" i="1"/>
  <c r="V394" i="1"/>
  <c r="S395" i="1"/>
  <c r="V395" i="1"/>
  <c r="S396" i="1"/>
  <c r="V396" i="1"/>
  <c r="S397" i="1"/>
  <c r="V397" i="1"/>
  <c r="S398" i="1"/>
  <c r="V398" i="1"/>
  <c r="S399" i="1"/>
  <c r="V399" i="1"/>
  <c r="S400" i="1"/>
  <c r="V400" i="1"/>
  <c r="S401" i="1"/>
  <c r="V401" i="1"/>
  <c r="S402" i="1"/>
  <c r="V402" i="1"/>
  <c r="S403" i="1"/>
  <c r="V403" i="1"/>
  <c r="S404" i="1"/>
  <c r="V404" i="1"/>
  <c r="S405" i="1"/>
  <c r="V405" i="1"/>
  <c r="S406" i="1"/>
  <c r="V406" i="1"/>
  <c r="S407" i="1"/>
  <c r="V407" i="1"/>
  <c r="S408" i="1"/>
  <c r="V408" i="1"/>
  <c r="S409" i="1"/>
  <c r="V409" i="1"/>
  <c r="S410" i="1"/>
  <c r="V410" i="1"/>
  <c r="S411" i="1"/>
  <c r="V411" i="1"/>
  <c r="S412" i="1"/>
  <c r="V412" i="1"/>
  <c r="S413" i="1"/>
  <c r="V413" i="1"/>
  <c r="S414" i="1"/>
  <c r="V414" i="1"/>
  <c r="S415" i="1"/>
  <c r="V415" i="1"/>
  <c r="S416" i="1"/>
  <c r="V416" i="1"/>
  <c r="S417" i="1"/>
  <c r="V417" i="1"/>
  <c r="S418" i="1"/>
  <c r="V418" i="1"/>
  <c r="S419" i="1"/>
  <c r="V419" i="1"/>
  <c r="S420" i="1"/>
  <c r="V420" i="1"/>
  <c r="S421" i="1"/>
  <c r="V421" i="1"/>
  <c r="S422" i="1"/>
  <c r="V422" i="1"/>
  <c r="S423" i="1"/>
  <c r="V423" i="1"/>
  <c r="S424" i="1"/>
  <c r="V424" i="1"/>
  <c r="S425" i="1"/>
  <c r="V425" i="1"/>
  <c r="S426" i="1"/>
  <c r="V426" i="1"/>
  <c r="S427" i="1"/>
  <c r="V427" i="1"/>
  <c r="S428" i="1"/>
  <c r="V428" i="1"/>
  <c r="S429" i="1"/>
  <c r="V429" i="1"/>
  <c r="S430" i="1"/>
  <c r="V430" i="1"/>
  <c r="V431" i="1"/>
  <c r="U431" i="1"/>
  <c r="T431" i="1"/>
  <c r="S431" i="1"/>
  <c r="Q431" i="1"/>
  <c r="P431" i="1"/>
  <c r="O431" i="1"/>
  <c r="M431" i="1"/>
  <c r="L431" i="1"/>
  <c r="K431" i="1"/>
  <c r="I431" i="1"/>
  <c r="H431" i="1"/>
  <c r="G431" i="1"/>
</calcChain>
</file>

<file path=xl/sharedStrings.xml><?xml version="1.0" encoding="utf-8"?>
<sst xmlns="http://schemas.openxmlformats.org/spreadsheetml/2006/main" count="884" uniqueCount="847">
  <si>
    <t>Normalized summed signal-to-noise ratio</t>
  </si>
  <si>
    <t>Normalized relative abundance</t>
  </si>
  <si>
    <t>Absolute abundance (copy number per average cell)</t>
  </si>
  <si>
    <t>Protein</t>
  </si>
  <si>
    <t>NCBI Description</t>
  </si>
  <si>
    <t>%Coverage</t>
  </si>
  <si>
    <t>Peptides</t>
  </si>
  <si>
    <t>Length</t>
  </si>
  <si>
    <t>Total Area</t>
  </si>
  <si>
    <t>Time point 1, replicate 1</t>
  </si>
  <si>
    <t>Time point 1, replicate 2</t>
  </si>
  <si>
    <t>Time point 1, replicate 3</t>
  </si>
  <si>
    <t>Time point 1, median</t>
  </si>
  <si>
    <t>Time point 2, replicate 1</t>
  </si>
  <si>
    <t>Time point 2, replicate 2</t>
  </si>
  <si>
    <t>Time point 2, replicate 3</t>
  </si>
  <si>
    <t>Time point 2, median</t>
  </si>
  <si>
    <t>Time point 3, replicate 1</t>
  </si>
  <si>
    <t>Time point 3, replicate 2</t>
  </si>
  <si>
    <t>Time point 3, replicate 3</t>
  </si>
  <si>
    <t>Time point 3, median</t>
  </si>
  <si>
    <t>AOE93218.1</t>
  </si>
  <si>
    <t>chromosomal replication initiator protein DnaA [synthetic bacterium JCVI-Syn3.0]</t>
  </si>
  <si>
    <t>AOE93219.1</t>
  </si>
  <si>
    <t>DNA polymerase III subunit beta [synthetic bacterium JCVI-Syn3.0]</t>
  </si>
  <si>
    <t>AOE93220.1</t>
  </si>
  <si>
    <t>ribonuclease M5 [synthetic bacterium JCVI-Syn3.0]</t>
  </si>
  <si>
    <t>AOE93221.1</t>
  </si>
  <si>
    <t>16S rRNA (adenine(1518)-N(6)/adenine(1519)-N(6))-dimethyltransferase [synthetic bacterium JCVI-Syn3.0]</t>
  </si>
  <si>
    <t>AOE93222.1</t>
  </si>
  <si>
    <t>hypothetical protein JCVSYN2_00025 [synthetic bacterium JCVI-Syn3.0]</t>
  </si>
  <si>
    <t>AOE93223.1</t>
  </si>
  <si>
    <t>DNA gyrase subunit B [synthetic bacterium JCVI-Syn3.0]</t>
  </si>
  <si>
    <t>AOE93224.1</t>
  </si>
  <si>
    <t>DNA gyrase subunit A [synthetic bacterium JCVI-Syn3.0]</t>
  </si>
  <si>
    <t>AOE93225.1</t>
  </si>
  <si>
    <t>ABC transporter permease [synthetic bacterium JCVI-Syn3.0]</t>
  </si>
  <si>
    <t>AOE93226.1</t>
  </si>
  <si>
    <t>AOE93227.1</t>
  </si>
  <si>
    <t>sugar ABC transporter ATP-binding protein [synthetic bacterium JCVI-Syn3.0]</t>
  </si>
  <si>
    <t>AOE93228.1</t>
  </si>
  <si>
    <t>sugar ABC transporter substrate-binding protein [synthetic bacterium JCVI-Syn3.0]</t>
  </si>
  <si>
    <t>AOE93229.1</t>
  </si>
  <si>
    <t>methionine--tRNA ligase [synthetic bacterium JCVI-Syn3.0]</t>
  </si>
  <si>
    <t>AOE93230.1</t>
  </si>
  <si>
    <t>30S ribosomal protein S18 [synthetic bacterium JCVI-Syn3.0]</t>
  </si>
  <si>
    <t>AOE93231.1</t>
  </si>
  <si>
    <t>single-stranded DNA-binding protein [synthetic bacterium JCVI-Syn3.0]</t>
  </si>
  <si>
    <t>AOE93233.1</t>
  </si>
  <si>
    <t>FMN-dependent NADH-azoreductase [synthetic bacterium JCVI-Syn3.0]</t>
  </si>
  <si>
    <t>AOE93234.1</t>
  </si>
  <si>
    <t>ABC transporter ATP-binding protein [synthetic bacterium JCVI-Syn3.0]</t>
  </si>
  <si>
    <t>AOE93235.1</t>
  </si>
  <si>
    <t>STREFT protein [synthetic bacterium JCVI-Syn3.0]</t>
  </si>
  <si>
    <t>AOE93236.1</t>
  </si>
  <si>
    <t>AOE93237.1</t>
  </si>
  <si>
    <t>cell division protein FtsH [synthetic bacterium JCVI-Syn3.0]</t>
  </si>
  <si>
    <t>AOE93238.1</t>
  </si>
  <si>
    <t>tRNA lysidine(34) synthetase TilS [synthetic bacterium JCVI-Syn3.0]</t>
  </si>
  <si>
    <t>AOE93239.1</t>
  </si>
  <si>
    <t>RpiR family transcriptional regulator [synthetic bacterium JCVI-Syn3.0]</t>
  </si>
  <si>
    <t>AOE93240.1</t>
  </si>
  <si>
    <t>DNA methyltransferase [synthetic bacterium JCVI-Syn3.0]</t>
  </si>
  <si>
    <t>AOE93241.1</t>
  </si>
  <si>
    <t>DNA polymerase III subunit delta [synthetic bacterium JCVI-Syn3.0]</t>
  </si>
  <si>
    <t>AOE93242.1</t>
  </si>
  <si>
    <t>dTMP kinase [synthetic bacterium JCVI-Syn3.0]</t>
  </si>
  <si>
    <t>AOE93243.1</t>
  </si>
  <si>
    <t>recombination protein RecR [synthetic bacterium JCVI-Syn3.0]</t>
  </si>
  <si>
    <t>AOE93244.1</t>
  </si>
  <si>
    <t>DNA polymerase III, subunit gamma and tau [synthetic bacterium JCVI-Syn3.0]</t>
  </si>
  <si>
    <t>AOE93245.1</t>
  </si>
  <si>
    <t>peroxiredoxin [synthetic bacterium JCVI-Syn3.0]</t>
  </si>
  <si>
    <t>AOE93246.1</t>
  </si>
  <si>
    <t>hypothetical protein JCVSYN2_00165 [synthetic bacterium JCVI-Syn3.0]</t>
  </si>
  <si>
    <t>AOE93247.1</t>
  </si>
  <si>
    <t>serine--tRNA ligase [synthetic bacterium JCVI-Syn3.0]</t>
  </si>
  <si>
    <t>AOE93248.1</t>
  </si>
  <si>
    <t>tRNA dihydrouridine synthase DusB [synthetic bacterium JCVI-Syn3.0]</t>
  </si>
  <si>
    <t>AOE93249.1</t>
  </si>
  <si>
    <t>lysine--tRNA ligase [synthetic bacterium JCVI-Syn3.0]</t>
  </si>
  <si>
    <t>AOE93250.1</t>
  </si>
  <si>
    <t>thioredoxin [synthetic bacterium JCVI-Syn3.0]</t>
  </si>
  <si>
    <t>AOE93251.1</t>
  </si>
  <si>
    <t>HAD family hydrolase [synthetic bacterium JCVI-Syn3.0]</t>
  </si>
  <si>
    <t>AOE93252.1</t>
  </si>
  <si>
    <t>asparagine--tRNA ligase [synthetic bacterium JCVI-Syn3.0]</t>
  </si>
  <si>
    <t>AOE93254.1</t>
  </si>
  <si>
    <t>tRNA (adenosine(37)-N6)-threonylcarbamoyltransferase complex transferase subunit TsaD [synthetic bacterium JCVI-Syn3.0]</t>
  </si>
  <si>
    <t>AOE93255.1</t>
  </si>
  <si>
    <t>hypothetical protein JCVSYN2_00235 [synthetic bacterium JCVI-Syn3.0]</t>
  </si>
  <si>
    <t>AOE93256.1</t>
  </si>
  <si>
    <t>tRNA uridine(34) 5-carboxymethylaminomethyl synthesis GTPase MnmE [synthetic bacterium JCVI-Syn3.0]</t>
  </si>
  <si>
    <t>AOE93257.1</t>
  </si>
  <si>
    <t>30S ribosomal protein S20 [synthetic bacterium JCVI-Syn3.0]</t>
  </si>
  <si>
    <t>AOE93259.1</t>
  </si>
  <si>
    <t>preprotein translocase subunit SecA [synthetic bacterium JCVI-Syn3.0]</t>
  </si>
  <si>
    <t>AOE93260.1</t>
  </si>
  <si>
    <t>5'-3' exonuclease [synthetic bacterium JCVI-Syn3.0]</t>
  </si>
  <si>
    <t>AOE93261.1</t>
  </si>
  <si>
    <t>exodeoxyribonuclease VII small subunit [synthetic bacterium JCVI-Syn3.0]</t>
  </si>
  <si>
    <t>AOE93262.1</t>
  </si>
  <si>
    <t>exodeoxyribonuclease VII large subunit [synthetic bacterium JCVI-Syn3.0]</t>
  </si>
  <si>
    <t>AOE93263.1</t>
  </si>
  <si>
    <t>transcription antitermination factor NusB [synthetic bacterium JCVI-Syn3.0]</t>
  </si>
  <si>
    <t>AOE93264.1</t>
  </si>
  <si>
    <t>lipoprotein [synthetic bacterium JCVI-Syn3.0]</t>
  </si>
  <si>
    <t>AOE93265.1</t>
  </si>
  <si>
    <t>deoxyribonuclease IV [synthetic bacterium JCVI-Syn3.0]</t>
  </si>
  <si>
    <t>AOE93266.1</t>
  </si>
  <si>
    <t>glycosyl transferase [synthetic bacterium JCVI-Syn3.0]</t>
  </si>
  <si>
    <t>AOE93267.1</t>
  </si>
  <si>
    <t>AOE93268.1</t>
  </si>
  <si>
    <t>UTP--glucose-1-phosphate uridylyltransferase [synthetic bacterium JCVI-Syn3.0]</t>
  </si>
  <si>
    <t>AOE93269.1</t>
  </si>
  <si>
    <t>hypothetical protein JCVSYN2_00305 [synthetic bacterium JCVI-Syn3.0]</t>
  </si>
  <si>
    <t>AOE93270.1</t>
  </si>
  <si>
    <t>acyl-phosphate glycerol 3-phosphate acyltransferase [synthetic bacterium JCVI-Syn3.0]</t>
  </si>
  <si>
    <t>AOE93271.1</t>
  </si>
  <si>
    <t>glutamate--tRNA ligase [synthetic bacterium JCVI-Syn3.0]</t>
  </si>
  <si>
    <t>AOE93272.1</t>
  </si>
  <si>
    <t>HD family phosphohydrolase [synthetic bacterium JCVI-Syn3.0]</t>
  </si>
  <si>
    <t>AOE93273.1</t>
  </si>
  <si>
    <t>DNA-directed RNA polymerase subunit delta [synthetic bacterium JCVI-Syn3.0]</t>
  </si>
  <si>
    <t>AOE93274.1</t>
  </si>
  <si>
    <t>CTP synthase [synthetic bacterium JCVI-Syn3.0]</t>
  </si>
  <si>
    <t>AOE93275.1</t>
  </si>
  <si>
    <t>fructose-1,6-bisphosphate aldolase, class II [synthetic bacterium JCVI-Syn3.0]</t>
  </si>
  <si>
    <t>AOE93276.1</t>
  </si>
  <si>
    <t>AAA family ATPase [synthetic bacterium JCVI-Syn3.0]</t>
  </si>
  <si>
    <t>AOE93277.1</t>
  </si>
  <si>
    <t>hypothetical protein JCVSYN2_00345 [synthetic bacterium JCVI-Syn3.0]</t>
  </si>
  <si>
    <t>AOE93278.1</t>
  </si>
  <si>
    <t>50S ribosomal protein L31 [synthetic bacterium JCVI-Syn3.0]</t>
  </si>
  <si>
    <t>AOE93279.1</t>
  </si>
  <si>
    <t>hypothetical protein JCVSYN2_00355 [synthetic bacterium JCVI-Syn3.0]</t>
  </si>
  <si>
    <t>AOE93280.1</t>
  </si>
  <si>
    <t>phosphoesterase [synthetic bacterium JCVI-Syn3.0]</t>
  </si>
  <si>
    <t>AOE93281.1</t>
  </si>
  <si>
    <t>thymidine kinase [synthetic bacterium JCVI-Syn3.0]</t>
  </si>
  <si>
    <t>AOE93282.1</t>
  </si>
  <si>
    <t>peptide chain release factor 1 [synthetic bacterium JCVI-Syn3.0]</t>
  </si>
  <si>
    <t>AOE93283.1</t>
  </si>
  <si>
    <t>protein-(glutamine-N5) methyltransferase, release factor-specific [synthetic bacterium JCVI-Syn3.0]</t>
  </si>
  <si>
    <t>AOE93284.1</t>
  </si>
  <si>
    <t>hypothetical protein JCVSYN2_00380 [synthetic bacterium JCVI-Syn3.0]</t>
  </si>
  <si>
    <t>AOE93285.1</t>
  </si>
  <si>
    <t>translation factor [synthetic bacterium JCVI-Syn3.0]</t>
  </si>
  <si>
    <t>AOE93286.1</t>
  </si>
  <si>
    <t>hypothetical protein JCVSYN2_00390 [synthetic bacterium JCVI-Syn3.0]</t>
  </si>
  <si>
    <t>AOE93287.1</t>
  </si>
  <si>
    <t>hypothetical protein JCVSYN2_00395 [synthetic bacterium JCVI-Syn3.0]</t>
  </si>
  <si>
    <t>AOE93288.1</t>
  </si>
  <si>
    <t>cardiolipin synthase [synthetic bacterium JCVI-Syn3.0]</t>
  </si>
  <si>
    <t>AOE93289.1</t>
  </si>
  <si>
    <t>30S ribosomal protein S12 [synthetic bacterium JCVI-Syn3.0]</t>
  </si>
  <si>
    <t>AOE93290.1</t>
  </si>
  <si>
    <t>30S ribosomal protein S7 [synthetic bacterium JCVI-Syn3.0]</t>
  </si>
  <si>
    <t>AOE93291.1</t>
  </si>
  <si>
    <t>translation elongation factor G [synthetic bacterium JCVI-Syn3.0]</t>
  </si>
  <si>
    <t>AOE93292.1</t>
  </si>
  <si>
    <t>translation elongation factor Tu [synthetic bacterium JCVI-Syn3.0]</t>
  </si>
  <si>
    <t>AOE93293.1</t>
  </si>
  <si>
    <t>alanine--tRNA ligase [synthetic bacterium JCVI-Syn3.0]</t>
  </si>
  <si>
    <t>AOE93294.1</t>
  </si>
  <si>
    <t>hypothetical protein JCVSYN2_00435 [synthetic bacterium JCVI-Syn3.0]</t>
  </si>
  <si>
    <t>AOE93295.1</t>
  </si>
  <si>
    <t>AOE93296.1</t>
  </si>
  <si>
    <t>peptide ABC transporter permease [synthetic bacterium JCVI-Syn3.0]</t>
  </si>
  <si>
    <t>AOE93297.1</t>
  </si>
  <si>
    <t>AOE93298.1</t>
  </si>
  <si>
    <t>AOE93299.1</t>
  </si>
  <si>
    <t>ABC transporter substrate-binding protein [synthetic bacterium JCVI-Syn3.0]</t>
  </si>
  <si>
    <t>AOE93300.1</t>
  </si>
  <si>
    <t>spermidine/putrescine ABC transporter permease [synthetic bacterium JCVI-Syn3.0]</t>
  </si>
  <si>
    <t>AOE93301.1</t>
  </si>
  <si>
    <t>AOE93302.1</t>
  </si>
  <si>
    <t>spermidine/putrescine ABC transporter ATP-binding protein [synthetic bacterium JCVI-Syn3.0]</t>
  </si>
  <si>
    <t>AOE93303.1</t>
  </si>
  <si>
    <t>50S ribosomal protein L20 [synthetic bacterium JCVI-Syn3.0]</t>
  </si>
  <si>
    <t>AOE93305.1</t>
  </si>
  <si>
    <t>translation initiation factor IF-3 [synthetic bacterium JCVI-Syn3.0]</t>
  </si>
  <si>
    <t>AOE93306.1</t>
  </si>
  <si>
    <t>peptide deformylase [synthetic bacterium JCVI-Syn3.0]</t>
  </si>
  <si>
    <t>AOE93307.1</t>
  </si>
  <si>
    <t>16S rRNA (guanine(966)-N(2))-methyltransferase RsmD [synthetic bacterium JCVI-Syn3.0]</t>
  </si>
  <si>
    <t>AOE93308.1</t>
  </si>
  <si>
    <t>guanylate kinase [synthetic bacterium JCVI-Syn3.0]</t>
  </si>
  <si>
    <t>AOE93309.1</t>
  </si>
  <si>
    <t>phosphopyruvate hydratase [synthetic bacterium JCVI-Syn3.0]</t>
  </si>
  <si>
    <t>AOE93311.1</t>
  </si>
  <si>
    <t>Holliday junction resolvase [synthetic bacterium JCVI-Syn3.0]</t>
  </si>
  <si>
    <t>AOE93312.1</t>
  </si>
  <si>
    <t>hypoxanthine phosphoribosyltransferase [synthetic bacterium JCVI-Syn3.0]</t>
  </si>
  <si>
    <t>AOE93313.1</t>
  </si>
  <si>
    <t>glycerol kinase [synthetic bacterium JCVI-Syn3.0]</t>
  </si>
  <si>
    <t>AOE93314.1</t>
  </si>
  <si>
    <t>6-phosphofructokinase [synthetic bacterium JCVI-Syn3.0]</t>
  </si>
  <si>
    <t>AOE93315.1</t>
  </si>
  <si>
    <t>pyruvate kinase [synthetic bacterium JCVI-Syn3.0]</t>
  </si>
  <si>
    <t>AOE93316.1</t>
  </si>
  <si>
    <t>threonine--tRNA ligase [synthetic bacterium JCVI-Syn3.0]</t>
  </si>
  <si>
    <t>AOE93317.1</t>
  </si>
  <si>
    <t>branched-chain alpha-keto acid dehydrogenase subunit E2 [synthetic bacterium JCVI-Syn3.0]</t>
  </si>
  <si>
    <t>AOE93318.1</t>
  </si>
  <si>
    <t>dihydrolipoyl dehydrogenase [synthetic bacterium JCVI-Syn3.0]</t>
  </si>
  <si>
    <t>AOE93319.1</t>
  </si>
  <si>
    <t>phosphate acetyltransferase [synthetic bacterium JCVI-Syn3.0]</t>
  </si>
  <si>
    <t>AOE93321.1</t>
  </si>
  <si>
    <t>phosphoenolpyruvate--protein phosphotransferase [synthetic bacterium JCVI-Syn3.0]</t>
  </si>
  <si>
    <t>AOE93322.1</t>
  </si>
  <si>
    <t>PTS glucose transporter subunit IIA [synthetic bacterium JCVI-Syn3.0]</t>
  </si>
  <si>
    <t>AOE93323.1</t>
  </si>
  <si>
    <t>30S ribosomal protein S4 [synthetic bacterium JCVI-Syn3.0]</t>
  </si>
  <si>
    <t>AOE93324.1</t>
  </si>
  <si>
    <t>hypothetical protein JCVSYN2_00590 [synthetic bacterium JCVI-Syn3.0]</t>
  </si>
  <si>
    <t>AOE93325.1</t>
  </si>
  <si>
    <t>tRNA 4-thiouridine(8) synthase ThiI [synthetic bacterium JCVI-Syn3.0]</t>
  </si>
  <si>
    <t>AOE93326.1</t>
  </si>
  <si>
    <t>YihA family ribosome biogenesis GTP-binding protein [synthetic bacterium JCVI-Syn3.0]</t>
  </si>
  <si>
    <t>AOE93327.1</t>
  </si>
  <si>
    <t>hypothetical protein JCVSYN2_00605 [synthetic bacterium JCVI-Syn3.0]</t>
  </si>
  <si>
    <t>AOE93328.1</t>
  </si>
  <si>
    <t>hypothetical protein JCVSYN2_00610 [synthetic bacterium JCVI-Syn3.0]</t>
  </si>
  <si>
    <t>AOE93329.1</t>
  </si>
  <si>
    <t>hypothetical protein JCVSYN2_00615 [synthetic bacterium JCVI-Syn3.0]</t>
  </si>
  <si>
    <t>AOE93330.1</t>
  </si>
  <si>
    <t>transcription elongation factor GreA [synthetic bacterium JCVI-Syn3.0]</t>
  </si>
  <si>
    <t>AOE93331.1</t>
  </si>
  <si>
    <t>excinuclease ABC subunit C [synthetic bacterium JCVI-Syn3.0]</t>
  </si>
  <si>
    <t>AOE93332.1</t>
  </si>
  <si>
    <t>RNase J family beta-CASP ribonuclease [synthetic bacterium JCVI-Syn3.0]</t>
  </si>
  <si>
    <t>AOE93333.1</t>
  </si>
  <si>
    <t>valine--tRNA ligase [synthetic bacterium JCVI-Syn3.0]</t>
  </si>
  <si>
    <t>AOE93334.1</t>
  </si>
  <si>
    <t>ribulose-phosphate 3-epimerase [synthetic bacterium JCVI-Syn3.0]</t>
  </si>
  <si>
    <t>AOE93336.1</t>
  </si>
  <si>
    <t>tRNA (N6-adenosine(37)-N6)-threonylcarbamoyltransferase complex ATPase TsaE [synthetic bacterium JCVI-Syn3.0]</t>
  </si>
  <si>
    <t>AOE93337.1</t>
  </si>
  <si>
    <t>tRNA N6-adenosine(37)-N6-threonylcarbamoyltransferase complex dimerization subunit TsaB [synthetic bacterium JCVI-Syn3.0]</t>
  </si>
  <si>
    <t>AOE93338.1</t>
  </si>
  <si>
    <t>hypothetical protein JCVSYN2_00675 [synthetic bacterium JCVI-Syn3.0]</t>
  </si>
  <si>
    <t>AOE93339.1</t>
  </si>
  <si>
    <t>proline--tRNA ligase [synthetic bacterium JCVI-Syn3.0]</t>
  </si>
  <si>
    <t>AOE93340.1</t>
  </si>
  <si>
    <t>RNase H [synthetic bacterium JCVI-Syn3.0]</t>
  </si>
  <si>
    <t>AOE93341.1</t>
  </si>
  <si>
    <t>elongation factor 4 [synthetic bacterium JCVI-Syn3.0]</t>
  </si>
  <si>
    <t>AOE93342.1</t>
  </si>
  <si>
    <t>aspartate--tRNA ligase [synthetic bacterium JCVI-Syn3.0]</t>
  </si>
  <si>
    <t>AOE93343.1</t>
  </si>
  <si>
    <t>histidine--tRNA ligase [synthetic bacterium JCVI-Syn3.0]</t>
  </si>
  <si>
    <t>AOE93344.1</t>
  </si>
  <si>
    <t>ribosome-binding factor A [synthetic bacterium JCVI-Syn3.0]</t>
  </si>
  <si>
    <t>AOE93345.1</t>
  </si>
  <si>
    <t>tRNA pseudouridine(55) synthase TruB [synthetic bacterium JCVI-Syn3.0]</t>
  </si>
  <si>
    <t>AOE93346.1</t>
  </si>
  <si>
    <t>FAD synthetase [synthetic bacterium JCVI-Syn3.0]</t>
  </si>
  <si>
    <t>AOE93347.1</t>
  </si>
  <si>
    <t>30S ribosomal protein S15 [synthetic bacterium JCVI-Syn3.0]</t>
  </si>
  <si>
    <t>AOE93348.1</t>
  </si>
  <si>
    <t>hypothetical protein JCVSYN2_00735 [synthetic bacterium JCVI-Syn3.0]</t>
  </si>
  <si>
    <t>AOE93349.1</t>
  </si>
  <si>
    <t>translation initiation factor IF-2 [synthetic bacterium JCVI-Syn3.0]</t>
  </si>
  <si>
    <t>AOE93350.1</t>
  </si>
  <si>
    <t>50S ribosomal protein L7 [synthetic bacterium JCVI-Syn3.0]</t>
  </si>
  <si>
    <t>AOE93351.1</t>
  </si>
  <si>
    <t>transcription termination/antitermination protein NusA [synthetic bacterium JCVI-Syn3.0]</t>
  </si>
  <si>
    <t>AOE93352.1</t>
  </si>
  <si>
    <t>ribosome assembly cofactor RimP [synthetic bacterium JCVI-Syn3.0]</t>
  </si>
  <si>
    <t>AOE93353.1</t>
  </si>
  <si>
    <t>NAD(P)H-dependent oxidoreductase [synthetic bacterium JCVI-Syn3.0]</t>
  </si>
  <si>
    <t>AOE93354.1</t>
  </si>
  <si>
    <t>PolC-type DNA polymerase III [synthetic bacterium JCVI-Syn3.0]</t>
  </si>
  <si>
    <t>AOE93355.1</t>
  </si>
  <si>
    <t>phosphatidate cytidylyltransferase [synthetic bacterium JCVI-Syn3.0]</t>
  </si>
  <si>
    <t>AOE93356.1</t>
  </si>
  <si>
    <t>Xaa-Pro dipeptidase [synthetic bacterium JCVI-Syn3.0]</t>
  </si>
  <si>
    <t>AOE93357.1</t>
  </si>
  <si>
    <t>tryptophan--tRNA ligase [synthetic bacterium JCVI-Syn3.0]</t>
  </si>
  <si>
    <t>AOE93358.1</t>
  </si>
  <si>
    <t>hypothetical protein JCVSYN2_00790 [synthetic bacterium JCVI-Syn3.0]</t>
  </si>
  <si>
    <t>AOE93359.1</t>
  </si>
  <si>
    <t>hypothetical protein JCVSYN2_00795 [synthetic bacterium JCVI-Syn3.0]</t>
  </si>
  <si>
    <t>AOE93360.1</t>
  </si>
  <si>
    <t>transketolase [synthetic bacterium JCVI-Syn3.0]</t>
  </si>
  <si>
    <t>AOE93361.1</t>
  </si>
  <si>
    <t>hypothetical protein JCVSYN2_00805 [synthetic bacterium JCVI-Syn3.0]</t>
  </si>
  <si>
    <t>AOE93362.1</t>
  </si>
  <si>
    <t>hypothetical protein JCVSYN2_00810 [synthetic bacterium JCVI-Syn3.0]</t>
  </si>
  <si>
    <t>AOE93363.1</t>
  </si>
  <si>
    <t>hypothetical protein JCVSYN2_00815 [synthetic bacterium JCVI-Syn3.0]</t>
  </si>
  <si>
    <t>AOE93364.1</t>
  </si>
  <si>
    <t>chromosome segregation protein ScpA [synthetic bacterium JCVI-Syn3.0]</t>
  </si>
  <si>
    <t>AOE93365.1</t>
  </si>
  <si>
    <t>SMC-Scp complex subunit ScpB [synthetic bacterium JCVI-Syn3.0]</t>
  </si>
  <si>
    <t>AOE93366.1</t>
  </si>
  <si>
    <t>pseudouridine synthase [synthetic bacterium JCVI-Syn3.0]</t>
  </si>
  <si>
    <t>AOE93367.1</t>
  </si>
  <si>
    <t>deoxyguanosine kinase [synthetic bacterium JCVI-Syn3.0]</t>
  </si>
  <si>
    <t>AOE93368.1</t>
  </si>
  <si>
    <t>hypothetical protein JCVSYN2_00840 [synthetic bacterium JCVI-Syn3.0]</t>
  </si>
  <si>
    <t>AOE93369.1</t>
  </si>
  <si>
    <t>AOE93370.1</t>
  </si>
  <si>
    <t>inorganic diphosphatase [synthetic bacterium JCVI-Syn3.0]</t>
  </si>
  <si>
    <t>AOE93371.1</t>
  </si>
  <si>
    <t>ECF transporter S component [synthetic bacterium JCVI-Syn3.0]</t>
  </si>
  <si>
    <t>AOE93372.1</t>
  </si>
  <si>
    <t>hypothetical protein JCVSYN2_00860 [synthetic bacterium JCVI-Syn3.0]</t>
  </si>
  <si>
    <t>AOE93373.1</t>
  </si>
  <si>
    <t>cytidylate kinase [synthetic bacterium JCVI-Syn3.0]</t>
  </si>
  <si>
    <t>AOE93374.1</t>
  </si>
  <si>
    <t>ribosome biogenesis GTPase Der [synthetic bacterium JCVI-Syn3.0]</t>
  </si>
  <si>
    <t>AOE93375.1</t>
  </si>
  <si>
    <t>DNA-binding protein [synthetic bacterium JCVI-Syn3.0]</t>
  </si>
  <si>
    <t>AOE93376.1</t>
  </si>
  <si>
    <t>hypothetical protein JCVSYN2_00880 [synthetic bacterium JCVI-Syn3.0]</t>
  </si>
  <si>
    <t>AOE93377.1</t>
  </si>
  <si>
    <t>cell division protein DivIVA [synthetic bacterium JCVI-Syn3.0]</t>
  </si>
  <si>
    <t>AOE93378.1</t>
  </si>
  <si>
    <t>ribonuclease Y [synthetic bacterium JCVI-Syn3.0]</t>
  </si>
  <si>
    <t>AOE93379.1</t>
  </si>
  <si>
    <t>signal recognition particle protein [synthetic bacterium JCVI-Syn3.0]</t>
  </si>
  <si>
    <t>AOE93380.1</t>
  </si>
  <si>
    <t>50S rRNA methyltransferase [synthetic bacterium JCVI-Syn3.0]</t>
  </si>
  <si>
    <t>AOE93381.1</t>
  </si>
  <si>
    <t>30S ribosomal protein S16 [synthetic bacterium JCVI-Syn3.0]</t>
  </si>
  <si>
    <t>AOE93382.1</t>
  </si>
  <si>
    <t>16S rRNA processing protein RimM [synthetic bacterium JCVI-Syn3.0]</t>
  </si>
  <si>
    <t>AOE93383.1</t>
  </si>
  <si>
    <t>tRNA (guanosine(37)-N1)-methyltransferase TrmD [synthetic bacterium JCVI-Syn3.0]</t>
  </si>
  <si>
    <t>AOE93384.1</t>
  </si>
  <si>
    <t>50S ribosomal protein L19 [synthetic bacterium JCVI-Syn3.0]</t>
  </si>
  <si>
    <t>AOE93385.1</t>
  </si>
  <si>
    <t>ribosome biogenesis GTPase YlqF [synthetic bacterium JCVI-Syn3.0]</t>
  </si>
  <si>
    <t>AOE93386.1</t>
  </si>
  <si>
    <t>AOE93387.1</t>
  </si>
  <si>
    <t>AOE93388.1</t>
  </si>
  <si>
    <t>hypothetical protein JCVSYN2_00945 [synthetic bacterium JCVI-Syn3.0]</t>
  </si>
  <si>
    <t>AOE93389.1</t>
  </si>
  <si>
    <t>hypothetical protein JCVSYN2_00955 [synthetic bacterium JCVI-Syn3.0]</t>
  </si>
  <si>
    <t>AOE93390.1</t>
  </si>
  <si>
    <t>hypothetical protein JCVSYN2_00960 [synthetic bacterium JCVI-Syn3.0]</t>
  </si>
  <si>
    <t>AOE93391.1</t>
  </si>
  <si>
    <t>GTPase ObgE [synthetic bacterium JCVI-Syn3.0]</t>
  </si>
  <si>
    <t>AOE93392.1</t>
  </si>
  <si>
    <t>NAD(+) synthase [synthetic bacterium JCVI-Syn3.0]</t>
  </si>
  <si>
    <t>AOE93394.1</t>
  </si>
  <si>
    <t>nicotinate (nicotinamide) nucleotide adenylyltransferase [synthetic bacterium JCVI-Syn3.0]</t>
  </si>
  <si>
    <t>AOE93395.1</t>
  </si>
  <si>
    <t>5'-methylthioadenosine nucleosidase [synthetic bacterium JCVI-Syn3.0]</t>
  </si>
  <si>
    <t>AOE93396.1</t>
  </si>
  <si>
    <t>deoxynucleoside kinase [synthetic bacterium JCVI-Syn3.0]</t>
  </si>
  <si>
    <t>AOE93397.1</t>
  </si>
  <si>
    <t>tRNA 2-thiouridine(34) synthase MnmA [synthetic bacterium JCVI-Syn3.0]</t>
  </si>
  <si>
    <t>AOE93398.1</t>
  </si>
  <si>
    <t>hypothetical protein JCVSYN2_01000 [synthetic bacterium JCVI-Syn3.0]</t>
  </si>
  <si>
    <t>AOE93399.1</t>
  </si>
  <si>
    <t>hypothetical protein JCVSYN2_01005 [synthetic bacterium JCVI-Syn3.0]</t>
  </si>
  <si>
    <t>AOE93400.1</t>
  </si>
  <si>
    <t>methionyl-tRNA formyltransferase [synthetic bacterium JCVI-Syn3.0]</t>
  </si>
  <si>
    <t>AOE93401.1</t>
  </si>
  <si>
    <t>elongation factor P [synthetic bacterium JCVI-Syn3.0]</t>
  </si>
  <si>
    <t>AOE93402.1</t>
  </si>
  <si>
    <t>hypothetical protein JCVSYN2_01020 [synthetic bacterium JCVI-Syn3.0]</t>
  </si>
  <si>
    <t>AOE93403.1</t>
  </si>
  <si>
    <t>endopeptidase La [synthetic bacterium JCVI-Syn3.0]</t>
  </si>
  <si>
    <t>AOE93405.1</t>
  </si>
  <si>
    <t>AOE93406.1</t>
  </si>
  <si>
    <t>protease [synthetic bacterium JCVI-Syn3.0]</t>
  </si>
  <si>
    <t>AOE93408.1</t>
  </si>
  <si>
    <t>rRNA maturation RNase YbeY [synthetic bacterium JCVI-Syn3.0]</t>
  </si>
  <si>
    <t>AOE93409.1</t>
  </si>
  <si>
    <t>GTPase Era [synthetic bacterium JCVI-Syn3.0]</t>
  </si>
  <si>
    <t>AOE93410.1</t>
  </si>
  <si>
    <t>DNA repair protein RecO [synthetic bacterium JCVI-Syn3.0]</t>
  </si>
  <si>
    <t>AOE93411.1</t>
  </si>
  <si>
    <t>glycine--tRNA ligase [synthetic bacterium JCVI-Syn3.0]</t>
  </si>
  <si>
    <t>AOE93412.1</t>
  </si>
  <si>
    <t>DNA primase [synthetic bacterium JCVI-Syn3.0]</t>
  </si>
  <si>
    <t>AOE93413.1</t>
  </si>
  <si>
    <t>RNA polymerase subunit sigma [synthetic bacterium JCVI-Syn3.0]</t>
  </si>
  <si>
    <t>AOE93414.1</t>
  </si>
  <si>
    <t>hypothetical protein JCVSYN2_01080 [synthetic bacterium JCVI-Syn3.0]</t>
  </si>
  <si>
    <t>AOE93415.1</t>
  </si>
  <si>
    <t>dinuclear metal center protein, YbgI family [synthetic bacterium JCVI-Syn3.0]</t>
  </si>
  <si>
    <t>AOE93416.1</t>
  </si>
  <si>
    <t>helicase [synthetic bacterium JCVI-Syn3.0]</t>
  </si>
  <si>
    <t>AOE93417.1</t>
  </si>
  <si>
    <t>hypothetical protein JCVSYN2_01095 [synthetic bacterium JCVI-Syn3.0]</t>
  </si>
  <si>
    <t>AOE93418.1</t>
  </si>
  <si>
    <t>hypothetical protein JCVSYN2_01100 [synthetic bacterium JCVI-Syn3.0]</t>
  </si>
  <si>
    <t>AOE93419.1</t>
  </si>
  <si>
    <t>adenine phosphoribosyltransferase [synthetic bacterium JCVI-Syn3.0]</t>
  </si>
  <si>
    <t>AOE93420.1</t>
  </si>
  <si>
    <t>guanosine-3',5'-bis(diphosphate) 3'-pyrophosphohydrolase [synthetic bacterium JCVI-Syn3.0]</t>
  </si>
  <si>
    <t>AOE93421.1</t>
  </si>
  <si>
    <t>oxidoreductase [synthetic bacterium JCVI-Syn3.0]</t>
  </si>
  <si>
    <t>AOE93422.1</t>
  </si>
  <si>
    <t>hypothetical protein JCVSYN2_01120 [synthetic bacterium JCVI-Syn3.0]</t>
  </si>
  <si>
    <t>AOE93423.1</t>
  </si>
  <si>
    <t>ribonuclease III [synthetic bacterium JCVI-Syn3.0]</t>
  </si>
  <si>
    <t>AOE93424.1</t>
  </si>
  <si>
    <t>phosphate acyltransferase [synthetic bacterium JCVI-Syn3.0]</t>
  </si>
  <si>
    <t>AOE93425.1</t>
  </si>
  <si>
    <t>dihydroxyacetone kinase [synthetic bacterium JCVI-Syn3.0]</t>
  </si>
  <si>
    <t>AOE93426.1</t>
  </si>
  <si>
    <t>hypothetical protein JCVSYN2_01140 [synthetic bacterium JCVI-Syn3.0]</t>
  </si>
  <si>
    <t>AOE93427.1</t>
  </si>
  <si>
    <t>50S ribosomal protein L28 [synthetic bacterium JCVI-Syn3.0]</t>
  </si>
  <si>
    <t>AOE93428.1</t>
  </si>
  <si>
    <t>hypothetical protein JCVSYN2_01155 [synthetic bacterium JCVI-Syn3.0]</t>
  </si>
  <si>
    <t>AOE93429.1</t>
  </si>
  <si>
    <t>phosphate ABC transporter substrate-binding protein [synthetic bacterium JCVI-Syn3.0]</t>
  </si>
  <si>
    <t>AOE93430.1</t>
  </si>
  <si>
    <t>phosphate ABC transporter permease [synthetic bacterium JCVI-Syn3.0]</t>
  </si>
  <si>
    <t>AOE93431.1</t>
  </si>
  <si>
    <t>phosphate ABC transporter ATP-binding protein [synthetic bacterium JCVI-Syn3.0]</t>
  </si>
  <si>
    <t>AOE93432.1</t>
  </si>
  <si>
    <t>phosphate transport system regulatory protein PhoU [synthetic bacterium JCVI-Syn3.0]</t>
  </si>
  <si>
    <t>AOE93433.1</t>
  </si>
  <si>
    <t>signal recognition particle-docking protein FtsY [synthetic bacterium JCVI-Syn3.0]</t>
  </si>
  <si>
    <t>AOE93434.1</t>
  </si>
  <si>
    <t>AOE93435.1</t>
  </si>
  <si>
    <t>metallophosphoesterase [synthetic bacterium JCVI-Syn3.0]</t>
  </si>
  <si>
    <t>AOE93436.1</t>
  </si>
  <si>
    <t>methionine adenosyltransferase [synthetic bacterium JCVI-Syn3.0]</t>
  </si>
  <si>
    <t>AOE93437.1</t>
  </si>
  <si>
    <t>copper homeostasis protein CutC [synthetic bacterium JCVI-Syn3.0]</t>
  </si>
  <si>
    <t>AOE93438.1</t>
  </si>
  <si>
    <t>methylenetetrahydrofolate--tRNA-(uracil(54)-C(5))-methyltransferase (FADH(2)-oxidizing) TrmFO [synthetic bacterium JCVI-Syn3.0]</t>
  </si>
  <si>
    <t>AOE93439.1</t>
  </si>
  <si>
    <t>mannose-6-phosphate isomerase [synthetic bacterium JCVI-Syn3.0]</t>
  </si>
  <si>
    <t>AOE93440.1</t>
  </si>
  <si>
    <t>CMP-binding protein [synthetic bacterium JCVI-Syn3.0]</t>
  </si>
  <si>
    <t>AOE93441.1</t>
  </si>
  <si>
    <t>hypothetical protein JCVSYN2_01220 [synthetic bacterium JCVI-Syn3.0]</t>
  </si>
  <si>
    <t>AOE93442.1</t>
  </si>
  <si>
    <t>AOE93443.1</t>
  </si>
  <si>
    <t>hypothetical protein JCVSYN2_01230 [synthetic bacterium JCVI-Syn3.0]</t>
  </si>
  <si>
    <t>AOE93444.1</t>
  </si>
  <si>
    <t>aminotransferase [synthetic bacterium JCVI-Syn3.0]</t>
  </si>
  <si>
    <t>AOE93445.1</t>
  </si>
  <si>
    <t>iron-sulfur cluster assembly scaffold protein [synthetic bacterium JCVI-Syn3.0]</t>
  </si>
  <si>
    <t>AOE93446.1</t>
  </si>
  <si>
    <t>5-formyltetrahydrofolate cyclo-ligase [synthetic bacterium JCVI-Syn3.0]</t>
  </si>
  <si>
    <t>AOE93447.1</t>
  </si>
  <si>
    <t>peptidase M13 [synthetic bacterium JCVI-Syn3.0]</t>
  </si>
  <si>
    <t>AOE93448.1</t>
  </si>
  <si>
    <t>glucose-6-phosphate isomerase [synthetic bacterium JCVI-Syn3.0]</t>
  </si>
  <si>
    <t>AOE93449.1</t>
  </si>
  <si>
    <t>dUTP diphosphatase [synthetic bacterium JCVI-Syn3.0]</t>
  </si>
  <si>
    <t>AOE93450.1</t>
  </si>
  <si>
    <t>rRNA methyltransferase [synthetic bacterium JCVI-Syn3.0]</t>
  </si>
  <si>
    <t>AOE93451.1</t>
  </si>
  <si>
    <t>glyceraldehyde-3-phosphate dehydrogenase [synthetic bacterium JCVI-Syn3.0]</t>
  </si>
  <si>
    <t>AOE93452.1</t>
  </si>
  <si>
    <t>DNA topoisomerase IV subunit B [synthetic bacterium JCVI-Syn3.0]</t>
  </si>
  <si>
    <t>AOE93453.1</t>
  </si>
  <si>
    <t>DNA topoisomerase IV subunit A [synthetic bacterium JCVI-Syn3.0]</t>
  </si>
  <si>
    <t>AOE93454.1</t>
  </si>
  <si>
    <t>L-lactate dehydrogenase [synthetic bacterium JCVI-Syn3.0]</t>
  </si>
  <si>
    <t>AOE93455.1</t>
  </si>
  <si>
    <t>hypothetical protein JCVSYN2_01290 [synthetic bacterium JCVI-Syn3.0]</t>
  </si>
  <si>
    <t>AOE93456.1</t>
  </si>
  <si>
    <t>hypothetical protein JCVSYN2_01295 [synthetic bacterium JCVI-Syn3.0]</t>
  </si>
  <si>
    <t>AOE93457.1</t>
  </si>
  <si>
    <t>hypothetical protein JCVSYN2_01300 [synthetic bacterium JCVI-Syn3.0]</t>
  </si>
  <si>
    <t>AOE93458.1</t>
  </si>
  <si>
    <t>30S ribosomal protein S21 [synthetic bacterium JCVI-Syn3.0]</t>
  </si>
  <si>
    <t>AOE93459.1</t>
  </si>
  <si>
    <t>peptidase M17 [synthetic bacterium JCVI-Syn3.0]</t>
  </si>
  <si>
    <t>AOE93460.1</t>
  </si>
  <si>
    <t>peptidase M20 [synthetic bacterium JCVI-Syn3.0]</t>
  </si>
  <si>
    <t>AOE93461.1</t>
  </si>
  <si>
    <t>N-acetylmannosamine-6-phosphate 2-epimerase [synthetic bacterium JCVI-Syn3.0]</t>
  </si>
  <si>
    <t>AOE93462.1</t>
  </si>
  <si>
    <t>sugar kinase [synthetic bacterium JCVI-Syn3.0]</t>
  </si>
  <si>
    <t>AOE93463.1</t>
  </si>
  <si>
    <t>50S ribosomal protein L27 [synthetic bacterium JCVI-Syn3.0]</t>
  </si>
  <si>
    <t>AOE93464.1</t>
  </si>
  <si>
    <t>hypothetical protein JCVSYN2_01335 [synthetic bacterium JCVI-Syn3.0]</t>
  </si>
  <si>
    <t>AOE93465.1</t>
  </si>
  <si>
    <t>50S ribosomal protein L21 [synthetic bacterium JCVI-Syn3.0]</t>
  </si>
  <si>
    <t>AOE93467.1</t>
  </si>
  <si>
    <t>16S rRNA (cytidine(1402)-2'-O)-methyltransferase [synthetic bacterium JCVI-Syn3.0]</t>
  </si>
  <si>
    <t>AOE93468.1</t>
  </si>
  <si>
    <t>50S ribosomal protein L33 [synthetic bacterium JCVI-Syn3.0]</t>
  </si>
  <si>
    <t>AOE93469.1</t>
  </si>
  <si>
    <t>AOE93470.1</t>
  </si>
  <si>
    <t>hypothetical protein JCVSYN2_01390 [synthetic bacterium JCVI-Syn3.0]</t>
  </si>
  <si>
    <t>AOE93471.1</t>
  </si>
  <si>
    <t>AOE93472.1</t>
  </si>
  <si>
    <t>ACP synthase [synthetic bacterium JCVI-Syn3.0]</t>
  </si>
  <si>
    <t>AOE93473.1</t>
  </si>
  <si>
    <t>cytidine deaminase [synthetic bacterium JCVI-Syn3.0]</t>
  </si>
  <si>
    <t>AOE93474.1</t>
  </si>
  <si>
    <t>hypothetical protein JCVSYN2_01410 [synthetic bacterium JCVI-Syn3.0]</t>
  </si>
  <si>
    <t>AOE93475.1</t>
  </si>
  <si>
    <t>RNA pseudouridine synthase [synthetic bacterium JCVI-Syn3.0]</t>
  </si>
  <si>
    <t>AOE93476.1</t>
  </si>
  <si>
    <t>lipoprotein signal peptidase [synthetic bacterium JCVI-Syn3.0]</t>
  </si>
  <si>
    <t>AOE93477.1</t>
  </si>
  <si>
    <t>isoleucine--tRNA ligase [synthetic bacterium JCVI-Syn3.0]</t>
  </si>
  <si>
    <t>AOE93478.1</t>
  </si>
  <si>
    <t>hydrolase [synthetic bacterium JCVI-Syn3.0]</t>
  </si>
  <si>
    <t>AOE93479.1</t>
  </si>
  <si>
    <t>hypothetical protein JCVSYN2_01435 [synthetic bacterium JCVI-Syn3.0]</t>
  </si>
  <si>
    <t>AOE93480.1</t>
  </si>
  <si>
    <t>cell division protein FtsZ [synthetic bacterium JCVI-Syn3.0]</t>
  </si>
  <si>
    <t>AOE93481.1</t>
  </si>
  <si>
    <t>16S rRNA (cytosine(1402)-N(4))-methyltransferase [synthetic bacterium JCVI-Syn3.0]</t>
  </si>
  <si>
    <t>AOE93483.1</t>
  </si>
  <si>
    <t>50S ribosomal protein L32 [synthetic bacterium JCVI-Syn3.0]</t>
  </si>
  <si>
    <t>AOE93484.1</t>
  </si>
  <si>
    <t>hypothetical protein JCVSYN2_01465 [synthetic bacterium JCVI-Syn3.0]</t>
  </si>
  <si>
    <t>AOE93485.1</t>
  </si>
  <si>
    <t>phenylalanine--tRNA ligase subunit beta [synthetic bacterium JCVI-Syn3.0]</t>
  </si>
  <si>
    <t>AOE93486.1</t>
  </si>
  <si>
    <t>phenylalanine--tRNA ligase subunit alpha [synthetic bacterium JCVI-Syn3.0]</t>
  </si>
  <si>
    <t>AOE93487.1</t>
  </si>
  <si>
    <t>hypothetical protein JCVSYN2_01480 [synthetic bacterium JCVI-Syn3.0]</t>
  </si>
  <si>
    <t>AOE93488.1</t>
  </si>
  <si>
    <t>arginine--tRNA ligase [synthetic bacterium JCVI-Syn3.0]</t>
  </si>
  <si>
    <t>AOE93489.1</t>
  </si>
  <si>
    <t>ribosome recycling factor [synthetic bacterium JCVI-Syn3.0]</t>
  </si>
  <si>
    <t>AOE93490.1</t>
  </si>
  <si>
    <t>UMP kinase [synthetic bacterium JCVI-Syn3.0]</t>
  </si>
  <si>
    <t>AOE93491.1</t>
  </si>
  <si>
    <t>hypothetical protein JCVSYN2_01515 [synthetic bacterium JCVI-Syn3.0]</t>
  </si>
  <si>
    <t>AOE93492.1</t>
  </si>
  <si>
    <t>translation elongation factor Ts [synthetic bacterium JCVI-Syn3.0]</t>
  </si>
  <si>
    <t>AOE93493.1</t>
  </si>
  <si>
    <t>30S ribosomal protein S2 [synthetic bacterium JCVI-Syn3.0]</t>
  </si>
  <si>
    <t>AOE93494.1</t>
  </si>
  <si>
    <t>molecular chaperone DnaJ [synthetic bacterium JCVI-Syn3.0]</t>
  </si>
  <si>
    <t>AOE93495.1</t>
  </si>
  <si>
    <t>molecular chaperone DnaK [synthetic bacterium JCVI-Syn3.0]</t>
  </si>
  <si>
    <t>AOE93496.1</t>
  </si>
  <si>
    <t>nucleotide exchange factor GrpE [synthetic bacterium JCVI-Syn3.0]</t>
  </si>
  <si>
    <t>AOE93497.1</t>
  </si>
  <si>
    <t>heat-inducible transcription repressor HrcA [synthetic bacterium JCVI-Syn3.0]</t>
  </si>
  <si>
    <t>AOE93498.1</t>
  </si>
  <si>
    <t>hypothetical protein JCVSYN2_01550 [synthetic bacterium JCVI-Syn3.0]</t>
  </si>
  <si>
    <t>AOE93499.1</t>
  </si>
  <si>
    <t>RNA methyltransferase [synthetic bacterium JCVI-Syn3.0]</t>
  </si>
  <si>
    <t>AOE93500.1</t>
  </si>
  <si>
    <t>non-canonical purine NTP pyrophosphatase, RdgB/HAM1 family [synthetic bacterium JCVI-Syn3.0]</t>
  </si>
  <si>
    <t>AOE93503.1</t>
  </si>
  <si>
    <t>hypothetical protein JCVSYN2_01585 [synthetic bacterium JCVI-Syn3.0]</t>
  </si>
  <si>
    <t>AOE93504.1</t>
  </si>
  <si>
    <t>ribonuclease J [synthetic bacterium JCVI-Syn3.0]</t>
  </si>
  <si>
    <t>AOE93505.1</t>
  </si>
  <si>
    <t>hypothetical protein JCVSYN2_01595 [synthetic bacterium JCVI-Syn3.0]</t>
  </si>
  <si>
    <t>AOE93506.1</t>
  </si>
  <si>
    <t>LemA family protein [synthetic bacterium JCVI-Syn3.0]</t>
  </si>
  <si>
    <t>AOE93507.1</t>
  </si>
  <si>
    <t>hypothetical protein JCVSYN2_01610 [synthetic bacterium JCVI-Syn3.0]</t>
  </si>
  <si>
    <t>AOE93508.1</t>
  </si>
  <si>
    <t>phosphoglycerate kinase [synthetic bacterium JCVI-Syn3.0]</t>
  </si>
  <si>
    <t>AOE93509.1</t>
  </si>
  <si>
    <t>type I glyceraldehyde-3-phosphate dehydrogenase [synthetic bacterium JCVI-Syn3.0]</t>
  </si>
  <si>
    <t>AOE93510.1</t>
  </si>
  <si>
    <t>primosomal protein [synthetic bacterium JCVI-Syn3.0]</t>
  </si>
  <si>
    <t>AOE93511.1</t>
  </si>
  <si>
    <t>chromosome replication initiation protein [synthetic bacterium JCVI-Syn3.0]</t>
  </si>
  <si>
    <t>AOE93512.1</t>
  </si>
  <si>
    <t>DNA-formamidopyrimidine glycosylase [synthetic bacterium JCVI-Syn3.0]</t>
  </si>
  <si>
    <t>AOE93513.1</t>
  </si>
  <si>
    <t>DNA polymerase I [synthetic bacterium JCVI-Syn3.0]</t>
  </si>
  <si>
    <t>AOE93514.1</t>
  </si>
  <si>
    <t>DNA polymerase III subunit alpha [synthetic bacterium JCVI-Syn3.0]</t>
  </si>
  <si>
    <t>AOE93515.1</t>
  </si>
  <si>
    <t>tyrosine--tRNA ligase [synthetic bacterium JCVI-Syn3.0]</t>
  </si>
  <si>
    <t>AOE93516.1</t>
  </si>
  <si>
    <t>nicotinate phosphoribosyltransferase [synthetic bacterium JCVI-Syn3.0]</t>
  </si>
  <si>
    <t>AOE93517.1</t>
  </si>
  <si>
    <t>hypothetical protein JCVSYN2_01660 [synthetic bacterium JCVI-Syn3.0]</t>
  </si>
  <si>
    <t>AOE93518.1</t>
  </si>
  <si>
    <t>6-phosphogluconate dehydratase [synthetic bacterium JCVI-Syn3.0]</t>
  </si>
  <si>
    <t>AOE93519.1</t>
  </si>
  <si>
    <t>AOE93520.1</t>
  </si>
  <si>
    <t>Fur family transcriptional regulator [synthetic bacterium JCVI-Syn3.0]</t>
  </si>
  <si>
    <t>AOE93521.1</t>
  </si>
  <si>
    <t>acyl carrier protein [synthetic bacterium JCVI-Syn3.0]</t>
  </si>
  <si>
    <t>AOE93524.1</t>
  </si>
  <si>
    <t>leucine--tRNA ligase [synthetic bacterium JCVI-Syn3.0]</t>
  </si>
  <si>
    <t>AOE93525.1</t>
  </si>
  <si>
    <t>MOLPALP family lipoprotein [synthetic bacterium JCVI-Syn3.0]</t>
  </si>
  <si>
    <t>AOE93526.1</t>
  </si>
  <si>
    <t>30S ribosomal protein S9 [synthetic bacterium JCVI-Syn3.0]</t>
  </si>
  <si>
    <t>AOE93527.1</t>
  </si>
  <si>
    <t>50S ribosomal protein L13 [synthetic bacterium JCVI-Syn3.0]</t>
  </si>
  <si>
    <t>AOE93528.1</t>
  </si>
  <si>
    <t>AOE93529.1</t>
  </si>
  <si>
    <t>tRNA pseudouridine(38-40) synthase TruA [synthetic bacterium JCVI-Syn3.0]</t>
  </si>
  <si>
    <t>AOE93530.1</t>
  </si>
  <si>
    <t>AOE93531.1</t>
  </si>
  <si>
    <t>energy-coupling factor transporter ATPase [synthetic bacterium JCVI-Syn3.0]</t>
  </si>
  <si>
    <t>AOE93533.1</t>
  </si>
  <si>
    <t>50S ribosomal protein L17 [synthetic bacterium JCVI-Syn3.0]</t>
  </si>
  <si>
    <t>AOE93534.1</t>
  </si>
  <si>
    <t>DNA-directed RNA polymerase subunit alpha [synthetic bacterium JCVI-Syn3.0]</t>
  </si>
  <si>
    <t>AOE93535.1</t>
  </si>
  <si>
    <t>30S ribosomal protein S11 [synthetic bacterium JCVI-Syn3.0]</t>
  </si>
  <si>
    <t>AOE93536.1</t>
  </si>
  <si>
    <t>30S ribosomal protein S13 [synthetic bacterium JCVI-Syn3.0]</t>
  </si>
  <si>
    <t>AOE93538.1</t>
  </si>
  <si>
    <t>type I methionyl aminopeptidase [synthetic bacterium JCVI-Syn3.0]</t>
  </si>
  <si>
    <t>AOE93539.1</t>
  </si>
  <si>
    <t>adenylate kinase [synthetic bacterium JCVI-Syn3.0]</t>
  </si>
  <si>
    <t>AOE93540.1</t>
  </si>
  <si>
    <t>preprotein translocase subunit SecY [synthetic bacterium JCVI-Syn3.0]</t>
  </si>
  <si>
    <t>AOE93541.1</t>
  </si>
  <si>
    <t>50S ribosomal protein L15 [synthetic bacterium JCVI-Syn3.0]</t>
  </si>
  <si>
    <t>AOE93542.1</t>
  </si>
  <si>
    <t>30S ribosomal protein S5 [synthetic bacterium JCVI-Syn3.0]</t>
  </si>
  <si>
    <t>AOE93543.1</t>
  </si>
  <si>
    <t>50S ribosomal protein L18 [synthetic bacterium JCVI-Syn3.0]</t>
  </si>
  <si>
    <t>AOE93544.1</t>
  </si>
  <si>
    <t>50S ribosomal protein L6 [synthetic bacterium JCVI-Syn3.0]</t>
  </si>
  <si>
    <t>AOE93545.1</t>
  </si>
  <si>
    <t>30S ribosomal protein S8 [synthetic bacterium JCVI-Syn3.0]</t>
  </si>
  <si>
    <t>AOE93546.1</t>
  </si>
  <si>
    <t>30S ribosomal protein S14 [synthetic bacterium JCVI-Syn3.0]</t>
  </si>
  <si>
    <t>AOE93547.1</t>
  </si>
  <si>
    <t>50S ribosomal protein L5 [synthetic bacterium JCVI-Syn3.0]</t>
  </si>
  <si>
    <t>AOE93548.1</t>
  </si>
  <si>
    <t>50S ribosomal protein L24 [synthetic bacterium JCVI-Syn3.0]</t>
  </si>
  <si>
    <t>AOE93549.1</t>
  </si>
  <si>
    <t>50S ribosomal protein L14 [synthetic bacterium JCVI-Syn3.0]</t>
  </si>
  <si>
    <t>AOE93550.1</t>
  </si>
  <si>
    <t>30S ribosomal protein S17 [synthetic bacterium JCVI-Syn3.0]</t>
  </si>
  <si>
    <t>AOE93551.1</t>
  </si>
  <si>
    <t>50S ribosomal protein L29 [synthetic bacterium JCVI-Syn3.0]</t>
  </si>
  <si>
    <t>AOE93552.1</t>
  </si>
  <si>
    <t>50S ribosomal protein L16 [synthetic bacterium JCVI-Syn3.0]</t>
  </si>
  <si>
    <t>AOE93553.1</t>
  </si>
  <si>
    <t>30S ribosomal protein S3 [synthetic bacterium JCVI-Syn3.0]</t>
  </si>
  <si>
    <t>AOE93554.1</t>
  </si>
  <si>
    <t>50S ribosomal protein L22 [synthetic bacterium JCVI-Syn3.0]</t>
  </si>
  <si>
    <t>AOE93555.1</t>
  </si>
  <si>
    <t>30S ribosomal protein S19 [synthetic bacterium JCVI-Syn3.0]</t>
  </si>
  <si>
    <t>AOE93556.1</t>
  </si>
  <si>
    <t>50S ribosomal protein L2 [synthetic bacterium JCVI-Syn3.0]</t>
  </si>
  <si>
    <t>AOE93557.1</t>
  </si>
  <si>
    <t>50S ribosomal protein L23 [synthetic bacterium JCVI-Syn3.0]</t>
  </si>
  <si>
    <t>AOE93558.1</t>
  </si>
  <si>
    <t>50S ribosomal protein L4 [synthetic bacterium JCVI-Syn3.0]</t>
  </si>
  <si>
    <t>AOE93559.1</t>
  </si>
  <si>
    <t>50S ribosomal protein L3 [synthetic bacterium JCVI-Syn3.0]</t>
  </si>
  <si>
    <t>AOE93560.1</t>
  </si>
  <si>
    <t>30S ribosomal protein S10 [synthetic bacterium JCVI-Syn3.0]</t>
  </si>
  <si>
    <t>AOE93561.1</t>
  </si>
  <si>
    <t>bifunctional 5,10-methylene-tetrahydrofolate dehydrogenase/5,10-methylene-tetrahydrofolate cyclohydrolase [synthetic bacterium JCVI-Syn3.0]</t>
  </si>
  <si>
    <t>AOE93562.1</t>
  </si>
  <si>
    <t>sodium transporter [synthetic bacterium JCVI-Syn3.0]</t>
  </si>
  <si>
    <t>AOE93563.1</t>
  </si>
  <si>
    <t>potassium transporter TrkA [synthetic bacterium JCVI-Syn3.0]</t>
  </si>
  <si>
    <t>AOE93564.1</t>
  </si>
  <si>
    <t>glutaminyl-tRNA synthase (glutamine-hydrolyzing) subunit B [synthetic bacterium JCVI-Syn3.0]</t>
  </si>
  <si>
    <t>AOE93565.1</t>
  </si>
  <si>
    <t>aspartyl/glutamyl-tRNA amidotransferase subunit A [synthetic bacterium JCVI-Syn3.0]</t>
  </si>
  <si>
    <t>AOE93566.1</t>
  </si>
  <si>
    <t>glutamyl-tRNA amidotransferase [synthetic bacterium JCVI-Syn3.0]</t>
  </si>
  <si>
    <t>AOE93567.1</t>
  </si>
  <si>
    <t>DNA ligase (NAD(+)) LigA [synthetic bacterium JCVI-Syn3.0]</t>
  </si>
  <si>
    <t>AOE93568.1</t>
  </si>
  <si>
    <t>hypothetical protein JCVSYN2_01955 [synthetic bacterium JCVI-Syn3.0]</t>
  </si>
  <si>
    <t>AOE93569.1</t>
  </si>
  <si>
    <t>AOE93570.1</t>
  </si>
  <si>
    <t>hypothetical protein JCVSYN2_01965 [synthetic bacterium JCVI-Syn3.0]</t>
  </si>
  <si>
    <t>AOE93571.1</t>
  </si>
  <si>
    <t>phosphocarrier protein HPr [synthetic bacterium JCVI-Syn3.0]</t>
  </si>
  <si>
    <t>AOE93572.1</t>
  </si>
  <si>
    <t>AOE93573.1</t>
  </si>
  <si>
    <t>transporter [synthetic bacterium JCVI-Syn3.0]</t>
  </si>
  <si>
    <t>AOE93574.1</t>
  </si>
  <si>
    <t>AOE93575.1</t>
  </si>
  <si>
    <t>AOE93576.1</t>
  </si>
  <si>
    <t>AOE93577.1</t>
  </si>
  <si>
    <t>AOE93578.1</t>
  </si>
  <si>
    <t>hypothetical protein JCVSYN2_02005 [synthetic bacterium JCVI-Syn3.0]</t>
  </si>
  <si>
    <t>AOE93579.1</t>
  </si>
  <si>
    <t>glucosamine-6-phosphate deaminase [synthetic bacterium JCVI-Syn3.0]</t>
  </si>
  <si>
    <t>AOE93580.1</t>
  </si>
  <si>
    <t>triose-phosphate isomerase [synthetic bacterium JCVI-Syn3.0]</t>
  </si>
  <si>
    <t>AOE93581.1</t>
  </si>
  <si>
    <t>AOE93582.1</t>
  </si>
  <si>
    <t>phosphoglycerate mutase (2,3-diphosphoglycerate-independent) [synthetic bacterium JCVI-Syn3.0]</t>
  </si>
  <si>
    <t>AOE93583.1</t>
  </si>
  <si>
    <t>hypothetical protein JCVSYN2_02075 [synthetic bacterium JCVI-Syn3.0]</t>
  </si>
  <si>
    <t>AOE93584.1</t>
  </si>
  <si>
    <t>deoxyribose-phosphate aldolase [synthetic bacterium JCVI-Syn3.0]</t>
  </si>
  <si>
    <t>AOE93585.1</t>
  </si>
  <si>
    <t>phosphomannomutase [synthetic bacterium JCVI-Syn3.0]</t>
  </si>
  <si>
    <t>AOE93586.1</t>
  </si>
  <si>
    <t>purine-nucleoside phosphorylase [synthetic bacterium JCVI-Syn3.0]</t>
  </si>
  <si>
    <t>AOE93588.1</t>
  </si>
  <si>
    <t>ribonucleotide-diphosphate reductase subunit alpha [synthetic bacterium JCVI-Syn3.0]</t>
  </si>
  <si>
    <t>AOE93589.1</t>
  </si>
  <si>
    <t>ribonucleotide reductase assembly protein NrdI [synthetic bacterium JCVI-Syn3.0]</t>
  </si>
  <si>
    <t>AOE93590.1</t>
  </si>
  <si>
    <t>class 1b ribonucleoside-diphosphate reductase subunit beta [synthetic bacterium JCVI-Syn3.0]</t>
  </si>
  <si>
    <t>AOE93591.1</t>
  </si>
  <si>
    <t>preprotein translocase subunit SecG [synthetic bacterium JCVI-Syn3.0]</t>
  </si>
  <si>
    <t>AOE93592.1</t>
  </si>
  <si>
    <t>ribonuclease R [synthetic bacterium JCVI-Syn3.0]</t>
  </si>
  <si>
    <t>AOE93593.1</t>
  </si>
  <si>
    <t>SsrA-binding protein [synthetic bacterium JCVI-Syn3.0]</t>
  </si>
  <si>
    <t>AOE93594.1</t>
  </si>
  <si>
    <t>hypothetical protein JCVSYN2_02130 [synthetic bacterium JCVI-Syn3.0]</t>
  </si>
  <si>
    <t>AOE93595.1</t>
  </si>
  <si>
    <t>hypothetical protein JCVSYN2_02135 [synthetic bacterium JCVI-Syn3.0]</t>
  </si>
  <si>
    <t>AOE93596.1</t>
  </si>
  <si>
    <t>PTS sugar transporter [synthetic bacterium JCVI-Syn3.0]</t>
  </si>
  <si>
    <t>AOE93597.1</t>
  </si>
  <si>
    <t>magnesium-translocating P-type ATPase [synthetic bacterium JCVI-Syn3.0]</t>
  </si>
  <si>
    <t>AOE93598.1</t>
  </si>
  <si>
    <t>hypothetical protein JCVSYN2_02150 [synthetic bacterium JCVI-Syn3.0]</t>
  </si>
  <si>
    <t>AOE93599.1</t>
  </si>
  <si>
    <t>F0F1 ATP synthase subunit beta [synthetic bacterium JCVI-Syn3.0]</t>
  </si>
  <si>
    <t>AOE93600.1</t>
  </si>
  <si>
    <t>F0F1 ATP synthase subunit gamma [synthetic bacterium JCVI-Syn3.0]</t>
  </si>
  <si>
    <t>AOE93601.1</t>
  </si>
  <si>
    <t>F0F1 ATP synthase subunit alpha [synthetic bacterium JCVI-Syn3.0]</t>
  </si>
  <si>
    <t>AOE93602.1</t>
  </si>
  <si>
    <t>ATP synthase F1 subunit delta [synthetic bacterium JCVI-Syn3.0]</t>
  </si>
  <si>
    <t>AOE93603.1</t>
  </si>
  <si>
    <t>ATP synthase F0 subunit B [synthetic bacterium JCVI-Syn3.0]</t>
  </si>
  <si>
    <t>AOE93605.1</t>
  </si>
  <si>
    <t>F0F1 ATP synthase subunit A [synthetic bacterium JCVI-Syn3.0]</t>
  </si>
  <si>
    <t>AOE93606.1</t>
  </si>
  <si>
    <t>hypothetical protein JCVSYN2_02190 [synthetic bacterium JCVI-Syn3.0]</t>
  </si>
  <si>
    <t>AOE93607.1</t>
  </si>
  <si>
    <t>uracil phosphoribosyltransferase [synthetic bacterium JCVI-Syn3.0]</t>
  </si>
  <si>
    <t>AOE93608.1</t>
  </si>
  <si>
    <t>serine hydroxymethyltransferase [synthetic bacterium JCVI-Syn3.0]</t>
  </si>
  <si>
    <t>AOE93609.1</t>
  </si>
  <si>
    <t>ribose 5-phosphate isomerase B [synthetic bacterium JCVI-Syn3.0]</t>
  </si>
  <si>
    <t>AOE93610.1</t>
  </si>
  <si>
    <t>DNA-directed RNA polymerase subunit beta' [synthetic bacterium JCVI-Syn3.0]</t>
  </si>
  <si>
    <t>AOE93611.1</t>
  </si>
  <si>
    <t>DNA-directed RNA polymerase subunit beta [synthetic bacterium JCVI-Syn3.0]</t>
  </si>
  <si>
    <t>AOE93612.1</t>
  </si>
  <si>
    <t>hypothetical protein JCVSYN2_02220 [synthetic bacterium JCVI-Syn3.0]</t>
  </si>
  <si>
    <t>AOE93613.1</t>
  </si>
  <si>
    <t>50S ribosomal protein L7/L12 [synthetic bacterium JCVI-Syn3.0]</t>
  </si>
  <si>
    <t>AOE93614.1</t>
  </si>
  <si>
    <t>50S ribosomal protein L10 [synthetic bacterium JCVI-Syn3.0]</t>
  </si>
  <si>
    <t>AOE93615.1</t>
  </si>
  <si>
    <t>50S ribosomal protein L1 [synthetic bacterium JCVI-Syn3.0]</t>
  </si>
  <si>
    <t>AOE93616.1</t>
  </si>
  <si>
    <t>50S ribosomal protein L11 [synthetic bacterium JCVI-Syn3.0]</t>
  </si>
  <si>
    <t>AOE93617.1</t>
  </si>
  <si>
    <t>UDP-glucose 4-epimerase GalE [synthetic bacterium JCVI-Syn3.0]</t>
  </si>
  <si>
    <t>AOE93618.1</t>
  </si>
  <si>
    <t>UDP-galactopyranose mutase [synthetic bacterium JCVI-Syn3.0]</t>
  </si>
  <si>
    <t>AOE93619.1</t>
  </si>
  <si>
    <t>DNA-binding protein WhiA [synthetic bacterium JCVI-Syn3.0]</t>
  </si>
  <si>
    <t>AOE93620.1</t>
  </si>
  <si>
    <t>diacylglyceryl transferase [synthetic bacterium JCVI-Syn3.0]</t>
  </si>
  <si>
    <t>AOE93621.1</t>
  </si>
  <si>
    <t>thioredoxin-disulfide reductase [synthetic bacterium JCVI-Syn3.0]</t>
  </si>
  <si>
    <t>AOE93622.1</t>
  </si>
  <si>
    <t>AOE93623.1</t>
  </si>
  <si>
    <t>HPr(Ser) kinase/phosphatase [synthetic bacterium JCVI-Syn3.0]</t>
  </si>
  <si>
    <t>AOE93624.1</t>
  </si>
  <si>
    <t>AOE93625.1</t>
  </si>
  <si>
    <t>dihydrofolate synthase [synthetic bacterium JCVI-Syn3.0]</t>
  </si>
  <si>
    <t>AOE93626.1</t>
  </si>
  <si>
    <t>excinuclease ABC subunit A [synthetic bacterium JCVI-Syn3.0]</t>
  </si>
  <si>
    <t>AOE93627.1</t>
  </si>
  <si>
    <t>excinuclease ABC subunit B [synthetic bacterium JCVI-Syn3.0]</t>
  </si>
  <si>
    <t>AOE93628.1</t>
  </si>
  <si>
    <t>AOE93629.1</t>
  </si>
  <si>
    <t>hypothetical protein JCVSYN2_02305 [synthetic bacterium JCVI-Syn3.0]</t>
  </si>
  <si>
    <t>AOE93630.1</t>
  </si>
  <si>
    <t>hypothetical protein JCVSYN2_02315 [synthetic bacterium JCVI-Syn3.0]</t>
  </si>
  <si>
    <t>AOE93631.1</t>
  </si>
  <si>
    <t>phosphoribosylpyrophosphate synthetase [synthetic bacterium JCVI-Syn3.0]</t>
  </si>
  <si>
    <t>AOE93632.1</t>
  </si>
  <si>
    <t>aminoacyl-tRNA hydrolase [synthetic bacterium JCVI-Syn3.0]</t>
  </si>
  <si>
    <t>AOE93633.1</t>
  </si>
  <si>
    <t>50S ribosomal protein L9 [synthetic bacterium JCVI-Syn3.0]</t>
  </si>
  <si>
    <t>AOE93634.1</t>
  </si>
  <si>
    <t>replicative DNA helicase [synthetic bacterium JCVI-Syn3.0]</t>
  </si>
  <si>
    <t>AOE93635.1</t>
  </si>
  <si>
    <t>AOE93636.1</t>
  </si>
  <si>
    <t>hypothetical protein JCVSYN2_02350 [synthetic bacterium JCVI-Syn3.0]</t>
  </si>
  <si>
    <t>AOE93637.1</t>
  </si>
  <si>
    <t>cysteine--tRNA ligase [synthetic bacterium JCVI-Syn3.0]</t>
  </si>
  <si>
    <t>AOE93638.1</t>
  </si>
  <si>
    <t>23S rRNA (guanosine(2251)-2'-O)-methyltransferase RlmB [synthetic bacterium JCVI-Syn3.0]</t>
  </si>
  <si>
    <t>AOE93639.1</t>
  </si>
  <si>
    <t>AOE93640.1</t>
  </si>
  <si>
    <t>preprotein translocase subunit SecE [synthetic bacterium JCVI-Syn3.0]</t>
  </si>
  <si>
    <t>AOE93641.1</t>
  </si>
  <si>
    <t>antitermination protein NusG [synthetic bacterium JCVI-Syn3.0]</t>
  </si>
  <si>
    <t>AOE93644.1</t>
  </si>
  <si>
    <t>hypothetical protein JCVSYN2_02390 [synthetic bacterium JCVI-Syn3.0]</t>
  </si>
  <si>
    <t>AOE93645.1</t>
  </si>
  <si>
    <t>DNA topoisomerase I [synthetic bacterium JCVI-Syn3.0]</t>
  </si>
  <si>
    <t>AOE93646.1</t>
  </si>
  <si>
    <t>C4-dicarboxylate ABC transporter [synthetic bacterium JCVI-Syn3.0]</t>
  </si>
  <si>
    <t>AOE93647.1</t>
  </si>
  <si>
    <t>redox-regulated ATPase YchF [synthetic bacterium JCVI-Syn3.0]</t>
  </si>
  <si>
    <t>AOE93649.1</t>
  </si>
  <si>
    <t>16S rRNA (guanine(527)-N(7))-methyltransferase RsmG [synthetic bacterium JCVI-Syn3.0]</t>
  </si>
  <si>
    <t>AOE93650.1</t>
  </si>
  <si>
    <t>CDP-diacylglycerol--glycerol-3-phosphate 3-phosphatidyltransferase [synthetic bacterium JCVI-Syn3.0]</t>
  </si>
  <si>
    <t>AOE93651.1</t>
  </si>
  <si>
    <t>amino acid permease [synthetic bacterium JCVI-Syn3.0]</t>
  </si>
  <si>
    <t>AOE93652.1</t>
  </si>
  <si>
    <t>hypothetical protein JCVSYN2_02430 [synthetic bacterium JCVI-Syn3.0]</t>
  </si>
  <si>
    <t>AOE93653.1</t>
  </si>
  <si>
    <t>AOE93654.1</t>
  </si>
  <si>
    <t>magnesium transporter [synthetic bacterium JCVI-Syn3.0]</t>
  </si>
  <si>
    <t>AOE93655.1</t>
  </si>
  <si>
    <t>MFS transporter [synthetic bacterium JCVI-Syn3.0]</t>
  </si>
  <si>
    <t>AOE93656.1</t>
  </si>
  <si>
    <t>tRNA uridine(34) 5-carboxymethylaminomethyl synthesis enzyme MnmG [synthetic bacterium JCVI-Syn3.0]</t>
  </si>
  <si>
    <t>AOE93657.1</t>
  </si>
  <si>
    <t>DAACS family amino acid transporter [synthetic bacterium JCVI-Syn3.0]</t>
  </si>
  <si>
    <t>AOE93658.1</t>
  </si>
  <si>
    <t>NADH oxidase [synthetic bacterium JCVI-Syn3.0]</t>
  </si>
  <si>
    <t>AOE93659.1</t>
  </si>
  <si>
    <t>hypothetical protein JCVSYN2_02465 [synthetic bacterium JCVI-Syn3.0]</t>
  </si>
  <si>
    <t>AOE93660.1</t>
  </si>
  <si>
    <t>hypothetical protein JCVSYN2_02470 [synthetic bacterium JCVI-Syn3.0]</t>
  </si>
  <si>
    <t>AOE93661.1</t>
  </si>
  <si>
    <t>membrane protein insertase YidC [synthetic bacterium JCVI-Syn3.0]</t>
  </si>
  <si>
    <t>AOE93662.1</t>
  </si>
  <si>
    <t>ribonuclease P protein component [synthetic bacterium JCVI-Syn3.0]</t>
  </si>
  <si>
    <t>AOE93665.1</t>
  </si>
  <si>
    <t>tetracycline resistance ribosomal protection protein Tet(M) [synthetic bacterium JCVI-Syn3.0]</t>
  </si>
  <si>
    <t>AOE93667.1</t>
  </si>
  <si>
    <t>serine/threonine protein kinase [synthetic bacterium JCVI-Syn3.0]</t>
  </si>
  <si>
    <t>AOE93668.1</t>
  </si>
  <si>
    <t>hypothetical protein JCVSYN2_00695 [synthetic bacterium JCVI-Syn3.0]</t>
  </si>
  <si>
    <t>AOE93669.1</t>
  </si>
  <si>
    <t>RNA-binding protein [synthetic bacterium JCVI-Syn3.0]</t>
  </si>
  <si>
    <t>AOE93670.1</t>
  </si>
  <si>
    <t>hypothetical protein JCVSYN2_01445 [synthetic bacterium JCVI-Syn3.0]</t>
  </si>
  <si>
    <t>AOE93671.1</t>
  </si>
  <si>
    <t>hypothetical protein JCVSYN2_01575 [synthetic bacterium JCVI-Syn3.0]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</si>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</sst>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textRotation="90"/>
    </xf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1"/>
  <sheetViews>
    <sheetView tabSelected="1" topLeftCell="F43" workbookViewId="0">
      <selection activeCell="V57" sqref="V57"/>
    </sheetView>
  </sheetViews>
  <sheetFormatPr baseColWidth="10" defaultColWidth="8.83203125" defaultRowHeight="16" x14ac:dyDescent="0.2"/>
  <cols>
    <col min="1" max="5" width="10.6640625" customWidth="1"/>
    <col min="6" max="6" width="13.1640625" customWidth="1"/>
    <col min="7" max="1025" width="10.6640625" customWidth="1"/>
  </cols>
  <sheetData>
    <row r="1" spans="1:1024" s="1" customFormat="1" x14ac:dyDescent="0.2">
      <c r="G1" s="1" t="s">
        <v>0</v>
      </c>
      <c r="S1" s="1" t="s">
        <v>1</v>
      </c>
      <c r="V1" s="1" t="s">
        <v>2</v>
      </c>
      <c r="Y1"/>
      <c r="AMH1"/>
      <c r="AMI1"/>
      <c r="AMJ1"/>
    </row>
    <row r="2" spans="1:1024" s="2" customFormat="1" ht="128" x14ac:dyDescent="0.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12</v>
      </c>
      <c r="T2" s="2" t="s">
        <v>16</v>
      </c>
      <c r="U2" s="2" t="s">
        <v>20</v>
      </c>
      <c r="V2" s="2" t="s">
        <v>12</v>
      </c>
      <c r="W2" s="2" t="s">
        <v>16</v>
      </c>
      <c r="X2" s="2" t="s">
        <v>20</v>
      </c>
      <c r="AMH2"/>
      <c r="AMI2"/>
      <c r="AMJ2"/>
    </row>
    <row r="3" spans="1:1024" x14ac:dyDescent="0.2">
      <c r="A3" t="s">
        <v>21</v>
      </c>
      <c r="B3" t="s">
        <v>22</v>
      </c>
      <c r="C3">
        <v>72.8888888888889</v>
      </c>
      <c r="D3">
        <v>88</v>
      </c>
      <c r="E3">
        <v>451</v>
      </c>
      <c r="F3">
        <v>28000000000</v>
      </c>
      <c r="G3">
        <v>2996812817.0092802</v>
      </c>
      <c r="H3">
        <v>2932575149.0457301</v>
      </c>
      <c r="I3">
        <v>2802206511.2122002</v>
      </c>
      <c r="J3">
        <f t="shared" ref="J3:J66" si="0">MEDIAN(G3:I3)</f>
        <v>2932575149.0457301</v>
      </c>
      <c r="K3">
        <v>2924839292.8657999</v>
      </c>
      <c r="L3">
        <v>2857537973.1052699</v>
      </c>
      <c r="M3">
        <v>3104372673.46525</v>
      </c>
      <c r="N3">
        <f t="shared" ref="N3:N66" si="1">MEDIAN(K3:M3)</f>
        <v>2924839292.8657999</v>
      </c>
      <c r="O3">
        <v>3503860238.02985</v>
      </c>
      <c r="P3">
        <v>3501538087.9204102</v>
      </c>
      <c r="Q3">
        <v>3376257257.3462</v>
      </c>
      <c r="R3">
        <f t="shared" ref="R3:R66" si="2">MEDIAN(O3:Q3)</f>
        <v>3501538087.9204102</v>
      </c>
      <c r="S3">
        <f t="shared" ref="S3:S66" si="3">J3/J$431</f>
        <v>1.9189042614029587E-3</v>
      </c>
      <c r="T3">
        <f t="shared" ref="T3:T66" si="4">N3/N$431</f>
        <v>1.7932647075918518E-3</v>
      </c>
      <c r="U3">
        <f t="shared" ref="U3:U66" si="5">R3/R$431</f>
        <v>2.174926784918286E-3</v>
      </c>
      <c r="V3" s="3">
        <f t="shared" ref="V3:V66" si="6">S3*77028</f>
        <v>147.80935744734711</v>
      </c>
      <c r="W3" s="3">
        <f t="shared" ref="W3:W66" si="7">T3*77028</f>
        <v>138.13159389638517</v>
      </c>
      <c r="X3" s="3">
        <f t="shared" ref="X3:X66" si="8">U3*77028</f>
        <v>167.53026038868572</v>
      </c>
    </row>
    <row r="4" spans="1:1024" x14ac:dyDescent="0.2">
      <c r="A4" t="s">
        <v>23</v>
      </c>
      <c r="B4" t="s">
        <v>24</v>
      </c>
      <c r="C4">
        <v>64.8</v>
      </c>
      <c r="D4">
        <v>76</v>
      </c>
      <c r="E4">
        <v>376</v>
      </c>
      <c r="F4">
        <v>38000000000</v>
      </c>
      <c r="G4">
        <v>4398947438.6848297</v>
      </c>
      <c r="H4">
        <v>4212883176.5668001</v>
      </c>
      <c r="I4">
        <v>4227874748.3222599</v>
      </c>
      <c r="J4">
        <f t="shared" si="0"/>
        <v>4227874748.3222599</v>
      </c>
      <c r="K4">
        <v>4027151763.0478601</v>
      </c>
      <c r="L4">
        <v>4370595726.5061398</v>
      </c>
      <c r="M4">
        <v>3998454184.1935401</v>
      </c>
      <c r="N4">
        <f t="shared" si="1"/>
        <v>4027151763.0478601</v>
      </c>
      <c r="O4">
        <v>4220968678.8371201</v>
      </c>
      <c r="P4">
        <v>4240088737.0855799</v>
      </c>
      <c r="Q4">
        <v>4303035546.7558498</v>
      </c>
      <c r="R4">
        <f t="shared" si="2"/>
        <v>4240088737.0855799</v>
      </c>
      <c r="S4">
        <f t="shared" si="3"/>
        <v>2.7664719432248844E-3</v>
      </c>
      <c r="T4">
        <f t="shared" si="4"/>
        <v>2.4691097204571732E-3</v>
      </c>
      <c r="U4">
        <f t="shared" si="5"/>
        <v>2.6336662155786294E-3</v>
      </c>
      <c r="V4" s="3">
        <f t="shared" si="6"/>
        <v>213.09580084272639</v>
      </c>
      <c r="W4" s="3">
        <f t="shared" si="7"/>
        <v>190.19058354737513</v>
      </c>
      <c r="X4" s="3">
        <f t="shared" si="8"/>
        <v>202.86604125359065</v>
      </c>
    </row>
    <row r="5" spans="1:1024" x14ac:dyDescent="0.2">
      <c r="A5" t="s">
        <v>25</v>
      </c>
      <c r="B5" t="s">
        <v>26</v>
      </c>
      <c r="C5">
        <v>60</v>
      </c>
      <c r="D5">
        <v>14</v>
      </c>
      <c r="E5">
        <v>181</v>
      </c>
      <c r="F5">
        <v>12000000000</v>
      </c>
      <c r="G5">
        <v>1295924283.6630399</v>
      </c>
      <c r="H5">
        <v>1298833869.2043099</v>
      </c>
      <c r="I5">
        <v>1264171756.02442</v>
      </c>
      <c r="J5">
        <f t="shared" si="0"/>
        <v>1295924283.6630399</v>
      </c>
      <c r="K5">
        <v>1345582799.9133501</v>
      </c>
      <c r="L5">
        <v>1417172018.17224</v>
      </c>
      <c r="M5">
        <v>1378404558.8478999</v>
      </c>
      <c r="N5">
        <f t="shared" si="1"/>
        <v>1378404558.8478999</v>
      </c>
      <c r="O5">
        <v>1325793705.4210801</v>
      </c>
      <c r="P5">
        <v>1323330815.97067</v>
      </c>
      <c r="Q5">
        <v>1350786192.78301</v>
      </c>
      <c r="R5">
        <f t="shared" si="2"/>
        <v>1325793705.4210801</v>
      </c>
      <c r="S5">
        <f t="shared" si="3"/>
        <v>8.4797643845061648E-4</v>
      </c>
      <c r="T5">
        <f t="shared" si="4"/>
        <v>8.4512138981273938E-4</v>
      </c>
      <c r="U5">
        <f t="shared" si="5"/>
        <v>8.2349646606554722E-4</v>
      </c>
      <c r="V5" s="3">
        <f t="shared" si="6"/>
        <v>65.317929100974084</v>
      </c>
      <c r="W5" s="3">
        <f t="shared" si="7"/>
        <v>65.09801041449569</v>
      </c>
      <c r="X5" s="3">
        <f t="shared" si="8"/>
        <v>63.432285788096969</v>
      </c>
    </row>
    <row r="6" spans="1:1024" x14ac:dyDescent="0.2">
      <c r="A6" t="s">
        <v>27</v>
      </c>
      <c r="B6" t="s">
        <v>28</v>
      </c>
      <c r="C6">
        <v>51.5037593984962</v>
      </c>
      <c r="D6">
        <v>21</v>
      </c>
      <c r="E6">
        <v>267</v>
      </c>
      <c r="F6">
        <v>7000000000</v>
      </c>
      <c r="G6">
        <v>809263279.272856</v>
      </c>
      <c r="H6">
        <v>771852353.66334403</v>
      </c>
      <c r="I6">
        <v>801864497.27511597</v>
      </c>
      <c r="J6">
        <f t="shared" si="0"/>
        <v>801864497.27511597</v>
      </c>
      <c r="K6">
        <v>734818379.83766305</v>
      </c>
      <c r="L6">
        <v>760717226.32149696</v>
      </c>
      <c r="M6">
        <v>753903264.40361798</v>
      </c>
      <c r="N6">
        <f t="shared" si="1"/>
        <v>753903264.40361798</v>
      </c>
      <c r="O6">
        <v>755899256.44950402</v>
      </c>
      <c r="P6">
        <v>774986804.05869102</v>
      </c>
      <c r="Q6">
        <v>836694938.717713</v>
      </c>
      <c r="R6">
        <f t="shared" si="2"/>
        <v>774986804.05869102</v>
      </c>
      <c r="S6">
        <f t="shared" si="3"/>
        <v>5.2469284594110395E-4</v>
      </c>
      <c r="T6">
        <f t="shared" si="4"/>
        <v>4.6222988055820267E-4</v>
      </c>
      <c r="U6">
        <f t="shared" si="5"/>
        <v>4.8137119054058935E-4</v>
      </c>
      <c r="V6" s="3">
        <f t="shared" si="6"/>
        <v>40.416040537151353</v>
      </c>
      <c r="W6" s="3">
        <f t="shared" si="7"/>
        <v>35.604643239637234</v>
      </c>
      <c r="X6" s="3">
        <f t="shared" si="8"/>
        <v>37.079060064960515</v>
      </c>
    </row>
    <row r="7" spans="1:1024" x14ac:dyDescent="0.2">
      <c r="A7" t="s">
        <v>29</v>
      </c>
      <c r="B7" t="s">
        <v>30</v>
      </c>
      <c r="C7">
        <v>46.556473829201103</v>
      </c>
      <c r="D7">
        <v>37</v>
      </c>
      <c r="E7">
        <v>364</v>
      </c>
      <c r="F7">
        <v>14000000000</v>
      </c>
      <c r="G7">
        <v>1405346334.64498</v>
      </c>
      <c r="H7">
        <v>1484307747.15892</v>
      </c>
      <c r="I7">
        <v>1431895290.09114</v>
      </c>
      <c r="J7">
        <f t="shared" si="0"/>
        <v>1431895290.09114</v>
      </c>
      <c r="K7">
        <v>1748153476.0917499</v>
      </c>
      <c r="L7">
        <v>1732653020.5114601</v>
      </c>
      <c r="M7">
        <v>1596971171.1623001</v>
      </c>
      <c r="N7">
        <f t="shared" si="1"/>
        <v>1732653020.5114601</v>
      </c>
      <c r="O7">
        <v>1627890026.9665301</v>
      </c>
      <c r="P7">
        <v>1531923692.8723099</v>
      </c>
      <c r="Q7">
        <v>1440859240.5006001</v>
      </c>
      <c r="R7">
        <f t="shared" si="2"/>
        <v>1531923692.8723099</v>
      </c>
      <c r="S7">
        <f t="shared" si="3"/>
        <v>9.369478476733377E-4</v>
      </c>
      <c r="T7">
        <f t="shared" si="4"/>
        <v>1.0623166612143107E-3</v>
      </c>
      <c r="U7">
        <f t="shared" si="5"/>
        <v>9.5153095251855873E-4</v>
      </c>
      <c r="V7" s="3">
        <f t="shared" si="6"/>
        <v>72.171218810581863</v>
      </c>
      <c r="W7" s="3">
        <f t="shared" si="7"/>
        <v>81.828127780015933</v>
      </c>
      <c r="X7" s="3">
        <f t="shared" si="8"/>
        <v>73.294526210599543</v>
      </c>
    </row>
    <row r="8" spans="1:1024" x14ac:dyDescent="0.2">
      <c r="A8" t="s">
        <v>31</v>
      </c>
      <c r="B8" t="s">
        <v>32</v>
      </c>
      <c r="C8">
        <v>49.211356466877</v>
      </c>
      <c r="D8">
        <v>94</v>
      </c>
      <c r="E8">
        <v>635</v>
      </c>
      <c r="F8">
        <v>39000000000</v>
      </c>
      <c r="G8">
        <v>4976224591.7134304</v>
      </c>
      <c r="H8">
        <v>4833863191.2038298</v>
      </c>
      <c r="I8">
        <v>4754801319.4341497</v>
      </c>
      <c r="J8">
        <f t="shared" si="0"/>
        <v>4833863191.2038298</v>
      </c>
      <c r="K8">
        <v>3823959219.7069302</v>
      </c>
      <c r="L8">
        <v>3775790472.4390702</v>
      </c>
      <c r="M8">
        <v>4027978109.5585699</v>
      </c>
      <c r="N8">
        <f t="shared" si="1"/>
        <v>3823959219.7069302</v>
      </c>
      <c r="O8">
        <v>4234205836.4228101</v>
      </c>
      <c r="P8">
        <v>4188628519.2315001</v>
      </c>
      <c r="Q8">
        <v>4384548740.2897196</v>
      </c>
      <c r="R8">
        <f t="shared" si="2"/>
        <v>4234205836.4228101</v>
      </c>
      <c r="S8">
        <f t="shared" si="3"/>
        <v>3.1629950487912593E-3</v>
      </c>
      <c r="T8">
        <f t="shared" si="4"/>
        <v>2.3445291947141352E-3</v>
      </c>
      <c r="U8">
        <f t="shared" si="5"/>
        <v>2.6300121418820982E-3</v>
      </c>
      <c r="V8" s="3">
        <f t="shared" si="6"/>
        <v>243.63918261829312</v>
      </c>
      <c r="W8" s="3">
        <f t="shared" si="7"/>
        <v>180.59439481044041</v>
      </c>
      <c r="X8" s="3">
        <f t="shared" si="8"/>
        <v>202.58457526489426</v>
      </c>
    </row>
    <row r="9" spans="1:1024" x14ac:dyDescent="0.2">
      <c r="A9" t="s">
        <v>33</v>
      </c>
      <c r="B9" t="s">
        <v>34</v>
      </c>
      <c r="C9">
        <v>50.959232613908902</v>
      </c>
      <c r="D9">
        <v>128</v>
      </c>
      <c r="E9">
        <v>835</v>
      </c>
      <c r="F9">
        <v>49000000000</v>
      </c>
      <c r="G9">
        <v>5918320208.5199604</v>
      </c>
      <c r="H9">
        <v>5903605051.71558</v>
      </c>
      <c r="I9">
        <v>5968820885.1852798</v>
      </c>
      <c r="J9">
        <f t="shared" si="0"/>
        <v>5918320208.5199604</v>
      </c>
      <c r="K9">
        <v>5085958806.5928802</v>
      </c>
      <c r="L9">
        <v>4616950743.0148602</v>
      </c>
      <c r="M9">
        <v>4807721931.5889397</v>
      </c>
      <c r="N9">
        <f t="shared" si="1"/>
        <v>4807721931.5889397</v>
      </c>
      <c r="O9">
        <v>5699842181.1979904</v>
      </c>
      <c r="P9">
        <v>5501930209.9416599</v>
      </c>
      <c r="Q9">
        <v>5496849982.2428503</v>
      </c>
      <c r="R9">
        <f t="shared" si="2"/>
        <v>5501930209.9416599</v>
      </c>
      <c r="S9">
        <f t="shared" si="3"/>
        <v>3.8725997770838725E-3</v>
      </c>
      <c r="T9">
        <f t="shared" si="4"/>
        <v>2.9476894969454148E-3</v>
      </c>
      <c r="U9">
        <f t="shared" si="5"/>
        <v>3.4174397313096422E-3</v>
      </c>
      <c r="V9" s="3">
        <f t="shared" si="6"/>
        <v>298.29861562921656</v>
      </c>
      <c r="W9" s="3">
        <f t="shared" si="7"/>
        <v>227.05462657071141</v>
      </c>
      <c r="X9" s="3">
        <f t="shared" si="8"/>
        <v>263.23854762331911</v>
      </c>
    </row>
    <row r="10" spans="1:1024" x14ac:dyDescent="0.2">
      <c r="A10" t="s">
        <v>35</v>
      </c>
      <c r="B10" t="s">
        <v>36</v>
      </c>
      <c r="C10">
        <v>15.384615384615399</v>
      </c>
      <c r="D10">
        <v>4</v>
      </c>
      <c r="E10">
        <v>326</v>
      </c>
      <c r="F10">
        <v>940000000</v>
      </c>
      <c r="G10">
        <v>92313585.933007196</v>
      </c>
      <c r="H10">
        <v>95247423.716435403</v>
      </c>
      <c r="I10">
        <v>124555126.29403999</v>
      </c>
      <c r="J10">
        <f t="shared" si="0"/>
        <v>95247423.716435403</v>
      </c>
      <c r="K10">
        <v>106667838.76771501</v>
      </c>
      <c r="L10">
        <v>83428197.581693694</v>
      </c>
      <c r="M10">
        <v>90820227.296717197</v>
      </c>
      <c r="N10">
        <f t="shared" si="1"/>
        <v>90820227.296717197</v>
      </c>
      <c r="O10">
        <v>111999221.06989799</v>
      </c>
      <c r="P10">
        <v>139232624.16524199</v>
      </c>
      <c r="Q10">
        <v>95735755.175251707</v>
      </c>
      <c r="R10">
        <f t="shared" si="2"/>
        <v>111999221.06989799</v>
      </c>
      <c r="S10">
        <f t="shared" si="3"/>
        <v>6.2324297918365482E-5</v>
      </c>
      <c r="T10">
        <f t="shared" si="4"/>
        <v>5.5683301555722703E-5</v>
      </c>
      <c r="U10">
        <f t="shared" si="5"/>
        <v>6.9566601784296336E-5</v>
      </c>
      <c r="V10" s="3">
        <f t="shared" si="6"/>
        <v>4.8007160200558561</v>
      </c>
      <c r="W10" s="3">
        <f t="shared" si="7"/>
        <v>4.2891733522342079</v>
      </c>
      <c r="X10" s="3">
        <f t="shared" si="8"/>
        <v>5.3585762022407781</v>
      </c>
    </row>
    <row r="11" spans="1:1024" x14ac:dyDescent="0.2">
      <c r="A11" t="s">
        <v>37</v>
      </c>
      <c r="B11" t="s">
        <v>36</v>
      </c>
      <c r="C11">
        <v>36.725146198830402</v>
      </c>
      <c r="D11">
        <v>79</v>
      </c>
      <c r="E11">
        <v>856</v>
      </c>
      <c r="F11">
        <v>36000000000</v>
      </c>
      <c r="G11">
        <v>3431202023.0473199</v>
      </c>
      <c r="H11">
        <v>3552977160.5770998</v>
      </c>
      <c r="I11">
        <v>3478972212.8578601</v>
      </c>
      <c r="J11">
        <f t="shared" si="0"/>
        <v>3478972212.8578601</v>
      </c>
      <c r="K11">
        <v>4322845969.15273</v>
      </c>
      <c r="L11">
        <v>4378066069.7215099</v>
      </c>
      <c r="M11">
        <v>4050855236.4264302</v>
      </c>
      <c r="N11">
        <f t="shared" si="1"/>
        <v>4322845969.15273</v>
      </c>
      <c r="O11">
        <v>4392282524.2809</v>
      </c>
      <c r="P11">
        <v>4194345509.1956201</v>
      </c>
      <c r="Q11">
        <v>4198453294.74053</v>
      </c>
      <c r="R11">
        <f t="shared" si="2"/>
        <v>4198453294.74053</v>
      </c>
      <c r="S11">
        <f t="shared" si="3"/>
        <v>2.2764342822477238E-3</v>
      </c>
      <c r="T11">
        <f t="shared" si="4"/>
        <v>2.6504044621343133E-3</v>
      </c>
      <c r="U11">
        <f t="shared" si="5"/>
        <v>2.6078049978838789E-3</v>
      </c>
      <c r="V11" s="3">
        <f t="shared" si="6"/>
        <v>175.34917989297767</v>
      </c>
      <c r="W11" s="3">
        <f t="shared" si="7"/>
        <v>204.1553549092819</v>
      </c>
      <c r="X11" s="3">
        <f t="shared" si="8"/>
        <v>200.87400337699941</v>
      </c>
    </row>
    <row r="12" spans="1:1024" x14ac:dyDescent="0.2">
      <c r="A12" t="s">
        <v>38</v>
      </c>
      <c r="B12" t="s">
        <v>39</v>
      </c>
      <c r="C12">
        <v>54.460966542750903</v>
      </c>
      <c r="D12">
        <v>99</v>
      </c>
      <c r="E12">
        <v>539</v>
      </c>
      <c r="F12">
        <v>29000000000</v>
      </c>
      <c r="G12">
        <v>3028877233.38802</v>
      </c>
      <c r="H12">
        <v>2879567180.8729401</v>
      </c>
      <c r="I12">
        <v>2837823776.5767102</v>
      </c>
      <c r="J12">
        <f t="shared" si="0"/>
        <v>2879567180.8729401</v>
      </c>
      <c r="K12">
        <v>3186084914.2852502</v>
      </c>
      <c r="L12">
        <v>3116639124.9538102</v>
      </c>
      <c r="M12">
        <v>3605656440.7929602</v>
      </c>
      <c r="N12">
        <f t="shared" si="1"/>
        <v>3186084914.2852502</v>
      </c>
      <c r="O12">
        <v>3304318995.4228702</v>
      </c>
      <c r="P12">
        <v>3470164837.3308702</v>
      </c>
      <c r="Q12">
        <v>3570867496.3765702</v>
      </c>
      <c r="R12">
        <f t="shared" si="2"/>
        <v>3470164837.3308702</v>
      </c>
      <c r="S12">
        <f t="shared" si="3"/>
        <v>1.8842189725883896E-3</v>
      </c>
      <c r="T12">
        <f t="shared" si="4"/>
        <v>1.9534384833090729E-3</v>
      </c>
      <c r="U12">
        <f t="shared" si="5"/>
        <v>2.1554397705480757E-3</v>
      </c>
      <c r="V12" s="3">
        <f t="shared" si="6"/>
        <v>145.13761902053847</v>
      </c>
      <c r="W12" s="3">
        <f t="shared" si="7"/>
        <v>150.46945949233128</v>
      </c>
      <c r="X12" s="3">
        <f t="shared" si="8"/>
        <v>166.02921464577719</v>
      </c>
    </row>
    <row r="13" spans="1:1024" x14ac:dyDescent="0.2">
      <c r="A13" t="s">
        <v>40</v>
      </c>
      <c r="B13" t="s">
        <v>41</v>
      </c>
      <c r="C13">
        <v>54.197080291970799</v>
      </c>
      <c r="D13">
        <v>92</v>
      </c>
      <c r="E13">
        <v>549</v>
      </c>
      <c r="F13">
        <v>17000000000</v>
      </c>
      <c r="G13">
        <v>1603990533.20613</v>
      </c>
      <c r="H13">
        <v>1604570235.2674601</v>
      </c>
      <c r="I13">
        <v>1574309603.60868</v>
      </c>
      <c r="J13">
        <f t="shared" si="0"/>
        <v>1603990533.20613</v>
      </c>
      <c r="K13">
        <v>1987305611.17486</v>
      </c>
      <c r="L13">
        <v>1950265705.29319</v>
      </c>
      <c r="M13">
        <v>2177062491.72963</v>
      </c>
      <c r="N13">
        <f t="shared" si="1"/>
        <v>1987305611.17486</v>
      </c>
      <c r="O13">
        <v>2053353604.3627701</v>
      </c>
      <c r="P13">
        <v>2046613532.4166901</v>
      </c>
      <c r="Q13">
        <v>2002528682.9405799</v>
      </c>
      <c r="R13">
        <f t="shared" si="2"/>
        <v>2046613532.4166901</v>
      </c>
      <c r="S13">
        <f t="shared" si="3"/>
        <v>1.0495568273572826E-3</v>
      </c>
      <c r="T13">
        <f t="shared" si="4"/>
        <v>1.2184481466765661E-3</v>
      </c>
      <c r="U13">
        <f t="shared" si="5"/>
        <v>1.2712226679427354E-3</v>
      </c>
      <c r="V13" s="3">
        <f t="shared" si="6"/>
        <v>80.845263297676766</v>
      </c>
      <c r="W13" s="3">
        <f t="shared" si="7"/>
        <v>93.854623842202528</v>
      </c>
      <c r="X13" s="3">
        <f t="shared" si="8"/>
        <v>97.919739666293026</v>
      </c>
    </row>
    <row r="14" spans="1:1024" x14ac:dyDescent="0.2">
      <c r="A14" t="s">
        <v>42</v>
      </c>
      <c r="B14" t="s">
        <v>43</v>
      </c>
      <c r="C14">
        <v>45.579567779960698</v>
      </c>
      <c r="D14">
        <v>58</v>
      </c>
      <c r="E14">
        <v>510</v>
      </c>
      <c r="F14">
        <v>47000000000</v>
      </c>
      <c r="G14">
        <v>4765334153.51019</v>
      </c>
      <c r="H14">
        <v>4929342895.42132</v>
      </c>
      <c r="I14">
        <v>4913470204.2362804</v>
      </c>
      <c r="J14">
        <f t="shared" si="0"/>
        <v>4913470204.2362804</v>
      </c>
      <c r="K14">
        <v>5430412926.2827902</v>
      </c>
      <c r="L14">
        <v>5541469441.1447802</v>
      </c>
      <c r="M14">
        <v>5268233253.7566996</v>
      </c>
      <c r="N14">
        <f t="shared" si="1"/>
        <v>5430412926.2827902</v>
      </c>
      <c r="O14">
        <v>5306227966.8260498</v>
      </c>
      <c r="P14">
        <v>5459048512.3272104</v>
      </c>
      <c r="Q14">
        <v>5386460646.4946699</v>
      </c>
      <c r="R14">
        <f t="shared" si="2"/>
        <v>5386460646.4946699</v>
      </c>
      <c r="S14">
        <f t="shared" si="3"/>
        <v>3.2150851841779818E-3</v>
      </c>
      <c r="T14">
        <f t="shared" si="4"/>
        <v>3.3294710831144238E-3</v>
      </c>
      <c r="U14">
        <f t="shared" si="5"/>
        <v>3.3457175794786927E-3</v>
      </c>
      <c r="V14" s="3">
        <f t="shared" si="6"/>
        <v>247.65158156686158</v>
      </c>
      <c r="W14" s="3">
        <f t="shared" si="7"/>
        <v>256.46249859013784</v>
      </c>
      <c r="X14" s="3">
        <f t="shared" si="8"/>
        <v>257.71393371208472</v>
      </c>
    </row>
    <row r="15" spans="1:1024" x14ac:dyDescent="0.2">
      <c r="A15" t="s">
        <v>44</v>
      </c>
      <c r="B15" t="s">
        <v>45</v>
      </c>
      <c r="C15">
        <v>65.3333333333333</v>
      </c>
      <c r="D15">
        <v>55</v>
      </c>
      <c r="E15">
        <v>76</v>
      </c>
      <c r="F15">
        <v>48000000000</v>
      </c>
      <c r="G15">
        <v>3971656844.41887</v>
      </c>
      <c r="H15">
        <v>4162679316.5731902</v>
      </c>
      <c r="I15">
        <v>4140700455.6661501</v>
      </c>
      <c r="J15">
        <f t="shared" si="0"/>
        <v>4140700455.6661501</v>
      </c>
      <c r="K15">
        <v>6477084687.58636</v>
      </c>
      <c r="L15">
        <v>6423047281.0911798</v>
      </c>
      <c r="M15">
        <v>5076376505.7673397</v>
      </c>
      <c r="N15">
        <f t="shared" si="1"/>
        <v>6423047281.0911798</v>
      </c>
      <c r="O15">
        <v>6127421814.9326296</v>
      </c>
      <c r="P15">
        <v>5901333622.59165</v>
      </c>
      <c r="Q15">
        <v>5719699471.3726301</v>
      </c>
      <c r="R15">
        <f t="shared" si="2"/>
        <v>5901333622.59165</v>
      </c>
      <c r="S15">
        <f t="shared" si="3"/>
        <v>2.7094302262489251E-3</v>
      </c>
      <c r="T15">
        <f t="shared" si="4"/>
        <v>3.9380707283540664E-3</v>
      </c>
      <c r="U15">
        <f t="shared" si="5"/>
        <v>3.6655230473692274E-3</v>
      </c>
      <c r="V15" s="3">
        <f t="shared" si="6"/>
        <v>208.70199146750221</v>
      </c>
      <c r="W15" s="3">
        <f t="shared" si="7"/>
        <v>303.34171206365704</v>
      </c>
      <c r="X15" s="3">
        <f t="shared" si="8"/>
        <v>282.34790929275687</v>
      </c>
    </row>
    <row r="16" spans="1:1024" x14ac:dyDescent="0.2">
      <c r="A16" t="s">
        <v>46</v>
      </c>
      <c r="B16" t="s">
        <v>47</v>
      </c>
      <c r="C16">
        <v>26.027397260274</v>
      </c>
      <c r="D16">
        <v>13</v>
      </c>
      <c r="E16">
        <v>147</v>
      </c>
      <c r="F16">
        <v>19000000000</v>
      </c>
      <c r="G16">
        <v>2203834708.1161299</v>
      </c>
      <c r="H16">
        <v>2120041410.9010899</v>
      </c>
      <c r="I16">
        <v>1969057700.01999</v>
      </c>
      <c r="J16">
        <f t="shared" si="0"/>
        <v>2120041410.9010899</v>
      </c>
      <c r="K16">
        <v>2217896486.7337899</v>
      </c>
      <c r="L16">
        <v>2574330138.9047298</v>
      </c>
      <c r="M16">
        <v>2153996682.8959999</v>
      </c>
      <c r="N16">
        <f t="shared" si="1"/>
        <v>2217896486.7337899</v>
      </c>
      <c r="O16">
        <v>1801478840.3868201</v>
      </c>
      <c r="P16">
        <v>2017466114.6886699</v>
      </c>
      <c r="Q16">
        <v>1941897917.3527701</v>
      </c>
      <c r="R16">
        <f t="shared" si="2"/>
        <v>1941897917.3527701</v>
      </c>
      <c r="S16">
        <f t="shared" si="3"/>
        <v>1.3872300933371253E-3</v>
      </c>
      <c r="T16">
        <f t="shared" si="4"/>
        <v>1.3598270183435184E-3</v>
      </c>
      <c r="U16">
        <f t="shared" si="5"/>
        <v>1.2061801665381672E-3</v>
      </c>
      <c r="V16" s="3">
        <f t="shared" si="6"/>
        <v>106.85555962957208</v>
      </c>
      <c r="W16" s="3">
        <f t="shared" si="7"/>
        <v>104.74475556896454</v>
      </c>
      <c r="X16" s="3">
        <f t="shared" si="8"/>
        <v>92.909645868101947</v>
      </c>
    </row>
    <row r="17" spans="1:24" x14ac:dyDescent="0.2">
      <c r="A17" t="s">
        <v>48</v>
      </c>
      <c r="B17" t="s">
        <v>49</v>
      </c>
      <c r="C17">
        <v>93.467336683417102</v>
      </c>
      <c r="D17">
        <v>127</v>
      </c>
      <c r="E17">
        <v>200</v>
      </c>
      <c r="F17">
        <v>55000000000</v>
      </c>
      <c r="G17">
        <v>5260279084.9101801</v>
      </c>
      <c r="H17">
        <v>5584009389.0526199</v>
      </c>
      <c r="I17">
        <v>5869028497.0992002</v>
      </c>
      <c r="J17">
        <f t="shared" si="0"/>
        <v>5584009389.0526199</v>
      </c>
      <c r="K17">
        <v>5841251736.7468004</v>
      </c>
      <c r="L17">
        <v>6035577371.2278004</v>
      </c>
      <c r="M17">
        <v>6398369460.5432196</v>
      </c>
      <c r="N17">
        <f t="shared" si="1"/>
        <v>6035577371.2278004</v>
      </c>
      <c r="O17">
        <v>6360060870.35499</v>
      </c>
      <c r="P17">
        <v>6946801834.4792004</v>
      </c>
      <c r="Q17">
        <v>6704621755.58599</v>
      </c>
      <c r="R17">
        <f t="shared" si="2"/>
        <v>6704621755.58599</v>
      </c>
      <c r="S17">
        <f t="shared" si="3"/>
        <v>3.6538464891015528E-3</v>
      </c>
      <c r="T17">
        <f t="shared" si="4"/>
        <v>3.7005068675612283E-3</v>
      </c>
      <c r="U17">
        <f t="shared" si="5"/>
        <v>4.1644731751669245E-3</v>
      </c>
      <c r="V17" s="3">
        <f t="shared" si="6"/>
        <v>281.44848736251441</v>
      </c>
      <c r="W17" s="3">
        <f t="shared" si="7"/>
        <v>285.04264299450631</v>
      </c>
      <c r="X17" s="3">
        <f t="shared" si="8"/>
        <v>320.78103973675786</v>
      </c>
    </row>
    <row r="18" spans="1:24" x14ac:dyDescent="0.2">
      <c r="A18" t="s">
        <v>50</v>
      </c>
      <c r="B18" t="s">
        <v>51</v>
      </c>
      <c r="C18">
        <v>78.488372093023202</v>
      </c>
      <c r="D18">
        <v>115</v>
      </c>
      <c r="E18">
        <v>345</v>
      </c>
      <c r="F18">
        <v>70000000000</v>
      </c>
      <c r="G18">
        <v>7586954415.6215801</v>
      </c>
      <c r="H18">
        <v>7311897053.5714703</v>
      </c>
      <c r="I18">
        <v>7473165033.1336899</v>
      </c>
      <c r="J18">
        <f t="shared" si="0"/>
        <v>7473165033.1336899</v>
      </c>
      <c r="K18">
        <v>8243747253.6274405</v>
      </c>
      <c r="L18">
        <v>8021467201.0313702</v>
      </c>
      <c r="M18">
        <v>7241743152.09161</v>
      </c>
      <c r="N18">
        <f t="shared" si="1"/>
        <v>8021467201.0313702</v>
      </c>
      <c r="O18">
        <v>7993967007.2808199</v>
      </c>
      <c r="P18">
        <v>7905406526.76758</v>
      </c>
      <c r="Q18">
        <v>8221652356.8744402</v>
      </c>
      <c r="R18">
        <f t="shared" si="2"/>
        <v>7993967007.2808199</v>
      </c>
      <c r="S18">
        <f t="shared" si="3"/>
        <v>4.88999855056202E-3</v>
      </c>
      <c r="T18">
        <f t="shared" si="4"/>
        <v>4.9180869765397938E-3</v>
      </c>
      <c r="U18">
        <f t="shared" si="5"/>
        <v>4.965330242120535E-3</v>
      </c>
      <c r="V18" s="3">
        <f t="shared" si="6"/>
        <v>376.66680835269131</v>
      </c>
      <c r="W18" s="3">
        <f t="shared" si="7"/>
        <v>378.83040362890722</v>
      </c>
      <c r="X18" s="3">
        <f t="shared" si="8"/>
        <v>382.4694578900606</v>
      </c>
    </row>
    <row r="19" spans="1:24" x14ac:dyDescent="0.2">
      <c r="A19" t="s">
        <v>52</v>
      </c>
      <c r="B19" t="s">
        <v>53</v>
      </c>
      <c r="C19">
        <v>37.072243346007603</v>
      </c>
      <c r="D19">
        <v>59</v>
      </c>
      <c r="E19">
        <v>1053</v>
      </c>
      <c r="F19">
        <v>9800000000</v>
      </c>
      <c r="G19">
        <v>1200905842.30637</v>
      </c>
      <c r="H19">
        <v>1234789941.5153999</v>
      </c>
      <c r="I19">
        <v>1190006422.2528901</v>
      </c>
      <c r="J19">
        <f t="shared" si="0"/>
        <v>1200905842.30637</v>
      </c>
      <c r="K19">
        <v>952102516.83786595</v>
      </c>
      <c r="L19">
        <v>1038082548.72605</v>
      </c>
      <c r="M19">
        <v>1120649850.07863</v>
      </c>
      <c r="N19">
        <f t="shared" si="1"/>
        <v>1038082548.72605</v>
      </c>
      <c r="O19">
        <v>1027413944.4892</v>
      </c>
      <c r="P19">
        <v>1017448006.3892601</v>
      </c>
      <c r="Q19">
        <v>1018600927.40434</v>
      </c>
      <c r="R19">
        <f t="shared" si="2"/>
        <v>1018600927.40434</v>
      </c>
      <c r="S19">
        <f t="shared" si="3"/>
        <v>7.8580197308678349E-4</v>
      </c>
      <c r="T19">
        <f t="shared" si="4"/>
        <v>6.3646464362609274E-4</v>
      </c>
      <c r="U19">
        <f t="shared" si="5"/>
        <v>6.3268837423100487E-4</v>
      </c>
      <c r="V19" s="3">
        <f t="shared" si="6"/>
        <v>60.52875438292876</v>
      </c>
      <c r="W19" s="3">
        <f t="shared" si="7"/>
        <v>49.025598569230674</v>
      </c>
      <c r="X19" s="3">
        <f t="shared" si="8"/>
        <v>48.734720090265846</v>
      </c>
    </row>
    <row r="20" spans="1:24" x14ac:dyDescent="0.2">
      <c r="A20" t="s">
        <v>54</v>
      </c>
      <c r="B20" t="s">
        <v>36</v>
      </c>
      <c r="C20">
        <v>22.116991643454</v>
      </c>
      <c r="D20">
        <v>29</v>
      </c>
      <c r="E20">
        <v>1796</v>
      </c>
      <c r="F20">
        <v>1500000000</v>
      </c>
      <c r="G20">
        <v>172413625.389979</v>
      </c>
      <c r="H20">
        <v>176171427.38032201</v>
      </c>
      <c r="I20">
        <v>174596507.73586801</v>
      </c>
      <c r="J20">
        <f t="shared" si="0"/>
        <v>174596507.73586801</v>
      </c>
      <c r="K20">
        <v>196531592.63745499</v>
      </c>
      <c r="L20">
        <v>205247643.192974</v>
      </c>
      <c r="M20">
        <v>177375422.07438499</v>
      </c>
      <c r="N20">
        <f t="shared" si="1"/>
        <v>196531592.63745499</v>
      </c>
      <c r="O20">
        <v>133493191.41644999</v>
      </c>
      <c r="P20">
        <v>131185288.517978</v>
      </c>
      <c r="Q20">
        <v>132985301.654588</v>
      </c>
      <c r="R20">
        <f t="shared" si="2"/>
        <v>132985301.654588</v>
      </c>
      <c r="S20">
        <f t="shared" si="3"/>
        <v>1.1424565976747534E-4</v>
      </c>
      <c r="T20">
        <f t="shared" si="4"/>
        <v>1.2049659270620902E-4</v>
      </c>
      <c r="U20">
        <f t="shared" si="5"/>
        <v>8.2601784503443548E-5</v>
      </c>
      <c r="V20" s="3">
        <f t="shared" si="6"/>
        <v>8.8001146805690897</v>
      </c>
      <c r="W20" s="3">
        <f t="shared" si="7"/>
        <v>9.2816115429738684</v>
      </c>
      <c r="X20" s="3">
        <f t="shared" si="8"/>
        <v>6.36265025673125</v>
      </c>
    </row>
    <row r="21" spans="1:24" x14ac:dyDescent="0.2">
      <c r="A21" t="s">
        <v>55</v>
      </c>
      <c r="B21" t="s">
        <v>56</v>
      </c>
      <c r="C21">
        <v>52.314814814814802</v>
      </c>
      <c r="D21">
        <v>138</v>
      </c>
      <c r="E21">
        <v>649</v>
      </c>
      <c r="F21">
        <v>24000000000</v>
      </c>
      <c r="G21">
        <v>2895719340.2459402</v>
      </c>
      <c r="H21">
        <v>2932092777.5113101</v>
      </c>
      <c r="I21">
        <v>2966553712.58007</v>
      </c>
      <c r="J21">
        <f t="shared" si="0"/>
        <v>2932092777.5113101</v>
      </c>
      <c r="K21">
        <v>2559474045.7728901</v>
      </c>
      <c r="L21">
        <v>2595221556.4163299</v>
      </c>
      <c r="M21">
        <v>2339620260.4573002</v>
      </c>
      <c r="N21">
        <f t="shared" si="1"/>
        <v>2559474045.7728901</v>
      </c>
      <c r="O21">
        <v>2548111575.7855902</v>
      </c>
      <c r="P21">
        <v>2519601977.2996001</v>
      </c>
      <c r="Q21">
        <v>2643604753.9309802</v>
      </c>
      <c r="R21">
        <f t="shared" si="2"/>
        <v>2548111575.7855902</v>
      </c>
      <c r="S21">
        <f t="shared" si="3"/>
        <v>1.9185886259133517E-3</v>
      </c>
      <c r="T21">
        <f t="shared" si="4"/>
        <v>1.5692535612049608E-3</v>
      </c>
      <c r="U21">
        <f t="shared" si="5"/>
        <v>1.582720501100655E-3</v>
      </c>
      <c r="V21" s="3">
        <f t="shared" si="6"/>
        <v>147.78504467685366</v>
      </c>
      <c r="W21" s="3">
        <f t="shared" si="7"/>
        <v>120.87646331249572</v>
      </c>
      <c r="X21" s="3">
        <f t="shared" si="8"/>
        <v>121.91379475878125</v>
      </c>
    </row>
    <row r="22" spans="1:24" x14ac:dyDescent="0.2">
      <c r="A22" t="s">
        <v>57</v>
      </c>
      <c r="B22" t="s">
        <v>58</v>
      </c>
      <c r="C22">
        <v>60.099750623441402</v>
      </c>
      <c r="D22">
        <v>55</v>
      </c>
      <c r="E22">
        <v>402</v>
      </c>
      <c r="F22">
        <v>7700000000</v>
      </c>
      <c r="G22">
        <v>777927120.86868894</v>
      </c>
      <c r="H22">
        <v>807129909.06371403</v>
      </c>
      <c r="I22">
        <v>768029125.25367606</v>
      </c>
      <c r="J22">
        <f t="shared" si="0"/>
        <v>777927120.86868894</v>
      </c>
      <c r="K22">
        <v>947690400.13444698</v>
      </c>
      <c r="L22">
        <v>908971206.76559401</v>
      </c>
      <c r="M22">
        <v>848543740.68009198</v>
      </c>
      <c r="N22">
        <f t="shared" si="1"/>
        <v>908971206.76559401</v>
      </c>
      <c r="O22">
        <v>883832788.34058595</v>
      </c>
      <c r="P22">
        <v>883625432.10114098</v>
      </c>
      <c r="Q22">
        <v>874250276.79206097</v>
      </c>
      <c r="R22">
        <f t="shared" si="2"/>
        <v>883625432.10114098</v>
      </c>
      <c r="S22">
        <f t="shared" si="3"/>
        <v>5.0902963826233516E-4</v>
      </c>
      <c r="T22">
        <f t="shared" si="4"/>
        <v>5.5730446089323168E-4</v>
      </c>
      <c r="U22">
        <f t="shared" si="5"/>
        <v>5.4885041140681967E-4</v>
      </c>
      <c r="V22" s="3">
        <f t="shared" si="6"/>
        <v>39.209534976071154</v>
      </c>
      <c r="W22" s="3">
        <f t="shared" si="7"/>
        <v>42.928048013683849</v>
      </c>
      <c r="X22" s="3">
        <f t="shared" si="8"/>
        <v>42.276849489844508</v>
      </c>
    </row>
    <row r="23" spans="1:24" x14ac:dyDescent="0.2">
      <c r="A23" t="s">
        <v>59</v>
      </c>
      <c r="B23" t="s">
        <v>60</v>
      </c>
      <c r="C23">
        <v>57.454545454545503</v>
      </c>
      <c r="D23">
        <v>43</v>
      </c>
      <c r="E23">
        <v>276</v>
      </c>
      <c r="F23">
        <v>25000000000</v>
      </c>
      <c r="G23">
        <v>2162957632.9754801</v>
      </c>
      <c r="H23">
        <v>2391743723.1669002</v>
      </c>
      <c r="I23">
        <v>2501481894.6592898</v>
      </c>
      <c r="J23">
        <f t="shared" si="0"/>
        <v>2391743723.1669002</v>
      </c>
      <c r="K23">
        <v>3632237385.6626401</v>
      </c>
      <c r="L23">
        <v>3178636040.3696699</v>
      </c>
      <c r="M23">
        <v>2536193668.76898</v>
      </c>
      <c r="N23">
        <f t="shared" si="1"/>
        <v>3178636040.3696699</v>
      </c>
      <c r="O23">
        <v>2856971844.8705502</v>
      </c>
      <c r="P23">
        <v>2898837929.46138</v>
      </c>
      <c r="Q23">
        <v>2840939880.0651102</v>
      </c>
      <c r="R23">
        <f t="shared" si="2"/>
        <v>2856971844.8705502</v>
      </c>
      <c r="S23">
        <f t="shared" si="3"/>
        <v>1.5650160658499035E-3</v>
      </c>
      <c r="T23">
        <f t="shared" si="4"/>
        <v>1.9488714622297632E-3</v>
      </c>
      <c r="U23">
        <f t="shared" si="5"/>
        <v>1.7745643294877697E-3</v>
      </c>
      <c r="V23" s="3">
        <f t="shared" si="6"/>
        <v>120.55005752028636</v>
      </c>
      <c r="W23" s="3">
        <f t="shared" si="7"/>
        <v>150.1176709926342</v>
      </c>
      <c r="X23" s="3">
        <f t="shared" si="8"/>
        <v>136.69114117178393</v>
      </c>
    </row>
    <row r="24" spans="1:24" x14ac:dyDescent="0.2">
      <c r="A24" t="s">
        <v>61</v>
      </c>
      <c r="B24" t="s">
        <v>62</v>
      </c>
      <c r="C24">
        <v>35.8333333333333</v>
      </c>
      <c r="D24">
        <v>12</v>
      </c>
      <c r="E24">
        <v>241</v>
      </c>
      <c r="F24">
        <v>4200000000</v>
      </c>
      <c r="G24">
        <v>450687807.77817899</v>
      </c>
      <c r="H24">
        <v>425507236.95772499</v>
      </c>
      <c r="I24">
        <v>439134080.14204299</v>
      </c>
      <c r="J24">
        <f t="shared" si="0"/>
        <v>439134080.14204299</v>
      </c>
      <c r="K24">
        <v>460044301.69963503</v>
      </c>
      <c r="L24">
        <v>565857963.42939103</v>
      </c>
      <c r="M24">
        <v>446460068.991144</v>
      </c>
      <c r="N24">
        <f t="shared" si="1"/>
        <v>460044301.69963503</v>
      </c>
      <c r="O24">
        <v>430461953.10219997</v>
      </c>
      <c r="P24">
        <v>490796666.11601102</v>
      </c>
      <c r="Q24">
        <v>491049921.78367198</v>
      </c>
      <c r="R24">
        <f t="shared" si="2"/>
        <v>490796666.11601102</v>
      </c>
      <c r="S24">
        <f t="shared" si="3"/>
        <v>2.8734344897727101E-4</v>
      </c>
      <c r="T24">
        <f t="shared" si="4"/>
        <v>2.8206035530874081E-4</v>
      </c>
      <c r="U24">
        <f t="shared" si="5"/>
        <v>3.0485083648433884E-4</v>
      </c>
      <c r="V24" s="3">
        <f t="shared" si="6"/>
        <v>22.133491187821232</v>
      </c>
      <c r="W24" s="3">
        <f t="shared" si="7"/>
        <v>21.726545048721686</v>
      </c>
      <c r="X24" s="3">
        <f t="shared" si="8"/>
        <v>23.48205023271565</v>
      </c>
    </row>
    <row r="25" spans="1:24" x14ac:dyDescent="0.2">
      <c r="A25" t="s">
        <v>63</v>
      </c>
      <c r="B25" t="s">
        <v>64</v>
      </c>
      <c r="C25">
        <v>31.300813008130099</v>
      </c>
      <c r="D25">
        <v>17</v>
      </c>
      <c r="E25">
        <v>247</v>
      </c>
      <c r="F25">
        <v>4500000000</v>
      </c>
      <c r="G25">
        <v>637931582.92993903</v>
      </c>
      <c r="H25">
        <v>632878327.79821205</v>
      </c>
      <c r="I25">
        <v>630927722.98579204</v>
      </c>
      <c r="J25">
        <f t="shared" si="0"/>
        <v>632878327.79821205</v>
      </c>
      <c r="K25">
        <v>428917000.73145401</v>
      </c>
      <c r="L25">
        <v>493086292.83485597</v>
      </c>
      <c r="M25">
        <v>505954723.50625497</v>
      </c>
      <c r="N25">
        <f t="shared" si="1"/>
        <v>493086292.83485597</v>
      </c>
      <c r="O25">
        <v>360662165.02020699</v>
      </c>
      <c r="P25">
        <v>421172142.838458</v>
      </c>
      <c r="Q25">
        <v>388470041.35482699</v>
      </c>
      <c r="R25">
        <f t="shared" si="2"/>
        <v>388470041.35482699</v>
      </c>
      <c r="S25">
        <f t="shared" si="3"/>
        <v>4.1411826072274677E-4</v>
      </c>
      <c r="T25">
        <f t="shared" si="4"/>
        <v>3.0231891676744493E-4</v>
      </c>
      <c r="U25">
        <f t="shared" si="5"/>
        <v>2.4129221983780171E-4</v>
      </c>
      <c r="V25" s="3">
        <f t="shared" si="6"/>
        <v>31.898701386951739</v>
      </c>
      <c r="W25" s="3">
        <f t="shared" si="7"/>
        <v>23.28702152076275</v>
      </c>
      <c r="X25" s="3">
        <f t="shared" si="8"/>
        <v>18.586257109666189</v>
      </c>
    </row>
    <row r="26" spans="1:24" x14ac:dyDescent="0.2">
      <c r="A26" t="s">
        <v>65</v>
      </c>
      <c r="B26" t="s">
        <v>66</v>
      </c>
      <c r="C26">
        <v>40.845070422535201</v>
      </c>
      <c r="D26">
        <v>21</v>
      </c>
      <c r="E26">
        <v>214</v>
      </c>
      <c r="F26">
        <v>16000000000</v>
      </c>
      <c r="G26">
        <v>1830390512.227</v>
      </c>
      <c r="H26">
        <v>1829804723.4270101</v>
      </c>
      <c r="I26">
        <v>1743659791.4810901</v>
      </c>
      <c r="J26">
        <f t="shared" si="0"/>
        <v>1829804723.4270101</v>
      </c>
      <c r="K26">
        <v>1851358798.9200799</v>
      </c>
      <c r="L26">
        <v>1927274651.23648</v>
      </c>
      <c r="M26">
        <v>1631228670.35743</v>
      </c>
      <c r="N26">
        <f t="shared" si="1"/>
        <v>1851358798.9200799</v>
      </c>
      <c r="O26">
        <v>1672866312.3511</v>
      </c>
      <c r="P26">
        <v>1761267536.5352499</v>
      </c>
      <c r="Q26">
        <v>1752149003.46456</v>
      </c>
      <c r="R26">
        <f t="shared" si="2"/>
        <v>1752149003.46456</v>
      </c>
      <c r="S26">
        <f t="shared" si="3"/>
        <v>1.197316318547511E-3</v>
      </c>
      <c r="T26">
        <f t="shared" si="4"/>
        <v>1.1350970302166784E-3</v>
      </c>
      <c r="U26">
        <f t="shared" si="5"/>
        <v>1.0883205331820951E-3</v>
      </c>
      <c r="V26" s="3">
        <f t="shared" si="6"/>
        <v>92.226881385077675</v>
      </c>
      <c r="W26" s="3">
        <f t="shared" si="7"/>
        <v>87.434254043530302</v>
      </c>
      <c r="X26" s="3">
        <f t="shared" si="8"/>
        <v>83.831154029950426</v>
      </c>
    </row>
    <row r="27" spans="1:24" x14ac:dyDescent="0.2">
      <c r="A27" t="s">
        <v>67</v>
      </c>
      <c r="B27" t="s">
        <v>68</v>
      </c>
      <c r="C27">
        <v>22.959183673469401</v>
      </c>
      <c r="D27">
        <v>16</v>
      </c>
      <c r="E27">
        <v>197</v>
      </c>
      <c r="F27">
        <v>5400000000</v>
      </c>
      <c r="G27">
        <v>662316807.66935396</v>
      </c>
      <c r="H27">
        <v>664619476.12429094</v>
      </c>
      <c r="I27">
        <v>672955920.64267504</v>
      </c>
      <c r="J27">
        <f t="shared" si="0"/>
        <v>664619476.12429094</v>
      </c>
      <c r="K27">
        <v>663138472.532076</v>
      </c>
      <c r="L27">
        <v>695732279.95193505</v>
      </c>
      <c r="M27">
        <v>559782019.56413603</v>
      </c>
      <c r="N27">
        <f t="shared" si="1"/>
        <v>663138472.532076</v>
      </c>
      <c r="O27">
        <v>479051342.24643999</v>
      </c>
      <c r="P27">
        <v>496471775.60935903</v>
      </c>
      <c r="Q27">
        <v>505931905.65973401</v>
      </c>
      <c r="R27">
        <f t="shared" si="2"/>
        <v>496471775.60935903</v>
      </c>
      <c r="S27">
        <f t="shared" si="3"/>
        <v>4.3488779660473634E-4</v>
      </c>
      <c r="T27">
        <f t="shared" si="4"/>
        <v>4.065805673285256E-4</v>
      </c>
      <c r="U27">
        <f t="shared" si="5"/>
        <v>3.083758438766637E-4</v>
      </c>
      <c r="V27" s="3">
        <f t="shared" si="6"/>
        <v>33.498537196869634</v>
      </c>
      <c r="W27" s="3">
        <f t="shared" si="7"/>
        <v>31.31808794018167</v>
      </c>
      <c r="X27" s="3">
        <f t="shared" si="8"/>
        <v>23.753574502131652</v>
      </c>
    </row>
    <row r="28" spans="1:24" x14ac:dyDescent="0.2">
      <c r="A28" t="s">
        <v>69</v>
      </c>
      <c r="B28" t="s">
        <v>70</v>
      </c>
      <c r="C28">
        <v>38.023952095808397</v>
      </c>
      <c r="D28">
        <v>46</v>
      </c>
      <c r="E28">
        <v>669</v>
      </c>
      <c r="F28">
        <v>17000000000</v>
      </c>
      <c r="G28">
        <v>2247513167.31218</v>
      </c>
      <c r="H28">
        <v>2200717890.5007</v>
      </c>
      <c r="I28">
        <v>2266244639.2599001</v>
      </c>
      <c r="J28">
        <f t="shared" si="0"/>
        <v>2247513167.31218</v>
      </c>
      <c r="K28">
        <v>1710532872.58075</v>
      </c>
      <c r="L28">
        <v>1625420448.7135799</v>
      </c>
      <c r="M28">
        <v>1922885456.7628901</v>
      </c>
      <c r="N28">
        <f t="shared" si="1"/>
        <v>1710532872.58075</v>
      </c>
      <c r="O28">
        <v>1672041899.05685</v>
      </c>
      <c r="P28">
        <v>1704122617.81318</v>
      </c>
      <c r="Q28">
        <v>1650521007.99997</v>
      </c>
      <c r="R28">
        <f t="shared" si="2"/>
        <v>1672041899.05685</v>
      </c>
      <c r="S28">
        <f t="shared" si="3"/>
        <v>1.4706400944978308E-3</v>
      </c>
      <c r="T28">
        <f t="shared" si="4"/>
        <v>1.0487544526144711E-3</v>
      </c>
      <c r="U28">
        <f t="shared" si="5"/>
        <v>1.0385632314866995E-3</v>
      </c>
      <c r="V28" s="3">
        <f t="shared" si="6"/>
        <v>113.28046519897892</v>
      </c>
      <c r="W28" s="3">
        <f t="shared" si="7"/>
        <v>80.783457975987488</v>
      </c>
      <c r="X28" s="3">
        <f t="shared" si="8"/>
        <v>79.998448594957495</v>
      </c>
    </row>
    <row r="29" spans="1:24" x14ac:dyDescent="0.2">
      <c r="A29" t="s">
        <v>71</v>
      </c>
      <c r="B29" t="s">
        <v>72</v>
      </c>
      <c r="C29">
        <v>73.825503355704697</v>
      </c>
      <c r="D29">
        <v>60</v>
      </c>
      <c r="E29">
        <v>150</v>
      </c>
      <c r="F29">
        <v>27000000000</v>
      </c>
      <c r="G29">
        <v>3108317131.8797798</v>
      </c>
      <c r="H29">
        <v>3094311273.9856501</v>
      </c>
      <c r="I29">
        <v>3228004602.5299902</v>
      </c>
      <c r="J29">
        <f t="shared" si="0"/>
        <v>3108317131.8797798</v>
      </c>
      <c r="K29">
        <v>3212666001.5451498</v>
      </c>
      <c r="L29">
        <v>2655604314.9594102</v>
      </c>
      <c r="M29">
        <v>3059962681.1971202</v>
      </c>
      <c r="N29">
        <f t="shared" si="1"/>
        <v>3059962681.1971202</v>
      </c>
      <c r="O29">
        <v>2980775556.0163798</v>
      </c>
      <c r="P29">
        <v>2924858897.6423001</v>
      </c>
      <c r="Q29">
        <v>2735499540.2442098</v>
      </c>
      <c r="R29">
        <f t="shared" si="2"/>
        <v>2924858897.6423001</v>
      </c>
      <c r="S29">
        <f t="shared" si="3"/>
        <v>2.0338994525329799E-3</v>
      </c>
      <c r="T29">
        <f t="shared" si="4"/>
        <v>1.8761109699679855E-3</v>
      </c>
      <c r="U29">
        <f t="shared" si="5"/>
        <v>1.8167313331630404E-3</v>
      </c>
      <c r="V29" s="3">
        <f t="shared" si="6"/>
        <v>156.66720702971037</v>
      </c>
      <c r="W29" s="3">
        <f t="shared" si="7"/>
        <v>144.513075794694</v>
      </c>
      <c r="X29" s="3">
        <f t="shared" si="8"/>
        <v>139.93918113088267</v>
      </c>
    </row>
    <row r="30" spans="1:24" x14ac:dyDescent="0.2">
      <c r="A30" t="s">
        <v>73</v>
      </c>
      <c r="B30" t="s">
        <v>74</v>
      </c>
      <c r="C30">
        <v>13.138686131386899</v>
      </c>
      <c r="D30">
        <v>10</v>
      </c>
      <c r="E30">
        <v>275</v>
      </c>
      <c r="F30">
        <v>2900000000</v>
      </c>
      <c r="G30">
        <v>193569990.92372099</v>
      </c>
      <c r="H30">
        <v>185280789.86340299</v>
      </c>
      <c r="I30">
        <v>194906293.63720301</v>
      </c>
      <c r="J30">
        <f t="shared" si="0"/>
        <v>193569990.92372099</v>
      </c>
      <c r="K30">
        <v>380723487.944022</v>
      </c>
      <c r="L30">
        <v>444995473.14169598</v>
      </c>
      <c r="M30">
        <v>293429082.38457</v>
      </c>
      <c r="N30">
        <f t="shared" si="1"/>
        <v>380723487.944022</v>
      </c>
      <c r="O30">
        <v>406272151.13939601</v>
      </c>
      <c r="P30">
        <v>399730303.54681599</v>
      </c>
      <c r="Q30">
        <v>401092427.419173</v>
      </c>
      <c r="R30">
        <f t="shared" si="2"/>
        <v>401092427.419173</v>
      </c>
      <c r="S30">
        <f t="shared" si="3"/>
        <v>1.2666078841462215E-4</v>
      </c>
      <c r="T30">
        <f t="shared" si="4"/>
        <v>2.3342752401699649E-4</v>
      </c>
      <c r="U30">
        <f t="shared" si="5"/>
        <v>2.4913242172954522E-4</v>
      </c>
      <c r="V30" s="3">
        <f t="shared" si="6"/>
        <v>9.7564272100015152</v>
      </c>
      <c r="W30" s="3">
        <f t="shared" si="7"/>
        <v>17.980455319981207</v>
      </c>
      <c r="X30" s="3">
        <f t="shared" si="8"/>
        <v>19.19017218098341</v>
      </c>
    </row>
    <row r="31" spans="1:24" x14ac:dyDescent="0.2">
      <c r="A31" t="s">
        <v>75</v>
      </c>
      <c r="B31" t="s">
        <v>76</v>
      </c>
      <c r="C31">
        <v>67.535545023696699</v>
      </c>
      <c r="D31">
        <v>111</v>
      </c>
      <c r="E31">
        <v>423</v>
      </c>
      <c r="F31">
        <v>46000000000</v>
      </c>
      <c r="G31">
        <v>4648734387.9853001</v>
      </c>
      <c r="H31">
        <v>4877357957.9056702</v>
      </c>
      <c r="I31">
        <v>5106379897.7799902</v>
      </c>
      <c r="J31">
        <f t="shared" si="0"/>
        <v>4877357957.9056702</v>
      </c>
      <c r="K31">
        <v>5481598708.4113703</v>
      </c>
      <c r="L31">
        <v>5782352767.2934799</v>
      </c>
      <c r="M31">
        <v>4722255098.2710199</v>
      </c>
      <c r="N31">
        <f t="shared" si="1"/>
        <v>5481598708.4113703</v>
      </c>
      <c r="O31">
        <v>5073974161.8328505</v>
      </c>
      <c r="P31">
        <v>5323652473.3787498</v>
      </c>
      <c r="Q31">
        <v>4983694547.1415701</v>
      </c>
      <c r="R31">
        <f t="shared" si="2"/>
        <v>5073974161.8328505</v>
      </c>
      <c r="S31">
        <f t="shared" si="3"/>
        <v>3.1914554594989091E-3</v>
      </c>
      <c r="T31">
        <f t="shared" si="4"/>
        <v>3.3608538865544488E-3</v>
      </c>
      <c r="U31">
        <f t="shared" si="5"/>
        <v>3.1516213827928563E-3</v>
      </c>
      <c r="V31" s="3">
        <f t="shared" si="6"/>
        <v>245.83143113428198</v>
      </c>
      <c r="W31" s="3">
        <f t="shared" si="7"/>
        <v>258.8798531735161</v>
      </c>
      <c r="X31" s="3">
        <f t="shared" si="8"/>
        <v>242.76309187376813</v>
      </c>
    </row>
    <row r="32" spans="1:24" x14ac:dyDescent="0.2">
      <c r="A32" t="s">
        <v>77</v>
      </c>
      <c r="B32" t="s">
        <v>78</v>
      </c>
      <c r="C32">
        <v>68.827160493827193</v>
      </c>
      <c r="D32">
        <v>40</v>
      </c>
      <c r="E32">
        <v>325</v>
      </c>
      <c r="F32">
        <v>16000000000</v>
      </c>
      <c r="G32">
        <v>1438041846.4802499</v>
      </c>
      <c r="H32">
        <v>1402406627.2012</v>
      </c>
      <c r="I32">
        <v>1384080907.0990801</v>
      </c>
      <c r="J32">
        <f t="shared" si="0"/>
        <v>1402406627.2012</v>
      </c>
      <c r="K32">
        <v>2047692164.2155399</v>
      </c>
      <c r="L32">
        <v>2104542394.97945</v>
      </c>
      <c r="M32">
        <v>1954706950.52053</v>
      </c>
      <c r="N32">
        <f t="shared" si="1"/>
        <v>2047692164.2155399</v>
      </c>
      <c r="O32">
        <v>1874960730.4258101</v>
      </c>
      <c r="P32">
        <v>1884998120.1429</v>
      </c>
      <c r="Q32">
        <v>1908570258.93524</v>
      </c>
      <c r="R32">
        <f t="shared" si="2"/>
        <v>1884998120.1429</v>
      </c>
      <c r="S32">
        <f t="shared" si="3"/>
        <v>9.1765220544538166E-4</v>
      </c>
      <c r="T32">
        <f t="shared" si="4"/>
        <v>1.2554720866397328E-3</v>
      </c>
      <c r="U32">
        <f t="shared" si="5"/>
        <v>1.1708377284721393E-3</v>
      </c>
      <c r="V32" s="3">
        <f t="shared" si="6"/>
        <v>70.684914081046855</v>
      </c>
      <c r="W32" s="3">
        <f t="shared" si="7"/>
        <v>96.706503889685337</v>
      </c>
      <c r="X32" s="3">
        <f t="shared" si="8"/>
        <v>90.187288548751937</v>
      </c>
    </row>
    <row r="33" spans="1:24" x14ac:dyDescent="0.2">
      <c r="A33" t="s">
        <v>79</v>
      </c>
      <c r="B33" t="s">
        <v>80</v>
      </c>
      <c r="C33">
        <v>55.2</v>
      </c>
      <c r="D33">
        <v>104</v>
      </c>
      <c r="E33">
        <v>501</v>
      </c>
      <c r="F33">
        <v>37000000000</v>
      </c>
      <c r="G33">
        <v>4247737526.4131498</v>
      </c>
      <c r="H33">
        <v>4236389575.91997</v>
      </c>
      <c r="I33">
        <v>4177530439.9540401</v>
      </c>
      <c r="J33">
        <f t="shared" si="0"/>
        <v>4236389575.91997</v>
      </c>
      <c r="K33">
        <v>3672211784.8057799</v>
      </c>
      <c r="L33">
        <v>4002636541.5181198</v>
      </c>
      <c r="M33">
        <v>4079417196.95083</v>
      </c>
      <c r="N33">
        <f t="shared" si="1"/>
        <v>4002636541.5181198</v>
      </c>
      <c r="O33">
        <v>4056151479.7314501</v>
      </c>
      <c r="P33">
        <v>4231499366.6409798</v>
      </c>
      <c r="Q33">
        <v>4296426088.0656796</v>
      </c>
      <c r="R33">
        <f t="shared" si="2"/>
        <v>4231499366.6409798</v>
      </c>
      <c r="S33">
        <f t="shared" si="3"/>
        <v>2.7720435443371948E-3</v>
      </c>
      <c r="T33">
        <f t="shared" si="4"/>
        <v>2.4540790547808366E-3</v>
      </c>
      <c r="U33">
        <f t="shared" si="5"/>
        <v>2.6283310596053179E-3</v>
      </c>
      <c r="V33" s="3">
        <f t="shared" si="6"/>
        <v>213.52497013320544</v>
      </c>
      <c r="W33" s="3">
        <f t="shared" si="7"/>
        <v>189.03280143165827</v>
      </c>
      <c r="X33" s="3">
        <f t="shared" si="8"/>
        <v>202.45508485927843</v>
      </c>
    </row>
    <row r="34" spans="1:24" x14ac:dyDescent="0.2">
      <c r="A34" t="s">
        <v>81</v>
      </c>
      <c r="B34" t="s">
        <v>82</v>
      </c>
      <c r="C34">
        <v>71.568627450980401</v>
      </c>
      <c r="D34">
        <v>129</v>
      </c>
      <c r="E34">
        <v>103</v>
      </c>
      <c r="F34">
        <v>84000000000</v>
      </c>
      <c r="G34">
        <v>8287823649.9166098</v>
      </c>
      <c r="H34">
        <v>8450773077.2934399</v>
      </c>
      <c r="I34">
        <v>8599712060.6430607</v>
      </c>
      <c r="J34">
        <f t="shared" si="0"/>
        <v>8450773077.2934399</v>
      </c>
      <c r="K34">
        <v>11489621765.455</v>
      </c>
      <c r="L34">
        <v>11682568488.7789</v>
      </c>
      <c r="M34">
        <v>9010293290.6398201</v>
      </c>
      <c r="N34">
        <f t="shared" si="1"/>
        <v>11489621765.455</v>
      </c>
      <c r="O34">
        <v>8091746814.1756802</v>
      </c>
      <c r="P34">
        <v>9270642498.1599598</v>
      </c>
      <c r="Q34">
        <v>9116818354.9375095</v>
      </c>
      <c r="R34">
        <f t="shared" si="2"/>
        <v>9116818354.9375095</v>
      </c>
      <c r="S34">
        <f t="shared" si="3"/>
        <v>5.5296876110556246E-3</v>
      </c>
      <c r="T34">
        <f t="shared" si="4"/>
        <v>7.0444667732091374E-3</v>
      </c>
      <c r="U34">
        <f t="shared" si="5"/>
        <v>5.6627721691196852E-3</v>
      </c>
      <c r="V34" s="3">
        <f t="shared" si="6"/>
        <v>425.94077730439267</v>
      </c>
      <c r="W34" s="3">
        <f t="shared" si="7"/>
        <v>542.62118660675344</v>
      </c>
      <c r="X34" s="3">
        <f t="shared" si="8"/>
        <v>436.19201464295111</v>
      </c>
    </row>
    <row r="35" spans="1:24" x14ac:dyDescent="0.2">
      <c r="A35" t="s">
        <v>83</v>
      </c>
      <c r="B35" t="s">
        <v>84</v>
      </c>
      <c r="C35">
        <v>73.214285714285694</v>
      </c>
      <c r="D35">
        <v>114</v>
      </c>
      <c r="E35">
        <v>281</v>
      </c>
      <c r="F35">
        <v>99000000000</v>
      </c>
      <c r="G35">
        <v>7188120537.5955801</v>
      </c>
      <c r="H35">
        <v>7357112142.09624</v>
      </c>
      <c r="I35">
        <v>7544591156.4754696</v>
      </c>
      <c r="J35">
        <f t="shared" si="0"/>
        <v>7357112142.09624</v>
      </c>
      <c r="K35">
        <v>11483492789.2367</v>
      </c>
      <c r="L35">
        <v>12881389928.497101</v>
      </c>
      <c r="M35">
        <v>11869917405.537201</v>
      </c>
      <c r="N35">
        <f t="shared" si="1"/>
        <v>11869917405.537201</v>
      </c>
      <c r="O35">
        <v>13079036232.2668</v>
      </c>
      <c r="P35">
        <v>13775485523.7318</v>
      </c>
      <c r="Q35">
        <v>13820854284.563101</v>
      </c>
      <c r="R35">
        <f t="shared" si="2"/>
        <v>13775485523.7318</v>
      </c>
      <c r="S35">
        <f t="shared" si="3"/>
        <v>4.8140603816007365E-3</v>
      </c>
      <c r="T35">
        <f t="shared" si="4"/>
        <v>7.2776319770115859E-3</v>
      </c>
      <c r="U35">
        <f t="shared" si="5"/>
        <v>8.55643197033229E-3</v>
      </c>
      <c r="V35" s="3">
        <f t="shared" si="6"/>
        <v>370.81744307394155</v>
      </c>
      <c r="W35" s="3">
        <f t="shared" si="7"/>
        <v>560.58143592524846</v>
      </c>
      <c r="X35" s="3">
        <f t="shared" si="8"/>
        <v>659.08484181075562</v>
      </c>
    </row>
    <row r="36" spans="1:24" x14ac:dyDescent="0.2">
      <c r="A36" t="s">
        <v>85</v>
      </c>
      <c r="B36" t="s">
        <v>86</v>
      </c>
      <c r="C36">
        <v>62.334801762114502</v>
      </c>
      <c r="D36">
        <v>88</v>
      </c>
      <c r="E36">
        <v>455</v>
      </c>
      <c r="F36">
        <v>130000000000</v>
      </c>
      <c r="G36">
        <v>14350027209.8827</v>
      </c>
      <c r="H36">
        <v>14601882386.990499</v>
      </c>
      <c r="I36">
        <v>14854288037.633301</v>
      </c>
      <c r="J36">
        <f t="shared" si="0"/>
        <v>14601882386.990499</v>
      </c>
      <c r="K36">
        <v>12853297830.857599</v>
      </c>
      <c r="L36">
        <v>12740825956.6099</v>
      </c>
      <c r="M36">
        <v>14658239340.572599</v>
      </c>
      <c r="N36">
        <f t="shared" si="1"/>
        <v>12853297830.857599</v>
      </c>
      <c r="O36">
        <v>15353917514.715</v>
      </c>
      <c r="P36">
        <v>15433712016.451599</v>
      </c>
      <c r="Q36">
        <v>15153809706.2868</v>
      </c>
      <c r="R36">
        <f t="shared" si="2"/>
        <v>15353917514.715</v>
      </c>
      <c r="S36">
        <f t="shared" si="3"/>
        <v>9.5546108497913691E-3</v>
      </c>
      <c r="T36">
        <f t="shared" si="4"/>
        <v>7.8805578933739406E-3</v>
      </c>
      <c r="U36">
        <f t="shared" si="5"/>
        <v>9.5368508403152613E-3</v>
      </c>
      <c r="V36" s="3">
        <f t="shared" si="6"/>
        <v>735.97256453772957</v>
      </c>
      <c r="W36" s="3">
        <f t="shared" si="7"/>
        <v>607.02361341080791</v>
      </c>
      <c r="X36" s="3">
        <f t="shared" si="8"/>
        <v>734.6045465278039</v>
      </c>
    </row>
    <row r="37" spans="1:24" x14ac:dyDescent="0.2">
      <c r="A37" t="s">
        <v>87</v>
      </c>
      <c r="B37" t="s">
        <v>88</v>
      </c>
      <c r="C37">
        <v>55.660377358490599</v>
      </c>
      <c r="D37">
        <v>35</v>
      </c>
      <c r="E37">
        <v>319</v>
      </c>
      <c r="F37">
        <v>7100000000</v>
      </c>
      <c r="G37">
        <v>705810216.90766001</v>
      </c>
      <c r="H37">
        <v>746366388.59084594</v>
      </c>
      <c r="I37">
        <v>772519299.68064201</v>
      </c>
      <c r="J37">
        <f t="shared" si="0"/>
        <v>746366388.59084594</v>
      </c>
      <c r="K37">
        <v>678631421.37310398</v>
      </c>
      <c r="L37">
        <v>783455640.12400496</v>
      </c>
      <c r="M37">
        <v>836344635.73265505</v>
      </c>
      <c r="N37">
        <f t="shared" si="1"/>
        <v>783455640.12400496</v>
      </c>
      <c r="O37">
        <v>844690592.064623</v>
      </c>
      <c r="P37">
        <v>876945532.72917497</v>
      </c>
      <c r="Q37">
        <v>855236272.79729104</v>
      </c>
      <c r="R37">
        <f t="shared" si="2"/>
        <v>855236272.79729104</v>
      </c>
      <c r="S37">
        <f t="shared" si="3"/>
        <v>4.8837815600427344E-4</v>
      </c>
      <c r="T37">
        <f t="shared" si="4"/>
        <v>4.8034890423725708E-4</v>
      </c>
      <c r="U37">
        <f t="shared" si="5"/>
        <v>5.3121691966093209E-4</v>
      </c>
      <c r="V37" s="3">
        <f t="shared" si="6"/>
        <v>37.618792600697176</v>
      </c>
      <c r="W37" s="3">
        <f t="shared" si="7"/>
        <v>37.000315395587435</v>
      </c>
      <c r="X37" s="3">
        <f t="shared" si="8"/>
        <v>40.918576887642274</v>
      </c>
    </row>
    <row r="38" spans="1:24" x14ac:dyDescent="0.2">
      <c r="A38" t="s">
        <v>89</v>
      </c>
      <c r="B38" t="s">
        <v>90</v>
      </c>
      <c r="C38">
        <v>58.904109589041099</v>
      </c>
      <c r="D38">
        <v>18</v>
      </c>
      <c r="E38">
        <v>74</v>
      </c>
      <c r="F38">
        <v>5000000000</v>
      </c>
      <c r="G38">
        <v>507180448.43737102</v>
      </c>
      <c r="H38">
        <v>537548136.80928504</v>
      </c>
      <c r="I38">
        <v>514265585.60441798</v>
      </c>
      <c r="J38">
        <f t="shared" si="0"/>
        <v>514265585.60441798</v>
      </c>
      <c r="K38">
        <v>599880532.94585097</v>
      </c>
      <c r="L38">
        <v>606405309.15483201</v>
      </c>
      <c r="M38">
        <v>550670935.40881598</v>
      </c>
      <c r="N38">
        <f t="shared" si="1"/>
        <v>599880532.94585097</v>
      </c>
      <c r="O38">
        <v>564688566.07509899</v>
      </c>
      <c r="P38">
        <v>566015046.06170905</v>
      </c>
      <c r="Q38">
        <v>553345439.50261998</v>
      </c>
      <c r="R38">
        <f t="shared" si="2"/>
        <v>564688566.07509899</v>
      </c>
      <c r="S38">
        <f t="shared" si="3"/>
        <v>3.3650507610361572E-4</v>
      </c>
      <c r="T38">
        <f t="shared" si="4"/>
        <v>3.6779613537301584E-4</v>
      </c>
      <c r="U38">
        <f t="shared" si="5"/>
        <v>3.5074765907322844E-4</v>
      </c>
      <c r="V38" s="3">
        <f t="shared" si="6"/>
        <v>25.92031300210931</v>
      </c>
      <c r="W38" s="3">
        <f t="shared" si="7"/>
        <v>28.330600715512663</v>
      </c>
      <c r="X38" s="3">
        <f t="shared" si="8"/>
        <v>27.017390683092639</v>
      </c>
    </row>
    <row r="39" spans="1:24" x14ac:dyDescent="0.2">
      <c r="A39" t="s">
        <v>91</v>
      </c>
      <c r="B39" t="s">
        <v>92</v>
      </c>
      <c r="C39">
        <v>40.929203539823</v>
      </c>
      <c r="D39">
        <v>41</v>
      </c>
      <c r="E39">
        <v>453</v>
      </c>
      <c r="F39">
        <v>29000000000</v>
      </c>
      <c r="G39">
        <v>2963287667.6332202</v>
      </c>
      <c r="H39">
        <v>3051726345.11373</v>
      </c>
      <c r="I39">
        <v>3009394146.8783898</v>
      </c>
      <c r="J39">
        <f t="shared" si="0"/>
        <v>3009394146.8783898</v>
      </c>
      <c r="K39">
        <v>3439720398.6813202</v>
      </c>
      <c r="L39">
        <v>3550317025.88486</v>
      </c>
      <c r="M39">
        <v>3040295897.3703899</v>
      </c>
      <c r="N39">
        <f t="shared" si="1"/>
        <v>3439720398.6813202</v>
      </c>
      <c r="O39">
        <v>3247384358.4676499</v>
      </c>
      <c r="P39">
        <v>3244729918.1354899</v>
      </c>
      <c r="Q39">
        <v>3453144241.83494</v>
      </c>
      <c r="R39">
        <f t="shared" si="2"/>
        <v>3247384358.4676499</v>
      </c>
      <c r="S39">
        <f t="shared" si="3"/>
        <v>1.9691700840352489E-3</v>
      </c>
      <c r="T39">
        <f t="shared" si="4"/>
        <v>2.1089463650138425E-3</v>
      </c>
      <c r="U39">
        <f t="shared" si="5"/>
        <v>2.0170630862252426E-3</v>
      </c>
      <c r="V39" s="3">
        <f t="shared" si="6"/>
        <v>151.68123323306716</v>
      </c>
      <c r="W39" s="3">
        <f t="shared" si="7"/>
        <v>162.44792060428625</v>
      </c>
      <c r="X39" s="3">
        <f t="shared" si="8"/>
        <v>155.370335405758</v>
      </c>
    </row>
    <row r="40" spans="1:24" x14ac:dyDescent="0.2">
      <c r="A40" t="s">
        <v>93</v>
      </c>
      <c r="B40" t="s">
        <v>94</v>
      </c>
      <c r="C40">
        <v>24.6913580246914</v>
      </c>
      <c r="D40">
        <v>20</v>
      </c>
      <c r="E40">
        <v>82</v>
      </c>
      <c r="F40">
        <v>35000000000</v>
      </c>
      <c r="G40">
        <v>3471605956.3713799</v>
      </c>
      <c r="H40">
        <v>3965129309.1543002</v>
      </c>
      <c r="I40">
        <v>3774781485.9992399</v>
      </c>
      <c r="J40">
        <f t="shared" si="0"/>
        <v>3774781485.9992399</v>
      </c>
      <c r="K40">
        <v>5197221104.0881996</v>
      </c>
      <c r="L40">
        <v>4553594988.9607</v>
      </c>
      <c r="M40">
        <v>3664417386.3540401</v>
      </c>
      <c r="N40">
        <f t="shared" si="1"/>
        <v>4553594988.9607</v>
      </c>
      <c r="O40">
        <v>3478967279.7866702</v>
      </c>
      <c r="P40">
        <v>3563552202.9839201</v>
      </c>
      <c r="Q40">
        <v>3330730286.3015499</v>
      </c>
      <c r="R40">
        <f t="shared" si="2"/>
        <v>3478967279.7866702</v>
      </c>
      <c r="S40">
        <f t="shared" si="3"/>
        <v>2.4699944285165123E-3</v>
      </c>
      <c r="T40">
        <f t="shared" si="4"/>
        <v>2.7918802945133309E-3</v>
      </c>
      <c r="U40">
        <f t="shared" si="5"/>
        <v>2.1609072729396293E-3</v>
      </c>
      <c r="V40" s="3">
        <f t="shared" si="6"/>
        <v>190.2587308397699</v>
      </c>
      <c r="W40" s="3">
        <f t="shared" si="7"/>
        <v>215.05295532577284</v>
      </c>
      <c r="X40" s="3">
        <f t="shared" si="8"/>
        <v>166.45036541999377</v>
      </c>
    </row>
    <row r="41" spans="1:24" x14ac:dyDescent="0.2">
      <c r="A41" t="s">
        <v>95</v>
      </c>
      <c r="B41" t="s">
        <v>96</v>
      </c>
      <c r="C41">
        <v>61.334745762711897</v>
      </c>
      <c r="D41">
        <v>244</v>
      </c>
      <c r="E41">
        <v>945</v>
      </c>
      <c r="F41">
        <v>100000000000</v>
      </c>
      <c r="G41">
        <v>11529380158.6376</v>
      </c>
      <c r="H41">
        <v>11372165936.826599</v>
      </c>
      <c r="I41">
        <v>11117791348.5378</v>
      </c>
      <c r="J41">
        <f t="shared" si="0"/>
        <v>11372165936.826599</v>
      </c>
      <c r="K41">
        <v>11352682405.981199</v>
      </c>
      <c r="L41">
        <v>11074616265.931601</v>
      </c>
      <c r="M41">
        <v>10449997070.670601</v>
      </c>
      <c r="N41">
        <f t="shared" si="1"/>
        <v>11074616265.931601</v>
      </c>
      <c r="O41">
        <v>10845017458.736099</v>
      </c>
      <c r="P41">
        <v>10932000629.0312</v>
      </c>
      <c r="Q41">
        <v>11326348725.647301</v>
      </c>
      <c r="R41">
        <f t="shared" si="2"/>
        <v>10932000629.0312</v>
      </c>
      <c r="S41">
        <f t="shared" si="3"/>
        <v>7.4412748415532042E-3</v>
      </c>
      <c r="T41">
        <f t="shared" si="4"/>
        <v>6.7900204118083217E-3</v>
      </c>
      <c r="U41">
        <f t="shared" si="5"/>
        <v>6.7902448534964913E-3</v>
      </c>
      <c r="V41" s="3">
        <f t="shared" si="6"/>
        <v>573.18651849516016</v>
      </c>
      <c r="W41" s="3">
        <f t="shared" si="7"/>
        <v>523.02169228077139</v>
      </c>
      <c r="X41" s="3">
        <f t="shared" si="8"/>
        <v>523.03898057512777</v>
      </c>
    </row>
    <row r="42" spans="1:24" x14ac:dyDescent="0.2">
      <c r="A42" t="s">
        <v>97</v>
      </c>
      <c r="B42" t="s">
        <v>98</v>
      </c>
      <c r="C42">
        <v>66.996699669967001</v>
      </c>
      <c r="D42">
        <v>46</v>
      </c>
      <c r="E42">
        <v>304</v>
      </c>
      <c r="F42">
        <v>11000000000</v>
      </c>
      <c r="G42">
        <v>1400221515.50249</v>
      </c>
      <c r="H42">
        <v>1444281309.2191899</v>
      </c>
      <c r="I42">
        <v>1395073822.7902999</v>
      </c>
      <c r="J42">
        <f t="shared" si="0"/>
        <v>1400221515.50249</v>
      </c>
      <c r="K42">
        <v>1426224066.1705</v>
      </c>
      <c r="L42">
        <v>1416626704.4889801</v>
      </c>
      <c r="M42">
        <v>1441011194.54719</v>
      </c>
      <c r="N42">
        <f t="shared" si="1"/>
        <v>1426224066.1705</v>
      </c>
      <c r="O42">
        <v>836332806.62328696</v>
      </c>
      <c r="P42">
        <v>868250739.36019301</v>
      </c>
      <c r="Q42">
        <v>771977841.29787099</v>
      </c>
      <c r="R42">
        <f t="shared" si="2"/>
        <v>836332806.62328696</v>
      </c>
      <c r="S42">
        <f t="shared" si="3"/>
        <v>9.1622239719250183E-4</v>
      </c>
      <c r="T42">
        <f t="shared" si="4"/>
        <v>8.7444027752914006E-4</v>
      </c>
      <c r="U42">
        <f t="shared" si="5"/>
        <v>5.1947532100419559E-4</v>
      </c>
      <c r="V42" s="3">
        <f t="shared" si="6"/>
        <v>70.574778810944025</v>
      </c>
      <c r="W42" s="3">
        <f t="shared" si="7"/>
        <v>67.356385697514597</v>
      </c>
      <c r="X42" s="3">
        <f t="shared" si="8"/>
        <v>40.014145026311176</v>
      </c>
    </row>
    <row r="43" spans="1:24" x14ac:dyDescent="0.2">
      <c r="A43" t="s">
        <v>99</v>
      </c>
      <c r="B43" t="s">
        <v>100</v>
      </c>
      <c r="C43">
        <v>67.605633802816897</v>
      </c>
      <c r="D43">
        <v>12</v>
      </c>
      <c r="E43">
        <v>72</v>
      </c>
      <c r="F43">
        <v>1400000000</v>
      </c>
      <c r="G43">
        <v>143338525.704184</v>
      </c>
      <c r="H43">
        <v>136555148.33393201</v>
      </c>
      <c r="I43">
        <v>118683193.708839</v>
      </c>
      <c r="J43">
        <f t="shared" si="0"/>
        <v>136555148.33393201</v>
      </c>
      <c r="K43">
        <v>216189567.73206601</v>
      </c>
      <c r="L43">
        <v>207354501.40800101</v>
      </c>
      <c r="M43">
        <v>158893101.207921</v>
      </c>
      <c r="N43">
        <f t="shared" si="1"/>
        <v>207354501.40800101</v>
      </c>
      <c r="O43">
        <v>140171585.469695</v>
      </c>
      <c r="P43">
        <v>135792811.540001</v>
      </c>
      <c r="Q43">
        <v>143021564.89536101</v>
      </c>
      <c r="R43">
        <f t="shared" si="2"/>
        <v>140171585.469695</v>
      </c>
      <c r="S43">
        <f t="shared" si="3"/>
        <v>8.9353637242599817E-5</v>
      </c>
      <c r="T43">
        <f t="shared" si="4"/>
        <v>1.2713228731652381E-4</v>
      </c>
      <c r="U43">
        <f t="shared" si="5"/>
        <v>8.7065434694032662E-5</v>
      </c>
      <c r="V43" s="3">
        <f t="shared" si="6"/>
        <v>6.8827319695229789</v>
      </c>
      <c r="W43" s="3">
        <f t="shared" si="7"/>
        <v>9.7927458274171961</v>
      </c>
      <c r="X43" s="3">
        <f t="shared" si="8"/>
        <v>6.7064763036119475</v>
      </c>
    </row>
    <row r="44" spans="1:24" x14ac:dyDescent="0.2">
      <c r="A44" t="s">
        <v>101</v>
      </c>
      <c r="B44" t="s">
        <v>102</v>
      </c>
      <c r="C44">
        <v>40.298507462686601</v>
      </c>
      <c r="D44">
        <v>21</v>
      </c>
      <c r="E44">
        <v>470</v>
      </c>
      <c r="F44">
        <v>2600000000</v>
      </c>
      <c r="G44">
        <v>290796948.79184598</v>
      </c>
      <c r="H44">
        <v>285346627.34318602</v>
      </c>
      <c r="I44">
        <v>303624109.18159503</v>
      </c>
      <c r="J44">
        <f t="shared" si="0"/>
        <v>290796948.79184598</v>
      </c>
      <c r="K44">
        <v>253885484.33942801</v>
      </c>
      <c r="L44">
        <v>273856338.63190901</v>
      </c>
      <c r="M44">
        <v>315776804.34876502</v>
      </c>
      <c r="N44">
        <f t="shared" si="1"/>
        <v>273856338.63190901</v>
      </c>
      <c r="O44">
        <v>294648656.19847602</v>
      </c>
      <c r="P44">
        <v>291949075.48459297</v>
      </c>
      <c r="Q44">
        <v>290115955.68020201</v>
      </c>
      <c r="R44">
        <f t="shared" si="2"/>
        <v>291949075.48459297</v>
      </c>
      <c r="S44">
        <f t="shared" si="3"/>
        <v>1.9028037676075581E-4</v>
      </c>
      <c r="T44">
        <f t="shared" si="4"/>
        <v>1.6790560364010346E-4</v>
      </c>
      <c r="U44">
        <f t="shared" si="5"/>
        <v>1.8133969934357733E-4</v>
      </c>
      <c r="V44" s="3">
        <f t="shared" si="6"/>
        <v>14.656916861127499</v>
      </c>
      <c r="W44" s="3">
        <f t="shared" si="7"/>
        <v>12.933432837189889</v>
      </c>
      <c r="X44" s="3">
        <f t="shared" si="8"/>
        <v>13.968234361037075</v>
      </c>
    </row>
    <row r="45" spans="1:24" x14ac:dyDescent="0.2">
      <c r="A45" t="s">
        <v>103</v>
      </c>
      <c r="B45" t="s">
        <v>104</v>
      </c>
      <c r="C45">
        <v>28.030303030302999</v>
      </c>
      <c r="D45">
        <v>6</v>
      </c>
      <c r="E45">
        <v>133</v>
      </c>
      <c r="F45">
        <v>3300000000</v>
      </c>
      <c r="G45">
        <v>347605885.43545699</v>
      </c>
      <c r="H45">
        <v>350746729.40038401</v>
      </c>
      <c r="I45">
        <v>352527522.32503301</v>
      </c>
      <c r="J45">
        <f t="shared" si="0"/>
        <v>350746729.40038401</v>
      </c>
      <c r="K45">
        <v>345903900.73598599</v>
      </c>
      <c r="L45">
        <v>393491026.85643798</v>
      </c>
      <c r="M45">
        <v>371089048.63119298</v>
      </c>
      <c r="N45">
        <f t="shared" si="1"/>
        <v>371089048.63119298</v>
      </c>
      <c r="O45">
        <v>384601251.56456202</v>
      </c>
      <c r="P45">
        <v>385331550.39600301</v>
      </c>
      <c r="Q45">
        <v>368703084.65494299</v>
      </c>
      <c r="R45">
        <f t="shared" si="2"/>
        <v>384601251.56456202</v>
      </c>
      <c r="S45">
        <f t="shared" si="3"/>
        <v>2.2950797831679091E-4</v>
      </c>
      <c r="T45">
        <f t="shared" si="4"/>
        <v>2.2752049861588346E-4</v>
      </c>
      <c r="U45">
        <f t="shared" si="5"/>
        <v>2.3888918027953061E-4</v>
      </c>
      <c r="V45" s="3">
        <f t="shared" si="6"/>
        <v>17.678540553785769</v>
      </c>
      <c r="W45" s="3">
        <f t="shared" si="7"/>
        <v>17.525448967384271</v>
      </c>
      <c r="X45" s="3">
        <f t="shared" si="8"/>
        <v>18.401155778571685</v>
      </c>
    </row>
    <row r="46" spans="1:24" x14ac:dyDescent="0.2">
      <c r="A46" t="s">
        <v>105</v>
      </c>
      <c r="B46" t="s">
        <v>106</v>
      </c>
      <c r="C46">
        <v>67.837837837837796</v>
      </c>
      <c r="D46">
        <v>40</v>
      </c>
      <c r="E46">
        <v>371</v>
      </c>
      <c r="F46">
        <v>13000000000</v>
      </c>
      <c r="G46">
        <v>1372137683.0476501</v>
      </c>
      <c r="H46">
        <v>1347217929.03285</v>
      </c>
      <c r="I46">
        <v>1366178280.5556099</v>
      </c>
      <c r="J46">
        <f t="shared" si="0"/>
        <v>1366178280.5556099</v>
      </c>
      <c r="K46">
        <v>1524819317.2732301</v>
      </c>
      <c r="L46">
        <v>1407832011.9820099</v>
      </c>
      <c r="M46">
        <v>1434406446.4344499</v>
      </c>
      <c r="N46">
        <f t="shared" si="1"/>
        <v>1434406446.4344499</v>
      </c>
      <c r="O46">
        <v>1453829421.07883</v>
      </c>
      <c r="P46">
        <v>1508821195.2651701</v>
      </c>
      <c r="Q46">
        <v>1584757715.33021</v>
      </c>
      <c r="R46">
        <f t="shared" si="2"/>
        <v>1508821195.2651701</v>
      </c>
      <c r="S46">
        <f t="shared" si="3"/>
        <v>8.9394651156591599E-4</v>
      </c>
      <c r="T46">
        <f t="shared" si="4"/>
        <v>8.794570228208311E-4</v>
      </c>
      <c r="U46">
        <f t="shared" si="5"/>
        <v>9.371811897621237E-4</v>
      </c>
      <c r="V46" s="3">
        <f t="shared" si="6"/>
        <v>68.858911892899371</v>
      </c>
      <c r="W46" s="3">
        <f t="shared" si="7"/>
        <v>67.742815553842973</v>
      </c>
      <c r="X46" s="3">
        <f t="shared" si="8"/>
        <v>72.189192684996868</v>
      </c>
    </row>
    <row r="47" spans="1:24" x14ac:dyDescent="0.2">
      <c r="A47" t="s">
        <v>107</v>
      </c>
      <c r="B47" t="s">
        <v>108</v>
      </c>
      <c r="C47">
        <v>49.480968858131497</v>
      </c>
      <c r="D47">
        <v>22</v>
      </c>
      <c r="E47">
        <v>290</v>
      </c>
      <c r="F47">
        <v>4400000000</v>
      </c>
      <c r="G47">
        <v>440899445.210069</v>
      </c>
      <c r="H47">
        <v>442257329.71198201</v>
      </c>
      <c r="I47">
        <v>471847809.63375598</v>
      </c>
      <c r="J47">
        <f t="shared" si="0"/>
        <v>442257329.71198201</v>
      </c>
      <c r="K47">
        <v>503797278.67126298</v>
      </c>
      <c r="L47">
        <v>527347881.16355199</v>
      </c>
      <c r="M47">
        <v>449097438.89625299</v>
      </c>
      <c r="N47">
        <f t="shared" si="1"/>
        <v>503797278.67126298</v>
      </c>
      <c r="O47">
        <v>479701372.07194698</v>
      </c>
      <c r="P47">
        <v>550828623.60543096</v>
      </c>
      <c r="Q47">
        <v>534222821.035748</v>
      </c>
      <c r="R47">
        <f t="shared" si="2"/>
        <v>534222821.035748</v>
      </c>
      <c r="S47">
        <f t="shared" si="3"/>
        <v>2.8938711933679484E-4</v>
      </c>
      <c r="T47">
        <f t="shared" si="4"/>
        <v>3.0888598967664566E-4</v>
      </c>
      <c r="U47">
        <f t="shared" si="5"/>
        <v>3.3182432788423982E-4</v>
      </c>
      <c r="V47" s="3">
        <f t="shared" si="6"/>
        <v>22.290911028274632</v>
      </c>
      <c r="W47" s="3">
        <f t="shared" si="7"/>
        <v>23.79287001281266</v>
      </c>
      <c r="X47" s="3">
        <f t="shared" si="8"/>
        <v>25.559764328267224</v>
      </c>
    </row>
    <row r="48" spans="1:24" x14ac:dyDescent="0.2">
      <c r="A48" t="s">
        <v>109</v>
      </c>
      <c r="B48" t="s">
        <v>110</v>
      </c>
      <c r="C48">
        <v>32.071269487750598</v>
      </c>
      <c r="D48">
        <v>15</v>
      </c>
      <c r="E48">
        <v>450</v>
      </c>
      <c r="F48">
        <v>10000000000</v>
      </c>
      <c r="G48">
        <v>1577137176.34499</v>
      </c>
      <c r="H48">
        <v>1614353581.6389599</v>
      </c>
      <c r="I48">
        <v>1560281279.1730299</v>
      </c>
      <c r="J48">
        <f t="shared" si="0"/>
        <v>1577137176.34499</v>
      </c>
      <c r="K48">
        <v>978984891.64529204</v>
      </c>
      <c r="L48">
        <v>1020603907.40721</v>
      </c>
      <c r="M48">
        <v>1303965745.3254199</v>
      </c>
      <c r="N48">
        <f t="shared" si="1"/>
        <v>1020603907.40721</v>
      </c>
      <c r="O48">
        <v>680479750.76110494</v>
      </c>
      <c r="P48">
        <v>674317026.098943</v>
      </c>
      <c r="Q48">
        <v>589876641.60504699</v>
      </c>
      <c r="R48">
        <f t="shared" si="2"/>
        <v>674317026.098943</v>
      </c>
      <c r="S48">
        <f t="shared" si="3"/>
        <v>1.031985574006594E-3</v>
      </c>
      <c r="T48">
        <f t="shared" si="4"/>
        <v>6.2574821531148899E-4</v>
      </c>
      <c r="U48">
        <f t="shared" si="5"/>
        <v>4.1884169892324462E-4</v>
      </c>
      <c r="V48" s="3">
        <f t="shared" si="6"/>
        <v>79.491784794579928</v>
      </c>
      <c r="W48" s="3">
        <f t="shared" si="7"/>
        <v>48.200133529013371</v>
      </c>
      <c r="X48" s="3">
        <f t="shared" si="8"/>
        <v>32.262538384659685</v>
      </c>
    </row>
    <row r="49" spans="1:24" x14ac:dyDescent="0.2">
      <c r="A49" t="s">
        <v>111</v>
      </c>
      <c r="B49" t="s">
        <v>110</v>
      </c>
      <c r="C49">
        <v>22.2222222222222</v>
      </c>
      <c r="D49">
        <v>11</v>
      </c>
      <c r="E49">
        <v>307</v>
      </c>
      <c r="F49">
        <v>6500000000</v>
      </c>
      <c r="G49">
        <v>861380617.99428403</v>
      </c>
      <c r="H49">
        <v>858749850.58991897</v>
      </c>
      <c r="I49">
        <v>829582286.14278996</v>
      </c>
      <c r="J49">
        <f t="shared" si="0"/>
        <v>858749850.58991897</v>
      </c>
      <c r="K49">
        <v>571894315.18658698</v>
      </c>
      <c r="L49">
        <v>616920378.21224797</v>
      </c>
      <c r="M49">
        <v>745166363.84697604</v>
      </c>
      <c r="N49">
        <f t="shared" si="1"/>
        <v>616920378.21224797</v>
      </c>
      <c r="O49">
        <v>684479149.92336404</v>
      </c>
      <c r="P49">
        <v>700971524.82103801</v>
      </c>
      <c r="Q49">
        <v>630855513.282794</v>
      </c>
      <c r="R49">
        <f t="shared" si="2"/>
        <v>684479149.92336404</v>
      </c>
      <c r="S49">
        <f t="shared" si="3"/>
        <v>5.6191526696677092E-4</v>
      </c>
      <c r="T49">
        <f t="shared" si="4"/>
        <v>3.7824353096619923E-4</v>
      </c>
      <c r="U49">
        <f t="shared" si="5"/>
        <v>4.251537465841387E-4</v>
      </c>
      <c r="V49" s="3">
        <f t="shared" si="6"/>
        <v>43.283209183916433</v>
      </c>
      <c r="W49" s="3">
        <f t="shared" si="7"/>
        <v>29.135342703264396</v>
      </c>
      <c r="X49" s="3">
        <f t="shared" si="8"/>
        <v>32.748742791883032</v>
      </c>
    </row>
    <row r="50" spans="1:24" x14ac:dyDescent="0.2">
      <c r="A50" t="s">
        <v>112</v>
      </c>
      <c r="B50" t="s">
        <v>113</v>
      </c>
      <c r="C50">
        <v>72.758620689655203</v>
      </c>
      <c r="D50">
        <v>83</v>
      </c>
      <c r="E50">
        <v>291</v>
      </c>
      <c r="F50">
        <v>79000000000</v>
      </c>
      <c r="G50">
        <v>6602254942.4450903</v>
      </c>
      <c r="H50">
        <v>6665586786.59196</v>
      </c>
      <c r="I50">
        <v>7103382175.61376</v>
      </c>
      <c r="J50">
        <f t="shared" si="0"/>
        <v>6665586786.59196</v>
      </c>
      <c r="K50">
        <v>10858728511.495001</v>
      </c>
      <c r="L50">
        <v>10826886184.531099</v>
      </c>
      <c r="M50">
        <v>11474876829.550501</v>
      </c>
      <c r="N50">
        <f t="shared" si="1"/>
        <v>10858728511.495001</v>
      </c>
      <c r="O50">
        <v>8504499706.0959597</v>
      </c>
      <c r="P50">
        <v>8657522007.8071804</v>
      </c>
      <c r="Q50">
        <v>8306262855.8694296</v>
      </c>
      <c r="R50">
        <f t="shared" si="2"/>
        <v>8504499706.0959597</v>
      </c>
      <c r="S50">
        <f t="shared" si="3"/>
        <v>4.3615669640059106E-3</v>
      </c>
      <c r="T50">
        <f t="shared" si="4"/>
        <v>6.6576562536213319E-3</v>
      </c>
      <c r="U50">
        <f t="shared" si="5"/>
        <v>5.282439813214513E-3</v>
      </c>
      <c r="V50" s="3">
        <f t="shared" si="6"/>
        <v>335.9627801034473</v>
      </c>
      <c r="W50" s="3">
        <f t="shared" si="7"/>
        <v>512.82594590394399</v>
      </c>
      <c r="X50" s="3">
        <f t="shared" si="8"/>
        <v>406.89577393228751</v>
      </c>
    </row>
    <row r="51" spans="1:24" x14ac:dyDescent="0.2">
      <c r="A51" t="s">
        <v>114</v>
      </c>
      <c r="B51" t="s">
        <v>115</v>
      </c>
      <c r="C51">
        <v>59.589041095890401</v>
      </c>
      <c r="D51">
        <v>19</v>
      </c>
      <c r="E51">
        <v>147</v>
      </c>
      <c r="F51">
        <v>14000000000</v>
      </c>
      <c r="G51">
        <v>1099199527.6468201</v>
      </c>
      <c r="H51">
        <v>1235888413.02756</v>
      </c>
      <c r="I51">
        <v>1230676466.7288401</v>
      </c>
      <c r="J51">
        <f t="shared" si="0"/>
        <v>1230676466.7288401</v>
      </c>
      <c r="K51">
        <v>1805570884.5167899</v>
      </c>
      <c r="L51">
        <v>1810793982.56042</v>
      </c>
      <c r="M51">
        <v>1830523900.66185</v>
      </c>
      <c r="N51">
        <f t="shared" si="1"/>
        <v>1810793982.56042</v>
      </c>
      <c r="O51">
        <v>1713392275.1344099</v>
      </c>
      <c r="P51">
        <v>1693466564.00808</v>
      </c>
      <c r="Q51">
        <v>1580487985.71524</v>
      </c>
      <c r="R51">
        <f t="shared" si="2"/>
        <v>1693466564.00808</v>
      </c>
      <c r="S51">
        <f t="shared" si="3"/>
        <v>8.0528211431606935E-4</v>
      </c>
      <c r="T51">
        <f t="shared" si="4"/>
        <v>1.1102261069747905E-3</v>
      </c>
      <c r="U51">
        <f t="shared" si="5"/>
        <v>1.0518708341716683E-3</v>
      </c>
      <c r="V51" s="3">
        <f t="shared" si="6"/>
        <v>62.029270701538188</v>
      </c>
      <c r="W51" s="3">
        <f t="shared" si="7"/>
        <v>85.518496568054161</v>
      </c>
      <c r="X51" s="3">
        <f t="shared" si="8"/>
        <v>81.023506614575268</v>
      </c>
    </row>
    <row r="52" spans="1:24" x14ac:dyDescent="0.2">
      <c r="A52" t="s">
        <v>116</v>
      </c>
      <c r="B52" t="s">
        <v>117</v>
      </c>
      <c r="C52">
        <v>9.8814229249011891</v>
      </c>
      <c r="D52">
        <v>4</v>
      </c>
      <c r="E52">
        <v>254</v>
      </c>
      <c r="F52">
        <v>180000000</v>
      </c>
      <c r="G52">
        <v>23537894.293251298</v>
      </c>
      <c r="H52">
        <v>24349673.0702626</v>
      </c>
      <c r="I52">
        <v>26124089.2371874</v>
      </c>
      <c r="J52">
        <f t="shared" si="0"/>
        <v>24349673.0702626</v>
      </c>
      <c r="K52">
        <v>15356544.757482</v>
      </c>
      <c r="L52">
        <v>8415600.7963970192</v>
      </c>
      <c r="M52">
        <v>22573948.725760002</v>
      </c>
      <c r="N52">
        <f t="shared" si="1"/>
        <v>15356544.757482</v>
      </c>
      <c r="O52">
        <v>23355183.753788199</v>
      </c>
      <c r="P52">
        <v>20619550.277137</v>
      </c>
      <c r="Q52">
        <v>15667515.0887344</v>
      </c>
      <c r="R52">
        <f t="shared" si="2"/>
        <v>20619550.277137</v>
      </c>
      <c r="S52">
        <f t="shared" si="3"/>
        <v>1.5932990304954383E-5</v>
      </c>
      <c r="T52">
        <f t="shared" si="4"/>
        <v>9.4153377285781296E-6</v>
      </c>
      <c r="U52">
        <f t="shared" si="5"/>
        <v>1.2807518029126713E-5</v>
      </c>
      <c r="V52" s="4">
        <v>100</v>
      </c>
      <c r="W52" s="4">
        <v>100</v>
      </c>
      <c r="X52" s="4">
        <v>100</v>
      </c>
    </row>
    <row r="53" spans="1:24" x14ac:dyDescent="0.2">
      <c r="A53" t="s">
        <v>118</v>
      </c>
      <c r="B53" t="s">
        <v>119</v>
      </c>
      <c r="C53">
        <v>61.904761904761898</v>
      </c>
      <c r="D53">
        <v>70</v>
      </c>
      <c r="E53">
        <v>484</v>
      </c>
      <c r="F53">
        <v>28000000000</v>
      </c>
      <c r="G53">
        <v>2742560191.1683402</v>
      </c>
      <c r="H53">
        <v>2730399486.5818</v>
      </c>
      <c r="I53">
        <v>2719875847.2087102</v>
      </c>
      <c r="J53">
        <f t="shared" si="0"/>
        <v>2730399486.5818</v>
      </c>
      <c r="K53">
        <v>3461893605.2237301</v>
      </c>
      <c r="L53">
        <v>3847722034.4531999</v>
      </c>
      <c r="M53">
        <v>2990726406.1037402</v>
      </c>
      <c r="N53">
        <f t="shared" si="1"/>
        <v>3461893605.2237301</v>
      </c>
      <c r="O53">
        <v>3251632033.9737701</v>
      </c>
      <c r="P53">
        <v>3045755113.0942602</v>
      </c>
      <c r="Q53">
        <v>3209435282.19245</v>
      </c>
      <c r="R53">
        <f t="shared" si="2"/>
        <v>3209435282.19245</v>
      </c>
      <c r="S53">
        <f t="shared" si="3"/>
        <v>1.7866124289565698E-3</v>
      </c>
      <c r="T53">
        <f t="shared" si="4"/>
        <v>2.1225411046782183E-3</v>
      </c>
      <c r="U53">
        <f t="shared" si="5"/>
        <v>1.9934915983872053E-3</v>
      </c>
      <c r="V53" s="3">
        <f t="shared" si="6"/>
        <v>137.61918217766666</v>
      </c>
      <c r="W53" s="3">
        <f t="shared" si="7"/>
        <v>163.49509621115379</v>
      </c>
      <c r="X53" s="3">
        <f t="shared" si="8"/>
        <v>153.55467084056966</v>
      </c>
    </row>
    <row r="54" spans="1:24" x14ac:dyDescent="0.2">
      <c r="A54" t="s">
        <v>120</v>
      </c>
      <c r="B54" t="s">
        <v>121</v>
      </c>
      <c r="C54">
        <v>45.7920792079208</v>
      </c>
      <c r="D54">
        <v>35</v>
      </c>
      <c r="E54">
        <v>405</v>
      </c>
      <c r="F54">
        <v>10000000000</v>
      </c>
      <c r="G54">
        <v>1091792125.94082</v>
      </c>
      <c r="H54">
        <v>999268628.75751197</v>
      </c>
      <c r="I54">
        <v>1023221458.81932</v>
      </c>
      <c r="J54">
        <f t="shared" si="0"/>
        <v>1023221458.81932</v>
      </c>
      <c r="K54">
        <v>936260826.37258303</v>
      </c>
      <c r="L54">
        <v>961074092.28519702</v>
      </c>
      <c r="M54">
        <v>1109784289.0334899</v>
      </c>
      <c r="N54">
        <f t="shared" si="1"/>
        <v>961074092.28519702</v>
      </c>
      <c r="O54">
        <v>1257605176.42276</v>
      </c>
      <c r="P54">
        <v>1258494044.79793</v>
      </c>
      <c r="Q54">
        <v>1362499357.5704</v>
      </c>
      <c r="R54">
        <f t="shared" si="2"/>
        <v>1258494044.79793</v>
      </c>
      <c r="S54">
        <f t="shared" si="3"/>
        <v>6.6953578950099981E-4</v>
      </c>
      <c r="T54">
        <f t="shared" si="4"/>
        <v>5.8924955476348474E-4</v>
      </c>
      <c r="U54">
        <f t="shared" si="5"/>
        <v>7.8169431203210901E-4</v>
      </c>
      <c r="V54" s="3">
        <f t="shared" si="6"/>
        <v>51.57300279368301</v>
      </c>
      <c r="W54" s="3">
        <f t="shared" si="7"/>
        <v>45.3887147043217</v>
      </c>
      <c r="X54" s="3">
        <f t="shared" si="8"/>
        <v>60.212349467209293</v>
      </c>
    </row>
    <row r="55" spans="1:24" x14ac:dyDescent="0.2">
      <c r="A55" t="s">
        <v>122</v>
      </c>
      <c r="B55" t="s">
        <v>123</v>
      </c>
      <c r="C55">
        <v>52.816901408450697</v>
      </c>
      <c r="D55">
        <v>26</v>
      </c>
      <c r="E55">
        <v>143</v>
      </c>
      <c r="F55">
        <v>3700000000</v>
      </c>
      <c r="G55">
        <v>435127238.34484202</v>
      </c>
      <c r="H55">
        <v>413096698.29612899</v>
      </c>
      <c r="I55">
        <v>427721353.49694198</v>
      </c>
      <c r="J55">
        <f t="shared" si="0"/>
        <v>427721353.49694198</v>
      </c>
      <c r="K55">
        <v>563357529.52127802</v>
      </c>
      <c r="L55">
        <v>553091079.02791202</v>
      </c>
      <c r="M55">
        <v>525757899.66655898</v>
      </c>
      <c r="N55">
        <f t="shared" si="1"/>
        <v>553091079.02791202</v>
      </c>
      <c r="O55">
        <v>260322800.279535</v>
      </c>
      <c r="P55">
        <v>259855674.12912101</v>
      </c>
      <c r="Q55">
        <v>261669727.237681</v>
      </c>
      <c r="R55">
        <f t="shared" si="2"/>
        <v>260322800.279535</v>
      </c>
      <c r="S55">
        <f t="shared" si="3"/>
        <v>2.7987563359984144E-4</v>
      </c>
      <c r="T55">
        <f t="shared" si="4"/>
        <v>3.3910878950645952E-4</v>
      </c>
      <c r="U55">
        <f t="shared" si="5"/>
        <v>1.6169552260651105E-4</v>
      </c>
      <c r="V55" s="3">
        <f t="shared" si="6"/>
        <v>21.558260304928588</v>
      </c>
      <c r="W55" s="3">
        <f t="shared" si="7"/>
        <v>26.120871838103564</v>
      </c>
      <c r="X55" s="3">
        <f t="shared" si="8"/>
        <v>12.455082715334333</v>
      </c>
    </row>
    <row r="56" spans="1:24" x14ac:dyDescent="0.2">
      <c r="A56" t="s">
        <v>124</v>
      </c>
      <c r="B56" t="s">
        <v>125</v>
      </c>
      <c r="C56">
        <v>69.172932330827095</v>
      </c>
      <c r="D56">
        <v>167</v>
      </c>
      <c r="E56">
        <v>533</v>
      </c>
      <c r="F56">
        <v>95000000000</v>
      </c>
      <c r="G56">
        <v>6073561923.7396603</v>
      </c>
      <c r="H56">
        <v>6054393677.5278997</v>
      </c>
      <c r="I56">
        <v>6275986426.3936501</v>
      </c>
      <c r="J56">
        <f t="shared" si="0"/>
        <v>6073561923.7396603</v>
      </c>
      <c r="K56">
        <v>12267736667.1413</v>
      </c>
      <c r="L56">
        <v>13002970186.320499</v>
      </c>
      <c r="M56">
        <v>11935178781.1796</v>
      </c>
      <c r="N56">
        <f t="shared" si="1"/>
        <v>12267736667.1413</v>
      </c>
      <c r="O56">
        <v>13053836198.122299</v>
      </c>
      <c r="P56">
        <v>12894810099.503099</v>
      </c>
      <c r="Q56">
        <v>13441526040.0721</v>
      </c>
      <c r="R56">
        <f t="shared" si="2"/>
        <v>13053836198.122299</v>
      </c>
      <c r="S56">
        <f t="shared" si="3"/>
        <v>3.974180801863245E-3</v>
      </c>
      <c r="T56">
        <f t="shared" si="4"/>
        <v>7.5215411871945113E-3</v>
      </c>
      <c r="U56">
        <f t="shared" si="5"/>
        <v>8.1081905380883026E-3</v>
      </c>
      <c r="V56" s="3">
        <f t="shared" si="6"/>
        <v>306.12319880592202</v>
      </c>
      <c r="W56" s="3">
        <f t="shared" si="7"/>
        <v>579.36927456721878</v>
      </c>
      <c r="X56" s="3">
        <f t="shared" si="8"/>
        <v>624.55770076786575</v>
      </c>
    </row>
    <row r="57" spans="1:24" x14ac:dyDescent="0.2">
      <c r="A57" t="s">
        <v>126</v>
      </c>
      <c r="B57" t="s">
        <v>127</v>
      </c>
      <c r="C57">
        <v>58.585858585858603</v>
      </c>
      <c r="D57">
        <v>162</v>
      </c>
      <c r="E57">
        <v>298</v>
      </c>
      <c r="F57">
        <v>46000000000</v>
      </c>
      <c r="G57">
        <v>4506830554.2030897</v>
      </c>
      <c r="H57">
        <v>4669336540.8028297</v>
      </c>
      <c r="I57">
        <v>4495224720.8164101</v>
      </c>
      <c r="J57">
        <f t="shared" si="0"/>
        <v>4506830554.2030897</v>
      </c>
      <c r="K57">
        <v>5303661479.4904604</v>
      </c>
      <c r="L57">
        <v>4972895633.0592699</v>
      </c>
      <c r="M57">
        <v>5359368128.2405396</v>
      </c>
      <c r="N57">
        <f t="shared" si="1"/>
        <v>5303661479.4904604</v>
      </c>
      <c r="O57">
        <v>5276092149.5207996</v>
      </c>
      <c r="P57">
        <v>5785012345.2058001</v>
      </c>
      <c r="Q57">
        <v>5631578448.6608295</v>
      </c>
      <c r="R57">
        <f t="shared" si="2"/>
        <v>5631578448.6608295</v>
      </c>
      <c r="S57">
        <f t="shared" si="3"/>
        <v>2.9490041742648992E-3</v>
      </c>
      <c r="T57">
        <f t="shared" si="4"/>
        <v>3.2517577890119704E-3</v>
      </c>
      <c r="U57">
        <f t="shared" si="5"/>
        <v>3.4979687502515065E-3</v>
      </c>
      <c r="V57" s="3">
        <v>235</v>
      </c>
      <c r="W57" s="3">
        <f t="shared" si="7"/>
        <v>250.47639897201407</v>
      </c>
      <c r="X57" s="3">
        <f t="shared" si="8"/>
        <v>269.44153689437303</v>
      </c>
    </row>
    <row r="58" spans="1:24" x14ac:dyDescent="0.2">
      <c r="A58" t="s">
        <v>128</v>
      </c>
      <c r="B58" t="s">
        <v>129</v>
      </c>
      <c r="C58">
        <v>52.407932011331397</v>
      </c>
      <c r="D58">
        <v>36</v>
      </c>
      <c r="E58">
        <v>354</v>
      </c>
      <c r="F58">
        <v>16000000000</v>
      </c>
      <c r="G58">
        <v>1850684015.42888</v>
      </c>
      <c r="H58">
        <v>1839431824.46491</v>
      </c>
      <c r="I58">
        <v>1843768777.1073699</v>
      </c>
      <c r="J58">
        <f t="shared" si="0"/>
        <v>1843768777.1073699</v>
      </c>
      <c r="K58">
        <v>1713067305.8125701</v>
      </c>
      <c r="L58">
        <v>1909165516.5481801</v>
      </c>
      <c r="M58">
        <v>1577472284.35919</v>
      </c>
      <c r="N58">
        <f t="shared" si="1"/>
        <v>1713067305.8125701</v>
      </c>
      <c r="O58">
        <v>1691975983.22662</v>
      </c>
      <c r="P58">
        <v>1702802494.9094901</v>
      </c>
      <c r="Q58">
        <v>1871631798.1427901</v>
      </c>
      <c r="R58">
        <f t="shared" si="2"/>
        <v>1702802494.9094901</v>
      </c>
      <c r="S58">
        <f t="shared" si="3"/>
        <v>1.2064535719005654E-3</v>
      </c>
      <c r="T58">
        <f t="shared" si="4"/>
        <v>1.0503083532610662E-3</v>
      </c>
      <c r="U58">
        <f t="shared" si="5"/>
        <v>1.0576697047450518E-3</v>
      </c>
      <c r="V58" s="3">
        <f t="shared" si="6"/>
        <v>92.930705736356757</v>
      </c>
      <c r="W58" s="3">
        <f t="shared" si="7"/>
        <v>80.903151834993409</v>
      </c>
      <c r="X58" s="3">
        <f t="shared" si="8"/>
        <v>81.470182017101848</v>
      </c>
    </row>
    <row r="59" spans="1:24" x14ac:dyDescent="0.2">
      <c r="A59" t="s">
        <v>130</v>
      </c>
      <c r="B59" t="s">
        <v>131</v>
      </c>
      <c r="C59">
        <v>54.953764861294601</v>
      </c>
      <c r="D59">
        <v>80</v>
      </c>
      <c r="E59">
        <v>758</v>
      </c>
      <c r="F59">
        <v>14000000000</v>
      </c>
      <c r="G59">
        <v>1695266752.9317801</v>
      </c>
      <c r="H59">
        <v>1739516468.1617801</v>
      </c>
      <c r="I59">
        <v>1816141267.7014301</v>
      </c>
      <c r="J59">
        <f t="shared" si="0"/>
        <v>1739516468.1617801</v>
      </c>
      <c r="K59">
        <v>1363178009.07447</v>
      </c>
      <c r="L59">
        <v>1369269527.2876301</v>
      </c>
      <c r="M59">
        <v>1392227579.58775</v>
      </c>
      <c r="N59">
        <f t="shared" si="1"/>
        <v>1369269527.2876301</v>
      </c>
      <c r="O59">
        <v>1538822339.4893701</v>
      </c>
      <c r="P59">
        <v>1553303245.7902701</v>
      </c>
      <c r="Q59">
        <v>1532274809.9755199</v>
      </c>
      <c r="R59">
        <f t="shared" si="2"/>
        <v>1538822339.4893701</v>
      </c>
      <c r="S59">
        <f t="shared" si="3"/>
        <v>1.1382370080515922E-3</v>
      </c>
      <c r="T59">
        <f t="shared" si="4"/>
        <v>8.3952055911420259E-4</v>
      </c>
      <c r="U59">
        <f t="shared" si="5"/>
        <v>9.5581594126647248E-4</v>
      </c>
      <c r="V59" s="3">
        <f t="shared" si="6"/>
        <v>87.676120256198047</v>
      </c>
      <c r="W59" s="3">
        <f t="shared" si="7"/>
        <v>64.666589627448801</v>
      </c>
      <c r="X59" s="3">
        <f t="shared" si="8"/>
        <v>73.624590323873846</v>
      </c>
    </row>
    <row r="60" spans="1:24" x14ac:dyDescent="0.2">
      <c r="A60" t="s">
        <v>132</v>
      </c>
      <c r="B60" t="s">
        <v>133</v>
      </c>
      <c r="C60">
        <v>54.347826086956502</v>
      </c>
      <c r="D60">
        <v>16</v>
      </c>
      <c r="E60">
        <v>93</v>
      </c>
      <c r="F60">
        <v>7100000000</v>
      </c>
      <c r="G60">
        <v>882412365.00534403</v>
      </c>
      <c r="H60">
        <v>1071601692.33099</v>
      </c>
      <c r="I60">
        <v>866480456.63361394</v>
      </c>
      <c r="J60">
        <f t="shared" si="0"/>
        <v>882412365.00534403</v>
      </c>
      <c r="K60">
        <v>714075726.27861905</v>
      </c>
      <c r="L60">
        <v>661047325.51723397</v>
      </c>
      <c r="M60">
        <v>951893392.98509002</v>
      </c>
      <c r="N60">
        <f t="shared" si="1"/>
        <v>714075726.27861905</v>
      </c>
      <c r="O60">
        <v>691446074.02411699</v>
      </c>
      <c r="P60">
        <v>780660860.76113904</v>
      </c>
      <c r="Q60">
        <v>480382106.46385098</v>
      </c>
      <c r="R60">
        <f t="shared" si="2"/>
        <v>691446074.02411699</v>
      </c>
      <c r="S60">
        <f t="shared" si="3"/>
        <v>5.7739862116556909E-4</v>
      </c>
      <c r="T60">
        <f t="shared" si="4"/>
        <v>4.3781099413116417E-4</v>
      </c>
      <c r="U60">
        <f t="shared" si="5"/>
        <v>4.2948114484591787E-4</v>
      </c>
      <c r="V60" s="3">
        <f t="shared" si="6"/>
        <v>44.475860991141452</v>
      </c>
      <c r="W60" s="3">
        <f t="shared" si="7"/>
        <v>33.723705255935315</v>
      </c>
      <c r="X60" s="3">
        <f t="shared" si="8"/>
        <v>33.082073625191363</v>
      </c>
    </row>
    <row r="61" spans="1:24" x14ac:dyDescent="0.2">
      <c r="A61" t="s">
        <v>134</v>
      </c>
      <c r="B61" t="s">
        <v>135</v>
      </c>
      <c r="C61">
        <v>43.9873417721519</v>
      </c>
      <c r="D61">
        <v>54</v>
      </c>
      <c r="E61">
        <v>633</v>
      </c>
      <c r="F61">
        <v>24000000000</v>
      </c>
      <c r="G61">
        <v>2224072090.2154598</v>
      </c>
      <c r="H61">
        <v>2149356801.0032501</v>
      </c>
      <c r="I61">
        <v>2136227348.22457</v>
      </c>
      <c r="J61">
        <f t="shared" si="0"/>
        <v>2149356801.0032501</v>
      </c>
      <c r="K61">
        <v>2277062836.7948499</v>
      </c>
      <c r="L61">
        <v>2726444864.7522001</v>
      </c>
      <c r="M61">
        <v>3085901024.1628399</v>
      </c>
      <c r="N61">
        <f t="shared" si="1"/>
        <v>2726444864.7522001</v>
      </c>
      <c r="O61">
        <v>3078436785.7431998</v>
      </c>
      <c r="P61">
        <v>3231845163.9148402</v>
      </c>
      <c r="Q61">
        <v>3090653085.1887798</v>
      </c>
      <c r="R61">
        <f t="shared" si="2"/>
        <v>3090653085.1887798</v>
      </c>
      <c r="S61">
        <f t="shared" si="3"/>
        <v>1.4064123560696014E-3</v>
      </c>
      <c r="T61">
        <f t="shared" si="4"/>
        <v>1.6716259813251532E-3</v>
      </c>
      <c r="U61">
        <f t="shared" si="5"/>
        <v>1.9197118549293369E-3</v>
      </c>
      <c r="V61" s="3">
        <f t="shared" si="6"/>
        <v>108.33313096332925</v>
      </c>
      <c r="W61" s="3">
        <f t="shared" si="7"/>
        <v>128.7620060895139</v>
      </c>
      <c r="X61" s="3">
        <f t="shared" si="8"/>
        <v>147.87156476149696</v>
      </c>
    </row>
    <row r="62" spans="1:24" x14ac:dyDescent="0.2">
      <c r="A62" t="s">
        <v>136</v>
      </c>
      <c r="B62" t="s">
        <v>137</v>
      </c>
      <c r="C62">
        <v>43.037974683544299</v>
      </c>
      <c r="D62">
        <v>39</v>
      </c>
      <c r="E62">
        <v>317</v>
      </c>
      <c r="F62">
        <v>33000000000</v>
      </c>
      <c r="G62">
        <v>4012449109.4943399</v>
      </c>
      <c r="H62">
        <v>3708234581.4381399</v>
      </c>
      <c r="I62">
        <v>3562814848.6544399</v>
      </c>
      <c r="J62">
        <f t="shared" si="0"/>
        <v>3708234581.4381399</v>
      </c>
      <c r="K62">
        <v>3128843466.37959</v>
      </c>
      <c r="L62">
        <v>3189452342.2655602</v>
      </c>
      <c r="M62">
        <v>3784327157.2768102</v>
      </c>
      <c r="N62">
        <f t="shared" si="1"/>
        <v>3189452342.2655602</v>
      </c>
      <c r="O62">
        <v>3632753428.1627698</v>
      </c>
      <c r="P62">
        <v>4058797862.3421698</v>
      </c>
      <c r="Q62">
        <v>3922327203.9861698</v>
      </c>
      <c r="R62">
        <f t="shared" si="2"/>
        <v>3922327203.9861698</v>
      </c>
      <c r="S62">
        <f t="shared" si="3"/>
        <v>2.4264500580382232E-3</v>
      </c>
      <c r="T62">
        <f t="shared" si="4"/>
        <v>1.9555031060619114E-3</v>
      </c>
      <c r="U62">
        <f t="shared" si="5"/>
        <v>2.4362935033014768E-3</v>
      </c>
      <c r="V62" s="3">
        <f t="shared" si="6"/>
        <v>186.90459507056826</v>
      </c>
      <c r="W62" s="3">
        <f t="shared" si="7"/>
        <v>150.62849325373691</v>
      </c>
      <c r="X62" s="3">
        <f t="shared" si="8"/>
        <v>187.66281597230616</v>
      </c>
    </row>
    <row r="63" spans="1:24" x14ac:dyDescent="0.2">
      <c r="A63" t="s">
        <v>138</v>
      </c>
      <c r="B63" t="s">
        <v>139</v>
      </c>
      <c r="C63">
        <v>50.239234449760801</v>
      </c>
      <c r="D63">
        <v>17</v>
      </c>
      <c r="E63">
        <v>210</v>
      </c>
      <c r="F63">
        <v>40000000000</v>
      </c>
      <c r="G63">
        <v>3628840358.8615398</v>
      </c>
      <c r="H63">
        <v>4009168080.9172802</v>
      </c>
      <c r="I63">
        <v>4685520154.8112402</v>
      </c>
      <c r="J63">
        <f t="shared" si="0"/>
        <v>4009168080.9172802</v>
      </c>
      <c r="K63">
        <v>5663829387.4601498</v>
      </c>
      <c r="L63">
        <v>4617346029.28022</v>
      </c>
      <c r="M63">
        <v>3958070997.1406698</v>
      </c>
      <c r="N63">
        <f t="shared" si="1"/>
        <v>4617346029.28022</v>
      </c>
      <c r="O63">
        <v>4879047949.2117004</v>
      </c>
      <c r="P63">
        <v>4356067528.9987602</v>
      </c>
      <c r="Q63">
        <v>4202109513.31844</v>
      </c>
      <c r="R63">
        <f t="shared" si="2"/>
        <v>4356067528.9987602</v>
      </c>
      <c r="S63">
        <f t="shared" si="3"/>
        <v>2.6233631958779598E-3</v>
      </c>
      <c r="T63">
        <f t="shared" si="4"/>
        <v>2.8309670542392799E-3</v>
      </c>
      <c r="U63">
        <f t="shared" si="5"/>
        <v>2.7057046668765416E-3</v>
      </c>
      <c r="V63" s="3">
        <f t="shared" si="6"/>
        <v>202.07242025208748</v>
      </c>
      <c r="W63" s="3">
        <f t="shared" si="7"/>
        <v>218.06373025394325</v>
      </c>
      <c r="X63" s="3">
        <f t="shared" si="8"/>
        <v>208.41501908016625</v>
      </c>
    </row>
    <row r="64" spans="1:24" x14ac:dyDescent="0.2">
      <c r="A64" t="s">
        <v>140</v>
      </c>
      <c r="B64" t="s">
        <v>141</v>
      </c>
      <c r="C64">
        <v>55.769230769230802</v>
      </c>
      <c r="D64">
        <v>52</v>
      </c>
      <c r="E64">
        <v>365</v>
      </c>
      <c r="F64">
        <v>61000000000</v>
      </c>
      <c r="G64">
        <v>6543995276.4350796</v>
      </c>
      <c r="H64">
        <v>6835915973.3335104</v>
      </c>
      <c r="I64">
        <v>6498687589.1744099</v>
      </c>
      <c r="J64">
        <f t="shared" si="0"/>
        <v>6543995276.4350796</v>
      </c>
      <c r="K64">
        <v>7175624402.4772997</v>
      </c>
      <c r="L64">
        <v>6417989732.9949598</v>
      </c>
      <c r="M64">
        <v>7106483706.01126</v>
      </c>
      <c r="N64">
        <f t="shared" si="1"/>
        <v>7106483706.01126</v>
      </c>
      <c r="O64">
        <v>7225214622.8958302</v>
      </c>
      <c r="P64">
        <v>6847820933.3752298</v>
      </c>
      <c r="Q64">
        <v>6348267763.3024197</v>
      </c>
      <c r="R64">
        <f t="shared" si="2"/>
        <v>6847820933.3752298</v>
      </c>
      <c r="S64">
        <f t="shared" si="3"/>
        <v>4.2820046492715782E-3</v>
      </c>
      <c r="T64">
        <f t="shared" si="4"/>
        <v>4.3570962877006398E-3</v>
      </c>
      <c r="U64">
        <f t="shared" si="5"/>
        <v>4.2534191524865837E-3</v>
      </c>
      <c r="V64" s="3">
        <f t="shared" si="6"/>
        <v>329.8342541240911</v>
      </c>
      <c r="W64" s="3">
        <f t="shared" si="7"/>
        <v>335.61841284900487</v>
      </c>
      <c r="X64" s="3">
        <f t="shared" si="8"/>
        <v>327.63237047773657</v>
      </c>
    </row>
    <row r="65" spans="1:24" x14ac:dyDescent="0.2">
      <c r="A65" t="s">
        <v>142</v>
      </c>
      <c r="B65" t="s">
        <v>143</v>
      </c>
      <c r="C65">
        <v>48.936170212766001</v>
      </c>
      <c r="D65">
        <v>24</v>
      </c>
      <c r="E65">
        <v>283</v>
      </c>
      <c r="F65">
        <v>3000000000</v>
      </c>
      <c r="G65">
        <v>339869259.86933702</v>
      </c>
      <c r="H65">
        <v>318310250.31155503</v>
      </c>
      <c r="I65">
        <v>342191124.16408998</v>
      </c>
      <c r="J65">
        <f t="shared" si="0"/>
        <v>339869259.86933702</v>
      </c>
      <c r="K65">
        <v>298325333.31084698</v>
      </c>
      <c r="L65">
        <v>329367460.10840398</v>
      </c>
      <c r="M65">
        <v>354328194.25125301</v>
      </c>
      <c r="N65">
        <f t="shared" si="1"/>
        <v>329367460.10840398</v>
      </c>
      <c r="O65">
        <v>329563373.27780801</v>
      </c>
      <c r="P65">
        <v>339567054.40393502</v>
      </c>
      <c r="Q65">
        <v>348477950.30277002</v>
      </c>
      <c r="R65">
        <f t="shared" si="2"/>
        <v>339567054.40393502</v>
      </c>
      <c r="S65">
        <f t="shared" si="3"/>
        <v>2.2239040363393955E-4</v>
      </c>
      <c r="T65">
        <f t="shared" si="4"/>
        <v>2.0194034027177179E-4</v>
      </c>
      <c r="U65">
        <f t="shared" si="5"/>
        <v>2.1091687805616408E-4</v>
      </c>
      <c r="V65" s="3">
        <f t="shared" si="6"/>
        <v>17.130288011115095</v>
      </c>
      <c r="W65" s="3">
        <f t="shared" si="7"/>
        <v>15.555060530454037</v>
      </c>
      <c r="X65" s="3">
        <f t="shared" si="8"/>
        <v>16.246505282910206</v>
      </c>
    </row>
    <row r="66" spans="1:24" x14ac:dyDescent="0.2">
      <c r="A66" t="s">
        <v>144</v>
      </c>
      <c r="B66" t="s">
        <v>145</v>
      </c>
      <c r="C66">
        <v>16.734693877550999</v>
      </c>
      <c r="D66">
        <v>19</v>
      </c>
      <c r="E66">
        <v>491</v>
      </c>
      <c r="F66">
        <v>6300000000</v>
      </c>
      <c r="G66">
        <v>784456524.08006597</v>
      </c>
      <c r="H66">
        <v>811133658.32587397</v>
      </c>
      <c r="I66">
        <v>754249776.94921696</v>
      </c>
      <c r="J66">
        <f t="shared" si="0"/>
        <v>784456524.08006597</v>
      </c>
      <c r="K66">
        <v>571878864.94556797</v>
      </c>
      <c r="L66">
        <v>592620932.34445596</v>
      </c>
      <c r="M66">
        <v>707955453.68041301</v>
      </c>
      <c r="N66">
        <f t="shared" si="1"/>
        <v>592620932.34445596</v>
      </c>
      <c r="O66">
        <v>709634987.81742704</v>
      </c>
      <c r="P66">
        <v>682839892.48312402</v>
      </c>
      <c r="Q66">
        <v>685229909.37385595</v>
      </c>
      <c r="R66">
        <f t="shared" si="2"/>
        <v>685229909.37385595</v>
      </c>
      <c r="S66">
        <f t="shared" si="3"/>
        <v>5.1330209472463817E-4</v>
      </c>
      <c r="T66">
        <f t="shared" si="4"/>
        <v>3.6334516072239199E-4</v>
      </c>
      <c r="U66">
        <f t="shared" si="5"/>
        <v>4.256200693248618E-4</v>
      </c>
      <c r="V66" s="3">
        <f t="shared" si="6"/>
        <v>39.538633752449428</v>
      </c>
      <c r="W66" s="3">
        <f t="shared" si="7"/>
        <v>27.987751040124412</v>
      </c>
      <c r="X66" s="3">
        <f t="shared" si="8"/>
        <v>32.784662699955454</v>
      </c>
    </row>
    <row r="67" spans="1:24" x14ac:dyDescent="0.2">
      <c r="A67" t="s">
        <v>146</v>
      </c>
      <c r="B67" t="s">
        <v>147</v>
      </c>
      <c r="C67">
        <v>39.759036144578303</v>
      </c>
      <c r="D67">
        <v>13</v>
      </c>
      <c r="E67">
        <v>167</v>
      </c>
      <c r="F67">
        <v>12000000000</v>
      </c>
      <c r="G67">
        <v>1111634854.1375899</v>
      </c>
      <c r="H67">
        <v>1042863852.31059</v>
      </c>
      <c r="I67">
        <v>1093693906.33302</v>
      </c>
      <c r="J67">
        <f t="shared" ref="J67:J130" si="9">MEDIAN(G67:I67)</f>
        <v>1093693906.33302</v>
      </c>
      <c r="K67">
        <v>1789277314.9677899</v>
      </c>
      <c r="L67">
        <v>1578346911.7764499</v>
      </c>
      <c r="M67">
        <v>1362800385.74424</v>
      </c>
      <c r="N67">
        <f t="shared" ref="N67:N130" si="10">MEDIAN(K67:M67)</f>
        <v>1578346911.7764499</v>
      </c>
      <c r="O67">
        <v>1394873756.7207999</v>
      </c>
      <c r="P67">
        <v>1317694636.72838</v>
      </c>
      <c r="Q67">
        <v>1308814381.2811501</v>
      </c>
      <c r="R67">
        <f t="shared" ref="R67:R130" si="11">MEDIAN(O67:Q67)</f>
        <v>1317694636.72838</v>
      </c>
      <c r="S67">
        <f t="shared" ref="S67:S130" si="12">J67/J$431</f>
        <v>7.1564880382206147E-4</v>
      </c>
      <c r="T67">
        <f t="shared" ref="T67:T130" si="13">N67/N$431</f>
        <v>9.6770917298913785E-4</v>
      </c>
      <c r="U67">
        <f t="shared" ref="U67:U130" si="14">R67/R$431</f>
        <v>8.1846585352033047E-4</v>
      </c>
      <c r="V67" s="3">
        <f t="shared" ref="V67:V130" si="15">S67*77028</f>
        <v>55.124996060805749</v>
      </c>
      <c r="W67" s="3">
        <f t="shared" ref="W67:W130" si="16">T67*77028</f>
        <v>74.540702177007304</v>
      </c>
      <c r="X67" s="3">
        <f t="shared" ref="X67:X130" si="17">U67*77028</f>
        <v>63.044787764964013</v>
      </c>
    </row>
    <row r="68" spans="1:24" x14ac:dyDescent="0.2">
      <c r="A68" t="s">
        <v>148</v>
      </c>
      <c r="B68" t="s">
        <v>149</v>
      </c>
      <c r="C68">
        <v>60.197368421052602</v>
      </c>
      <c r="D68">
        <v>69</v>
      </c>
      <c r="E68">
        <v>305</v>
      </c>
      <c r="F68">
        <v>31000000000</v>
      </c>
      <c r="G68">
        <v>3263950017.8586001</v>
      </c>
      <c r="H68">
        <v>3238604824.4952898</v>
      </c>
      <c r="I68">
        <v>3506505690.0300202</v>
      </c>
      <c r="J68">
        <f t="shared" si="9"/>
        <v>3263950017.8586001</v>
      </c>
      <c r="K68">
        <v>3198412290.6923399</v>
      </c>
      <c r="L68">
        <v>3302467868.9980502</v>
      </c>
      <c r="M68">
        <v>3384171195.0504699</v>
      </c>
      <c r="N68">
        <f t="shared" si="10"/>
        <v>3302467868.9980502</v>
      </c>
      <c r="O68">
        <v>3578281703.8697701</v>
      </c>
      <c r="P68">
        <v>3663550550.0664802</v>
      </c>
      <c r="Q68">
        <v>3864055858.9389801</v>
      </c>
      <c r="R68">
        <f t="shared" si="11"/>
        <v>3663550550.0664802</v>
      </c>
      <c r="S68">
        <f t="shared" si="12"/>
        <v>2.1357364363921586E-3</v>
      </c>
      <c r="T68">
        <f t="shared" si="13"/>
        <v>2.0247946927804085E-3</v>
      </c>
      <c r="U68">
        <f t="shared" si="14"/>
        <v>2.2755583458393667E-3</v>
      </c>
      <c r="V68" s="3">
        <f t="shared" si="15"/>
        <v>164.51150622241519</v>
      </c>
      <c r="W68" s="3">
        <f t="shared" si="16"/>
        <v>155.96588559548931</v>
      </c>
      <c r="X68" s="3">
        <f t="shared" si="17"/>
        <v>175.28170826331473</v>
      </c>
    </row>
    <row r="69" spans="1:24" x14ac:dyDescent="0.2">
      <c r="A69" t="s">
        <v>150</v>
      </c>
      <c r="B69" t="s">
        <v>151</v>
      </c>
      <c r="C69">
        <v>19.5744680851064</v>
      </c>
      <c r="D69">
        <v>9</v>
      </c>
      <c r="E69">
        <v>236</v>
      </c>
      <c r="F69">
        <v>4400000000</v>
      </c>
      <c r="G69">
        <v>569707000.872558</v>
      </c>
      <c r="H69">
        <v>561860925.815256</v>
      </c>
      <c r="I69">
        <v>563677659.43329895</v>
      </c>
      <c r="J69">
        <f t="shared" si="9"/>
        <v>563677659.43329895</v>
      </c>
      <c r="K69">
        <v>431004269.73232198</v>
      </c>
      <c r="L69">
        <v>539116769.25471604</v>
      </c>
      <c r="M69">
        <v>523343031.48912501</v>
      </c>
      <c r="N69">
        <f t="shared" si="10"/>
        <v>523343031.48912501</v>
      </c>
      <c r="O69">
        <v>396391411.23084402</v>
      </c>
      <c r="P69">
        <v>406751966.020217</v>
      </c>
      <c r="Q69">
        <v>408146966.15166301</v>
      </c>
      <c r="R69">
        <f t="shared" si="11"/>
        <v>406751966.020217</v>
      </c>
      <c r="S69">
        <f t="shared" si="12"/>
        <v>3.6883742368756464E-4</v>
      </c>
      <c r="T69">
        <f t="shared" si="13"/>
        <v>3.2086979637572854E-4</v>
      </c>
      <c r="U69">
        <f t="shared" si="14"/>
        <v>2.5264775750046068E-4</v>
      </c>
      <c r="V69" s="3">
        <f t="shared" si="15"/>
        <v>28.41080907180573</v>
      </c>
      <c r="W69" s="3">
        <f t="shared" si="16"/>
        <v>24.715958675229619</v>
      </c>
      <c r="X69" s="3">
        <f t="shared" si="17"/>
        <v>19.460951464745484</v>
      </c>
    </row>
    <row r="70" spans="1:24" x14ac:dyDescent="0.2">
      <c r="A70" t="s">
        <v>152</v>
      </c>
      <c r="B70" t="s">
        <v>153</v>
      </c>
      <c r="C70">
        <v>33.398821218074701</v>
      </c>
      <c r="D70">
        <v>23</v>
      </c>
      <c r="E70">
        <v>510</v>
      </c>
      <c r="F70">
        <v>2400000000</v>
      </c>
      <c r="G70">
        <v>300723747.42683899</v>
      </c>
      <c r="H70">
        <v>300630901.17337799</v>
      </c>
      <c r="I70">
        <v>297789010.48800701</v>
      </c>
      <c r="J70">
        <f t="shared" si="9"/>
        <v>300630901.17337799</v>
      </c>
      <c r="K70">
        <v>225112931.022488</v>
      </c>
      <c r="L70">
        <v>270824696.30393302</v>
      </c>
      <c r="M70">
        <v>248090247.15011999</v>
      </c>
      <c r="N70">
        <f t="shared" si="10"/>
        <v>248090247.15011999</v>
      </c>
      <c r="O70">
        <v>250498372.77128899</v>
      </c>
      <c r="P70">
        <v>251964365.32954401</v>
      </c>
      <c r="Q70">
        <v>254365728.33440199</v>
      </c>
      <c r="R70">
        <f t="shared" si="11"/>
        <v>251964365.32954401</v>
      </c>
      <c r="S70">
        <f t="shared" si="12"/>
        <v>1.9671513535082848E-4</v>
      </c>
      <c r="T70">
        <f t="shared" si="13"/>
        <v>1.5210801003570323E-4</v>
      </c>
      <c r="U70">
        <f t="shared" si="14"/>
        <v>1.5650380868072333E-4</v>
      </c>
      <c r="V70" s="3">
        <f t="shared" si="15"/>
        <v>15.152573445803617</v>
      </c>
      <c r="W70" s="3">
        <f t="shared" si="16"/>
        <v>11.716575797030147</v>
      </c>
      <c r="X70" s="3">
        <f t="shared" si="17"/>
        <v>12.055175375058756</v>
      </c>
    </row>
    <row r="71" spans="1:24" x14ac:dyDescent="0.2">
      <c r="A71" t="s">
        <v>154</v>
      </c>
      <c r="B71" t="s">
        <v>155</v>
      </c>
      <c r="C71">
        <v>44.604316546762597</v>
      </c>
      <c r="D71">
        <v>22</v>
      </c>
      <c r="E71">
        <v>140</v>
      </c>
      <c r="F71">
        <v>23000000000</v>
      </c>
      <c r="G71">
        <v>2415558986.0908699</v>
      </c>
      <c r="H71">
        <v>2721779278.5876298</v>
      </c>
      <c r="I71">
        <v>2347105385.80057</v>
      </c>
      <c r="J71">
        <f t="shared" si="9"/>
        <v>2415558986.0908699</v>
      </c>
      <c r="K71">
        <v>2872646267.5652499</v>
      </c>
      <c r="L71">
        <v>1961615424.4319301</v>
      </c>
      <c r="M71">
        <v>3144398110.3551302</v>
      </c>
      <c r="N71">
        <f t="shared" si="10"/>
        <v>2872646267.5652499</v>
      </c>
      <c r="O71">
        <v>3020881986.9646001</v>
      </c>
      <c r="P71">
        <v>2484057575.2762399</v>
      </c>
      <c r="Q71">
        <v>2031956984.9277799</v>
      </c>
      <c r="R71">
        <f t="shared" si="11"/>
        <v>2484057575.2762399</v>
      </c>
      <c r="S71">
        <f t="shared" si="12"/>
        <v>1.5805993696660422E-3</v>
      </c>
      <c r="T71">
        <f t="shared" si="13"/>
        <v>1.7612643476123406E-3</v>
      </c>
      <c r="U71">
        <f t="shared" si="14"/>
        <v>1.5429343391652598E-3</v>
      </c>
      <c r="V71" s="3">
        <f t="shared" si="15"/>
        <v>121.7504082466359</v>
      </c>
      <c r="W71" s="3">
        <f t="shared" si="16"/>
        <v>135.66667016788338</v>
      </c>
      <c r="X71" s="3">
        <f t="shared" si="17"/>
        <v>118.84914627722164</v>
      </c>
    </row>
    <row r="72" spans="1:24" x14ac:dyDescent="0.2">
      <c r="A72" t="s">
        <v>156</v>
      </c>
      <c r="B72" t="s">
        <v>157</v>
      </c>
      <c r="C72">
        <v>54.838709677419402</v>
      </c>
      <c r="D72">
        <v>70</v>
      </c>
      <c r="E72">
        <v>156</v>
      </c>
      <c r="F72">
        <v>100000000000</v>
      </c>
      <c r="G72">
        <v>9450432354.2742901</v>
      </c>
      <c r="H72">
        <v>10168892437.858601</v>
      </c>
      <c r="I72">
        <v>9881534689.7070694</v>
      </c>
      <c r="J72">
        <f t="shared" si="9"/>
        <v>9881534689.7070694</v>
      </c>
      <c r="K72">
        <v>14699056758.4065</v>
      </c>
      <c r="L72">
        <v>11829209403.8293</v>
      </c>
      <c r="M72">
        <v>10859832254.2474</v>
      </c>
      <c r="N72">
        <f t="shared" si="10"/>
        <v>11829209403.8293</v>
      </c>
      <c r="O72">
        <v>10993267200.2183</v>
      </c>
      <c r="P72">
        <v>11068626536.9526</v>
      </c>
      <c r="Q72">
        <v>11049148364.505899</v>
      </c>
      <c r="R72">
        <f t="shared" si="11"/>
        <v>11049148364.505899</v>
      </c>
      <c r="S72">
        <f t="shared" si="12"/>
        <v>6.4658936469028823E-3</v>
      </c>
      <c r="T72">
        <f t="shared" si="13"/>
        <v>7.2526732645936329E-3</v>
      </c>
      <c r="U72">
        <f t="shared" si="14"/>
        <v>6.863009376194505E-3</v>
      </c>
      <c r="V72" s="3">
        <f t="shared" si="15"/>
        <v>498.0548558336352</v>
      </c>
      <c r="W72" s="3">
        <f t="shared" si="16"/>
        <v>558.65891622511833</v>
      </c>
      <c r="X72" s="3">
        <f t="shared" si="17"/>
        <v>528.64388622951037</v>
      </c>
    </row>
    <row r="73" spans="1:24" x14ac:dyDescent="0.2">
      <c r="A73" t="s">
        <v>158</v>
      </c>
      <c r="B73" t="s">
        <v>159</v>
      </c>
      <c r="C73">
        <v>79.100145137881</v>
      </c>
      <c r="D73">
        <v>325</v>
      </c>
      <c r="E73">
        <v>690</v>
      </c>
      <c r="F73">
        <v>120000000000</v>
      </c>
      <c r="G73">
        <v>13383822470.659401</v>
      </c>
      <c r="H73">
        <v>12952808909.1021</v>
      </c>
      <c r="I73">
        <v>13341468061.983101</v>
      </c>
      <c r="J73">
        <f t="shared" si="9"/>
        <v>13341468061.983101</v>
      </c>
      <c r="K73">
        <v>14315771138.685801</v>
      </c>
      <c r="L73">
        <v>13546509631.3332</v>
      </c>
      <c r="M73">
        <v>13089204733.5592</v>
      </c>
      <c r="N73">
        <f t="shared" si="10"/>
        <v>13546509631.3332</v>
      </c>
      <c r="O73">
        <v>12772188860.3316</v>
      </c>
      <c r="P73">
        <v>13080813706.3922</v>
      </c>
      <c r="Q73">
        <v>13517412487.9533</v>
      </c>
      <c r="R73">
        <f t="shared" si="11"/>
        <v>13080813706.3922</v>
      </c>
      <c r="S73">
        <f t="shared" si="12"/>
        <v>8.72987003447857E-3</v>
      </c>
      <c r="T73">
        <f t="shared" si="13"/>
        <v>8.3055768883359103E-3</v>
      </c>
      <c r="U73">
        <f t="shared" si="14"/>
        <v>8.1249472044027365E-3</v>
      </c>
      <c r="V73" s="3">
        <f t="shared" si="15"/>
        <v>672.44442901581533</v>
      </c>
      <c r="W73" s="3">
        <f t="shared" si="16"/>
        <v>639.76197655473845</v>
      </c>
      <c r="X73" s="3">
        <f t="shared" si="17"/>
        <v>625.84843326073394</v>
      </c>
    </row>
    <row r="74" spans="1:24" x14ac:dyDescent="0.2">
      <c r="A74" t="s">
        <v>160</v>
      </c>
      <c r="B74" t="s">
        <v>161</v>
      </c>
      <c r="C74">
        <v>75.1898734177215</v>
      </c>
      <c r="D74">
        <v>329</v>
      </c>
      <c r="E74">
        <v>396</v>
      </c>
      <c r="F74">
        <v>110000000000</v>
      </c>
      <c r="G74">
        <v>10751397422.1688</v>
      </c>
      <c r="H74">
        <v>10550541859.3297</v>
      </c>
      <c r="I74">
        <v>11122199919.266399</v>
      </c>
      <c r="J74">
        <f t="shared" si="9"/>
        <v>10751397422.1688</v>
      </c>
      <c r="K74">
        <v>14216952223.252199</v>
      </c>
      <c r="L74">
        <v>14573661991.062799</v>
      </c>
      <c r="M74">
        <v>11320653336.7096</v>
      </c>
      <c r="N74">
        <f t="shared" si="10"/>
        <v>14216952223.252199</v>
      </c>
      <c r="O74">
        <v>12403760984.0061</v>
      </c>
      <c r="P74">
        <v>12052117143.7696</v>
      </c>
      <c r="Q74">
        <v>13008715120.4349</v>
      </c>
      <c r="R74">
        <f t="shared" si="11"/>
        <v>12403760984.0061</v>
      </c>
      <c r="S74">
        <f t="shared" si="12"/>
        <v>7.0350805285074661E-3</v>
      </c>
      <c r="T74">
        <f t="shared" si="13"/>
        <v>8.7166357254786289E-3</v>
      </c>
      <c r="U74">
        <f t="shared" si="14"/>
        <v>7.7044062696062995E-3</v>
      </c>
      <c r="V74" s="3">
        <f t="shared" si="15"/>
        <v>541.8981829498731</v>
      </c>
      <c r="W74" s="3">
        <f t="shared" si="16"/>
        <v>671.42501666216788</v>
      </c>
      <c r="X74" s="3">
        <f t="shared" si="17"/>
        <v>593.45500613523404</v>
      </c>
    </row>
    <row r="75" spans="1:24" x14ac:dyDescent="0.2">
      <c r="A75" t="s">
        <v>162</v>
      </c>
      <c r="B75" t="s">
        <v>163</v>
      </c>
      <c r="C75">
        <v>56.919642857142897</v>
      </c>
      <c r="D75">
        <v>189</v>
      </c>
      <c r="E75">
        <v>897</v>
      </c>
      <c r="F75">
        <v>95000000000</v>
      </c>
      <c r="G75">
        <v>8543799780.3142405</v>
      </c>
      <c r="H75">
        <v>8595959571.7269192</v>
      </c>
      <c r="I75">
        <v>8471332143.0613298</v>
      </c>
      <c r="J75">
        <f t="shared" si="9"/>
        <v>8543799780.3142405</v>
      </c>
      <c r="K75">
        <v>12166423437.0109</v>
      </c>
      <c r="L75">
        <v>12132109984.4307</v>
      </c>
      <c r="M75">
        <v>10628845041.2749</v>
      </c>
      <c r="N75">
        <f t="shared" si="10"/>
        <v>12132109984.4307</v>
      </c>
      <c r="O75">
        <v>11582341441.0564</v>
      </c>
      <c r="P75">
        <v>11338103200.23</v>
      </c>
      <c r="Q75">
        <v>11541085400.894699</v>
      </c>
      <c r="R75">
        <f t="shared" si="11"/>
        <v>11541085400.894699</v>
      </c>
      <c r="S75">
        <f t="shared" si="12"/>
        <v>5.5905588002931692E-3</v>
      </c>
      <c r="T75">
        <f t="shared" si="13"/>
        <v>7.4383863471641819E-3</v>
      </c>
      <c r="U75">
        <f t="shared" si="14"/>
        <v>7.168568536218025E-3</v>
      </c>
      <c r="V75" s="3">
        <f t="shared" si="15"/>
        <v>430.62956326898222</v>
      </c>
      <c r="W75" s="3">
        <f t="shared" si="16"/>
        <v>572.96402354936265</v>
      </c>
      <c r="X75" s="3">
        <f t="shared" si="17"/>
        <v>552.18049720780198</v>
      </c>
    </row>
    <row r="76" spans="1:24" x14ac:dyDescent="0.2">
      <c r="A76" t="s">
        <v>164</v>
      </c>
      <c r="B76" t="s">
        <v>165</v>
      </c>
      <c r="C76">
        <v>18.292682926829301</v>
      </c>
      <c r="D76">
        <v>8</v>
      </c>
      <c r="E76">
        <v>165</v>
      </c>
      <c r="F76">
        <v>1400000000</v>
      </c>
      <c r="G76">
        <v>176575210.90067199</v>
      </c>
      <c r="H76">
        <v>182387234.407648</v>
      </c>
      <c r="I76">
        <v>187077830.37534499</v>
      </c>
      <c r="J76">
        <f t="shared" si="9"/>
        <v>182387234.407648</v>
      </c>
      <c r="K76">
        <v>113241397.459914</v>
      </c>
      <c r="L76">
        <v>119587158.60341001</v>
      </c>
      <c r="M76">
        <v>175921812.39231801</v>
      </c>
      <c r="N76">
        <f t="shared" si="10"/>
        <v>119587158.60341001</v>
      </c>
      <c r="O76">
        <v>144229937.246095</v>
      </c>
      <c r="P76">
        <v>140779069.03009799</v>
      </c>
      <c r="Q76">
        <v>160200349.58450001</v>
      </c>
      <c r="R76">
        <f t="shared" si="11"/>
        <v>144229937.246095</v>
      </c>
      <c r="S76">
        <f t="shared" si="12"/>
        <v>1.1934345192968778E-4</v>
      </c>
      <c r="T76">
        <f t="shared" si="13"/>
        <v>7.3320756982364605E-5</v>
      </c>
      <c r="U76">
        <f t="shared" si="14"/>
        <v>8.9586217778347269E-5</v>
      </c>
      <c r="V76" s="3">
        <f t="shared" si="15"/>
        <v>9.1927874152399909</v>
      </c>
      <c r="W76" s="3">
        <f t="shared" si="16"/>
        <v>5.6477512688375811</v>
      </c>
      <c r="X76" s="3">
        <f t="shared" si="17"/>
        <v>6.9006471830305331</v>
      </c>
    </row>
    <row r="77" spans="1:24" x14ac:dyDescent="0.2">
      <c r="A77" t="s">
        <v>166</v>
      </c>
      <c r="B77" t="s">
        <v>36</v>
      </c>
      <c r="C77">
        <v>23.913043478260899</v>
      </c>
      <c r="D77">
        <v>23</v>
      </c>
      <c r="E77">
        <v>415</v>
      </c>
      <c r="F77">
        <v>9500000000</v>
      </c>
      <c r="G77">
        <v>1254440606.73438</v>
      </c>
      <c r="H77">
        <v>1134661932.8508999</v>
      </c>
      <c r="I77">
        <v>1173557736.53476</v>
      </c>
      <c r="J77">
        <f t="shared" si="9"/>
        <v>1173557736.53476</v>
      </c>
      <c r="K77">
        <v>742168456.84031498</v>
      </c>
      <c r="L77">
        <v>820832932.46326995</v>
      </c>
      <c r="M77">
        <v>1053112846.0149601</v>
      </c>
      <c r="N77">
        <f t="shared" si="10"/>
        <v>820832932.46326995</v>
      </c>
      <c r="O77">
        <v>1038365168.90833</v>
      </c>
      <c r="P77">
        <v>1089646213.0169599</v>
      </c>
      <c r="Q77">
        <v>1193214106.6361301</v>
      </c>
      <c r="R77">
        <f t="shared" si="11"/>
        <v>1089646213.0169599</v>
      </c>
      <c r="S77">
        <f t="shared" si="12"/>
        <v>7.6790698522141948E-4</v>
      </c>
      <c r="T77">
        <f t="shared" si="13"/>
        <v>5.0326550665737602E-4</v>
      </c>
      <c r="U77">
        <f t="shared" si="14"/>
        <v>6.768170658919962E-4</v>
      </c>
      <c r="V77" s="3">
        <f t="shared" si="15"/>
        <v>59.150339257635501</v>
      </c>
      <c r="W77" s="3">
        <f t="shared" si="16"/>
        <v>38.765535446804357</v>
      </c>
      <c r="X77" s="3">
        <f t="shared" si="17"/>
        <v>52.133864951528686</v>
      </c>
    </row>
    <row r="78" spans="1:24" x14ac:dyDescent="0.2">
      <c r="A78" t="s">
        <v>167</v>
      </c>
      <c r="B78" t="s">
        <v>168</v>
      </c>
      <c r="C78">
        <v>16.071428571428601</v>
      </c>
      <c r="D78">
        <v>11</v>
      </c>
      <c r="E78">
        <v>337</v>
      </c>
      <c r="F78">
        <v>13000000000</v>
      </c>
      <c r="G78">
        <v>1215261036.30055</v>
      </c>
      <c r="H78">
        <v>1273161114.6687601</v>
      </c>
      <c r="I78">
        <v>1356433710.46526</v>
      </c>
      <c r="J78">
        <f t="shared" si="9"/>
        <v>1273161114.6687601</v>
      </c>
      <c r="K78">
        <v>1449162268.66944</v>
      </c>
      <c r="L78">
        <v>1872750152.39627</v>
      </c>
      <c r="M78">
        <v>1360453613.23453</v>
      </c>
      <c r="N78">
        <f t="shared" si="10"/>
        <v>1449162268.66944</v>
      </c>
      <c r="O78">
        <v>1494020422.2467</v>
      </c>
      <c r="P78">
        <v>1408773728.6600001</v>
      </c>
      <c r="Q78">
        <v>1569983953.35849</v>
      </c>
      <c r="R78">
        <f t="shared" si="11"/>
        <v>1494020422.2467</v>
      </c>
      <c r="S78">
        <f t="shared" si="12"/>
        <v>8.3308156286648243E-4</v>
      </c>
      <c r="T78">
        <f t="shared" si="13"/>
        <v>8.8850404817707889E-4</v>
      </c>
      <c r="U78">
        <f t="shared" si="14"/>
        <v>9.2798791615861297E-4</v>
      </c>
      <c r="V78" s="3">
        <f t="shared" si="15"/>
        <v>64.170606624479404</v>
      </c>
      <c r="W78" s="3">
        <f t="shared" si="16"/>
        <v>68.439689822984036</v>
      </c>
      <c r="X78" s="3">
        <f t="shared" si="17"/>
        <v>71.481053205865635</v>
      </c>
    </row>
    <row r="79" spans="1:24" x14ac:dyDescent="0.2">
      <c r="A79" t="s">
        <v>169</v>
      </c>
      <c r="B79" t="s">
        <v>51</v>
      </c>
      <c r="C79">
        <v>56.360424028268604</v>
      </c>
      <c r="D79">
        <v>98</v>
      </c>
      <c r="E79">
        <v>567</v>
      </c>
      <c r="F79">
        <v>43000000000</v>
      </c>
      <c r="G79">
        <v>4834623394.4232597</v>
      </c>
      <c r="H79">
        <v>4793987812.0465698</v>
      </c>
      <c r="I79">
        <v>4779326164.21422</v>
      </c>
      <c r="J79">
        <f t="shared" si="9"/>
        <v>4793987812.0465698</v>
      </c>
      <c r="K79">
        <v>4752006737.0792904</v>
      </c>
      <c r="L79">
        <v>4559872615.7662697</v>
      </c>
      <c r="M79">
        <v>4832246291.7571402</v>
      </c>
      <c r="N79">
        <f t="shared" si="10"/>
        <v>4752006737.0792904</v>
      </c>
      <c r="O79">
        <v>4894428164.4165001</v>
      </c>
      <c r="P79">
        <v>4764216667.0657501</v>
      </c>
      <c r="Q79">
        <v>4789292153.2309904</v>
      </c>
      <c r="R79">
        <f t="shared" si="11"/>
        <v>4789292153.2309904</v>
      </c>
      <c r="S79">
        <f t="shared" si="12"/>
        <v>3.1369029518794975E-3</v>
      </c>
      <c r="T79">
        <f t="shared" si="13"/>
        <v>2.9135296399459302E-3</v>
      </c>
      <c r="U79">
        <f t="shared" si="14"/>
        <v>2.9747955108057693E-3</v>
      </c>
      <c r="V79" s="3">
        <f t="shared" si="15"/>
        <v>241.62936057737394</v>
      </c>
      <c r="W79" s="3">
        <f t="shared" si="16"/>
        <v>224.42336110575511</v>
      </c>
      <c r="X79" s="3">
        <f t="shared" si="17"/>
        <v>229.14254860634679</v>
      </c>
    </row>
    <row r="80" spans="1:24" x14ac:dyDescent="0.2">
      <c r="A80" t="s">
        <v>170</v>
      </c>
      <c r="B80" t="s">
        <v>51</v>
      </c>
      <c r="C80">
        <v>52.090032154340797</v>
      </c>
      <c r="D80">
        <v>91</v>
      </c>
      <c r="E80">
        <v>623</v>
      </c>
      <c r="F80">
        <v>43000000000</v>
      </c>
      <c r="G80">
        <v>4625689175.21702</v>
      </c>
      <c r="H80">
        <v>4799073493.69522</v>
      </c>
      <c r="I80">
        <v>4773104734.2733803</v>
      </c>
      <c r="J80">
        <f t="shared" si="9"/>
        <v>4773104734.2733803</v>
      </c>
      <c r="K80">
        <v>4906720852.6762896</v>
      </c>
      <c r="L80">
        <v>5059166115.9500904</v>
      </c>
      <c r="M80">
        <v>4355814651.77775</v>
      </c>
      <c r="N80">
        <f t="shared" si="10"/>
        <v>4906720852.6762896</v>
      </c>
      <c r="O80">
        <v>4977387382.38873</v>
      </c>
      <c r="P80">
        <v>4690664390.4594402</v>
      </c>
      <c r="Q80">
        <v>4812379203.5620699</v>
      </c>
      <c r="R80">
        <f t="shared" si="11"/>
        <v>4812379203.5620699</v>
      </c>
      <c r="S80">
        <f t="shared" si="12"/>
        <v>3.1232382971328929E-3</v>
      </c>
      <c r="T80">
        <f t="shared" si="13"/>
        <v>3.0083872835583907E-3</v>
      </c>
      <c r="U80">
        <f t="shared" si="14"/>
        <v>2.9891356787231324E-3</v>
      </c>
      <c r="V80" s="3">
        <f t="shared" si="15"/>
        <v>240.57679955155248</v>
      </c>
      <c r="W80" s="3">
        <f t="shared" si="16"/>
        <v>231.73005567793572</v>
      </c>
      <c r="X80" s="3">
        <f t="shared" si="17"/>
        <v>230.24714306068543</v>
      </c>
    </row>
    <row r="81" spans="1:24" x14ac:dyDescent="0.2">
      <c r="A81" t="s">
        <v>171</v>
      </c>
      <c r="B81" t="s">
        <v>172</v>
      </c>
      <c r="C81">
        <v>45.595353339787003</v>
      </c>
      <c r="D81">
        <v>121</v>
      </c>
      <c r="E81">
        <v>1034</v>
      </c>
      <c r="F81">
        <v>55000000000</v>
      </c>
      <c r="G81">
        <v>6231365739.2478905</v>
      </c>
      <c r="H81">
        <v>6363204497.7617903</v>
      </c>
      <c r="I81">
        <v>5903333741.02388</v>
      </c>
      <c r="J81">
        <f t="shared" si="9"/>
        <v>6231365739.2478905</v>
      </c>
      <c r="K81">
        <v>6028717472.45821</v>
      </c>
      <c r="L81">
        <v>6199871231.1015797</v>
      </c>
      <c r="M81">
        <v>5933066923.9026604</v>
      </c>
      <c r="N81">
        <f t="shared" si="10"/>
        <v>6028717472.45821</v>
      </c>
      <c r="O81">
        <v>6188170235.9979897</v>
      </c>
      <c r="P81">
        <v>6065157437.9694099</v>
      </c>
      <c r="Q81">
        <v>6087112720.5365801</v>
      </c>
      <c r="R81">
        <f t="shared" si="11"/>
        <v>6087112720.5365801</v>
      </c>
      <c r="S81">
        <f t="shared" si="12"/>
        <v>4.0774383139999502E-3</v>
      </c>
      <c r="T81">
        <f t="shared" si="13"/>
        <v>3.696300956354016E-3</v>
      </c>
      <c r="U81">
        <f t="shared" si="14"/>
        <v>3.7809168903185004E-3</v>
      </c>
      <c r="V81" s="3">
        <f t="shared" si="15"/>
        <v>314.07691845078818</v>
      </c>
      <c r="W81" s="3">
        <f t="shared" si="16"/>
        <v>284.71867006603713</v>
      </c>
      <c r="X81" s="3">
        <f t="shared" si="17"/>
        <v>291.23646622745343</v>
      </c>
    </row>
    <row r="82" spans="1:24" x14ac:dyDescent="0.2">
      <c r="A82" t="s">
        <v>173</v>
      </c>
      <c r="B82" t="s">
        <v>174</v>
      </c>
      <c r="C82">
        <v>39.382239382239398</v>
      </c>
      <c r="D82">
        <v>107</v>
      </c>
      <c r="E82">
        <v>1037</v>
      </c>
      <c r="F82">
        <v>32000000000</v>
      </c>
      <c r="G82">
        <v>3537702247.4936399</v>
      </c>
      <c r="H82">
        <v>3628555542.4886999</v>
      </c>
      <c r="I82">
        <v>3619770697.7076802</v>
      </c>
      <c r="J82">
        <f t="shared" si="9"/>
        <v>3619770697.7076802</v>
      </c>
      <c r="K82">
        <v>3437615242.10917</v>
      </c>
      <c r="L82">
        <v>3566191437.0894198</v>
      </c>
      <c r="M82">
        <v>3310919781.8531799</v>
      </c>
      <c r="N82">
        <f t="shared" si="10"/>
        <v>3437615242.10917</v>
      </c>
      <c r="O82">
        <v>3754257698.75072</v>
      </c>
      <c r="P82">
        <v>3508733655.43151</v>
      </c>
      <c r="Q82">
        <v>3636253697.0759802</v>
      </c>
      <c r="R82">
        <f t="shared" si="11"/>
        <v>3636253697.0759802</v>
      </c>
      <c r="S82">
        <f t="shared" si="12"/>
        <v>2.3685645087025572E-3</v>
      </c>
      <c r="T82">
        <f t="shared" si="13"/>
        <v>2.1076556606000989E-3</v>
      </c>
      <c r="U82">
        <f t="shared" si="14"/>
        <v>2.2586033234399745E-3</v>
      </c>
      <c r="V82" s="3">
        <f t="shared" si="15"/>
        <v>182.44578697634057</v>
      </c>
      <c r="W82" s="3">
        <f t="shared" si="16"/>
        <v>162.34850022470442</v>
      </c>
      <c r="X82" s="3">
        <f t="shared" si="17"/>
        <v>173.97569679793435</v>
      </c>
    </row>
    <row r="83" spans="1:24" x14ac:dyDescent="0.2">
      <c r="A83" t="s">
        <v>175</v>
      </c>
      <c r="B83" t="s">
        <v>36</v>
      </c>
      <c r="C83">
        <v>16.6666666666667</v>
      </c>
      <c r="D83">
        <v>6</v>
      </c>
      <c r="E83">
        <v>331</v>
      </c>
      <c r="F83">
        <v>3400000000</v>
      </c>
      <c r="G83">
        <v>379077723.83388197</v>
      </c>
      <c r="H83">
        <v>479399898.65806901</v>
      </c>
      <c r="I83">
        <v>377215985.13725698</v>
      </c>
      <c r="J83">
        <f t="shared" si="9"/>
        <v>379077723.83388197</v>
      </c>
      <c r="K83">
        <v>330194609.21279198</v>
      </c>
      <c r="L83">
        <v>298178109.18059897</v>
      </c>
      <c r="M83">
        <v>395408483.43251401</v>
      </c>
      <c r="N83">
        <f t="shared" si="10"/>
        <v>330194609.21279198</v>
      </c>
      <c r="O83">
        <v>438590477.31001699</v>
      </c>
      <c r="P83">
        <v>363409528.815602</v>
      </c>
      <c r="Q83">
        <v>338525184.419267</v>
      </c>
      <c r="R83">
        <f t="shared" si="11"/>
        <v>363409528.815602</v>
      </c>
      <c r="S83">
        <f t="shared" si="12"/>
        <v>2.4804611056752392E-4</v>
      </c>
      <c r="T83">
        <f t="shared" si="13"/>
        <v>2.0244747832220527E-4</v>
      </c>
      <c r="U83">
        <f t="shared" si="14"/>
        <v>2.2572626607783225E-4</v>
      </c>
      <c r="V83" s="3">
        <f t="shared" si="15"/>
        <v>19.106495804795234</v>
      </c>
      <c r="W83" s="3">
        <f t="shared" si="16"/>
        <v>15.594124360202828</v>
      </c>
      <c r="X83" s="3">
        <f t="shared" si="17"/>
        <v>17.387242823443263</v>
      </c>
    </row>
    <row r="84" spans="1:24" x14ac:dyDescent="0.2">
      <c r="A84" t="s">
        <v>176</v>
      </c>
      <c r="B84" t="s">
        <v>177</v>
      </c>
      <c r="C84">
        <v>52.136752136752101</v>
      </c>
      <c r="D84">
        <v>49</v>
      </c>
      <c r="E84">
        <v>352</v>
      </c>
      <c r="F84">
        <v>42000000000</v>
      </c>
      <c r="G84">
        <v>4277739610.2067099</v>
      </c>
      <c r="H84">
        <v>4118489035.6932502</v>
      </c>
      <c r="I84">
        <v>4069586808.9822998</v>
      </c>
      <c r="J84">
        <f t="shared" si="9"/>
        <v>4118489035.6932502</v>
      </c>
      <c r="K84">
        <v>4192251062.7842398</v>
      </c>
      <c r="L84">
        <v>4605306926.4034595</v>
      </c>
      <c r="M84">
        <v>4738119349.4509497</v>
      </c>
      <c r="N84">
        <f t="shared" si="10"/>
        <v>4605306926.4034595</v>
      </c>
      <c r="O84">
        <v>5525094882.9811201</v>
      </c>
      <c r="P84">
        <v>5313650533.5844898</v>
      </c>
      <c r="Q84">
        <v>5159761789.9134798</v>
      </c>
      <c r="R84">
        <f t="shared" si="11"/>
        <v>5313650533.5844898</v>
      </c>
      <c r="S84">
        <f t="shared" si="12"/>
        <v>2.6948963826910958E-3</v>
      </c>
      <c r="T84">
        <f t="shared" si="13"/>
        <v>2.8235856920042256E-3</v>
      </c>
      <c r="U84">
        <f t="shared" si="14"/>
        <v>3.30049269235621E-3</v>
      </c>
      <c r="V84" s="3">
        <f t="shared" si="15"/>
        <v>207.58247856592973</v>
      </c>
      <c r="W84" s="3">
        <f t="shared" si="16"/>
        <v>217.49515868370148</v>
      </c>
      <c r="X84" s="3">
        <f t="shared" si="17"/>
        <v>254.23035110681414</v>
      </c>
    </row>
    <row r="85" spans="1:24" x14ac:dyDescent="0.2">
      <c r="A85" t="s">
        <v>178</v>
      </c>
      <c r="B85" t="s">
        <v>179</v>
      </c>
      <c r="C85">
        <v>50.420168067226903</v>
      </c>
      <c r="D85">
        <v>90</v>
      </c>
      <c r="E85">
        <v>120</v>
      </c>
      <c r="F85">
        <v>60000000000</v>
      </c>
      <c r="G85">
        <v>6165658014.44594</v>
      </c>
      <c r="H85">
        <v>6440115442.2701902</v>
      </c>
      <c r="I85">
        <v>7108333566.1125603</v>
      </c>
      <c r="J85">
        <f t="shared" si="9"/>
        <v>6440115442.2701902</v>
      </c>
      <c r="K85">
        <v>7043687867.8712902</v>
      </c>
      <c r="L85">
        <v>7446089007.2343998</v>
      </c>
      <c r="M85">
        <v>6439467940.1798</v>
      </c>
      <c r="N85">
        <f t="shared" si="10"/>
        <v>7043687867.8712902</v>
      </c>
      <c r="O85">
        <v>6408921745.8962002</v>
      </c>
      <c r="P85">
        <v>6491662986.6754503</v>
      </c>
      <c r="Q85">
        <v>6456063429.3141699</v>
      </c>
      <c r="R85">
        <f t="shared" si="11"/>
        <v>6456063429.3141699</v>
      </c>
      <c r="S85">
        <f t="shared" si="12"/>
        <v>4.2140318109565207E-3</v>
      </c>
      <c r="T85">
        <f t="shared" si="13"/>
        <v>4.3185951773679343E-3</v>
      </c>
      <c r="U85">
        <f t="shared" si="14"/>
        <v>4.0100849755103259E-3</v>
      </c>
      <c r="V85" s="3">
        <f t="shared" si="15"/>
        <v>324.59844233435888</v>
      </c>
      <c r="W85" s="3">
        <f t="shared" si="16"/>
        <v>332.65274932229727</v>
      </c>
      <c r="X85" s="3">
        <f t="shared" si="17"/>
        <v>308.88882549360937</v>
      </c>
    </row>
    <row r="86" spans="1:24" x14ac:dyDescent="0.2">
      <c r="A86" t="s">
        <v>180</v>
      </c>
      <c r="B86" t="s">
        <v>181</v>
      </c>
      <c r="C86">
        <v>47.513812154696097</v>
      </c>
      <c r="D86">
        <v>54</v>
      </c>
      <c r="E86">
        <v>182</v>
      </c>
      <c r="F86">
        <v>30000000000</v>
      </c>
      <c r="G86">
        <v>3061094887.1883502</v>
      </c>
      <c r="H86">
        <v>3128098613.2666202</v>
      </c>
      <c r="I86">
        <v>2993419101.0566101</v>
      </c>
      <c r="J86">
        <f t="shared" si="9"/>
        <v>3061094887.1883502</v>
      </c>
      <c r="K86">
        <v>3612998776.1294098</v>
      </c>
      <c r="L86">
        <v>3543071078.3801699</v>
      </c>
      <c r="M86">
        <v>3384778709.5892501</v>
      </c>
      <c r="N86">
        <f t="shared" si="10"/>
        <v>3543071078.3801699</v>
      </c>
      <c r="O86">
        <v>3505671739.6188002</v>
      </c>
      <c r="P86">
        <v>3406339428.3174701</v>
      </c>
      <c r="Q86">
        <v>3364527666.4533</v>
      </c>
      <c r="R86">
        <f t="shared" si="11"/>
        <v>3406339428.3174701</v>
      </c>
      <c r="S86">
        <f t="shared" si="12"/>
        <v>2.0030000000156641E-3</v>
      </c>
      <c r="T86">
        <f t="shared" si="13"/>
        <v>2.1723122828820967E-3</v>
      </c>
      <c r="U86">
        <f t="shared" si="14"/>
        <v>2.1157955947213171E-3</v>
      </c>
      <c r="V86" s="3">
        <f t="shared" si="15"/>
        <v>154.28708400120658</v>
      </c>
      <c r="W86" s="3">
        <f t="shared" si="16"/>
        <v>167.32887052584215</v>
      </c>
      <c r="X86" s="3">
        <f t="shared" si="17"/>
        <v>162.97550307019361</v>
      </c>
    </row>
    <row r="87" spans="1:24" x14ac:dyDescent="0.2">
      <c r="A87" t="s">
        <v>182</v>
      </c>
      <c r="B87" t="s">
        <v>183</v>
      </c>
      <c r="C87">
        <v>68</v>
      </c>
      <c r="D87">
        <v>58</v>
      </c>
      <c r="E87">
        <v>201</v>
      </c>
      <c r="F87">
        <v>26000000000</v>
      </c>
      <c r="G87">
        <v>2973486976.6610298</v>
      </c>
      <c r="H87">
        <v>3170094877.0365701</v>
      </c>
      <c r="I87">
        <v>3097598117.7171302</v>
      </c>
      <c r="J87">
        <f t="shared" si="9"/>
        <v>3097598117.7171302</v>
      </c>
      <c r="K87">
        <v>2590007602.6266799</v>
      </c>
      <c r="L87">
        <v>2744487283.7528</v>
      </c>
      <c r="M87">
        <v>2851878308.5074301</v>
      </c>
      <c r="N87">
        <f t="shared" si="10"/>
        <v>2744487283.7528</v>
      </c>
      <c r="O87">
        <v>2745668402.47646</v>
      </c>
      <c r="P87">
        <v>2950695588.1898699</v>
      </c>
      <c r="Q87">
        <v>2876082843.0320101</v>
      </c>
      <c r="R87">
        <f t="shared" si="11"/>
        <v>2876082843.0320101</v>
      </c>
      <c r="S87">
        <f t="shared" si="12"/>
        <v>2.0268855617000575E-3</v>
      </c>
      <c r="T87">
        <f t="shared" si="13"/>
        <v>1.6826880705525101E-3</v>
      </c>
      <c r="U87">
        <f t="shared" si="14"/>
        <v>1.7864348334618017E-3</v>
      </c>
      <c r="V87" s="3">
        <f t="shared" si="15"/>
        <v>156.12694104663203</v>
      </c>
      <c r="W87" s="3">
        <f t="shared" si="16"/>
        <v>129.61409669851875</v>
      </c>
      <c r="X87" s="3">
        <f t="shared" si="17"/>
        <v>137.60550235189567</v>
      </c>
    </row>
    <row r="88" spans="1:24" x14ac:dyDescent="0.2">
      <c r="A88" t="s">
        <v>184</v>
      </c>
      <c r="B88" t="s">
        <v>185</v>
      </c>
      <c r="C88">
        <v>47.5675675675676</v>
      </c>
      <c r="D88">
        <v>23</v>
      </c>
      <c r="E88">
        <v>186</v>
      </c>
      <c r="F88">
        <v>27000000000</v>
      </c>
      <c r="G88">
        <v>2471425768.1918998</v>
      </c>
      <c r="H88">
        <v>2488315161.0178599</v>
      </c>
      <c r="I88">
        <v>2291885176.5070601</v>
      </c>
      <c r="J88">
        <f t="shared" si="9"/>
        <v>2471425768.1918998</v>
      </c>
      <c r="K88">
        <v>3571742184.04846</v>
      </c>
      <c r="L88">
        <v>3860408826.3127599</v>
      </c>
      <c r="M88">
        <v>2368533341.7024999</v>
      </c>
      <c r="N88">
        <f t="shared" si="10"/>
        <v>3571742184.04846</v>
      </c>
      <c r="O88">
        <v>3555423061.64712</v>
      </c>
      <c r="P88">
        <v>2780049806.54146</v>
      </c>
      <c r="Q88">
        <v>3612216674.0308599</v>
      </c>
      <c r="R88">
        <f t="shared" si="11"/>
        <v>3555423061.64712</v>
      </c>
      <c r="S88">
        <f t="shared" si="12"/>
        <v>1.6171552977483697E-3</v>
      </c>
      <c r="T88">
        <f t="shared" si="13"/>
        <v>2.1898909861113617E-3</v>
      </c>
      <c r="U88">
        <f t="shared" si="14"/>
        <v>2.2083966115259536E-3</v>
      </c>
      <c r="V88" s="3">
        <f t="shared" si="15"/>
        <v>124.56623827496142</v>
      </c>
      <c r="W88" s="3">
        <f t="shared" si="16"/>
        <v>168.68292287818596</v>
      </c>
      <c r="X88" s="3">
        <f t="shared" si="17"/>
        <v>170.10837419262117</v>
      </c>
    </row>
    <row r="89" spans="1:24" x14ac:dyDescent="0.2">
      <c r="A89" t="s">
        <v>186</v>
      </c>
      <c r="B89" t="s">
        <v>187</v>
      </c>
      <c r="C89">
        <v>65.993265993265993</v>
      </c>
      <c r="D89">
        <v>60</v>
      </c>
      <c r="E89">
        <v>298</v>
      </c>
      <c r="F89">
        <v>34000000000</v>
      </c>
      <c r="G89">
        <v>3640655478.8146701</v>
      </c>
      <c r="H89">
        <v>3712264426.5747199</v>
      </c>
      <c r="I89">
        <v>3681050946.1887398</v>
      </c>
      <c r="J89">
        <f t="shared" si="9"/>
        <v>3681050946.1887398</v>
      </c>
      <c r="K89">
        <v>4159014873.4782701</v>
      </c>
      <c r="L89">
        <v>4079529791.08004</v>
      </c>
      <c r="M89">
        <v>3572429392.1563902</v>
      </c>
      <c r="N89">
        <f t="shared" si="10"/>
        <v>4079529791.08004</v>
      </c>
      <c r="O89">
        <v>3761102659.2906899</v>
      </c>
      <c r="P89">
        <v>3655863704.7369499</v>
      </c>
      <c r="Q89">
        <v>3738088727.6795201</v>
      </c>
      <c r="R89">
        <f t="shared" si="11"/>
        <v>3738088727.6795201</v>
      </c>
      <c r="S89">
        <f t="shared" si="12"/>
        <v>2.4086626899847666E-3</v>
      </c>
      <c r="T89">
        <f t="shared" si="13"/>
        <v>2.5012235085044247E-3</v>
      </c>
      <c r="U89">
        <f t="shared" si="14"/>
        <v>2.3218565939003722E-3</v>
      </c>
      <c r="V89" s="3">
        <f t="shared" si="15"/>
        <v>185.53446968414661</v>
      </c>
      <c r="W89" s="3">
        <f t="shared" si="16"/>
        <v>192.66424441307882</v>
      </c>
      <c r="X89" s="3">
        <f t="shared" si="17"/>
        <v>178.84796971495788</v>
      </c>
    </row>
    <row r="90" spans="1:24" x14ac:dyDescent="0.2">
      <c r="A90" t="s">
        <v>188</v>
      </c>
      <c r="B90" t="s">
        <v>189</v>
      </c>
      <c r="C90">
        <v>80.266075388026593</v>
      </c>
      <c r="D90">
        <v>256</v>
      </c>
      <c r="E90">
        <v>452</v>
      </c>
      <c r="F90">
        <v>210000000000</v>
      </c>
      <c r="G90">
        <v>20032302574.342701</v>
      </c>
      <c r="H90">
        <v>19514642264.7836</v>
      </c>
      <c r="I90">
        <v>19802760998.425598</v>
      </c>
      <c r="J90">
        <f t="shared" si="9"/>
        <v>19802760998.425598</v>
      </c>
      <c r="K90">
        <v>21938390917.438202</v>
      </c>
      <c r="L90">
        <v>27604453497.367199</v>
      </c>
      <c r="M90">
        <v>25029779057.511902</v>
      </c>
      <c r="N90">
        <f t="shared" si="10"/>
        <v>25029779057.511902</v>
      </c>
      <c r="O90">
        <v>24135422246.249802</v>
      </c>
      <c r="P90">
        <v>24980456445.647202</v>
      </c>
      <c r="Q90">
        <v>26961791998.233799</v>
      </c>
      <c r="R90">
        <f t="shared" si="11"/>
        <v>24980456445.647202</v>
      </c>
      <c r="S90">
        <f t="shared" si="12"/>
        <v>1.2957759148913332E-2</v>
      </c>
      <c r="T90">
        <f t="shared" si="13"/>
        <v>1.5346148943000128E-2</v>
      </c>
      <c r="U90">
        <f t="shared" si="14"/>
        <v>1.5516228142870247E-2</v>
      </c>
      <c r="V90" s="3">
        <f t="shared" si="15"/>
        <v>998.11027172249612</v>
      </c>
      <c r="W90" s="3">
        <f t="shared" si="16"/>
        <v>1182.0831607814139</v>
      </c>
      <c r="X90" s="3">
        <f t="shared" si="17"/>
        <v>1195.1840213890093</v>
      </c>
    </row>
    <row r="91" spans="1:24" x14ac:dyDescent="0.2">
      <c r="A91" t="s">
        <v>190</v>
      </c>
      <c r="B91" t="s">
        <v>191</v>
      </c>
      <c r="C91">
        <v>63.636363636363598</v>
      </c>
      <c r="D91">
        <v>17</v>
      </c>
      <c r="E91">
        <v>144</v>
      </c>
      <c r="F91">
        <v>11000000000</v>
      </c>
      <c r="G91">
        <v>973233193.17627895</v>
      </c>
      <c r="H91">
        <v>968421646.41996002</v>
      </c>
      <c r="I91">
        <v>947639288.24760795</v>
      </c>
      <c r="J91">
        <f t="shared" si="9"/>
        <v>968421646.41996002</v>
      </c>
      <c r="K91">
        <v>1264607788.86573</v>
      </c>
      <c r="L91">
        <v>1378701801.6561899</v>
      </c>
      <c r="M91">
        <v>1268079863.93837</v>
      </c>
      <c r="N91">
        <f t="shared" si="10"/>
        <v>1268079863.93837</v>
      </c>
      <c r="O91">
        <v>1367588627.6062801</v>
      </c>
      <c r="P91">
        <v>1385926723.6811199</v>
      </c>
      <c r="Q91">
        <v>1445801066.4084599</v>
      </c>
      <c r="R91">
        <f t="shared" si="11"/>
        <v>1385926723.6811199</v>
      </c>
      <c r="S91">
        <f t="shared" si="12"/>
        <v>6.3367802347872671E-4</v>
      </c>
      <c r="T91">
        <f t="shared" si="13"/>
        <v>7.7747959416274643E-4</v>
      </c>
      <c r="U91">
        <f t="shared" si="14"/>
        <v>8.6084716989565037E-4</v>
      </c>
      <c r="V91" s="3">
        <f t="shared" si="15"/>
        <v>48.810950792519364</v>
      </c>
      <c r="W91" s="3">
        <f t="shared" si="16"/>
        <v>59.887698179168034</v>
      </c>
      <c r="X91" s="3">
        <f t="shared" si="17"/>
        <v>66.30933580272216</v>
      </c>
    </row>
    <row r="92" spans="1:24" x14ac:dyDescent="0.2">
      <c r="A92" t="s">
        <v>192</v>
      </c>
      <c r="B92" t="s">
        <v>193</v>
      </c>
      <c r="C92">
        <v>38.947368421052602</v>
      </c>
      <c r="D92">
        <v>56</v>
      </c>
      <c r="E92">
        <v>191</v>
      </c>
      <c r="F92">
        <v>90000000000</v>
      </c>
      <c r="G92">
        <v>8980881942.6143703</v>
      </c>
      <c r="H92">
        <v>8704468286.2017803</v>
      </c>
      <c r="I92">
        <v>8558408530.7395201</v>
      </c>
      <c r="J92">
        <f t="shared" si="9"/>
        <v>8704468286.2017803</v>
      </c>
      <c r="K92">
        <v>12214790648.921499</v>
      </c>
      <c r="L92">
        <v>10677565426.252001</v>
      </c>
      <c r="M92">
        <v>10384563491.3813</v>
      </c>
      <c r="N92">
        <f t="shared" si="10"/>
        <v>10677565426.252001</v>
      </c>
      <c r="O92">
        <v>10126880357.1234</v>
      </c>
      <c r="P92">
        <v>10331968149.5609</v>
      </c>
      <c r="Q92">
        <v>10020473167.2052</v>
      </c>
      <c r="R92">
        <f t="shared" si="11"/>
        <v>10126880357.1234</v>
      </c>
      <c r="S92">
        <f t="shared" si="12"/>
        <v>5.6956907969007136E-3</v>
      </c>
      <c r="T92">
        <f t="shared" si="13"/>
        <v>6.5465823331234945E-3</v>
      </c>
      <c r="U92">
        <f t="shared" si="14"/>
        <v>6.2901567206574312E-3</v>
      </c>
      <c r="V92" s="3">
        <f t="shared" si="15"/>
        <v>438.7276707036682</v>
      </c>
      <c r="W92" s="3">
        <f t="shared" si="16"/>
        <v>504.27014395583655</v>
      </c>
      <c r="X92" s="3">
        <f t="shared" si="17"/>
        <v>484.51819187880062</v>
      </c>
    </row>
    <row r="93" spans="1:24" x14ac:dyDescent="0.2">
      <c r="A93" t="s">
        <v>194</v>
      </c>
      <c r="B93" t="s">
        <v>195</v>
      </c>
      <c r="C93">
        <v>71.287128712871294</v>
      </c>
      <c r="D93">
        <v>217</v>
      </c>
      <c r="E93">
        <v>506</v>
      </c>
      <c r="F93">
        <v>74000000000</v>
      </c>
      <c r="G93">
        <v>7664687657.3126001</v>
      </c>
      <c r="H93">
        <v>7900309234.8287401</v>
      </c>
      <c r="I93">
        <v>7858462650.2286701</v>
      </c>
      <c r="J93">
        <f t="shared" si="9"/>
        <v>7858462650.2286701</v>
      </c>
      <c r="K93">
        <v>8479088402.4747</v>
      </c>
      <c r="L93">
        <v>8262625123.1610603</v>
      </c>
      <c r="M93">
        <v>7738419868.43468</v>
      </c>
      <c r="N93">
        <f t="shared" si="10"/>
        <v>8262625123.1610603</v>
      </c>
      <c r="O93">
        <v>8291691989.69279</v>
      </c>
      <c r="P93">
        <v>8826231642.8178501</v>
      </c>
      <c r="Q93">
        <v>8978483431.0489292</v>
      </c>
      <c r="R93">
        <f t="shared" si="11"/>
        <v>8826231642.8178501</v>
      </c>
      <c r="S93">
        <f t="shared" si="12"/>
        <v>5.1421145925303049E-3</v>
      </c>
      <c r="T93">
        <f t="shared" si="13"/>
        <v>5.0659446697013302E-3</v>
      </c>
      <c r="U93">
        <f t="shared" si="14"/>
        <v>5.482278680926404E-3</v>
      </c>
      <c r="V93" s="3">
        <f t="shared" si="15"/>
        <v>396.08680283342431</v>
      </c>
      <c r="W93" s="3">
        <f t="shared" si="16"/>
        <v>390.21958601775407</v>
      </c>
      <c r="X93" s="3">
        <f t="shared" si="17"/>
        <v>422.28896223439904</v>
      </c>
    </row>
    <row r="94" spans="1:24" x14ac:dyDescent="0.2">
      <c r="A94" t="s">
        <v>196</v>
      </c>
      <c r="B94" t="s">
        <v>197</v>
      </c>
      <c r="C94">
        <v>49.386503067484703</v>
      </c>
      <c r="D94">
        <v>86</v>
      </c>
      <c r="E94">
        <v>327</v>
      </c>
      <c r="F94">
        <v>78000000000</v>
      </c>
      <c r="G94">
        <v>9109883953.7003098</v>
      </c>
      <c r="H94">
        <v>8857572528.4081306</v>
      </c>
      <c r="I94">
        <v>9095810052.32407</v>
      </c>
      <c r="J94">
        <f t="shared" si="9"/>
        <v>9095810052.32407</v>
      </c>
      <c r="K94">
        <v>8993254041.8749104</v>
      </c>
      <c r="L94">
        <v>8200508436.69454</v>
      </c>
      <c r="M94">
        <v>8893916781.1737595</v>
      </c>
      <c r="N94">
        <f t="shared" si="10"/>
        <v>8893916781.1737595</v>
      </c>
      <c r="O94">
        <v>8495048125.2297401</v>
      </c>
      <c r="P94">
        <v>8362618883.5093098</v>
      </c>
      <c r="Q94">
        <v>7991387197.0852299</v>
      </c>
      <c r="R94">
        <f t="shared" si="11"/>
        <v>8362618883.5093098</v>
      </c>
      <c r="S94">
        <f t="shared" si="12"/>
        <v>5.9517617736057384E-3</v>
      </c>
      <c r="T94">
        <f t="shared" si="13"/>
        <v>5.4529994570438845E-3</v>
      </c>
      <c r="U94">
        <f t="shared" si="14"/>
        <v>5.1943127120487468E-3</v>
      </c>
      <c r="V94" s="3">
        <f t="shared" si="15"/>
        <v>458.45230589730284</v>
      </c>
      <c r="W94" s="3">
        <f t="shared" si="16"/>
        <v>420.03364217717632</v>
      </c>
      <c r="X94" s="3">
        <f t="shared" si="17"/>
        <v>400.10751958369087</v>
      </c>
    </row>
    <row r="95" spans="1:24" x14ac:dyDescent="0.2">
      <c r="A95" t="s">
        <v>198</v>
      </c>
      <c r="B95" t="s">
        <v>199</v>
      </c>
      <c r="C95">
        <v>58.995815899581601</v>
      </c>
      <c r="D95">
        <v>108</v>
      </c>
      <c r="E95">
        <v>479</v>
      </c>
      <c r="F95">
        <v>110000000000</v>
      </c>
      <c r="G95">
        <v>11045472010.7353</v>
      </c>
      <c r="H95">
        <v>10926376811.652599</v>
      </c>
      <c r="I95">
        <v>10915060738.7458</v>
      </c>
      <c r="J95">
        <f t="shared" si="9"/>
        <v>10926376811.652599</v>
      </c>
      <c r="K95">
        <v>14053448702.2619</v>
      </c>
      <c r="L95">
        <v>12711543506.8804</v>
      </c>
      <c r="M95">
        <v>12138332462.440399</v>
      </c>
      <c r="N95">
        <f t="shared" si="10"/>
        <v>12711543506.8804</v>
      </c>
      <c r="O95">
        <v>12646447425.905899</v>
      </c>
      <c r="P95">
        <v>12824982502.403999</v>
      </c>
      <c r="Q95">
        <v>12738335838.9739</v>
      </c>
      <c r="R95">
        <f t="shared" si="11"/>
        <v>12738335838.9739</v>
      </c>
      <c r="S95">
        <f t="shared" si="12"/>
        <v>7.1495767235145776E-3</v>
      </c>
      <c r="T95">
        <f t="shared" si="13"/>
        <v>7.7936461006621509E-3</v>
      </c>
      <c r="U95">
        <f t="shared" si="14"/>
        <v>7.9122223193988043E-3</v>
      </c>
      <c r="V95" s="3">
        <f t="shared" si="15"/>
        <v>550.71759585888094</v>
      </c>
      <c r="W95" s="3">
        <f t="shared" si="16"/>
        <v>600.3289718418041</v>
      </c>
      <c r="X95" s="3">
        <f t="shared" si="17"/>
        <v>609.4626608186511</v>
      </c>
    </row>
    <row r="96" spans="1:24" x14ac:dyDescent="0.2">
      <c r="A96" t="s">
        <v>200</v>
      </c>
      <c r="B96" t="s">
        <v>201</v>
      </c>
      <c r="C96">
        <v>58.215962441314602</v>
      </c>
      <c r="D96">
        <v>92</v>
      </c>
      <c r="E96">
        <v>640</v>
      </c>
      <c r="F96">
        <v>50000000000</v>
      </c>
      <c r="G96">
        <v>5886893989.8934298</v>
      </c>
      <c r="H96">
        <v>6003276296.7110205</v>
      </c>
      <c r="I96">
        <v>6212550447.0418596</v>
      </c>
      <c r="J96">
        <f t="shared" si="9"/>
        <v>6003276296.7110205</v>
      </c>
      <c r="K96">
        <v>5175061529.3974705</v>
      </c>
      <c r="L96">
        <v>5171509216.9745798</v>
      </c>
      <c r="M96">
        <v>5157205679.7480202</v>
      </c>
      <c r="N96">
        <f t="shared" si="10"/>
        <v>5171509216.9745798</v>
      </c>
      <c r="O96">
        <v>5430811796.5842199</v>
      </c>
      <c r="P96">
        <v>5557485057.0246401</v>
      </c>
      <c r="Q96">
        <v>5405205986.6247797</v>
      </c>
      <c r="R96">
        <f t="shared" si="11"/>
        <v>5430811796.5842199</v>
      </c>
      <c r="S96">
        <f t="shared" si="12"/>
        <v>3.9281900318519384E-3</v>
      </c>
      <c r="T96">
        <f t="shared" si="13"/>
        <v>3.1707331703342235E-3</v>
      </c>
      <c r="U96">
        <f t="shared" si="14"/>
        <v>3.3732656174693299E-3</v>
      </c>
      <c r="V96" s="3">
        <f t="shared" si="15"/>
        <v>302.58062177349109</v>
      </c>
      <c r="W96" s="3">
        <f t="shared" si="16"/>
        <v>244.23523464450457</v>
      </c>
      <c r="X96" s="3">
        <f t="shared" si="17"/>
        <v>259.83590398242757</v>
      </c>
    </row>
    <row r="97" spans="1:24" x14ac:dyDescent="0.2">
      <c r="A97" t="s">
        <v>202</v>
      </c>
      <c r="B97" t="s">
        <v>203</v>
      </c>
      <c r="C97">
        <v>66.893424036281203</v>
      </c>
      <c r="D97">
        <v>184</v>
      </c>
      <c r="E97">
        <v>442</v>
      </c>
      <c r="F97">
        <v>34000000000</v>
      </c>
      <c r="G97">
        <v>3611201659.11514</v>
      </c>
      <c r="H97">
        <v>3587629187.66114</v>
      </c>
      <c r="I97">
        <v>3698068370.0319901</v>
      </c>
      <c r="J97">
        <f t="shared" si="9"/>
        <v>3611201659.11514</v>
      </c>
      <c r="K97">
        <v>4142295851.7757502</v>
      </c>
      <c r="L97">
        <v>3914634456.84267</v>
      </c>
      <c r="M97">
        <v>3507366973.1335402</v>
      </c>
      <c r="N97">
        <f t="shared" si="10"/>
        <v>3914634456.84267</v>
      </c>
      <c r="O97">
        <v>3687304617.0927501</v>
      </c>
      <c r="P97">
        <v>3852701713.5223298</v>
      </c>
      <c r="Q97">
        <v>3998797170.8246899</v>
      </c>
      <c r="R97">
        <f t="shared" si="11"/>
        <v>3852701713.5223298</v>
      </c>
      <c r="S97">
        <f t="shared" si="12"/>
        <v>2.3629574351117229E-3</v>
      </c>
      <c r="T97">
        <f t="shared" si="13"/>
        <v>2.4001236005348806E-3</v>
      </c>
      <c r="U97">
        <f t="shared" si="14"/>
        <v>2.393046695664204E-3</v>
      </c>
      <c r="V97" s="3">
        <f t="shared" si="15"/>
        <v>182.0138853117858</v>
      </c>
      <c r="W97" s="3">
        <f t="shared" si="16"/>
        <v>184.8767207020008</v>
      </c>
      <c r="X97" s="3">
        <f t="shared" si="17"/>
        <v>184.33160087362231</v>
      </c>
    </row>
    <row r="98" spans="1:24" x14ac:dyDescent="0.2">
      <c r="A98" t="s">
        <v>204</v>
      </c>
      <c r="B98" t="s">
        <v>205</v>
      </c>
      <c r="C98">
        <v>72.655007949125604</v>
      </c>
      <c r="D98">
        <v>177</v>
      </c>
      <c r="E98">
        <v>630</v>
      </c>
      <c r="F98">
        <v>32000000000</v>
      </c>
      <c r="G98">
        <v>3654653616.1642098</v>
      </c>
      <c r="H98">
        <v>3598944511.1480699</v>
      </c>
      <c r="I98">
        <v>3615041468.4200602</v>
      </c>
      <c r="J98">
        <f t="shared" si="9"/>
        <v>3615041468.4200602</v>
      </c>
      <c r="K98">
        <v>3967580483.4562402</v>
      </c>
      <c r="L98">
        <v>3857750717.5472398</v>
      </c>
      <c r="M98">
        <v>3620270431.4690499</v>
      </c>
      <c r="N98">
        <f t="shared" si="10"/>
        <v>3857750717.5472398</v>
      </c>
      <c r="O98">
        <v>3205069438.64711</v>
      </c>
      <c r="P98">
        <v>3197029729.4226599</v>
      </c>
      <c r="Q98">
        <v>3283659603.7253499</v>
      </c>
      <c r="R98">
        <f t="shared" si="11"/>
        <v>3205069438.64711</v>
      </c>
      <c r="S98">
        <f t="shared" si="12"/>
        <v>2.3654699799106459E-3</v>
      </c>
      <c r="T98">
        <f t="shared" si="13"/>
        <v>2.3652472904541304E-3</v>
      </c>
      <c r="U98">
        <f t="shared" si="14"/>
        <v>1.9907798214974211E-3</v>
      </c>
      <c r="V98" s="3">
        <f t="shared" si="15"/>
        <v>182.20742161255723</v>
      </c>
      <c r="W98" s="3">
        <f t="shared" si="16"/>
        <v>182.19026828910074</v>
      </c>
      <c r="X98" s="3">
        <f t="shared" si="17"/>
        <v>153.34578809030336</v>
      </c>
    </row>
    <row r="99" spans="1:24" x14ac:dyDescent="0.2">
      <c r="A99" t="s">
        <v>206</v>
      </c>
      <c r="B99" t="s">
        <v>207</v>
      </c>
      <c r="C99">
        <v>45.652173913043498</v>
      </c>
      <c r="D99">
        <v>68</v>
      </c>
      <c r="E99">
        <v>323</v>
      </c>
      <c r="F99">
        <v>60000000000</v>
      </c>
      <c r="G99">
        <v>5827622496.4791603</v>
      </c>
      <c r="H99">
        <v>6057352631.2565699</v>
      </c>
      <c r="I99">
        <v>5962025108.8952799</v>
      </c>
      <c r="J99">
        <f t="shared" si="9"/>
        <v>5962025108.8952799</v>
      </c>
      <c r="K99">
        <v>7244065073.7070799</v>
      </c>
      <c r="L99">
        <v>8143682062.0233297</v>
      </c>
      <c r="M99">
        <v>6284032789.9820099</v>
      </c>
      <c r="N99">
        <f t="shared" si="10"/>
        <v>7244065073.7070799</v>
      </c>
      <c r="O99">
        <v>6884432023.7087898</v>
      </c>
      <c r="P99">
        <v>6766381803.0869398</v>
      </c>
      <c r="Q99">
        <v>6830406010.8608599</v>
      </c>
      <c r="R99">
        <f t="shared" si="11"/>
        <v>6830406010.8608599</v>
      </c>
      <c r="S99">
        <f t="shared" si="12"/>
        <v>3.9011976868771414E-3</v>
      </c>
      <c r="T99">
        <f t="shared" si="13"/>
        <v>4.4414495756617683E-3</v>
      </c>
      <c r="U99">
        <f t="shared" si="14"/>
        <v>4.2426021399387427E-3</v>
      </c>
      <c r="V99" s="3">
        <f t="shared" si="15"/>
        <v>300.50145542477247</v>
      </c>
      <c r="W99" s="3">
        <f t="shared" si="16"/>
        <v>342.11597791407468</v>
      </c>
      <c r="X99" s="3">
        <f t="shared" si="17"/>
        <v>326.79915763520148</v>
      </c>
    </row>
    <row r="100" spans="1:24" x14ac:dyDescent="0.2">
      <c r="A100" t="s">
        <v>208</v>
      </c>
      <c r="B100" t="s">
        <v>209</v>
      </c>
      <c r="C100">
        <v>68.411867364746996</v>
      </c>
      <c r="D100">
        <v>150</v>
      </c>
      <c r="E100">
        <v>574</v>
      </c>
      <c r="F100">
        <v>69000000000</v>
      </c>
      <c r="G100">
        <v>6785983116.2996998</v>
      </c>
      <c r="H100">
        <v>7009733103.25109</v>
      </c>
      <c r="I100">
        <v>7070858419.1410599</v>
      </c>
      <c r="J100">
        <f t="shared" si="9"/>
        <v>7009733103.25109</v>
      </c>
      <c r="K100">
        <v>8432845533.9402704</v>
      </c>
      <c r="L100">
        <v>8797603093.1833096</v>
      </c>
      <c r="M100">
        <v>7321494229.03827</v>
      </c>
      <c r="N100">
        <f t="shared" si="10"/>
        <v>8432845533.9402704</v>
      </c>
      <c r="O100">
        <v>7779930281.5611401</v>
      </c>
      <c r="P100">
        <v>7921545457.7911396</v>
      </c>
      <c r="Q100">
        <v>7880006765.7940197</v>
      </c>
      <c r="R100">
        <f t="shared" si="11"/>
        <v>7880006765.7940197</v>
      </c>
      <c r="S100">
        <f t="shared" si="12"/>
        <v>4.5867560214110474E-3</v>
      </c>
      <c r="T100">
        <f t="shared" si="13"/>
        <v>5.1703094653694909E-3</v>
      </c>
      <c r="U100">
        <f t="shared" si="14"/>
        <v>4.8945455825218157E-3</v>
      </c>
      <c r="V100" s="3">
        <f t="shared" si="15"/>
        <v>353.30864281725013</v>
      </c>
      <c r="W100" s="3">
        <f t="shared" si="16"/>
        <v>398.25859749848115</v>
      </c>
      <c r="X100" s="3">
        <f t="shared" si="17"/>
        <v>377.0170571304904</v>
      </c>
    </row>
    <row r="101" spans="1:24" x14ac:dyDescent="0.2">
      <c r="A101" t="s">
        <v>210</v>
      </c>
      <c r="B101" t="s">
        <v>211</v>
      </c>
      <c r="C101">
        <v>67.532467532467507</v>
      </c>
      <c r="D101">
        <v>74</v>
      </c>
      <c r="E101">
        <v>155</v>
      </c>
      <c r="F101">
        <v>61000000000</v>
      </c>
      <c r="G101">
        <v>5645946303.0635405</v>
      </c>
      <c r="H101">
        <v>6227189880.0151997</v>
      </c>
      <c r="I101">
        <v>6650335331.6975603</v>
      </c>
      <c r="J101">
        <f t="shared" si="9"/>
        <v>6227189880.0151997</v>
      </c>
      <c r="K101">
        <v>8495195381.2296305</v>
      </c>
      <c r="L101">
        <v>6115688363.8766603</v>
      </c>
      <c r="M101">
        <v>6719801220.1909904</v>
      </c>
      <c r="N101">
        <f t="shared" si="10"/>
        <v>6719801220.1909904</v>
      </c>
      <c r="O101">
        <v>6835761551.9447403</v>
      </c>
      <c r="P101">
        <v>7113573069.2280197</v>
      </c>
      <c r="Q101">
        <v>7196508898.7536602</v>
      </c>
      <c r="R101">
        <f t="shared" si="11"/>
        <v>7113573069.2280197</v>
      </c>
      <c r="S101">
        <f t="shared" si="12"/>
        <v>4.0747058779431154E-3</v>
      </c>
      <c r="T101">
        <f t="shared" si="13"/>
        <v>4.1200152089019655E-3</v>
      </c>
      <c r="U101">
        <f t="shared" si="14"/>
        <v>4.4184870237770398E-3</v>
      </c>
      <c r="V101" s="3">
        <f t="shared" si="15"/>
        <v>313.8664443662023</v>
      </c>
      <c r="W101" s="3">
        <f t="shared" si="16"/>
        <v>317.3565315113006</v>
      </c>
      <c r="X101" s="3">
        <f t="shared" si="17"/>
        <v>340.34721846749784</v>
      </c>
    </row>
    <row r="102" spans="1:24" x14ac:dyDescent="0.2">
      <c r="A102" t="s">
        <v>212</v>
      </c>
      <c r="B102" t="s">
        <v>213</v>
      </c>
      <c r="C102">
        <v>61.538461538461497</v>
      </c>
      <c r="D102">
        <v>84</v>
      </c>
      <c r="E102">
        <v>209</v>
      </c>
      <c r="F102">
        <v>33000000000</v>
      </c>
      <c r="G102">
        <v>3411021834.5852399</v>
      </c>
      <c r="H102">
        <v>3394565848.1175098</v>
      </c>
      <c r="I102">
        <v>3434553487.4614902</v>
      </c>
      <c r="J102">
        <f t="shared" si="9"/>
        <v>3411021834.5852399</v>
      </c>
      <c r="K102">
        <v>3898739294.15938</v>
      </c>
      <c r="L102">
        <v>3929858611.7381101</v>
      </c>
      <c r="M102">
        <v>3576480604.9728398</v>
      </c>
      <c r="N102">
        <f t="shared" si="10"/>
        <v>3898739294.15938</v>
      </c>
      <c r="O102">
        <v>3763908736.7765098</v>
      </c>
      <c r="P102">
        <v>3776030566.2339301</v>
      </c>
      <c r="Q102">
        <v>3814841015.9550099</v>
      </c>
      <c r="R102">
        <f t="shared" si="11"/>
        <v>3776030566.2339301</v>
      </c>
      <c r="S102">
        <f t="shared" si="12"/>
        <v>2.2319715613269308E-3</v>
      </c>
      <c r="T102">
        <f t="shared" si="13"/>
        <v>2.3903780277333589E-3</v>
      </c>
      <c r="U102">
        <f t="shared" si="14"/>
        <v>2.3454235861389288E-3</v>
      </c>
      <c r="V102" s="3">
        <f t="shared" si="15"/>
        <v>171.92430542589082</v>
      </c>
      <c r="W102" s="3">
        <f t="shared" si="16"/>
        <v>184.12603872024516</v>
      </c>
      <c r="X102" s="3">
        <f t="shared" si="17"/>
        <v>180.66328799310941</v>
      </c>
    </row>
    <row r="103" spans="1:24" x14ac:dyDescent="0.2">
      <c r="A103" t="s">
        <v>214</v>
      </c>
      <c r="B103" t="s">
        <v>215</v>
      </c>
      <c r="C103">
        <v>30.252100840336102</v>
      </c>
      <c r="D103">
        <v>26</v>
      </c>
      <c r="E103">
        <v>596</v>
      </c>
      <c r="F103">
        <v>7800000000</v>
      </c>
      <c r="G103">
        <v>1102892906.3192301</v>
      </c>
      <c r="H103">
        <v>1088005077.82003</v>
      </c>
      <c r="I103">
        <v>1045579825.07934</v>
      </c>
      <c r="J103">
        <f t="shared" si="9"/>
        <v>1088005077.82003</v>
      </c>
      <c r="K103">
        <v>660703306.76955903</v>
      </c>
      <c r="L103">
        <v>772973360.11517</v>
      </c>
      <c r="M103">
        <v>833261040.801422</v>
      </c>
      <c r="N103">
        <f t="shared" si="10"/>
        <v>772973360.11517</v>
      </c>
      <c r="O103">
        <v>717128375.73196304</v>
      </c>
      <c r="P103">
        <v>781542998.07390499</v>
      </c>
      <c r="Q103">
        <v>797913109.28939199</v>
      </c>
      <c r="R103">
        <f t="shared" si="11"/>
        <v>781542998.07390499</v>
      </c>
      <c r="S103">
        <f t="shared" si="12"/>
        <v>7.1192636987880194E-4</v>
      </c>
      <c r="T103">
        <f t="shared" si="13"/>
        <v>4.7392205444732511E-4</v>
      </c>
      <c r="U103">
        <f t="shared" si="14"/>
        <v>4.8544347009682242E-4</v>
      </c>
      <c r="V103" s="3">
        <f t="shared" si="15"/>
        <v>54.838264419024355</v>
      </c>
      <c r="W103" s="3">
        <f t="shared" si="16"/>
        <v>36.50526800996856</v>
      </c>
      <c r="X103" s="3">
        <f t="shared" si="17"/>
        <v>37.392739614618037</v>
      </c>
    </row>
    <row r="104" spans="1:24" x14ac:dyDescent="0.2">
      <c r="A104" t="s">
        <v>216</v>
      </c>
      <c r="B104" t="s">
        <v>217</v>
      </c>
      <c r="C104">
        <v>28.860759493670901</v>
      </c>
      <c r="D104">
        <v>23</v>
      </c>
      <c r="E104">
        <v>396</v>
      </c>
      <c r="F104">
        <v>15000000000</v>
      </c>
      <c r="G104">
        <v>1897942696.7170501</v>
      </c>
      <c r="H104">
        <v>1997267533.4530799</v>
      </c>
      <c r="I104">
        <v>1871558146.7665999</v>
      </c>
      <c r="J104">
        <f t="shared" si="9"/>
        <v>1897942696.7170501</v>
      </c>
      <c r="K104">
        <v>1523039059.8013201</v>
      </c>
      <c r="L104">
        <v>1608275900.3945799</v>
      </c>
      <c r="M104">
        <v>1532689417.41873</v>
      </c>
      <c r="N104">
        <f t="shared" si="10"/>
        <v>1532689417.41873</v>
      </c>
      <c r="O104">
        <v>1650997879.8322799</v>
      </c>
      <c r="P104">
        <v>1539126850.14993</v>
      </c>
      <c r="Q104">
        <v>1379102515.4664299</v>
      </c>
      <c r="R104">
        <f t="shared" si="11"/>
        <v>1539126850.14993</v>
      </c>
      <c r="S104">
        <f t="shared" si="12"/>
        <v>1.2419017905863658E-3</v>
      </c>
      <c r="T104">
        <f t="shared" si="13"/>
        <v>9.3971584922995452E-4</v>
      </c>
      <c r="U104">
        <f t="shared" si="14"/>
        <v>9.5600508340210413E-4</v>
      </c>
      <c r="V104" s="3">
        <f t="shared" si="15"/>
        <v>95.661211125286584</v>
      </c>
      <c r="W104" s="3">
        <f t="shared" si="16"/>
        <v>72.384432434484935</v>
      </c>
      <c r="X104" s="3">
        <f t="shared" si="17"/>
        <v>73.639159564297273</v>
      </c>
    </row>
    <row r="105" spans="1:24" x14ac:dyDescent="0.2">
      <c r="A105" t="s">
        <v>218</v>
      </c>
      <c r="B105" t="s">
        <v>219</v>
      </c>
      <c r="C105">
        <v>61.224489795918402</v>
      </c>
      <c r="D105">
        <v>22</v>
      </c>
      <c r="E105">
        <v>197</v>
      </c>
      <c r="F105">
        <v>12000000000</v>
      </c>
      <c r="G105">
        <v>1296921404.27737</v>
      </c>
      <c r="H105">
        <v>1216695583.6931801</v>
      </c>
      <c r="I105">
        <v>1253160441.7148299</v>
      </c>
      <c r="J105">
        <f t="shared" si="9"/>
        <v>1253160441.7148299</v>
      </c>
      <c r="K105">
        <v>1230914340.06249</v>
      </c>
      <c r="L105">
        <v>1326187074.3867199</v>
      </c>
      <c r="M105">
        <v>1395667690.3759</v>
      </c>
      <c r="N105">
        <f t="shared" si="10"/>
        <v>1326187074.3867199</v>
      </c>
      <c r="O105">
        <v>1318780784.2095399</v>
      </c>
      <c r="P105">
        <v>1441991956.4067199</v>
      </c>
      <c r="Q105">
        <v>1519680724.87325</v>
      </c>
      <c r="R105">
        <f t="shared" si="11"/>
        <v>1441991956.4067199</v>
      </c>
      <c r="S105">
        <f t="shared" si="12"/>
        <v>8.1999430180355209E-4</v>
      </c>
      <c r="T105">
        <f t="shared" si="13"/>
        <v>8.1310603353936602E-4</v>
      </c>
      <c r="U105">
        <f t="shared" si="14"/>
        <v>8.9567123100703599E-4</v>
      </c>
      <c r="V105" s="3">
        <f t="shared" si="15"/>
        <v>63.162521079324009</v>
      </c>
      <c r="W105" s="3">
        <f t="shared" si="16"/>
        <v>62.631931551470288</v>
      </c>
      <c r="X105" s="3">
        <f t="shared" si="17"/>
        <v>68.991763582009966</v>
      </c>
    </row>
    <row r="106" spans="1:24" x14ac:dyDescent="0.2">
      <c r="A106" t="s">
        <v>220</v>
      </c>
      <c r="B106" t="s">
        <v>221</v>
      </c>
      <c r="C106">
        <v>14.5161290322581</v>
      </c>
      <c r="D106">
        <v>6</v>
      </c>
      <c r="E106">
        <v>187</v>
      </c>
      <c r="F106">
        <v>1800000000</v>
      </c>
      <c r="G106">
        <v>272256389.239438</v>
      </c>
      <c r="H106">
        <v>258634304.91148201</v>
      </c>
      <c r="I106">
        <v>314262465.93581098</v>
      </c>
      <c r="J106">
        <f t="shared" si="9"/>
        <v>272256389.239438</v>
      </c>
      <c r="K106">
        <v>98089949.582144603</v>
      </c>
      <c r="L106">
        <v>89716891.427394003</v>
      </c>
      <c r="M106">
        <v>257454645.87642801</v>
      </c>
      <c r="N106">
        <f t="shared" si="10"/>
        <v>98089949.582144603</v>
      </c>
      <c r="O106">
        <v>175421676.13126901</v>
      </c>
      <c r="P106">
        <v>186164371.958978</v>
      </c>
      <c r="Q106">
        <v>147999304.93705499</v>
      </c>
      <c r="R106">
        <f t="shared" si="11"/>
        <v>175421676.13126901</v>
      </c>
      <c r="S106">
        <f t="shared" si="12"/>
        <v>1.7814852781376873E-4</v>
      </c>
      <c r="T106">
        <f t="shared" si="13"/>
        <v>6.0140481969104516E-5</v>
      </c>
      <c r="U106">
        <f t="shared" si="14"/>
        <v>1.0896048893180849E-4</v>
      </c>
      <c r="V106" s="3">
        <f t="shared" si="15"/>
        <v>13.722424800438977</v>
      </c>
      <c r="W106" s="3">
        <f t="shared" si="16"/>
        <v>4.6325010451161823</v>
      </c>
      <c r="X106" s="3">
        <f t="shared" si="17"/>
        <v>8.3930085414393449</v>
      </c>
    </row>
    <row r="107" spans="1:24" x14ac:dyDescent="0.2">
      <c r="A107" t="s">
        <v>222</v>
      </c>
      <c r="B107" t="s">
        <v>223</v>
      </c>
      <c r="C107">
        <v>32.8125</v>
      </c>
      <c r="D107">
        <v>13</v>
      </c>
      <c r="E107">
        <v>193</v>
      </c>
      <c r="F107">
        <v>8300000000</v>
      </c>
      <c r="G107">
        <v>1050006486.9061</v>
      </c>
      <c r="H107">
        <v>1046569278.35488</v>
      </c>
      <c r="I107">
        <v>1089333339.8314099</v>
      </c>
      <c r="J107">
        <f t="shared" si="9"/>
        <v>1050006486.9061</v>
      </c>
      <c r="K107">
        <v>885650686.63728201</v>
      </c>
      <c r="L107">
        <v>914139668.189291</v>
      </c>
      <c r="M107">
        <v>899563125.60721898</v>
      </c>
      <c r="N107">
        <f t="shared" si="10"/>
        <v>899563125.60721898</v>
      </c>
      <c r="O107">
        <v>803890837.50658095</v>
      </c>
      <c r="P107">
        <v>802631379.71254599</v>
      </c>
      <c r="Q107">
        <v>808215197.25468194</v>
      </c>
      <c r="R107">
        <f t="shared" si="11"/>
        <v>803890837.50658095</v>
      </c>
      <c r="S107">
        <f t="shared" si="12"/>
        <v>6.8706233253067975E-4</v>
      </c>
      <c r="T107">
        <f t="shared" si="13"/>
        <v>5.5153621921628709E-4</v>
      </c>
      <c r="U107">
        <f t="shared" si="14"/>
        <v>4.9932448847981735E-4</v>
      </c>
      <c r="V107" s="3">
        <f t="shared" si="15"/>
        <v>52.923037350173203</v>
      </c>
      <c r="W107" s="3">
        <f t="shared" si="16"/>
        <v>42.483731893792161</v>
      </c>
      <c r="X107" s="3">
        <f t="shared" si="17"/>
        <v>38.461966698623371</v>
      </c>
    </row>
    <row r="108" spans="1:24" x14ac:dyDescent="0.2">
      <c r="A108" t="s">
        <v>224</v>
      </c>
      <c r="B108" t="s">
        <v>225</v>
      </c>
      <c r="C108">
        <v>47.598253275109201</v>
      </c>
      <c r="D108">
        <v>38</v>
      </c>
      <c r="E108">
        <v>230</v>
      </c>
      <c r="F108">
        <v>57000000000</v>
      </c>
      <c r="G108">
        <v>5206619185.6570997</v>
      </c>
      <c r="H108">
        <v>5306967773.6393995</v>
      </c>
      <c r="I108">
        <v>5158973255.0270004</v>
      </c>
      <c r="J108">
        <f t="shared" si="9"/>
        <v>5206619185.6570997</v>
      </c>
      <c r="K108">
        <v>6841805089.4245396</v>
      </c>
      <c r="L108">
        <v>6688488348.18641</v>
      </c>
      <c r="M108">
        <v>6538518395.5754204</v>
      </c>
      <c r="N108">
        <f t="shared" si="10"/>
        <v>6688488348.18641</v>
      </c>
      <c r="O108">
        <v>6982331241.6521597</v>
      </c>
      <c r="P108">
        <v>7195094181.4918203</v>
      </c>
      <c r="Q108">
        <v>7081202529.3461504</v>
      </c>
      <c r="R108">
        <f t="shared" si="11"/>
        <v>7081202529.3461504</v>
      </c>
      <c r="S108">
        <f t="shared" si="12"/>
        <v>3.4069045924060692E-3</v>
      </c>
      <c r="T108">
        <f t="shared" si="13"/>
        <v>4.1008167974213349E-3</v>
      </c>
      <c r="U108">
        <f t="shared" si="14"/>
        <v>4.398380558428506E-3</v>
      </c>
      <c r="V108" s="3">
        <f t="shared" si="15"/>
        <v>262.42704694385469</v>
      </c>
      <c r="W108" s="3">
        <f t="shared" si="16"/>
        <v>315.87771627177057</v>
      </c>
      <c r="X108" s="3">
        <f t="shared" si="17"/>
        <v>338.79845765463097</v>
      </c>
    </row>
    <row r="109" spans="1:24" x14ac:dyDescent="0.2">
      <c r="A109" t="s">
        <v>226</v>
      </c>
      <c r="B109" t="s">
        <v>227</v>
      </c>
      <c r="C109">
        <v>71.337579617834393</v>
      </c>
      <c r="D109">
        <v>73</v>
      </c>
      <c r="E109">
        <v>158</v>
      </c>
      <c r="F109">
        <v>74000000000</v>
      </c>
      <c r="G109">
        <v>7888162087.6081104</v>
      </c>
      <c r="H109">
        <v>7832880875.8068705</v>
      </c>
      <c r="I109">
        <v>7854093992.8644199</v>
      </c>
      <c r="J109">
        <f t="shared" si="9"/>
        <v>7854093992.8644199</v>
      </c>
      <c r="K109">
        <v>8292456035.9534998</v>
      </c>
      <c r="L109">
        <v>7747836427.1484699</v>
      </c>
      <c r="M109">
        <v>8708891538.4223804</v>
      </c>
      <c r="N109">
        <f t="shared" si="10"/>
        <v>8292456035.9534998</v>
      </c>
      <c r="O109">
        <v>8621736414.7353306</v>
      </c>
      <c r="P109">
        <v>8608080336.9022007</v>
      </c>
      <c r="Q109">
        <v>8445862290.5587101</v>
      </c>
      <c r="R109">
        <f t="shared" si="11"/>
        <v>8608080336.9022007</v>
      </c>
      <c r="S109">
        <f t="shared" si="12"/>
        <v>5.1392560007443126E-3</v>
      </c>
      <c r="T109">
        <f t="shared" si="13"/>
        <v>5.0842344688148801E-3</v>
      </c>
      <c r="U109">
        <f t="shared" si="14"/>
        <v>5.3467773365207414E-3</v>
      </c>
      <c r="V109" s="3">
        <f t="shared" si="15"/>
        <v>395.86661122533292</v>
      </c>
      <c r="W109" s="3">
        <f t="shared" si="16"/>
        <v>391.62841266387261</v>
      </c>
      <c r="X109" s="3">
        <f t="shared" si="17"/>
        <v>411.85156467751966</v>
      </c>
    </row>
    <row r="110" spans="1:24" x14ac:dyDescent="0.2">
      <c r="A110" t="s">
        <v>228</v>
      </c>
      <c r="B110" t="s">
        <v>229</v>
      </c>
      <c r="C110">
        <v>52.054794520547901</v>
      </c>
      <c r="D110">
        <v>58</v>
      </c>
      <c r="E110">
        <v>585</v>
      </c>
      <c r="F110">
        <v>14000000000</v>
      </c>
      <c r="G110">
        <v>1160150733.9228101</v>
      </c>
      <c r="H110">
        <v>1151910852.7057099</v>
      </c>
      <c r="I110">
        <v>1144897445.89204</v>
      </c>
      <c r="J110">
        <f t="shared" si="9"/>
        <v>1151910852.7057099</v>
      </c>
      <c r="K110">
        <v>1780742113.15711</v>
      </c>
      <c r="L110">
        <v>1845318364.49492</v>
      </c>
      <c r="M110">
        <v>1658675834.1276801</v>
      </c>
      <c r="N110">
        <f t="shared" si="10"/>
        <v>1780742113.15711</v>
      </c>
      <c r="O110">
        <v>1772037076.8804901</v>
      </c>
      <c r="P110">
        <v>1730423593.5980401</v>
      </c>
      <c r="Q110">
        <v>1755843985.2212</v>
      </c>
      <c r="R110">
        <f t="shared" si="11"/>
        <v>1755843985.2212</v>
      </c>
      <c r="S110">
        <f t="shared" si="12"/>
        <v>7.5374254082886038E-4</v>
      </c>
      <c r="T110">
        <f t="shared" si="13"/>
        <v>1.0918008359079101E-3</v>
      </c>
      <c r="U110">
        <f t="shared" si="14"/>
        <v>1.0906156145407768E-3</v>
      </c>
      <c r="V110" s="3">
        <f t="shared" si="15"/>
        <v>58.059280434965459</v>
      </c>
      <c r="W110" s="3">
        <f t="shared" si="16"/>
        <v>84.099234788314504</v>
      </c>
      <c r="X110" s="3">
        <f t="shared" si="17"/>
        <v>84.007939556846964</v>
      </c>
    </row>
    <row r="111" spans="1:24" x14ac:dyDescent="0.2">
      <c r="A111" t="s">
        <v>230</v>
      </c>
      <c r="B111" t="s">
        <v>231</v>
      </c>
      <c r="C111">
        <v>55.5746140651801</v>
      </c>
      <c r="D111">
        <v>136</v>
      </c>
      <c r="E111">
        <v>584</v>
      </c>
      <c r="F111">
        <v>62000000000</v>
      </c>
      <c r="G111">
        <v>6646714365.5873804</v>
      </c>
      <c r="H111">
        <v>6779943242.5965996</v>
      </c>
      <c r="I111">
        <v>6530925068.23139</v>
      </c>
      <c r="J111">
        <f t="shared" si="9"/>
        <v>6646714365.5873804</v>
      </c>
      <c r="K111">
        <v>6921980179.1192598</v>
      </c>
      <c r="L111">
        <v>6679341654.3462095</v>
      </c>
      <c r="M111">
        <v>6873979730.7855597</v>
      </c>
      <c r="N111">
        <f t="shared" si="10"/>
        <v>6873979730.7855597</v>
      </c>
      <c r="O111">
        <v>7583518309.95716</v>
      </c>
      <c r="P111">
        <v>7126026392.0485802</v>
      </c>
      <c r="Q111">
        <v>6857571057.3278503</v>
      </c>
      <c r="R111">
        <f t="shared" si="11"/>
        <v>7126026392.0485802</v>
      </c>
      <c r="S111">
        <f t="shared" si="12"/>
        <v>4.3492179644924753E-3</v>
      </c>
      <c r="T111">
        <f t="shared" si="13"/>
        <v>4.2145444647119197E-3</v>
      </c>
      <c r="U111">
        <f t="shared" si="14"/>
        <v>4.426222214622774E-3</v>
      </c>
      <c r="V111" s="3">
        <f t="shared" si="15"/>
        <v>335.01156136892638</v>
      </c>
      <c r="W111" s="3">
        <f t="shared" si="16"/>
        <v>324.63793102782978</v>
      </c>
      <c r="X111" s="3">
        <f t="shared" si="17"/>
        <v>340.94304474796303</v>
      </c>
    </row>
    <row r="112" spans="1:24" x14ac:dyDescent="0.2">
      <c r="A112" t="s">
        <v>232</v>
      </c>
      <c r="B112" t="s">
        <v>233</v>
      </c>
      <c r="C112">
        <v>57.224770642201797</v>
      </c>
      <c r="D112">
        <v>122</v>
      </c>
      <c r="E112">
        <v>873</v>
      </c>
      <c r="F112">
        <v>39000000000</v>
      </c>
      <c r="G112">
        <v>4461547038.6427803</v>
      </c>
      <c r="H112">
        <v>4459614962.5037003</v>
      </c>
      <c r="I112">
        <v>4390266650.3228703</v>
      </c>
      <c r="J112">
        <f t="shared" si="9"/>
        <v>4459614962.5037003</v>
      </c>
      <c r="K112">
        <v>4411638053.7295599</v>
      </c>
      <c r="L112">
        <v>4595557494.7049904</v>
      </c>
      <c r="M112">
        <v>3885412513.3294201</v>
      </c>
      <c r="N112">
        <f t="shared" si="10"/>
        <v>4411638053.7295599</v>
      </c>
      <c r="O112">
        <v>4229751412.2068801</v>
      </c>
      <c r="P112">
        <v>4215095898.1673498</v>
      </c>
      <c r="Q112">
        <v>4351115976.3924599</v>
      </c>
      <c r="R112">
        <f t="shared" si="11"/>
        <v>4229751412.2068801</v>
      </c>
      <c r="S112">
        <f t="shared" si="12"/>
        <v>2.9181090750732882E-3</v>
      </c>
      <c r="T112">
        <f t="shared" si="13"/>
        <v>2.7048442776734182E-3</v>
      </c>
      <c r="U112">
        <f t="shared" si="14"/>
        <v>2.6272453444646901E-3</v>
      </c>
      <c r="V112" s="3">
        <f t="shared" si="15"/>
        <v>224.77610583474524</v>
      </c>
      <c r="W112" s="3">
        <f t="shared" si="16"/>
        <v>208.34874502062806</v>
      </c>
      <c r="X112" s="3">
        <f t="shared" si="17"/>
        <v>202.37145439342615</v>
      </c>
    </row>
    <row r="113" spans="1:24" x14ac:dyDescent="0.2">
      <c r="A113" t="s">
        <v>234</v>
      </c>
      <c r="B113" t="s">
        <v>235</v>
      </c>
      <c r="C113">
        <v>71.5555555555555</v>
      </c>
      <c r="D113">
        <v>55</v>
      </c>
      <c r="E113">
        <v>226</v>
      </c>
      <c r="F113">
        <v>40000000000</v>
      </c>
      <c r="G113">
        <v>4133003372.4271498</v>
      </c>
      <c r="H113">
        <v>4190698028.6012602</v>
      </c>
      <c r="I113">
        <v>4143022910.3702698</v>
      </c>
      <c r="J113">
        <f t="shared" si="9"/>
        <v>4143022910.3702698</v>
      </c>
      <c r="K113">
        <v>4343118085.5316801</v>
      </c>
      <c r="L113">
        <v>4174794293.2965202</v>
      </c>
      <c r="M113">
        <v>4638596238.8106298</v>
      </c>
      <c r="N113">
        <f t="shared" si="10"/>
        <v>4343118085.5316801</v>
      </c>
      <c r="O113">
        <v>4639486505.4976702</v>
      </c>
      <c r="P113">
        <v>5021173653.1348801</v>
      </c>
      <c r="Q113">
        <v>4716106912.3299599</v>
      </c>
      <c r="R113">
        <f t="shared" si="11"/>
        <v>4716106912.3299599</v>
      </c>
      <c r="S113">
        <f t="shared" si="12"/>
        <v>2.7109499036662627E-3</v>
      </c>
      <c r="T113">
        <f t="shared" si="13"/>
        <v>2.6628336136911997E-3</v>
      </c>
      <c r="U113">
        <f t="shared" si="14"/>
        <v>2.9293376186738914E-3</v>
      </c>
      <c r="V113" s="3">
        <f t="shared" si="15"/>
        <v>208.81904917960489</v>
      </c>
      <c r="W113" s="3">
        <f t="shared" si="16"/>
        <v>205.11274759540572</v>
      </c>
      <c r="X113" s="3">
        <f t="shared" si="17"/>
        <v>225.64101809121252</v>
      </c>
    </row>
    <row r="114" spans="1:24" x14ac:dyDescent="0.2">
      <c r="A114" t="s">
        <v>236</v>
      </c>
      <c r="B114" t="s">
        <v>237</v>
      </c>
      <c r="C114">
        <v>33.3333333333333</v>
      </c>
      <c r="D114">
        <v>10</v>
      </c>
      <c r="E114">
        <v>139</v>
      </c>
      <c r="F114">
        <v>2100000000</v>
      </c>
      <c r="G114">
        <v>208051193.032911</v>
      </c>
      <c r="H114">
        <v>213059405.08683801</v>
      </c>
      <c r="I114">
        <v>198614757.939522</v>
      </c>
      <c r="J114">
        <f t="shared" si="9"/>
        <v>208051193.032911</v>
      </c>
      <c r="K114">
        <v>218662805.57188499</v>
      </c>
      <c r="L114">
        <v>227148767.60072199</v>
      </c>
      <c r="M114">
        <v>227793199.86443299</v>
      </c>
      <c r="N114">
        <f t="shared" si="10"/>
        <v>227148767.60072199</v>
      </c>
      <c r="O114">
        <v>270695384.60407799</v>
      </c>
      <c r="P114">
        <v>277256635.36106598</v>
      </c>
      <c r="Q114">
        <v>258717850.93854499</v>
      </c>
      <c r="R114">
        <f t="shared" si="11"/>
        <v>270695384.60407799</v>
      </c>
      <c r="S114">
        <f t="shared" si="12"/>
        <v>1.3613643320640337E-4</v>
      </c>
      <c r="T114">
        <f t="shared" si="13"/>
        <v>1.3926846145185731E-4</v>
      </c>
      <c r="U114">
        <f t="shared" si="14"/>
        <v>1.6813829458551597E-4</v>
      </c>
      <c r="V114" s="3">
        <f t="shared" si="15"/>
        <v>10.486317177022839</v>
      </c>
      <c r="W114" s="3">
        <f t="shared" si="16"/>
        <v>10.727571048713665</v>
      </c>
      <c r="X114" s="3">
        <f t="shared" si="17"/>
        <v>12.951356555333124</v>
      </c>
    </row>
    <row r="115" spans="1:24" x14ac:dyDescent="0.2">
      <c r="A115" t="s">
        <v>238</v>
      </c>
      <c r="B115" t="s">
        <v>239</v>
      </c>
      <c r="C115">
        <v>60.427807486631004</v>
      </c>
      <c r="D115">
        <v>34</v>
      </c>
      <c r="E115">
        <v>188</v>
      </c>
      <c r="F115">
        <v>12000000000</v>
      </c>
      <c r="G115">
        <v>1335527828.25914</v>
      </c>
      <c r="H115">
        <v>1330221822.8276</v>
      </c>
      <c r="I115">
        <v>1328020435.50267</v>
      </c>
      <c r="J115">
        <f t="shared" si="9"/>
        <v>1330221822.8276</v>
      </c>
      <c r="K115">
        <v>1301838278.13238</v>
      </c>
      <c r="L115">
        <v>1240036092.10374</v>
      </c>
      <c r="M115">
        <v>1407037179.6495399</v>
      </c>
      <c r="N115">
        <f t="shared" si="10"/>
        <v>1301838278.13238</v>
      </c>
      <c r="O115">
        <v>1380918538.9374199</v>
      </c>
      <c r="P115">
        <v>1347813929.87922</v>
      </c>
      <c r="Q115">
        <v>1328585894.7082901</v>
      </c>
      <c r="R115">
        <f t="shared" si="11"/>
        <v>1347813929.87922</v>
      </c>
      <c r="S115">
        <f t="shared" si="12"/>
        <v>8.7041872576247787E-4</v>
      </c>
      <c r="T115">
        <f t="shared" si="13"/>
        <v>7.9817740580185031E-4</v>
      </c>
      <c r="U115">
        <f t="shared" si="14"/>
        <v>8.3717399142194419E-4</v>
      </c>
      <c r="V115" s="3">
        <f t="shared" si="15"/>
        <v>67.046613608032146</v>
      </c>
      <c r="W115" s="3">
        <f t="shared" si="16"/>
        <v>61.482009214104927</v>
      </c>
      <c r="X115" s="3">
        <f t="shared" si="17"/>
        <v>64.485838211249515</v>
      </c>
    </row>
    <row r="116" spans="1:24" x14ac:dyDescent="0.2">
      <c r="A116" t="s">
        <v>240</v>
      </c>
      <c r="B116" t="s">
        <v>241</v>
      </c>
      <c r="C116">
        <v>30.973451327433601</v>
      </c>
      <c r="D116">
        <v>11</v>
      </c>
      <c r="E116">
        <v>227</v>
      </c>
      <c r="F116">
        <v>3200000000</v>
      </c>
      <c r="G116">
        <v>377744983.97209299</v>
      </c>
      <c r="H116">
        <v>395334742.70252502</v>
      </c>
      <c r="I116">
        <v>411100979.057271</v>
      </c>
      <c r="J116">
        <f t="shared" si="9"/>
        <v>395334742.70252502</v>
      </c>
      <c r="K116">
        <v>324083876.925219</v>
      </c>
      <c r="L116">
        <v>332539342.13062298</v>
      </c>
      <c r="M116">
        <v>317635256.32342899</v>
      </c>
      <c r="N116">
        <f t="shared" si="10"/>
        <v>324083876.925219</v>
      </c>
      <c r="O116">
        <v>353349198.00986701</v>
      </c>
      <c r="P116">
        <v>335047736.76194102</v>
      </c>
      <c r="Q116">
        <v>353163884.11703098</v>
      </c>
      <c r="R116">
        <f t="shared" si="11"/>
        <v>353163884.11703098</v>
      </c>
      <c r="S116">
        <f t="shared" si="12"/>
        <v>2.5868374513757014E-4</v>
      </c>
      <c r="T116">
        <f t="shared" si="13"/>
        <v>1.9870089280019879E-4</v>
      </c>
      <c r="U116">
        <f t="shared" si="14"/>
        <v>2.1936234070442227E-4</v>
      </c>
      <c r="V116" s="3">
        <f t="shared" si="15"/>
        <v>19.925891520456751</v>
      </c>
      <c r="W116" s="3">
        <f t="shared" si="16"/>
        <v>15.305532370613713</v>
      </c>
      <c r="X116" s="3">
        <f t="shared" si="17"/>
        <v>16.897042379780238</v>
      </c>
    </row>
    <row r="117" spans="1:24" x14ac:dyDescent="0.2">
      <c r="A117" t="s">
        <v>242</v>
      </c>
      <c r="B117" t="s">
        <v>243</v>
      </c>
      <c r="C117">
        <v>59.493670886075897</v>
      </c>
      <c r="D117">
        <v>65</v>
      </c>
      <c r="E117">
        <v>475</v>
      </c>
      <c r="F117">
        <v>38000000000</v>
      </c>
      <c r="G117">
        <v>4246155146.8865099</v>
      </c>
      <c r="H117">
        <v>4333651939.8385496</v>
      </c>
      <c r="I117">
        <v>4439293408.8364201</v>
      </c>
      <c r="J117">
        <f t="shared" si="9"/>
        <v>4333651939.8385496</v>
      </c>
      <c r="K117">
        <v>4651328675.6317301</v>
      </c>
      <c r="L117">
        <v>4826434466.5381498</v>
      </c>
      <c r="M117">
        <v>3594378084.9363098</v>
      </c>
      <c r="N117">
        <f t="shared" si="10"/>
        <v>4651328675.6317301</v>
      </c>
      <c r="O117">
        <v>3948069282.8555498</v>
      </c>
      <c r="P117">
        <v>4089617326.1208901</v>
      </c>
      <c r="Q117">
        <v>3871071668.3558898</v>
      </c>
      <c r="R117">
        <f t="shared" si="11"/>
        <v>3948069282.8555498</v>
      </c>
      <c r="S117">
        <f t="shared" si="12"/>
        <v>2.8356863003150667E-3</v>
      </c>
      <c r="T117">
        <f t="shared" si="13"/>
        <v>2.8518023461205745E-3</v>
      </c>
      <c r="U117">
        <f t="shared" si="14"/>
        <v>2.4522828015546183E-3</v>
      </c>
      <c r="V117" s="3">
        <f t="shared" si="15"/>
        <v>218.42724434066895</v>
      </c>
      <c r="W117" s="3">
        <f t="shared" si="16"/>
        <v>219.6686311169756</v>
      </c>
      <c r="X117" s="3">
        <f t="shared" si="17"/>
        <v>188.89443963814915</v>
      </c>
    </row>
    <row r="118" spans="1:24" x14ac:dyDescent="0.2">
      <c r="A118" t="s">
        <v>244</v>
      </c>
      <c r="B118" t="s">
        <v>245</v>
      </c>
      <c r="C118">
        <v>52.682926829268297</v>
      </c>
      <c r="D118">
        <v>21</v>
      </c>
      <c r="E118">
        <v>206</v>
      </c>
      <c r="F118">
        <v>5800000000</v>
      </c>
      <c r="G118">
        <v>749655094.59322202</v>
      </c>
      <c r="H118">
        <v>766448351.33938599</v>
      </c>
      <c r="I118">
        <v>725639838.23859</v>
      </c>
      <c r="J118">
        <f t="shared" si="9"/>
        <v>749655094.59322202</v>
      </c>
      <c r="K118">
        <v>573590977.31297004</v>
      </c>
      <c r="L118">
        <v>562521223.80575597</v>
      </c>
      <c r="M118">
        <v>637946428.98697698</v>
      </c>
      <c r="N118">
        <f t="shared" si="10"/>
        <v>573590977.31297004</v>
      </c>
      <c r="O118">
        <v>593042713.45544302</v>
      </c>
      <c r="P118">
        <v>621961178.87522101</v>
      </c>
      <c r="Q118">
        <v>569194193.39243495</v>
      </c>
      <c r="R118">
        <f t="shared" si="11"/>
        <v>593042713.45544302</v>
      </c>
      <c r="S118">
        <f t="shared" si="12"/>
        <v>4.9053009129722388E-4</v>
      </c>
      <c r="T118">
        <f t="shared" si="13"/>
        <v>3.516775977119174E-4</v>
      </c>
      <c r="U118">
        <f t="shared" si="14"/>
        <v>3.6835940369876128E-4</v>
      </c>
      <c r="V118" s="3">
        <f t="shared" si="15"/>
        <v>37.784551872442563</v>
      </c>
      <c r="W118" s="3">
        <f t="shared" si="16"/>
        <v>27.089021996553573</v>
      </c>
      <c r="X118" s="3">
        <f t="shared" si="17"/>
        <v>28.373988148108186</v>
      </c>
    </row>
    <row r="119" spans="1:24" x14ac:dyDescent="0.2">
      <c r="A119" t="s">
        <v>246</v>
      </c>
      <c r="B119" t="s">
        <v>247</v>
      </c>
      <c r="C119">
        <v>61.6666666666667</v>
      </c>
      <c r="D119">
        <v>103</v>
      </c>
      <c r="E119">
        <v>601</v>
      </c>
      <c r="F119">
        <v>22000000000</v>
      </c>
      <c r="G119">
        <v>2913427373.20825</v>
      </c>
      <c r="H119">
        <v>2770968997.9574399</v>
      </c>
      <c r="I119">
        <v>2937812416.64815</v>
      </c>
      <c r="J119">
        <f t="shared" si="9"/>
        <v>2913427373.20825</v>
      </c>
      <c r="K119">
        <v>2335815947.36869</v>
      </c>
      <c r="L119">
        <v>2440588354.6426802</v>
      </c>
      <c r="M119">
        <v>2057024970.9440899</v>
      </c>
      <c r="N119">
        <f t="shared" si="10"/>
        <v>2335815947.36869</v>
      </c>
      <c r="O119">
        <v>2100187176.14359</v>
      </c>
      <c r="P119">
        <v>2180111959.4906201</v>
      </c>
      <c r="Q119">
        <v>2264062803.5964799</v>
      </c>
      <c r="R119">
        <f t="shared" si="11"/>
        <v>2180111959.4906201</v>
      </c>
      <c r="S119">
        <f t="shared" si="12"/>
        <v>1.9063750859228742E-3</v>
      </c>
      <c r="T119">
        <f t="shared" si="13"/>
        <v>1.4321252836227846E-3</v>
      </c>
      <c r="U119">
        <f t="shared" si="14"/>
        <v>1.3541431724459411E-3</v>
      </c>
      <c r="V119" s="3">
        <f t="shared" si="15"/>
        <v>146.84426011846716</v>
      </c>
      <c r="W119" s="3">
        <f t="shared" si="16"/>
        <v>110.31374634689585</v>
      </c>
      <c r="X119" s="3">
        <f t="shared" si="17"/>
        <v>104.30694028716596</v>
      </c>
    </row>
    <row r="120" spans="1:24" x14ac:dyDescent="0.2">
      <c r="A120" t="s">
        <v>248</v>
      </c>
      <c r="B120" t="s">
        <v>249</v>
      </c>
      <c r="C120">
        <v>67.421602787456493</v>
      </c>
      <c r="D120">
        <v>98</v>
      </c>
      <c r="E120">
        <v>575</v>
      </c>
      <c r="F120">
        <v>35000000000</v>
      </c>
      <c r="G120">
        <v>3801709992.06392</v>
      </c>
      <c r="H120">
        <v>3737738966.8625498</v>
      </c>
      <c r="I120">
        <v>3712822277.0429301</v>
      </c>
      <c r="J120">
        <f t="shared" si="9"/>
        <v>3737738966.8625498</v>
      </c>
      <c r="K120">
        <v>3982728393.38767</v>
      </c>
      <c r="L120">
        <v>4103488192.19065</v>
      </c>
      <c r="M120">
        <v>3946380690.2583399</v>
      </c>
      <c r="N120">
        <f t="shared" si="10"/>
        <v>3982728393.38767</v>
      </c>
      <c r="O120">
        <v>3884158730.9990201</v>
      </c>
      <c r="P120">
        <v>3940580540.5759902</v>
      </c>
      <c r="Q120">
        <v>3890392216.6189198</v>
      </c>
      <c r="R120">
        <f t="shared" si="11"/>
        <v>3890392216.6189198</v>
      </c>
      <c r="S120">
        <f t="shared" si="12"/>
        <v>2.4457559881656743E-3</v>
      </c>
      <c r="T120">
        <f t="shared" si="13"/>
        <v>2.441873057848654E-3</v>
      </c>
      <c r="U120">
        <f t="shared" si="14"/>
        <v>2.416457574730353E-3</v>
      </c>
      <c r="V120" s="3">
        <f t="shared" si="15"/>
        <v>188.39169225642556</v>
      </c>
      <c r="W120" s="3">
        <f t="shared" si="16"/>
        <v>188.09259789996614</v>
      </c>
      <c r="X120" s="3">
        <f t="shared" si="17"/>
        <v>186.13489406632962</v>
      </c>
    </row>
    <row r="121" spans="1:24" x14ac:dyDescent="0.2">
      <c r="A121" t="s">
        <v>250</v>
      </c>
      <c r="B121" t="s">
        <v>251</v>
      </c>
      <c r="C121">
        <v>55.314009661835698</v>
      </c>
      <c r="D121">
        <v>79</v>
      </c>
      <c r="E121">
        <v>415</v>
      </c>
      <c r="F121">
        <v>52000000000</v>
      </c>
      <c r="G121">
        <v>5008587296.7265596</v>
      </c>
      <c r="H121">
        <v>4997749072.2430696</v>
      </c>
      <c r="I121">
        <v>4942697893.3473797</v>
      </c>
      <c r="J121">
        <f t="shared" si="9"/>
        <v>4997749072.2430696</v>
      </c>
      <c r="K121">
        <v>6227038730.81884</v>
      </c>
      <c r="L121">
        <v>6164529965.6796703</v>
      </c>
      <c r="M121">
        <v>5794963149.4579201</v>
      </c>
      <c r="N121">
        <f t="shared" si="10"/>
        <v>6164529965.6796703</v>
      </c>
      <c r="O121">
        <v>6400267153.3969498</v>
      </c>
      <c r="P121">
        <v>6210881070.5192099</v>
      </c>
      <c r="Q121">
        <v>6253285667.8104095</v>
      </c>
      <c r="R121">
        <f t="shared" si="11"/>
        <v>6253285667.8104095</v>
      </c>
      <c r="S121">
        <f t="shared" si="12"/>
        <v>3.2702323059890189E-3</v>
      </c>
      <c r="T121">
        <f t="shared" si="13"/>
        <v>3.7795697197141633E-3</v>
      </c>
      <c r="U121">
        <f t="shared" si="14"/>
        <v>3.8841326728917274E-3</v>
      </c>
      <c r="V121" s="3">
        <f t="shared" si="15"/>
        <v>251.89945406572215</v>
      </c>
      <c r="W121" s="3">
        <f t="shared" si="16"/>
        <v>291.13269637014258</v>
      </c>
      <c r="X121" s="3">
        <f t="shared" si="17"/>
        <v>299.186971527504</v>
      </c>
    </row>
    <row r="122" spans="1:24" x14ac:dyDescent="0.2">
      <c r="A122" t="s">
        <v>252</v>
      </c>
      <c r="B122" t="s">
        <v>253</v>
      </c>
      <c r="C122">
        <v>41.025641025641001</v>
      </c>
      <c r="D122">
        <v>25</v>
      </c>
      <c r="E122">
        <v>118</v>
      </c>
      <c r="F122">
        <v>45000000000</v>
      </c>
      <c r="G122">
        <v>3848289601.7056899</v>
      </c>
      <c r="H122">
        <v>3933055734.9595599</v>
      </c>
      <c r="I122">
        <v>3841984629.6475902</v>
      </c>
      <c r="J122">
        <f t="shared" si="9"/>
        <v>3848289601.7056899</v>
      </c>
      <c r="K122">
        <v>5763253007.2274399</v>
      </c>
      <c r="L122">
        <v>6236177940.4348001</v>
      </c>
      <c r="M122">
        <v>4835339306.4343901</v>
      </c>
      <c r="N122">
        <f t="shared" si="10"/>
        <v>5763253007.2274399</v>
      </c>
      <c r="O122">
        <v>5532461818.2936201</v>
      </c>
      <c r="P122">
        <v>5327796183.4875402</v>
      </c>
      <c r="Q122">
        <v>5681641777.80937</v>
      </c>
      <c r="R122">
        <f t="shared" si="11"/>
        <v>5532461818.2936201</v>
      </c>
      <c r="S122">
        <f t="shared" si="12"/>
        <v>2.5180938051080071E-3</v>
      </c>
      <c r="T122">
        <f t="shared" si="13"/>
        <v>3.5335405415239602E-3</v>
      </c>
      <c r="U122">
        <f t="shared" si="14"/>
        <v>3.4364039724870819E-3</v>
      </c>
      <c r="V122" s="3">
        <f t="shared" si="15"/>
        <v>193.96372961985958</v>
      </c>
      <c r="W122" s="3">
        <f t="shared" si="16"/>
        <v>272.18156083250761</v>
      </c>
      <c r="X122" s="3">
        <f t="shared" si="17"/>
        <v>264.69932519273493</v>
      </c>
    </row>
    <row r="123" spans="1:24" x14ac:dyDescent="0.2">
      <c r="A123" t="s">
        <v>254</v>
      </c>
      <c r="B123" t="s">
        <v>255</v>
      </c>
      <c r="C123">
        <v>41.438356164383599</v>
      </c>
      <c r="D123">
        <v>7</v>
      </c>
      <c r="E123">
        <v>293</v>
      </c>
      <c r="F123">
        <v>830000000</v>
      </c>
      <c r="G123">
        <v>100019063.60981899</v>
      </c>
      <c r="H123">
        <v>106903644.79305901</v>
      </c>
      <c r="I123">
        <v>109073555.273055</v>
      </c>
      <c r="J123">
        <f t="shared" si="9"/>
        <v>106903644.79305901</v>
      </c>
      <c r="K123">
        <v>109984030.84258699</v>
      </c>
      <c r="L123">
        <v>129474117.41391</v>
      </c>
      <c r="M123">
        <v>128765221.33640701</v>
      </c>
      <c r="N123">
        <f t="shared" si="10"/>
        <v>128765221.33640701</v>
      </c>
      <c r="O123">
        <v>46388537.7469972</v>
      </c>
      <c r="P123">
        <v>49424793.981835604</v>
      </c>
      <c r="Q123">
        <v>49967035.002330802</v>
      </c>
      <c r="R123">
        <f t="shared" si="11"/>
        <v>49424793.981835604</v>
      </c>
      <c r="S123">
        <f t="shared" si="12"/>
        <v>6.995144169439671E-5</v>
      </c>
      <c r="T123">
        <f t="shared" si="13"/>
        <v>7.8947970765799887E-5</v>
      </c>
      <c r="U123">
        <f t="shared" si="14"/>
        <v>3.0699454231555891E-5</v>
      </c>
      <c r="V123" s="3">
        <f t="shared" si="15"/>
        <v>5.3882196508359899</v>
      </c>
      <c r="W123" s="3">
        <f t="shared" si="16"/>
        <v>6.0812042921480334</v>
      </c>
      <c r="X123" s="3">
        <f t="shared" si="17"/>
        <v>2.3647175605482871</v>
      </c>
    </row>
    <row r="124" spans="1:24" x14ac:dyDescent="0.2">
      <c r="A124" t="s">
        <v>256</v>
      </c>
      <c r="B124" t="s">
        <v>257</v>
      </c>
      <c r="C124">
        <v>60.869565217391298</v>
      </c>
      <c r="D124">
        <v>26</v>
      </c>
      <c r="E124">
        <v>185</v>
      </c>
      <c r="F124">
        <v>14000000000</v>
      </c>
      <c r="G124">
        <v>1367415428.6448901</v>
      </c>
      <c r="H124">
        <v>1299870473.3261099</v>
      </c>
      <c r="I124">
        <v>1348504288.32162</v>
      </c>
      <c r="J124">
        <f t="shared" si="9"/>
        <v>1348504288.32162</v>
      </c>
      <c r="K124">
        <v>1687209053.0606599</v>
      </c>
      <c r="L124">
        <v>1644235374.8213501</v>
      </c>
      <c r="M124">
        <v>1804949410.8618701</v>
      </c>
      <c r="N124">
        <f t="shared" si="10"/>
        <v>1687209053.0606599</v>
      </c>
      <c r="O124">
        <v>1596108886.15241</v>
      </c>
      <c r="P124">
        <v>1592915512.9765601</v>
      </c>
      <c r="Q124">
        <v>1658791571.8345399</v>
      </c>
      <c r="R124">
        <f t="shared" si="11"/>
        <v>1596108886.15241</v>
      </c>
      <c r="S124">
        <f t="shared" si="12"/>
        <v>8.8238169317589386E-4</v>
      </c>
      <c r="T124">
        <f t="shared" si="13"/>
        <v>1.0344542541407841E-3</v>
      </c>
      <c r="U124">
        <f t="shared" si="14"/>
        <v>9.913986028353243E-4</v>
      </c>
      <c r="V124" s="3">
        <f t="shared" si="15"/>
        <v>67.968097061952747</v>
      </c>
      <c r="W124" s="3">
        <f t="shared" si="16"/>
        <v>79.681942287956318</v>
      </c>
      <c r="X124" s="3">
        <f t="shared" si="17"/>
        <v>76.365451579199359</v>
      </c>
    </row>
    <row r="125" spans="1:24" x14ac:dyDescent="0.2">
      <c r="A125" t="s">
        <v>258</v>
      </c>
      <c r="B125" t="s">
        <v>259</v>
      </c>
      <c r="C125">
        <v>19.318181818181799</v>
      </c>
      <c r="D125">
        <v>9</v>
      </c>
      <c r="E125">
        <v>89</v>
      </c>
      <c r="F125">
        <v>22000000000</v>
      </c>
      <c r="G125">
        <v>2189789582.1729498</v>
      </c>
      <c r="H125">
        <v>1902127474.1280799</v>
      </c>
      <c r="I125">
        <v>1816005298.9110799</v>
      </c>
      <c r="J125">
        <f t="shared" si="9"/>
        <v>1902127474.1280799</v>
      </c>
      <c r="K125">
        <v>2681713106.1869001</v>
      </c>
      <c r="L125">
        <v>2985045358.3931098</v>
      </c>
      <c r="M125">
        <v>2667156507.1143298</v>
      </c>
      <c r="N125">
        <f t="shared" si="10"/>
        <v>2681713106.1869001</v>
      </c>
      <c r="O125">
        <v>2871043150.1450801</v>
      </c>
      <c r="P125">
        <v>2639803905.3738999</v>
      </c>
      <c r="Q125">
        <v>2247315617.5745602</v>
      </c>
      <c r="R125">
        <f t="shared" si="11"/>
        <v>2639803905.3738999</v>
      </c>
      <c r="S125">
        <f t="shared" si="12"/>
        <v>1.2446400621732544E-3</v>
      </c>
      <c r="T125">
        <f t="shared" si="13"/>
        <v>1.6442002406564838E-3</v>
      </c>
      <c r="U125">
        <f t="shared" si="14"/>
        <v>1.6396737880807805E-3</v>
      </c>
      <c r="V125" s="3">
        <f t="shared" si="15"/>
        <v>95.872134709081436</v>
      </c>
      <c r="W125" s="3">
        <f t="shared" si="16"/>
        <v>126.64945613728764</v>
      </c>
      <c r="X125" s="3">
        <f t="shared" si="17"/>
        <v>126.30079254828635</v>
      </c>
    </row>
    <row r="126" spans="1:24" x14ac:dyDescent="0.2">
      <c r="A126" t="s">
        <v>260</v>
      </c>
      <c r="B126" t="s">
        <v>261</v>
      </c>
      <c r="C126">
        <v>22.8971962616822</v>
      </c>
      <c r="D126">
        <v>9</v>
      </c>
      <c r="E126">
        <v>215</v>
      </c>
      <c r="F126">
        <v>1900000000</v>
      </c>
      <c r="G126">
        <v>192860032.77798301</v>
      </c>
      <c r="H126">
        <v>186123475.29612401</v>
      </c>
      <c r="I126">
        <v>212216552.77689201</v>
      </c>
      <c r="J126">
        <f t="shared" si="9"/>
        <v>192860032.77798301</v>
      </c>
      <c r="K126">
        <v>236709850.25090599</v>
      </c>
      <c r="L126">
        <v>240860031.36669001</v>
      </c>
      <c r="M126">
        <v>208237151.22376901</v>
      </c>
      <c r="N126">
        <f t="shared" si="10"/>
        <v>236709850.25090599</v>
      </c>
      <c r="O126">
        <v>216084674.63232201</v>
      </c>
      <c r="P126">
        <v>191316255.21364799</v>
      </c>
      <c r="Q126">
        <v>215591976.46166599</v>
      </c>
      <c r="R126">
        <f t="shared" si="11"/>
        <v>215591976.46166599</v>
      </c>
      <c r="S126">
        <f t="shared" si="12"/>
        <v>1.26196233665968E-4</v>
      </c>
      <c r="T126">
        <f t="shared" si="13"/>
        <v>1.4513051073598884E-4</v>
      </c>
      <c r="U126">
        <f t="shared" si="14"/>
        <v>1.3391165609123257E-4</v>
      </c>
      <c r="V126" s="3">
        <f t="shared" si="15"/>
        <v>9.7206434868221834</v>
      </c>
      <c r="W126" s="3">
        <f t="shared" si="16"/>
        <v>11.179112980971748</v>
      </c>
      <c r="X126" s="3">
        <f t="shared" si="17"/>
        <v>10.314947045395462</v>
      </c>
    </row>
    <row r="127" spans="1:24" x14ac:dyDescent="0.2">
      <c r="A127" t="s">
        <v>262</v>
      </c>
      <c r="B127" t="s">
        <v>263</v>
      </c>
      <c r="C127">
        <v>64.193548387096797</v>
      </c>
      <c r="D127">
        <v>151</v>
      </c>
      <c r="E127">
        <v>621</v>
      </c>
      <c r="F127">
        <v>73000000000</v>
      </c>
      <c r="G127">
        <v>9429173232.3584499</v>
      </c>
      <c r="H127">
        <v>9121802928.7925892</v>
      </c>
      <c r="I127">
        <v>8699259590.2202396</v>
      </c>
      <c r="J127">
        <f t="shared" si="9"/>
        <v>9121802928.7925892</v>
      </c>
      <c r="K127">
        <v>7263719275.5360403</v>
      </c>
      <c r="L127">
        <v>6492446977.9099998</v>
      </c>
      <c r="M127">
        <v>7931056906.3741598</v>
      </c>
      <c r="N127">
        <f t="shared" si="10"/>
        <v>7263719275.5360403</v>
      </c>
      <c r="O127">
        <v>8134751483.0382004</v>
      </c>
      <c r="P127">
        <v>8117151400.4514399</v>
      </c>
      <c r="Q127">
        <v>7810638205.3189096</v>
      </c>
      <c r="R127">
        <f t="shared" si="11"/>
        <v>8117151400.4514399</v>
      </c>
      <c r="S127">
        <f t="shared" si="12"/>
        <v>5.9687699793247945E-3</v>
      </c>
      <c r="T127">
        <f t="shared" si="13"/>
        <v>4.4534998741454258E-3</v>
      </c>
      <c r="U127">
        <f t="shared" si="14"/>
        <v>5.0418443423426475E-3</v>
      </c>
      <c r="V127" s="3">
        <f t="shared" si="15"/>
        <v>459.76241396743029</v>
      </c>
      <c r="W127" s="3">
        <f t="shared" si="16"/>
        <v>343.04418830567386</v>
      </c>
      <c r="X127" s="3">
        <f t="shared" si="17"/>
        <v>388.36318600196944</v>
      </c>
    </row>
    <row r="128" spans="1:24" x14ac:dyDescent="0.2">
      <c r="A128" t="s">
        <v>264</v>
      </c>
      <c r="B128" t="s">
        <v>265</v>
      </c>
      <c r="C128">
        <v>63.636363636363598</v>
      </c>
      <c r="D128">
        <v>17</v>
      </c>
      <c r="E128">
        <v>100</v>
      </c>
      <c r="F128">
        <v>1700000000</v>
      </c>
      <c r="G128">
        <v>251649112.95544401</v>
      </c>
      <c r="H128">
        <v>232654884.49515</v>
      </c>
      <c r="I128">
        <v>233888603.99555999</v>
      </c>
      <c r="J128">
        <f t="shared" si="9"/>
        <v>233888603.99555999</v>
      </c>
      <c r="K128">
        <v>191425126.02401701</v>
      </c>
      <c r="L128">
        <v>185423539.508903</v>
      </c>
      <c r="M128">
        <v>183625198.878667</v>
      </c>
      <c r="N128">
        <f t="shared" si="10"/>
        <v>185423539.508903</v>
      </c>
      <c r="O128">
        <v>131532347.221616</v>
      </c>
      <c r="P128">
        <v>151923728.10555699</v>
      </c>
      <c r="Q128">
        <v>137877458.815088</v>
      </c>
      <c r="R128">
        <f t="shared" si="11"/>
        <v>137877458.815088</v>
      </c>
      <c r="S128">
        <f t="shared" si="12"/>
        <v>1.5304291146527426E-4</v>
      </c>
      <c r="T128">
        <f t="shared" si="13"/>
        <v>1.1368607163105963E-4</v>
      </c>
      <c r="U128">
        <f t="shared" si="14"/>
        <v>8.5640473038949523E-5</v>
      </c>
      <c r="V128" s="3">
        <f t="shared" si="15"/>
        <v>11.788589384347146</v>
      </c>
      <c r="W128" s="3">
        <f t="shared" si="16"/>
        <v>8.7570107255972616</v>
      </c>
      <c r="X128" s="3">
        <f t="shared" si="17"/>
        <v>6.5967143572442035</v>
      </c>
    </row>
    <row r="129" spans="1:24" x14ac:dyDescent="0.2">
      <c r="A129" t="s">
        <v>266</v>
      </c>
      <c r="B129" t="s">
        <v>267</v>
      </c>
      <c r="C129">
        <v>62.671232876712303</v>
      </c>
      <c r="D129">
        <v>128</v>
      </c>
      <c r="E129">
        <v>585</v>
      </c>
      <c r="F129">
        <v>70000000000</v>
      </c>
      <c r="G129">
        <v>9456112603.3001995</v>
      </c>
      <c r="H129">
        <v>9204541592.3510895</v>
      </c>
      <c r="I129">
        <v>9116100233.1907692</v>
      </c>
      <c r="J129">
        <f t="shared" si="9"/>
        <v>9204541592.3510895</v>
      </c>
      <c r="K129">
        <v>7559749337.7482004</v>
      </c>
      <c r="L129">
        <v>6767768230.3227396</v>
      </c>
      <c r="M129">
        <v>7019896124.5458498</v>
      </c>
      <c r="N129">
        <f t="shared" si="10"/>
        <v>7019896124.5458498</v>
      </c>
      <c r="O129">
        <v>7039313672.6821003</v>
      </c>
      <c r="P129">
        <v>6916801815.3829803</v>
      </c>
      <c r="Q129">
        <v>6919716390.4760704</v>
      </c>
      <c r="R129">
        <f t="shared" si="11"/>
        <v>6919716390.4760704</v>
      </c>
      <c r="S129">
        <f t="shared" si="12"/>
        <v>6.0229092821613662E-3</v>
      </c>
      <c r="T129">
        <f t="shared" si="13"/>
        <v>4.3040080874920351E-3</v>
      </c>
      <c r="U129">
        <f t="shared" si="14"/>
        <v>4.2980759151538235E-3</v>
      </c>
      <c r="V129" s="3">
        <f t="shared" si="15"/>
        <v>463.93265618632574</v>
      </c>
      <c r="W129" s="3">
        <f t="shared" si="16"/>
        <v>331.5291349633365</v>
      </c>
      <c r="X129" s="3">
        <f t="shared" si="17"/>
        <v>331.0721915924687</v>
      </c>
    </row>
    <row r="130" spans="1:24" x14ac:dyDescent="0.2">
      <c r="A130" t="s">
        <v>268</v>
      </c>
      <c r="B130" t="s">
        <v>269</v>
      </c>
      <c r="C130">
        <v>54.878048780487802</v>
      </c>
      <c r="D130">
        <v>24</v>
      </c>
      <c r="E130">
        <v>165</v>
      </c>
      <c r="F130">
        <v>27000000000</v>
      </c>
      <c r="G130">
        <v>2768592930.8893099</v>
      </c>
      <c r="H130">
        <v>2893954802.0845399</v>
      </c>
      <c r="I130">
        <v>2701297854.9612799</v>
      </c>
      <c r="J130">
        <f t="shared" si="9"/>
        <v>2768592930.8893099</v>
      </c>
      <c r="K130">
        <v>3310233856.35815</v>
      </c>
      <c r="L130">
        <v>3469357362.4437699</v>
      </c>
      <c r="M130">
        <v>2756358194.9672499</v>
      </c>
      <c r="N130">
        <f t="shared" si="10"/>
        <v>3310233856.35815</v>
      </c>
      <c r="O130">
        <v>3070503018.30018</v>
      </c>
      <c r="P130">
        <v>2992367122.2080402</v>
      </c>
      <c r="Q130">
        <v>3037334857.7874699</v>
      </c>
      <c r="R130">
        <f t="shared" si="11"/>
        <v>3037334857.7874699</v>
      </c>
      <c r="S130">
        <f t="shared" si="12"/>
        <v>1.8116039668761303E-3</v>
      </c>
      <c r="T130">
        <f t="shared" si="13"/>
        <v>2.0295561410714107E-3</v>
      </c>
      <c r="U130">
        <f t="shared" si="14"/>
        <v>1.8865940541264491E-3</v>
      </c>
      <c r="V130" s="3">
        <f t="shared" si="15"/>
        <v>139.54423036053456</v>
      </c>
      <c r="W130" s="3">
        <f t="shared" si="16"/>
        <v>156.33265043444862</v>
      </c>
      <c r="X130" s="3">
        <f t="shared" si="17"/>
        <v>145.32056680125211</v>
      </c>
    </row>
    <row r="131" spans="1:24" x14ac:dyDescent="0.2">
      <c r="A131" t="s">
        <v>270</v>
      </c>
      <c r="B131" t="s">
        <v>271</v>
      </c>
      <c r="C131">
        <v>52.7777777777778</v>
      </c>
      <c r="D131">
        <v>27</v>
      </c>
      <c r="E131">
        <v>217</v>
      </c>
      <c r="F131">
        <v>28000000000</v>
      </c>
      <c r="G131">
        <v>3181829154.68855</v>
      </c>
      <c r="H131">
        <v>3160194875.1445999</v>
      </c>
      <c r="I131">
        <v>3184534946.04566</v>
      </c>
      <c r="J131">
        <f t="shared" ref="J131:J194" si="18">MEDIAN(G131:I131)</f>
        <v>3181829154.68855</v>
      </c>
      <c r="K131">
        <v>3030278170.8290901</v>
      </c>
      <c r="L131">
        <v>3247227546.00244</v>
      </c>
      <c r="M131">
        <v>3094246709.83776</v>
      </c>
      <c r="N131">
        <f t="shared" ref="N131:N194" si="19">MEDIAN(K131:M131)</f>
        <v>3094246709.83776</v>
      </c>
      <c r="O131">
        <v>2928710987.9180002</v>
      </c>
      <c r="P131">
        <v>2962166794.15733</v>
      </c>
      <c r="Q131">
        <v>3210810815.3765702</v>
      </c>
      <c r="R131">
        <f t="shared" ref="R131:R194" si="20">MEDIAN(O131:Q131)</f>
        <v>2962166794.15733</v>
      </c>
      <c r="S131">
        <f t="shared" ref="S131:S194" si="21">J131/J$431</f>
        <v>2.0820013857018546E-3</v>
      </c>
      <c r="T131">
        <f t="shared" ref="T131:T194" si="22">N131/N$431</f>
        <v>1.8971310440436071E-3</v>
      </c>
      <c r="U131">
        <f t="shared" ref="U131:U194" si="23">R131/R$431</f>
        <v>1.8399045620076505E-3</v>
      </c>
      <c r="V131" s="3">
        <f t="shared" ref="V131:V194" si="24">S131*77028</f>
        <v>160.37240273784246</v>
      </c>
      <c r="W131" s="3">
        <f t="shared" ref="W131:W194" si="25">T131*77028</f>
        <v>146.13221006059098</v>
      </c>
      <c r="X131" s="3">
        <f t="shared" ref="X131:X194" si="26">U131*77028</f>
        <v>141.72416860232531</v>
      </c>
    </row>
    <row r="132" spans="1:24" x14ac:dyDescent="0.2">
      <c r="A132" t="s">
        <v>272</v>
      </c>
      <c r="B132" t="s">
        <v>273</v>
      </c>
      <c r="C132">
        <v>45.614035087719301</v>
      </c>
      <c r="D132">
        <v>100</v>
      </c>
      <c r="E132">
        <v>1483</v>
      </c>
      <c r="F132">
        <v>17000000000</v>
      </c>
      <c r="G132">
        <v>2271674175.8550601</v>
      </c>
      <c r="H132">
        <v>2021186633.8928699</v>
      </c>
      <c r="I132">
        <v>2053501592.49613</v>
      </c>
      <c r="J132">
        <f t="shared" si="18"/>
        <v>2053501592.49613</v>
      </c>
      <c r="K132">
        <v>2079994742.63797</v>
      </c>
      <c r="L132">
        <v>2182446491.1974001</v>
      </c>
      <c r="M132">
        <v>1927727739.99652</v>
      </c>
      <c r="N132">
        <f t="shared" si="19"/>
        <v>2079994742.63797</v>
      </c>
      <c r="O132">
        <v>1498814543.1164501</v>
      </c>
      <c r="P132">
        <v>1489656358.39975</v>
      </c>
      <c r="Q132">
        <v>1474997722.40785</v>
      </c>
      <c r="R132">
        <f t="shared" si="20"/>
        <v>1489656358.39975</v>
      </c>
      <c r="S132">
        <f t="shared" si="21"/>
        <v>1.3436903596215869E-3</v>
      </c>
      <c r="T132">
        <f t="shared" si="22"/>
        <v>1.2752773026016683E-3</v>
      </c>
      <c r="U132">
        <f t="shared" si="23"/>
        <v>9.2527724470124143E-4</v>
      </c>
      <c r="V132" s="3">
        <f t="shared" si="24"/>
        <v>103.50178102093159</v>
      </c>
      <c r="W132" s="3">
        <f t="shared" si="25"/>
        <v>98.232060064801303</v>
      </c>
      <c r="X132" s="3">
        <f t="shared" si="26"/>
        <v>71.272255604847231</v>
      </c>
    </row>
    <row r="133" spans="1:24" x14ac:dyDescent="0.2">
      <c r="A133" t="s">
        <v>274</v>
      </c>
      <c r="B133" t="s">
        <v>275</v>
      </c>
      <c r="C133">
        <v>7.60233918128655</v>
      </c>
      <c r="D133">
        <v>3</v>
      </c>
      <c r="E133">
        <v>343</v>
      </c>
      <c r="F133">
        <v>260000000</v>
      </c>
      <c r="G133">
        <v>24177727.9511136</v>
      </c>
      <c r="H133">
        <v>25806578.957963102</v>
      </c>
      <c r="I133">
        <v>25222230.320894599</v>
      </c>
      <c r="J133">
        <f t="shared" si="18"/>
        <v>25222230.320894599</v>
      </c>
      <c r="K133">
        <v>31696547.974223901</v>
      </c>
      <c r="L133">
        <v>27997559.574225601</v>
      </c>
      <c r="M133">
        <v>27844526.651372399</v>
      </c>
      <c r="N133">
        <f t="shared" si="19"/>
        <v>27997559.574225601</v>
      </c>
      <c r="O133">
        <v>33949787.189677</v>
      </c>
      <c r="P133">
        <v>31802495.942010898</v>
      </c>
      <c r="Q133">
        <v>31502545.4385189</v>
      </c>
      <c r="R133">
        <f t="shared" si="20"/>
        <v>31802495.942010898</v>
      </c>
      <c r="S133">
        <f t="shared" si="21"/>
        <v>1.6503940320370228E-5</v>
      </c>
      <c r="T133">
        <f t="shared" si="22"/>
        <v>1.7165741586425947E-5</v>
      </c>
      <c r="U133">
        <f t="shared" si="23"/>
        <v>1.9753633550396151E-5</v>
      </c>
      <c r="V133" s="4">
        <v>40</v>
      </c>
      <c r="W133" s="4">
        <v>40</v>
      </c>
      <c r="X133" s="4">
        <v>40</v>
      </c>
    </row>
    <row r="134" spans="1:24" x14ac:dyDescent="0.2">
      <c r="A134" t="s">
        <v>276</v>
      </c>
      <c r="B134" t="s">
        <v>277</v>
      </c>
      <c r="C134">
        <v>73.743016759776495</v>
      </c>
      <c r="D134">
        <v>159</v>
      </c>
      <c r="E134">
        <v>359</v>
      </c>
      <c r="F134">
        <v>87000000000</v>
      </c>
      <c r="G134">
        <v>8021899330.8226404</v>
      </c>
      <c r="H134">
        <v>8195915465.6013899</v>
      </c>
      <c r="I134">
        <v>8342898514.2007399</v>
      </c>
      <c r="J134">
        <f t="shared" si="18"/>
        <v>8195915465.6013899</v>
      </c>
      <c r="K134">
        <v>10415025542.135599</v>
      </c>
      <c r="L134">
        <v>10655239164.7805</v>
      </c>
      <c r="M134">
        <v>9696579730.7326794</v>
      </c>
      <c r="N134">
        <f t="shared" si="19"/>
        <v>10415025542.135599</v>
      </c>
      <c r="O134">
        <v>10184599129.1891</v>
      </c>
      <c r="P134">
        <v>10676815471.7971</v>
      </c>
      <c r="Q134">
        <v>10811027650.740299</v>
      </c>
      <c r="R134">
        <f t="shared" si="20"/>
        <v>10676815471.7971</v>
      </c>
      <c r="S134">
        <f t="shared" si="21"/>
        <v>5.3629238173687034E-3</v>
      </c>
      <c r="T134">
        <f t="shared" si="22"/>
        <v>6.3856150247077574E-3</v>
      </c>
      <c r="U134">
        <f t="shared" si="23"/>
        <v>6.6317404992252364E-3</v>
      </c>
      <c r="V134" s="3">
        <f t="shared" si="24"/>
        <v>413.09529580427647</v>
      </c>
      <c r="W134" s="3">
        <f t="shared" si="25"/>
        <v>491.87115412318911</v>
      </c>
      <c r="X134" s="3">
        <f t="shared" si="26"/>
        <v>510.82970717432153</v>
      </c>
    </row>
    <row r="135" spans="1:24" x14ac:dyDescent="0.2">
      <c r="A135" t="s">
        <v>278</v>
      </c>
      <c r="B135" t="s">
        <v>279</v>
      </c>
      <c r="C135">
        <v>43.75</v>
      </c>
      <c r="D135">
        <v>33</v>
      </c>
      <c r="E135">
        <v>337</v>
      </c>
      <c r="F135">
        <v>5000000000</v>
      </c>
      <c r="G135">
        <v>583345805.32711506</v>
      </c>
      <c r="H135">
        <v>544162327.57224798</v>
      </c>
      <c r="I135">
        <v>521294718.44317299</v>
      </c>
      <c r="J135">
        <f t="shared" si="18"/>
        <v>544162327.57224798</v>
      </c>
      <c r="K135">
        <v>458559693.88486099</v>
      </c>
      <c r="L135">
        <v>511581273.40379298</v>
      </c>
      <c r="M135">
        <v>543828950.35125399</v>
      </c>
      <c r="N135">
        <f t="shared" si="19"/>
        <v>511581273.40379298</v>
      </c>
      <c r="O135">
        <v>572536144.5625</v>
      </c>
      <c r="P135">
        <v>640599613.59369302</v>
      </c>
      <c r="Q135">
        <v>624091472.86136401</v>
      </c>
      <c r="R135">
        <f t="shared" si="20"/>
        <v>624091472.86136401</v>
      </c>
      <c r="S135">
        <f t="shared" si="21"/>
        <v>3.560677412182E-4</v>
      </c>
      <c r="T135">
        <f t="shared" si="22"/>
        <v>3.1365847856927467E-4</v>
      </c>
      <c r="U135">
        <f t="shared" si="23"/>
        <v>3.8764486533728569E-4</v>
      </c>
      <c r="V135" s="3">
        <f t="shared" si="24"/>
        <v>27.427185970555509</v>
      </c>
      <c r="W135" s="3">
        <f t="shared" si="25"/>
        <v>24.160485287234089</v>
      </c>
      <c r="X135" s="3">
        <f t="shared" si="26"/>
        <v>29.859508687200442</v>
      </c>
    </row>
    <row r="136" spans="1:24" x14ac:dyDescent="0.2">
      <c r="A136" t="s">
        <v>280</v>
      </c>
      <c r="B136" t="s">
        <v>281</v>
      </c>
      <c r="C136">
        <v>19.672131147540998</v>
      </c>
      <c r="D136">
        <v>10</v>
      </c>
      <c r="E136">
        <v>245</v>
      </c>
      <c r="F136">
        <v>26000000000</v>
      </c>
      <c r="G136">
        <v>2996731731.1278</v>
      </c>
      <c r="H136">
        <v>2968329767.1397901</v>
      </c>
      <c r="I136">
        <v>2829789347.3934002</v>
      </c>
      <c r="J136">
        <f t="shared" si="18"/>
        <v>2968329767.1397901</v>
      </c>
      <c r="K136">
        <v>2722351348.5351501</v>
      </c>
      <c r="L136">
        <v>3246379661.9602399</v>
      </c>
      <c r="M136">
        <v>2846479050.0693102</v>
      </c>
      <c r="N136">
        <f t="shared" si="19"/>
        <v>2846479050.0693102</v>
      </c>
      <c r="O136">
        <v>2719242139.4319301</v>
      </c>
      <c r="P136">
        <v>2812083692.1994901</v>
      </c>
      <c r="Q136">
        <v>2858613262.14288</v>
      </c>
      <c r="R136">
        <f t="shared" si="20"/>
        <v>2812083692.1994901</v>
      </c>
      <c r="S136">
        <f t="shared" si="21"/>
        <v>1.9422999752511964E-3</v>
      </c>
      <c r="T136">
        <f t="shared" si="22"/>
        <v>1.7452208173760618E-3</v>
      </c>
      <c r="U136">
        <f t="shared" si="23"/>
        <v>1.7466827405635801E-3</v>
      </c>
      <c r="V136" s="3">
        <f t="shared" si="24"/>
        <v>149.61148249364916</v>
      </c>
      <c r="W136" s="3">
        <f t="shared" si="25"/>
        <v>134.43086912084328</v>
      </c>
      <c r="X136" s="3">
        <f t="shared" si="26"/>
        <v>134.54347814013144</v>
      </c>
    </row>
    <row r="137" spans="1:24" x14ac:dyDescent="0.2">
      <c r="A137" t="s">
        <v>282</v>
      </c>
      <c r="B137" t="s">
        <v>283</v>
      </c>
      <c r="C137">
        <v>50</v>
      </c>
      <c r="D137">
        <v>4</v>
      </c>
      <c r="E137">
        <v>51</v>
      </c>
      <c r="F137">
        <v>1800000000</v>
      </c>
      <c r="G137">
        <v>126989162.944563</v>
      </c>
      <c r="H137">
        <v>124660580.833923</v>
      </c>
      <c r="I137">
        <v>101364822.52041</v>
      </c>
      <c r="J137">
        <f t="shared" si="18"/>
        <v>124660580.833923</v>
      </c>
      <c r="K137">
        <v>473165290.55353999</v>
      </c>
      <c r="L137">
        <v>318203907.951204</v>
      </c>
      <c r="M137">
        <v>125249451.373519</v>
      </c>
      <c r="N137">
        <f t="shared" si="19"/>
        <v>318203907.951204</v>
      </c>
      <c r="O137">
        <v>167682608.950681</v>
      </c>
      <c r="P137">
        <v>174578236.96856201</v>
      </c>
      <c r="Q137">
        <v>188105937.90359601</v>
      </c>
      <c r="R137">
        <f t="shared" si="20"/>
        <v>174578236.96856201</v>
      </c>
      <c r="S137">
        <f t="shared" si="21"/>
        <v>8.15705336209451E-5</v>
      </c>
      <c r="T137">
        <f t="shared" si="22"/>
        <v>1.95095791874293E-4</v>
      </c>
      <c r="U137">
        <f t="shared" si="23"/>
        <v>1.084365996065006E-4</v>
      </c>
      <c r="V137" s="3">
        <f t="shared" si="24"/>
        <v>6.2832150637541595</v>
      </c>
      <c r="W137" s="3">
        <f t="shared" si="25"/>
        <v>15.02783865649304</v>
      </c>
      <c r="X137" s="3">
        <f t="shared" si="26"/>
        <v>8.3526543944895284</v>
      </c>
    </row>
    <row r="138" spans="1:24" x14ac:dyDescent="0.2">
      <c r="A138" t="s">
        <v>284</v>
      </c>
      <c r="B138" t="s">
        <v>285</v>
      </c>
      <c r="C138">
        <v>58.993902439024403</v>
      </c>
      <c r="D138">
        <v>99</v>
      </c>
      <c r="E138">
        <v>657</v>
      </c>
      <c r="F138">
        <v>28000000000</v>
      </c>
      <c r="G138">
        <v>2943389837.7793598</v>
      </c>
      <c r="H138">
        <v>2929994133.9323101</v>
      </c>
      <c r="I138">
        <v>2936645956.2246499</v>
      </c>
      <c r="J138">
        <f t="shared" si="18"/>
        <v>2936645956.2246499</v>
      </c>
      <c r="K138">
        <v>3194349367.9257102</v>
      </c>
      <c r="L138">
        <v>3305109974.9180598</v>
      </c>
      <c r="M138">
        <v>2923389112.55831</v>
      </c>
      <c r="N138">
        <f t="shared" si="19"/>
        <v>3194349367.9257102</v>
      </c>
      <c r="O138">
        <v>3206267626.7582998</v>
      </c>
      <c r="P138">
        <v>3235855133.8305998</v>
      </c>
      <c r="Q138">
        <v>3324998856.0727</v>
      </c>
      <c r="R138">
        <f t="shared" si="20"/>
        <v>3235855133.8305998</v>
      </c>
      <c r="S138">
        <f t="shared" si="21"/>
        <v>1.9215679575900865E-3</v>
      </c>
      <c r="T138">
        <f t="shared" si="22"/>
        <v>1.9585055490713237E-3</v>
      </c>
      <c r="U138">
        <f t="shared" si="23"/>
        <v>2.0099018848209324E-3</v>
      </c>
      <c r="V138" s="3">
        <f t="shared" si="24"/>
        <v>148.01453663724919</v>
      </c>
      <c r="W138" s="3">
        <f t="shared" si="25"/>
        <v>150.85976543386593</v>
      </c>
      <c r="X138" s="3">
        <f t="shared" si="26"/>
        <v>154.81872238398677</v>
      </c>
    </row>
    <row r="139" spans="1:24" x14ac:dyDescent="0.2">
      <c r="A139" t="s">
        <v>286</v>
      </c>
      <c r="B139" t="s">
        <v>287</v>
      </c>
      <c r="C139">
        <v>19.7530864197531</v>
      </c>
      <c r="D139">
        <v>4</v>
      </c>
      <c r="E139">
        <v>82</v>
      </c>
      <c r="F139">
        <v>2100000000</v>
      </c>
      <c r="G139">
        <v>386766929.66299403</v>
      </c>
      <c r="H139">
        <v>433659195.98517698</v>
      </c>
      <c r="I139">
        <v>322683706.37173802</v>
      </c>
      <c r="J139">
        <f t="shared" si="18"/>
        <v>386766929.66299403</v>
      </c>
      <c r="K139">
        <v>69338370.746266007</v>
      </c>
      <c r="L139">
        <v>27653963.807260498</v>
      </c>
      <c r="M139">
        <v>302166422.92984802</v>
      </c>
      <c r="N139">
        <f t="shared" si="19"/>
        <v>69338370.746266007</v>
      </c>
      <c r="O139">
        <v>250976385.96199799</v>
      </c>
      <c r="P139">
        <v>205962704.25721499</v>
      </c>
      <c r="Q139">
        <v>100792320.277503</v>
      </c>
      <c r="R139">
        <f t="shared" si="20"/>
        <v>205962704.25721499</v>
      </c>
      <c r="S139">
        <f t="shared" si="21"/>
        <v>2.5307747347636151E-4</v>
      </c>
      <c r="T139">
        <f t="shared" si="22"/>
        <v>4.2512439382392865E-5</v>
      </c>
      <c r="U139">
        <f t="shared" si="23"/>
        <v>1.2793058105766986E-4</v>
      </c>
      <c r="V139" s="3">
        <f t="shared" si="24"/>
        <v>19.494051626937175</v>
      </c>
      <c r="W139" s="3">
        <f t="shared" si="25"/>
        <v>3.2746481807469574</v>
      </c>
      <c r="X139" s="3">
        <f t="shared" si="26"/>
        <v>9.854236797710195</v>
      </c>
    </row>
    <row r="140" spans="1:24" x14ac:dyDescent="0.2">
      <c r="A140" t="s">
        <v>288</v>
      </c>
      <c r="B140" t="s">
        <v>289</v>
      </c>
      <c r="C140">
        <v>7.8156312625250504</v>
      </c>
      <c r="D140">
        <v>5</v>
      </c>
      <c r="E140">
        <v>500</v>
      </c>
      <c r="F140">
        <v>1400000000</v>
      </c>
      <c r="G140">
        <v>210846100.289101</v>
      </c>
      <c r="H140">
        <v>203105132.426287</v>
      </c>
      <c r="I140">
        <v>205944238.33114699</v>
      </c>
      <c r="J140">
        <f t="shared" si="18"/>
        <v>205944238.33114699</v>
      </c>
      <c r="K140">
        <v>91676569.842555895</v>
      </c>
      <c r="L140">
        <v>108931164.985874</v>
      </c>
      <c r="M140">
        <v>168208544.99017701</v>
      </c>
      <c r="N140">
        <f t="shared" si="19"/>
        <v>108931164.985874</v>
      </c>
      <c r="O140">
        <v>139877945.068582</v>
      </c>
      <c r="P140">
        <v>140482193.06547201</v>
      </c>
      <c r="Q140">
        <v>130928111.00080401</v>
      </c>
      <c r="R140">
        <f t="shared" si="20"/>
        <v>139877945.068582</v>
      </c>
      <c r="S140">
        <f t="shared" si="21"/>
        <v>1.3475776628388186E-4</v>
      </c>
      <c r="T140">
        <f t="shared" si="22"/>
        <v>6.6787400662493765E-5</v>
      </c>
      <c r="U140">
        <f t="shared" si="23"/>
        <v>8.6883044453664289E-5</v>
      </c>
      <c r="V140" s="3">
        <f t="shared" si="24"/>
        <v>10.380121221314852</v>
      </c>
      <c r="W140" s="3">
        <f t="shared" si="25"/>
        <v>5.1444998982305696</v>
      </c>
      <c r="X140" s="3">
        <f t="shared" si="26"/>
        <v>6.6924271481768525</v>
      </c>
    </row>
    <row r="141" spans="1:24" x14ac:dyDescent="0.2">
      <c r="A141" t="s">
        <v>290</v>
      </c>
      <c r="B141" t="s">
        <v>291</v>
      </c>
      <c r="C141">
        <v>22.5296442687747</v>
      </c>
      <c r="D141">
        <v>14</v>
      </c>
      <c r="E141">
        <v>254</v>
      </c>
      <c r="F141">
        <v>5600000000</v>
      </c>
      <c r="G141">
        <v>715920348.78193402</v>
      </c>
      <c r="H141">
        <v>688314085.59395599</v>
      </c>
      <c r="I141">
        <v>668397557.75399005</v>
      </c>
      <c r="J141">
        <f t="shared" si="18"/>
        <v>688314085.59395599</v>
      </c>
      <c r="K141">
        <v>542457086.60821998</v>
      </c>
      <c r="L141">
        <v>590011520.79305196</v>
      </c>
      <c r="M141">
        <v>620617205.74194396</v>
      </c>
      <c r="N141">
        <f t="shared" si="19"/>
        <v>590011520.79305196</v>
      </c>
      <c r="O141">
        <v>582849609.14548397</v>
      </c>
      <c r="P141">
        <v>601131701.27847302</v>
      </c>
      <c r="Q141">
        <v>590300884.30294704</v>
      </c>
      <c r="R141">
        <f t="shared" si="20"/>
        <v>590300884.30294704</v>
      </c>
      <c r="S141">
        <f t="shared" si="21"/>
        <v>4.5039215191457877E-4</v>
      </c>
      <c r="T141">
        <f t="shared" si="22"/>
        <v>3.6174528969558752E-4</v>
      </c>
      <c r="U141">
        <f t="shared" si="23"/>
        <v>3.6665635849014131E-4</v>
      </c>
      <c r="V141" s="3">
        <f t="shared" si="24"/>
        <v>34.692806677676174</v>
      </c>
      <c r="W141" s="3">
        <f t="shared" si="25"/>
        <v>27.864516174671717</v>
      </c>
      <c r="X141" s="3">
        <f t="shared" si="26"/>
        <v>28.242805981778606</v>
      </c>
    </row>
    <row r="142" spans="1:24" x14ac:dyDescent="0.2">
      <c r="A142" t="s">
        <v>292</v>
      </c>
      <c r="B142" t="s">
        <v>293</v>
      </c>
      <c r="C142">
        <v>14.7482014388489</v>
      </c>
      <c r="D142">
        <v>4</v>
      </c>
      <c r="E142">
        <v>279</v>
      </c>
      <c r="F142">
        <v>120000000</v>
      </c>
      <c r="G142">
        <v>12483666.668352701</v>
      </c>
      <c r="H142">
        <v>14281069.264610801</v>
      </c>
      <c r="I142">
        <v>11783587.705732999</v>
      </c>
      <c r="J142">
        <f t="shared" si="18"/>
        <v>12483666.668352701</v>
      </c>
      <c r="K142">
        <v>16773463.432095001</v>
      </c>
      <c r="L142">
        <v>17889411.6674577</v>
      </c>
      <c r="M142">
        <v>11050492.293026</v>
      </c>
      <c r="N142">
        <f t="shared" si="19"/>
        <v>16773463.432095001</v>
      </c>
      <c r="O142">
        <v>12373399.8819307</v>
      </c>
      <c r="P142">
        <v>11615932.785752101</v>
      </c>
      <c r="Q142">
        <v>11748976.301042</v>
      </c>
      <c r="R142">
        <f t="shared" si="20"/>
        <v>11748976.301042</v>
      </c>
      <c r="S142">
        <f t="shared" si="21"/>
        <v>8.1685753818213649E-6</v>
      </c>
      <c r="T142">
        <f t="shared" si="22"/>
        <v>1.028407272503043E-5</v>
      </c>
      <c r="U142">
        <f t="shared" si="23"/>
        <v>7.2976967866377341E-6</v>
      </c>
      <c r="V142" s="3">
        <f t="shared" si="24"/>
        <v>0.62920902451093608</v>
      </c>
      <c r="W142" s="3">
        <f t="shared" si="25"/>
        <v>0.79216155386364395</v>
      </c>
      <c r="X142" s="3">
        <f t="shared" si="26"/>
        <v>0.56212698808113137</v>
      </c>
    </row>
    <row r="143" spans="1:24" x14ac:dyDescent="0.2">
      <c r="A143" t="s">
        <v>294</v>
      </c>
      <c r="B143" t="s">
        <v>295</v>
      </c>
      <c r="C143">
        <v>55.502392344497601</v>
      </c>
      <c r="D143">
        <v>29</v>
      </c>
      <c r="E143">
        <v>210</v>
      </c>
      <c r="F143">
        <v>5400000000</v>
      </c>
      <c r="G143">
        <v>612143117.35544705</v>
      </c>
      <c r="H143">
        <v>606380353.80730498</v>
      </c>
      <c r="I143">
        <v>575692008.01138997</v>
      </c>
      <c r="J143">
        <f t="shared" si="18"/>
        <v>606380353.80730498</v>
      </c>
      <c r="K143">
        <v>602990902.83329701</v>
      </c>
      <c r="L143">
        <v>661213041.99077702</v>
      </c>
      <c r="M143">
        <v>597579690.10520697</v>
      </c>
      <c r="N143">
        <f t="shared" si="19"/>
        <v>602990902.83329701</v>
      </c>
      <c r="O143">
        <v>588752585.67082202</v>
      </c>
      <c r="P143">
        <v>564626316.80778396</v>
      </c>
      <c r="Q143">
        <v>590621983.41796994</v>
      </c>
      <c r="R143">
        <f t="shared" si="20"/>
        <v>588752585.67082202</v>
      </c>
      <c r="S143">
        <f t="shared" si="21"/>
        <v>3.9677954896757072E-4</v>
      </c>
      <c r="T143">
        <f t="shared" si="22"/>
        <v>3.6970315178937705E-4</v>
      </c>
      <c r="U143">
        <f t="shared" si="23"/>
        <v>3.6569465649475874E-4</v>
      </c>
      <c r="V143" s="3">
        <f t="shared" si="24"/>
        <v>30.563135097874039</v>
      </c>
      <c r="W143" s="3">
        <f t="shared" si="25"/>
        <v>28.477494376032137</v>
      </c>
      <c r="X143" s="3">
        <f t="shared" si="26"/>
        <v>28.168728000478275</v>
      </c>
    </row>
    <row r="144" spans="1:24" x14ac:dyDescent="0.2">
      <c r="A144" t="s">
        <v>296</v>
      </c>
      <c r="B144" t="s">
        <v>297</v>
      </c>
      <c r="C144">
        <v>48.412698412698397</v>
      </c>
      <c r="D144">
        <v>33</v>
      </c>
      <c r="E144">
        <v>253</v>
      </c>
      <c r="F144">
        <v>27000000000</v>
      </c>
      <c r="G144">
        <v>2144328593.11075</v>
      </c>
      <c r="H144">
        <v>2187085906.9279299</v>
      </c>
      <c r="I144">
        <v>2165564947.8684902</v>
      </c>
      <c r="J144">
        <f t="shared" si="18"/>
        <v>2165564947.8684902</v>
      </c>
      <c r="K144">
        <v>3421767141.4684701</v>
      </c>
      <c r="L144">
        <v>3708741496.7494602</v>
      </c>
      <c r="M144">
        <v>3263314501.7150002</v>
      </c>
      <c r="N144">
        <f t="shared" si="19"/>
        <v>3421767141.4684701</v>
      </c>
      <c r="O144">
        <v>3315168576.6965499</v>
      </c>
      <c r="P144">
        <v>3357831710.2358398</v>
      </c>
      <c r="Q144">
        <v>3436197125.22751</v>
      </c>
      <c r="R144">
        <f t="shared" si="20"/>
        <v>3357831710.2358398</v>
      </c>
      <c r="S144">
        <f t="shared" si="21"/>
        <v>1.4170180116823057E-3</v>
      </c>
      <c r="T144">
        <f t="shared" si="22"/>
        <v>2.0979389422728211E-3</v>
      </c>
      <c r="U144">
        <f t="shared" si="23"/>
        <v>2.0856657681474012E-3</v>
      </c>
      <c r="V144" s="3">
        <f t="shared" si="24"/>
        <v>109.15006340386464</v>
      </c>
      <c r="W144" s="3">
        <f t="shared" si="25"/>
        <v>161.60004084539085</v>
      </c>
      <c r="X144" s="3">
        <f t="shared" si="26"/>
        <v>160.65466278885802</v>
      </c>
    </row>
    <row r="145" spans="1:24" x14ac:dyDescent="0.2">
      <c r="A145" t="s">
        <v>298</v>
      </c>
      <c r="B145" t="s">
        <v>299</v>
      </c>
      <c r="C145">
        <v>50.731707317073202</v>
      </c>
      <c r="D145">
        <v>34</v>
      </c>
      <c r="E145">
        <v>206</v>
      </c>
      <c r="F145">
        <v>13000000000</v>
      </c>
      <c r="G145">
        <v>1269725265.70682</v>
      </c>
      <c r="H145">
        <v>1249378531.77842</v>
      </c>
      <c r="I145">
        <v>1232896681.6474099</v>
      </c>
      <c r="J145">
        <f t="shared" si="18"/>
        <v>1249378531.77842</v>
      </c>
      <c r="K145">
        <v>1371566988.24876</v>
      </c>
      <c r="L145">
        <v>1748762213.67418</v>
      </c>
      <c r="M145">
        <v>1503214302.5122499</v>
      </c>
      <c r="N145">
        <f t="shared" si="19"/>
        <v>1503214302.5122499</v>
      </c>
      <c r="O145">
        <v>1466336403.2321301</v>
      </c>
      <c r="P145">
        <v>1568631797.76489</v>
      </c>
      <c r="Q145">
        <v>1589487815.4351399</v>
      </c>
      <c r="R145">
        <f t="shared" si="20"/>
        <v>1568631797.76489</v>
      </c>
      <c r="S145">
        <f t="shared" si="21"/>
        <v>8.1751964293740823E-4</v>
      </c>
      <c r="T145">
        <f t="shared" si="22"/>
        <v>9.2164419536407128E-4</v>
      </c>
      <c r="U145">
        <f t="shared" si="23"/>
        <v>9.743316299779544E-4</v>
      </c>
      <c r="V145" s="3">
        <f t="shared" si="24"/>
        <v>62.971903056182683</v>
      </c>
      <c r="W145" s="3">
        <f t="shared" si="25"/>
        <v>70.992409080503677</v>
      </c>
      <c r="X145" s="3">
        <f t="shared" si="26"/>
        <v>75.050816793941877</v>
      </c>
    </row>
    <row r="146" spans="1:24" x14ac:dyDescent="0.2">
      <c r="A146" t="s">
        <v>300</v>
      </c>
      <c r="B146" t="s">
        <v>301</v>
      </c>
      <c r="C146">
        <v>18.181818181818201</v>
      </c>
      <c r="D146">
        <v>12</v>
      </c>
      <c r="E146">
        <v>276</v>
      </c>
      <c r="F146">
        <v>4600000000</v>
      </c>
      <c r="G146">
        <v>622593368.89675295</v>
      </c>
      <c r="H146">
        <v>611517778.89180696</v>
      </c>
      <c r="I146">
        <v>640453797.19486904</v>
      </c>
      <c r="J146">
        <f t="shared" si="18"/>
        <v>622593368.89675295</v>
      </c>
      <c r="K146">
        <v>239100400.81499401</v>
      </c>
      <c r="L146">
        <v>323444224.69209498</v>
      </c>
      <c r="M146">
        <v>607573360.96406102</v>
      </c>
      <c r="N146">
        <f t="shared" si="19"/>
        <v>323444224.69209498</v>
      </c>
      <c r="O146">
        <v>486303844.335181</v>
      </c>
      <c r="P146">
        <v>530011330.23387998</v>
      </c>
      <c r="Q146">
        <v>539001893.97635996</v>
      </c>
      <c r="R146">
        <f t="shared" si="20"/>
        <v>530011330.23387998</v>
      </c>
      <c r="S146">
        <f t="shared" si="21"/>
        <v>4.0738839005914716E-4</v>
      </c>
      <c r="T146">
        <f t="shared" si="22"/>
        <v>1.9830871201351711E-4</v>
      </c>
      <c r="U146">
        <f t="shared" si="23"/>
        <v>3.292084248383701E-4</v>
      </c>
      <c r="V146" s="3">
        <f t="shared" si="24"/>
        <v>31.380312909475986</v>
      </c>
      <c r="W146" s="3">
        <f t="shared" si="25"/>
        <v>15.275323468977197</v>
      </c>
      <c r="X146" s="3">
        <f t="shared" si="26"/>
        <v>25.358266548449972</v>
      </c>
    </row>
    <row r="147" spans="1:24" x14ac:dyDescent="0.2">
      <c r="A147" t="s">
        <v>302</v>
      </c>
      <c r="B147" t="s">
        <v>106</v>
      </c>
      <c r="C147">
        <v>51.046025104602499</v>
      </c>
      <c r="D147">
        <v>66</v>
      </c>
      <c r="E147">
        <v>240</v>
      </c>
      <c r="F147">
        <v>23000000000</v>
      </c>
      <c r="G147">
        <v>2338086307.6936498</v>
      </c>
      <c r="H147">
        <v>2061598552.89464</v>
      </c>
      <c r="I147">
        <v>2169153292.8151398</v>
      </c>
      <c r="J147">
        <f t="shared" si="18"/>
        <v>2169153292.8151398</v>
      </c>
      <c r="K147">
        <v>2719123338.85322</v>
      </c>
      <c r="L147">
        <v>2434197318.4326801</v>
      </c>
      <c r="M147">
        <v>2657474668.9489102</v>
      </c>
      <c r="N147">
        <f t="shared" si="19"/>
        <v>2657474668.9489102</v>
      </c>
      <c r="O147">
        <v>2655010848.05231</v>
      </c>
      <c r="P147">
        <v>2920880325.6577902</v>
      </c>
      <c r="Q147">
        <v>3044475346.65166</v>
      </c>
      <c r="R147">
        <f t="shared" si="20"/>
        <v>2920880325.6577902</v>
      </c>
      <c r="S147">
        <f t="shared" si="21"/>
        <v>1.4193660130325013E-3</v>
      </c>
      <c r="T147">
        <f t="shared" si="22"/>
        <v>1.6293392757576299E-3</v>
      </c>
      <c r="U147">
        <f t="shared" si="23"/>
        <v>1.814260104075261E-3</v>
      </c>
      <c r="V147" s="3">
        <f t="shared" si="24"/>
        <v>109.33092525186751</v>
      </c>
      <c r="W147" s="3">
        <f t="shared" si="25"/>
        <v>125.50474573305871</v>
      </c>
      <c r="X147" s="3">
        <f t="shared" si="26"/>
        <v>139.74882729670921</v>
      </c>
    </row>
    <row r="148" spans="1:24" x14ac:dyDescent="0.2">
      <c r="A148" t="s">
        <v>303</v>
      </c>
      <c r="B148" t="s">
        <v>304</v>
      </c>
      <c r="C148">
        <v>51.075268817204297</v>
      </c>
      <c r="D148">
        <v>70</v>
      </c>
      <c r="E148">
        <v>187</v>
      </c>
      <c r="F148">
        <v>33000000000</v>
      </c>
      <c r="G148">
        <v>3861508249.6567402</v>
      </c>
      <c r="H148">
        <v>3774071101.76266</v>
      </c>
      <c r="I148">
        <v>3513433752.4900398</v>
      </c>
      <c r="J148">
        <f t="shared" si="18"/>
        <v>3774071101.76266</v>
      </c>
      <c r="K148">
        <v>3155949820.14112</v>
      </c>
      <c r="L148">
        <v>2684839706.4646401</v>
      </c>
      <c r="M148">
        <v>4132691189.3915</v>
      </c>
      <c r="N148">
        <f t="shared" si="19"/>
        <v>3155949820.14112</v>
      </c>
      <c r="O148">
        <v>3956939501.3654199</v>
      </c>
      <c r="P148">
        <v>4127131058.3990202</v>
      </c>
      <c r="Q148">
        <v>3793435620.3288598</v>
      </c>
      <c r="R148">
        <f t="shared" si="20"/>
        <v>3956939501.3654199</v>
      </c>
      <c r="S148">
        <f t="shared" si="21"/>
        <v>2.4695295949591352E-3</v>
      </c>
      <c r="T148">
        <f t="shared" si="22"/>
        <v>1.9349621858521699E-3</v>
      </c>
      <c r="U148">
        <f t="shared" si="23"/>
        <v>2.4577924020047028E-3</v>
      </c>
      <c r="V148" s="3">
        <f t="shared" si="24"/>
        <v>190.22292564051227</v>
      </c>
      <c r="W148" s="3">
        <f t="shared" si="25"/>
        <v>149.04626725182095</v>
      </c>
      <c r="X148" s="3">
        <f t="shared" si="26"/>
        <v>189.31883314161826</v>
      </c>
    </row>
    <row r="149" spans="1:24" x14ac:dyDescent="0.2">
      <c r="A149" t="s">
        <v>305</v>
      </c>
      <c r="B149" t="s">
        <v>306</v>
      </c>
      <c r="C149">
        <v>8.7837837837837807</v>
      </c>
      <c r="D149">
        <v>3</v>
      </c>
      <c r="E149">
        <v>297</v>
      </c>
      <c r="F149">
        <v>1400000000</v>
      </c>
      <c r="G149">
        <v>193892764.74416199</v>
      </c>
      <c r="H149">
        <v>172015193.27072299</v>
      </c>
      <c r="I149">
        <v>189030069.12209901</v>
      </c>
      <c r="J149">
        <f t="shared" si="18"/>
        <v>189030069.12209901</v>
      </c>
      <c r="K149">
        <v>144210882.17834499</v>
      </c>
      <c r="L149">
        <v>144958335.38999999</v>
      </c>
      <c r="M149">
        <v>118185392.482081</v>
      </c>
      <c r="N149">
        <f t="shared" si="19"/>
        <v>144210882.17834499</v>
      </c>
      <c r="O149">
        <v>145486244.41365501</v>
      </c>
      <c r="P149">
        <v>163243449.04310501</v>
      </c>
      <c r="Q149">
        <v>128977669.355832</v>
      </c>
      <c r="R149">
        <f t="shared" si="20"/>
        <v>145486244.41365501</v>
      </c>
      <c r="S149">
        <f t="shared" si="21"/>
        <v>1.2369013127923607E-4</v>
      </c>
      <c r="T149">
        <f t="shared" si="22"/>
        <v>8.8417946959309582E-5</v>
      </c>
      <c r="U149">
        <f t="shared" si="23"/>
        <v>9.0366553745057791E-5</v>
      </c>
      <c r="V149" s="3">
        <f t="shared" si="24"/>
        <v>9.5276034321769956</v>
      </c>
      <c r="W149" s="3">
        <f t="shared" si="25"/>
        <v>6.8106576183816987</v>
      </c>
      <c r="X149" s="3">
        <f t="shared" si="26"/>
        <v>6.9607549018743118</v>
      </c>
    </row>
    <row r="150" spans="1:24" x14ac:dyDescent="0.2">
      <c r="A150" t="s">
        <v>307</v>
      </c>
      <c r="B150" t="s">
        <v>308</v>
      </c>
      <c r="C150">
        <v>53.246753246753201</v>
      </c>
      <c r="D150">
        <v>27</v>
      </c>
      <c r="E150">
        <v>232</v>
      </c>
      <c r="F150">
        <v>5600000000</v>
      </c>
      <c r="G150">
        <v>683139892.92673194</v>
      </c>
      <c r="H150">
        <v>680824823.91129601</v>
      </c>
      <c r="I150">
        <v>679215523.71372795</v>
      </c>
      <c r="J150">
        <f t="shared" si="18"/>
        <v>680824823.91129601</v>
      </c>
      <c r="K150">
        <v>631528533.18940496</v>
      </c>
      <c r="L150">
        <v>639072740.34670401</v>
      </c>
      <c r="M150">
        <v>590619817.38242996</v>
      </c>
      <c r="N150">
        <f t="shared" si="19"/>
        <v>631528533.18940496</v>
      </c>
      <c r="O150">
        <v>573613289.65537906</v>
      </c>
      <c r="P150">
        <v>557178913.15941298</v>
      </c>
      <c r="Q150">
        <v>564806465.71491301</v>
      </c>
      <c r="R150">
        <f t="shared" si="20"/>
        <v>564806465.71491301</v>
      </c>
      <c r="S150">
        <f t="shared" si="21"/>
        <v>4.4549162066568834E-4</v>
      </c>
      <c r="T150">
        <f t="shared" si="22"/>
        <v>3.8720001921752479E-4</v>
      </c>
      <c r="U150">
        <f t="shared" si="23"/>
        <v>3.5082089062979735E-4</v>
      </c>
      <c r="V150" s="3">
        <f t="shared" si="24"/>
        <v>34.315328556636643</v>
      </c>
      <c r="W150" s="3">
        <f t="shared" si="25"/>
        <v>29.8252430802875</v>
      </c>
      <c r="X150" s="3">
        <f t="shared" si="26"/>
        <v>27.023031563432031</v>
      </c>
    </row>
    <row r="151" spans="1:24" x14ac:dyDescent="0.2">
      <c r="A151" t="s">
        <v>309</v>
      </c>
      <c r="B151" t="s">
        <v>310</v>
      </c>
      <c r="C151">
        <v>34.545454545454497</v>
      </c>
      <c r="D151">
        <v>17</v>
      </c>
      <c r="E151">
        <v>221</v>
      </c>
      <c r="F151">
        <v>12000000000</v>
      </c>
      <c r="G151">
        <v>1318950983.2305</v>
      </c>
      <c r="H151">
        <v>1314769003.4742801</v>
      </c>
      <c r="I151">
        <v>1356571870.95046</v>
      </c>
      <c r="J151">
        <f t="shared" si="18"/>
        <v>1318950983.2305</v>
      </c>
      <c r="K151">
        <v>1262409373.68416</v>
      </c>
      <c r="L151">
        <v>1428490376.59044</v>
      </c>
      <c r="M151">
        <v>1288897040.54761</v>
      </c>
      <c r="N151">
        <f t="shared" si="19"/>
        <v>1288897040.54761</v>
      </c>
      <c r="O151">
        <v>1255311788.4216001</v>
      </c>
      <c r="P151">
        <v>1417525019.9164701</v>
      </c>
      <c r="Q151">
        <v>1357074543.18448</v>
      </c>
      <c r="R151">
        <f t="shared" si="20"/>
        <v>1357074543.18448</v>
      </c>
      <c r="S151">
        <f t="shared" si="21"/>
        <v>8.6304375290304337E-4</v>
      </c>
      <c r="T151">
        <f t="shared" si="22"/>
        <v>7.9024293067019588E-4</v>
      </c>
      <c r="U151">
        <f t="shared" si="23"/>
        <v>8.4292607962337292E-4</v>
      </c>
      <c r="V151" s="3">
        <f t="shared" si="24"/>
        <v>66.47853419861562</v>
      </c>
      <c r="W151" s="3">
        <f t="shared" si="25"/>
        <v>60.870832463663845</v>
      </c>
      <c r="X151" s="3">
        <f t="shared" si="26"/>
        <v>64.928910061229175</v>
      </c>
    </row>
    <row r="152" spans="1:24" x14ac:dyDescent="0.2">
      <c r="A152" t="s">
        <v>311</v>
      </c>
      <c r="B152" t="s">
        <v>312</v>
      </c>
      <c r="C152">
        <v>36.551724137930997</v>
      </c>
      <c r="D152">
        <v>43</v>
      </c>
      <c r="E152">
        <v>436</v>
      </c>
      <c r="F152">
        <v>5700000000</v>
      </c>
      <c r="G152">
        <v>667698904.53240705</v>
      </c>
      <c r="H152">
        <v>684983261.14290595</v>
      </c>
      <c r="I152">
        <v>662406858.13289297</v>
      </c>
      <c r="J152">
        <f t="shared" si="18"/>
        <v>667698904.53240705</v>
      </c>
      <c r="K152">
        <v>563660057.58727002</v>
      </c>
      <c r="L152">
        <v>561945917.43998301</v>
      </c>
      <c r="M152">
        <v>676156823.73827004</v>
      </c>
      <c r="N152">
        <f t="shared" si="19"/>
        <v>563660057.58727002</v>
      </c>
      <c r="O152">
        <v>651719324.00685799</v>
      </c>
      <c r="P152">
        <v>663774644.46703005</v>
      </c>
      <c r="Q152">
        <v>567654208.95238197</v>
      </c>
      <c r="R152">
        <f t="shared" si="20"/>
        <v>651719324.00685799</v>
      </c>
      <c r="S152">
        <f t="shared" si="21"/>
        <v>4.3690279297983081E-4</v>
      </c>
      <c r="T152">
        <f t="shared" si="22"/>
        <v>3.455887955334646E-4</v>
      </c>
      <c r="U152">
        <f t="shared" si="23"/>
        <v>4.0480548217403046E-4</v>
      </c>
      <c r="V152" s="3">
        <f t="shared" si="24"/>
        <v>33.653748337650406</v>
      </c>
      <c r="W152" s="3">
        <f t="shared" si="25"/>
        <v>26.620013742351709</v>
      </c>
      <c r="X152" s="3">
        <f t="shared" si="26"/>
        <v>31.181356680901217</v>
      </c>
    </row>
    <row r="153" spans="1:24" x14ac:dyDescent="0.2">
      <c r="A153" t="s">
        <v>313</v>
      </c>
      <c r="B153" t="s">
        <v>314</v>
      </c>
      <c r="C153">
        <v>44.4444444444444</v>
      </c>
      <c r="D153">
        <v>6</v>
      </c>
      <c r="E153">
        <v>91</v>
      </c>
      <c r="F153">
        <v>3700000000</v>
      </c>
      <c r="G153">
        <v>563071771.47926295</v>
      </c>
      <c r="H153">
        <v>484992693.07856297</v>
      </c>
      <c r="I153">
        <v>548212333.47000599</v>
      </c>
      <c r="J153">
        <f t="shared" si="18"/>
        <v>548212333.47000599</v>
      </c>
      <c r="K153">
        <v>412369758.46021497</v>
      </c>
      <c r="L153">
        <v>372989619.58295798</v>
      </c>
      <c r="M153">
        <v>483345330.479186</v>
      </c>
      <c r="N153">
        <f t="shared" si="19"/>
        <v>412369758.46021497</v>
      </c>
      <c r="O153">
        <v>304630531.79992098</v>
      </c>
      <c r="P153">
        <v>256681582.97617799</v>
      </c>
      <c r="Q153">
        <v>273706378.67370898</v>
      </c>
      <c r="R153">
        <f t="shared" si="20"/>
        <v>273706378.67370898</v>
      </c>
      <c r="S153">
        <f t="shared" si="21"/>
        <v>3.5871782627346072E-4</v>
      </c>
      <c r="T153">
        <f t="shared" si="22"/>
        <v>2.5283034733861181E-4</v>
      </c>
      <c r="U153">
        <f t="shared" si="23"/>
        <v>1.700085274622801E-4</v>
      </c>
      <c r="V153" s="3">
        <f t="shared" si="24"/>
        <v>27.631316722192132</v>
      </c>
      <c r="W153" s="3">
        <f t="shared" si="25"/>
        <v>19.475015994798589</v>
      </c>
      <c r="X153" s="3">
        <f t="shared" si="26"/>
        <v>13.095416853364512</v>
      </c>
    </row>
    <row r="154" spans="1:24" x14ac:dyDescent="0.2">
      <c r="A154" t="s">
        <v>315</v>
      </c>
      <c r="B154" t="s">
        <v>316</v>
      </c>
      <c r="C154">
        <v>39.560439560439598</v>
      </c>
      <c r="D154">
        <v>10</v>
      </c>
      <c r="E154">
        <v>183</v>
      </c>
      <c r="F154">
        <v>1900000000</v>
      </c>
      <c r="G154">
        <v>223799521.39579099</v>
      </c>
      <c r="H154">
        <v>212063023.29673699</v>
      </c>
      <c r="I154">
        <v>223305884.404273</v>
      </c>
      <c r="J154">
        <f t="shared" si="18"/>
        <v>223305884.404273</v>
      </c>
      <c r="K154">
        <v>188452601.441111</v>
      </c>
      <c r="L154">
        <v>220280150.11840099</v>
      </c>
      <c r="M154">
        <v>215067833.16307801</v>
      </c>
      <c r="N154">
        <f t="shared" si="19"/>
        <v>215067833.16307801</v>
      </c>
      <c r="O154">
        <v>190124436.08918601</v>
      </c>
      <c r="P154">
        <v>210114580.79797399</v>
      </c>
      <c r="Q154">
        <v>216791969.29344901</v>
      </c>
      <c r="R154">
        <f t="shared" si="20"/>
        <v>210114580.79797399</v>
      </c>
      <c r="S154">
        <f t="shared" si="21"/>
        <v>1.4611820376338937E-4</v>
      </c>
      <c r="T154">
        <f t="shared" si="22"/>
        <v>1.3186145163268499E-4</v>
      </c>
      <c r="U154">
        <f t="shared" si="23"/>
        <v>1.3050945561777314E-4</v>
      </c>
      <c r="V154" s="3">
        <f t="shared" si="24"/>
        <v>11.255192999486356</v>
      </c>
      <c r="W154" s="3">
        <f t="shared" si="25"/>
        <v>10.157023896362459</v>
      </c>
      <c r="X154" s="3">
        <f t="shared" si="26"/>
        <v>10.052882347325831</v>
      </c>
    </row>
    <row r="155" spans="1:24" x14ac:dyDescent="0.2">
      <c r="A155" t="s">
        <v>317</v>
      </c>
      <c r="B155" t="s">
        <v>318</v>
      </c>
      <c r="C155">
        <v>74.400000000000006</v>
      </c>
      <c r="D155">
        <v>36</v>
      </c>
      <c r="E155">
        <v>126</v>
      </c>
      <c r="F155">
        <v>17000000000</v>
      </c>
      <c r="G155">
        <v>1299301316.0416801</v>
      </c>
      <c r="H155">
        <v>1444903212.6145201</v>
      </c>
      <c r="I155">
        <v>1367081793.6026001</v>
      </c>
      <c r="J155">
        <f t="shared" si="18"/>
        <v>1367081793.6026001</v>
      </c>
      <c r="K155">
        <v>1907833570.60432</v>
      </c>
      <c r="L155">
        <v>2072212425.4245501</v>
      </c>
      <c r="M155">
        <v>1584783801.1818199</v>
      </c>
      <c r="N155">
        <f t="shared" si="19"/>
        <v>1907833570.60432</v>
      </c>
      <c r="O155">
        <v>2476166463.9373899</v>
      </c>
      <c r="P155">
        <v>2381307400.81424</v>
      </c>
      <c r="Q155">
        <v>2466410015.7788901</v>
      </c>
      <c r="R155">
        <f t="shared" si="20"/>
        <v>2466410015.7788901</v>
      </c>
      <c r="S155">
        <f t="shared" si="21"/>
        <v>8.9453771722919351E-4</v>
      </c>
      <c r="T155">
        <f t="shared" si="22"/>
        <v>1.1697225958597827E-3</v>
      </c>
      <c r="U155">
        <f t="shared" si="23"/>
        <v>1.5319728277164381E-3</v>
      </c>
      <c r="V155" s="3">
        <f t="shared" si="24"/>
        <v>68.904451282730321</v>
      </c>
      <c r="W155" s="3">
        <f t="shared" si="25"/>
        <v>90.101392113887343</v>
      </c>
      <c r="X155" s="3">
        <f t="shared" si="26"/>
        <v>118.0048029733418</v>
      </c>
    </row>
    <row r="156" spans="1:24" x14ac:dyDescent="0.2">
      <c r="A156" t="s">
        <v>319</v>
      </c>
      <c r="B156" t="s">
        <v>320</v>
      </c>
      <c r="C156">
        <v>57.956777996070699</v>
      </c>
      <c r="D156">
        <v>76</v>
      </c>
      <c r="E156">
        <v>510</v>
      </c>
      <c r="F156">
        <v>34000000000</v>
      </c>
      <c r="G156">
        <v>4090522709.0536098</v>
      </c>
      <c r="H156">
        <v>4132606380.46415</v>
      </c>
      <c r="I156">
        <v>4054861170.79807</v>
      </c>
      <c r="J156">
        <f t="shared" si="18"/>
        <v>4090522709.0536098</v>
      </c>
      <c r="K156">
        <v>3611939650.35917</v>
      </c>
      <c r="L156">
        <v>3462893611.1726398</v>
      </c>
      <c r="M156">
        <v>3566890317.8190298</v>
      </c>
      <c r="N156">
        <f t="shared" si="19"/>
        <v>3566890317.8190298</v>
      </c>
      <c r="O156">
        <v>3738998589.6533799</v>
      </c>
      <c r="P156">
        <v>3717159026.7949901</v>
      </c>
      <c r="Q156">
        <v>3624128543.8849502</v>
      </c>
      <c r="R156">
        <f t="shared" si="20"/>
        <v>3717159026.7949901</v>
      </c>
      <c r="S156">
        <f t="shared" si="21"/>
        <v>2.6765968675424201E-3</v>
      </c>
      <c r="T156">
        <f t="shared" si="22"/>
        <v>2.186916231055104E-3</v>
      </c>
      <c r="U156">
        <f t="shared" si="23"/>
        <v>2.3088564305689696E-3</v>
      </c>
      <c r="V156" s="3">
        <f t="shared" si="24"/>
        <v>206.17290351305755</v>
      </c>
      <c r="W156" s="3">
        <f t="shared" si="25"/>
        <v>168.45378344571256</v>
      </c>
      <c r="X156" s="3">
        <f t="shared" si="26"/>
        <v>177.84659313386658</v>
      </c>
    </row>
    <row r="157" spans="1:24" x14ac:dyDescent="0.2">
      <c r="A157" t="s">
        <v>321</v>
      </c>
      <c r="B157" t="s">
        <v>322</v>
      </c>
      <c r="C157">
        <v>60.850111856823297</v>
      </c>
      <c r="D157">
        <v>126</v>
      </c>
      <c r="E157">
        <v>448</v>
      </c>
      <c r="F157">
        <v>60000000000</v>
      </c>
      <c r="G157">
        <v>7237175815.7207899</v>
      </c>
      <c r="H157">
        <v>7002426495.1717901</v>
      </c>
      <c r="I157">
        <v>7293460705.4108</v>
      </c>
      <c r="J157">
        <f t="shared" si="18"/>
        <v>7237175815.7207899</v>
      </c>
      <c r="K157">
        <v>7332906533.3500996</v>
      </c>
      <c r="L157">
        <v>6645732750.3120403</v>
      </c>
      <c r="M157">
        <v>6666796822.6234503</v>
      </c>
      <c r="N157">
        <f t="shared" si="19"/>
        <v>6666796822.6234503</v>
      </c>
      <c r="O157">
        <v>5792296841.3556604</v>
      </c>
      <c r="P157">
        <v>6037680438.6984596</v>
      </c>
      <c r="Q157">
        <v>5991523597.3569098</v>
      </c>
      <c r="R157">
        <f t="shared" si="20"/>
        <v>5991523597.3569098</v>
      </c>
      <c r="S157">
        <f t="shared" si="21"/>
        <v>4.7355811215368448E-3</v>
      </c>
      <c r="T157">
        <f t="shared" si="22"/>
        <v>4.0875173838977397E-3</v>
      </c>
      <c r="U157">
        <f t="shared" si="23"/>
        <v>3.7215431696477107E-3</v>
      </c>
      <c r="V157" s="3">
        <f t="shared" si="24"/>
        <v>364.77234262974008</v>
      </c>
      <c r="W157" s="3">
        <f t="shared" si="25"/>
        <v>314.85328904687509</v>
      </c>
      <c r="X157" s="3">
        <f t="shared" si="26"/>
        <v>286.66302727162383</v>
      </c>
    </row>
    <row r="158" spans="1:24" x14ac:dyDescent="0.2">
      <c r="A158" t="s">
        <v>323</v>
      </c>
      <c r="B158" t="s">
        <v>324</v>
      </c>
      <c r="C158">
        <v>62.580645161290299</v>
      </c>
      <c r="D158">
        <v>26</v>
      </c>
      <c r="E158">
        <v>156</v>
      </c>
      <c r="F158">
        <v>20000000000</v>
      </c>
      <c r="G158">
        <v>2370572229.6079102</v>
      </c>
      <c r="H158">
        <v>2434153474.8501801</v>
      </c>
      <c r="I158">
        <v>2490228736.0209899</v>
      </c>
      <c r="J158">
        <f t="shared" si="18"/>
        <v>2434153474.8501801</v>
      </c>
      <c r="K158">
        <v>2162437738.3417301</v>
      </c>
      <c r="L158">
        <v>2389084049.9777098</v>
      </c>
      <c r="M158">
        <v>2093508591.92784</v>
      </c>
      <c r="N158">
        <f t="shared" si="19"/>
        <v>2162437738.3417301</v>
      </c>
      <c r="O158">
        <v>1985506032.5653701</v>
      </c>
      <c r="P158">
        <v>2057463088.58866</v>
      </c>
      <c r="Q158">
        <v>2017046058.1196101</v>
      </c>
      <c r="R158">
        <f t="shared" si="20"/>
        <v>2017046058.1196101</v>
      </c>
      <c r="S158">
        <f t="shared" si="21"/>
        <v>1.5927665067061484E-3</v>
      </c>
      <c r="T158">
        <f t="shared" si="22"/>
        <v>1.3258243924689007E-3</v>
      </c>
      <c r="U158">
        <f t="shared" si="23"/>
        <v>1.2528572838753883E-3</v>
      </c>
      <c r="V158" s="3">
        <f t="shared" si="24"/>
        <v>122.68761847856121</v>
      </c>
      <c r="W158" s="3">
        <f t="shared" si="25"/>
        <v>102.12560130309448</v>
      </c>
      <c r="X158" s="3">
        <f t="shared" si="26"/>
        <v>96.505090862353413</v>
      </c>
    </row>
    <row r="159" spans="1:24" x14ac:dyDescent="0.2">
      <c r="A159" t="s">
        <v>325</v>
      </c>
      <c r="B159" t="s">
        <v>326</v>
      </c>
      <c r="C159">
        <v>43.478260869565197</v>
      </c>
      <c r="D159">
        <v>22</v>
      </c>
      <c r="E159">
        <v>93</v>
      </c>
      <c r="F159">
        <v>47000000000</v>
      </c>
      <c r="G159">
        <v>4680659806.0608501</v>
      </c>
      <c r="H159">
        <v>4468285254.4035997</v>
      </c>
      <c r="I159">
        <v>4355211764.6419497</v>
      </c>
      <c r="J159">
        <f t="shared" si="18"/>
        <v>4468285254.4035997</v>
      </c>
      <c r="K159">
        <v>5747672319.7126999</v>
      </c>
      <c r="L159">
        <v>5674592459.4397001</v>
      </c>
      <c r="M159">
        <v>5097490330.1287003</v>
      </c>
      <c r="N159">
        <f t="shared" si="19"/>
        <v>5674592459.4397001</v>
      </c>
      <c r="O159">
        <v>5500612044.1426001</v>
      </c>
      <c r="P159">
        <v>5613032566.1135998</v>
      </c>
      <c r="Q159">
        <v>5862443455.3563004</v>
      </c>
      <c r="R159">
        <f t="shared" si="20"/>
        <v>5613032566.1135998</v>
      </c>
      <c r="S159">
        <f t="shared" si="21"/>
        <v>2.9237824028581667E-3</v>
      </c>
      <c r="T159">
        <f t="shared" si="22"/>
        <v>3.4791813732471515E-3</v>
      </c>
      <c r="U159">
        <f t="shared" si="23"/>
        <v>3.4864492591909725E-3</v>
      </c>
      <c r="V159" s="3">
        <f t="shared" si="24"/>
        <v>225.21311092735885</v>
      </c>
      <c r="W159" s="3">
        <f t="shared" si="25"/>
        <v>267.9943828184816</v>
      </c>
      <c r="X159" s="3">
        <f t="shared" si="26"/>
        <v>268.55421353696221</v>
      </c>
    </row>
    <row r="160" spans="1:24" x14ac:dyDescent="0.2">
      <c r="A160" t="s">
        <v>327</v>
      </c>
      <c r="B160" t="s">
        <v>328</v>
      </c>
      <c r="C160">
        <v>48.170731707317103</v>
      </c>
      <c r="D160">
        <v>11</v>
      </c>
      <c r="E160">
        <v>165</v>
      </c>
      <c r="F160">
        <v>940000000</v>
      </c>
      <c r="G160">
        <v>106063048.228578</v>
      </c>
      <c r="H160">
        <v>106719269.06086899</v>
      </c>
      <c r="I160">
        <v>103931327.444415</v>
      </c>
      <c r="J160">
        <f t="shared" si="18"/>
        <v>106063048.228578</v>
      </c>
      <c r="K160">
        <v>80805604.890303999</v>
      </c>
      <c r="L160">
        <v>85597302.160780206</v>
      </c>
      <c r="M160">
        <v>120586601.698597</v>
      </c>
      <c r="N160">
        <f t="shared" si="19"/>
        <v>85597302.160780206</v>
      </c>
      <c r="O160">
        <v>108309904.56958599</v>
      </c>
      <c r="P160">
        <v>122048447.645723</v>
      </c>
      <c r="Q160">
        <v>105938494.301147</v>
      </c>
      <c r="R160">
        <f t="shared" si="20"/>
        <v>108309904.56958599</v>
      </c>
      <c r="S160">
        <f t="shared" si="21"/>
        <v>6.9401404867470667E-5</v>
      </c>
      <c r="T160">
        <f t="shared" si="22"/>
        <v>5.2481044481456869E-5</v>
      </c>
      <c r="U160">
        <f t="shared" si="23"/>
        <v>6.7275039312863941E-5</v>
      </c>
      <c r="V160" s="3">
        <f t="shared" si="24"/>
        <v>5.3458514141315305</v>
      </c>
      <c r="W160" s="3">
        <f t="shared" si="25"/>
        <v>4.0425098943176598</v>
      </c>
      <c r="X160" s="3">
        <f t="shared" si="26"/>
        <v>5.1820617281912833</v>
      </c>
    </row>
    <row r="161" spans="1:24" x14ac:dyDescent="0.2">
      <c r="A161" t="s">
        <v>329</v>
      </c>
      <c r="B161" t="s">
        <v>330</v>
      </c>
      <c r="C161">
        <v>52.5</v>
      </c>
      <c r="D161">
        <v>17</v>
      </c>
      <c r="E161">
        <v>241</v>
      </c>
      <c r="F161">
        <v>5800000000</v>
      </c>
      <c r="G161">
        <v>499463567.61159199</v>
      </c>
      <c r="H161">
        <v>488082754.78745198</v>
      </c>
      <c r="I161">
        <v>501234228.06688797</v>
      </c>
      <c r="J161">
        <f t="shared" si="18"/>
        <v>499463567.61159199</v>
      </c>
      <c r="K161">
        <v>761785931.07213104</v>
      </c>
      <c r="L161">
        <v>719157342.61052203</v>
      </c>
      <c r="M161">
        <v>656572183.02581203</v>
      </c>
      <c r="N161">
        <f t="shared" si="19"/>
        <v>719157342.61052203</v>
      </c>
      <c r="O161">
        <v>744033426.37926197</v>
      </c>
      <c r="P161">
        <v>700264671.30485594</v>
      </c>
      <c r="Q161">
        <v>729405895.14148796</v>
      </c>
      <c r="R161">
        <f t="shared" si="20"/>
        <v>729405895.14148796</v>
      </c>
      <c r="S161">
        <f t="shared" si="21"/>
        <v>3.2681950831414588E-4</v>
      </c>
      <c r="T161">
        <f t="shared" si="22"/>
        <v>4.4092661256796219E-4</v>
      </c>
      <c r="U161">
        <f t="shared" si="23"/>
        <v>4.5305930667819707E-4</v>
      </c>
      <c r="V161" s="3">
        <f t="shared" si="24"/>
        <v>25.174253086422027</v>
      </c>
      <c r="W161" s="3">
        <f t="shared" si="25"/>
        <v>33.963695112884992</v>
      </c>
      <c r="X161" s="3">
        <f t="shared" si="26"/>
        <v>34.898252274808165</v>
      </c>
    </row>
    <row r="162" spans="1:24" x14ac:dyDescent="0.2">
      <c r="A162" t="s">
        <v>331</v>
      </c>
      <c r="B162" t="s">
        <v>332</v>
      </c>
      <c r="C162">
        <v>60.629921259842497</v>
      </c>
      <c r="D162">
        <v>57</v>
      </c>
      <c r="E162">
        <v>128</v>
      </c>
      <c r="F162">
        <v>40000000000</v>
      </c>
      <c r="G162">
        <v>3963757887.1182699</v>
      </c>
      <c r="H162">
        <v>4041068497.9840999</v>
      </c>
      <c r="I162">
        <v>4066449875.0013399</v>
      </c>
      <c r="J162">
        <f t="shared" si="18"/>
        <v>4041068497.9840999</v>
      </c>
      <c r="K162">
        <v>5106063026.7957296</v>
      </c>
      <c r="L162">
        <v>4771070314.0595102</v>
      </c>
      <c r="M162">
        <v>4091765589.3807602</v>
      </c>
      <c r="N162">
        <f t="shared" si="19"/>
        <v>4771070314.0595102</v>
      </c>
      <c r="O162">
        <v>4700225538.48423</v>
      </c>
      <c r="P162">
        <v>4496247192.21698</v>
      </c>
      <c r="Q162">
        <v>4763352078.9590797</v>
      </c>
      <c r="R162">
        <f t="shared" si="20"/>
        <v>4700225538.48423</v>
      </c>
      <c r="S162">
        <f t="shared" si="21"/>
        <v>2.6442369478327805E-3</v>
      </c>
      <c r="T162">
        <f t="shared" si="22"/>
        <v>2.9252178170989366E-3</v>
      </c>
      <c r="U162">
        <f t="shared" si="23"/>
        <v>2.9194731464073928E-3</v>
      </c>
      <c r="V162" s="3">
        <f t="shared" si="24"/>
        <v>203.68028361766341</v>
      </c>
      <c r="W162" s="3">
        <f t="shared" si="25"/>
        <v>225.32367801549688</v>
      </c>
      <c r="X162" s="3">
        <f t="shared" si="26"/>
        <v>224.88117752146866</v>
      </c>
    </row>
    <row r="163" spans="1:24" x14ac:dyDescent="0.2">
      <c r="A163" t="s">
        <v>333</v>
      </c>
      <c r="B163" t="s">
        <v>334</v>
      </c>
      <c r="C163">
        <v>33.544303797468402</v>
      </c>
      <c r="D163">
        <v>32</v>
      </c>
      <c r="E163">
        <v>317</v>
      </c>
      <c r="F163">
        <v>29000000000</v>
      </c>
      <c r="G163">
        <v>2963048952.9476299</v>
      </c>
      <c r="H163">
        <v>2872871864.2330298</v>
      </c>
      <c r="I163">
        <v>2899260694.60391</v>
      </c>
      <c r="J163">
        <f t="shared" si="18"/>
        <v>2899260694.60391</v>
      </c>
      <c r="K163">
        <v>3432581176.27846</v>
      </c>
      <c r="L163">
        <v>3699330621.31988</v>
      </c>
      <c r="M163">
        <v>3193795573.6455998</v>
      </c>
      <c r="N163">
        <f t="shared" si="19"/>
        <v>3432581176.27846</v>
      </c>
      <c r="O163">
        <v>3271085608.96909</v>
      </c>
      <c r="P163">
        <v>3275121500.0852599</v>
      </c>
      <c r="Q163">
        <v>3392904007.91714</v>
      </c>
      <c r="R163">
        <f t="shared" si="20"/>
        <v>3275121500.0852599</v>
      </c>
      <c r="S163">
        <f t="shared" si="21"/>
        <v>1.8971052467671272E-3</v>
      </c>
      <c r="T163">
        <f t="shared" si="22"/>
        <v>2.1045691961191527E-3</v>
      </c>
      <c r="U163">
        <f t="shared" si="23"/>
        <v>2.0342915871658217E-3</v>
      </c>
      <c r="V163" s="3">
        <f t="shared" si="24"/>
        <v>146.13022294797827</v>
      </c>
      <c r="W163" s="3">
        <f t="shared" si="25"/>
        <v>162.1107560386661</v>
      </c>
      <c r="X163" s="3">
        <f t="shared" si="26"/>
        <v>156.69741237620892</v>
      </c>
    </row>
    <row r="164" spans="1:24" x14ac:dyDescent="0.2">
      <c r="A164" t="s">
        <v>335</v>
      </c>
      <c r="B164" t="s">
        <v>51</v>
      </c>
      <c r="C164">
        <v>41.412520064205502</v>
      </c>
      <c r="D164">
        <v>55</v>
      </c>
      <c r="E164">
        <v>624</v>
      </c>
      <c r="F164">
        <v>27000000000</v>
      </c>
      <c r="G164">
        <v>3680753781.0623498</v>
      </c>
      <c r="H164">
        <v>3419161226.7547302</v>
      </c>
      <c r="I164">
        <v>3475995674.0243402</v>
      </c>
      <c r="J164">
        <f t="shared" si="18"/>
        <v>3475995674.0243402</v>
      </c>
      <c r="K164">
        <v>2513414322.2449598</v>
      </c>
      <c r="L164">
        <v>2671154777.2876301</v>
      </c>
      <c r="M164">
        <v>2666747262.3481598</v>
      </c>
      <c r="N164">
        <f t="shared" si="19"/>
        <v>2666747262.3481598</v>
      </c>
      <c r="O164">
        <v>2780781533.3397698</v>
      </c>
      <c r="P164">
        <v>2808607304.4394598</v>
      </c>
      <c r="Q164">
        <v>2983384118.49858</v>
      </c>
      <c r="R164">
        <f t="shared" si="20"/>
        <v>2808607304.4394598</v>
      </c>
      <c r="S164">
        <f t="shared" si="21"/>
        <v>2.2744866107434723E-3</v>
      </c>
      <c r="T164">
        <f t="shared" si="22"/>
        <v>1.6350244477707668E-3</v>
      </c>
      <c r="U164">
        <f t="shared" si="23"/>
        <v>1.7445234355198522E-3</v>
      </c>
      <c r="V164" s="3">
        <f t="shared" si="24"/>
        <v>175.1991546523482</v>
      </c>
      <c r="W164" s="3">
        <f t="shared" si="25"/>
        <v>125.94266316288662</v>
      </c>
      <c r="X164" s="3">
        <f t="shared" si="26"/>
        <v>134.37715119122316</v>
      </c>
    </row>
    <row r="165" spans="1:24" x14ac:dyDescent="0.2">
      <c r="A165" t="s">
        <v>336</v>
      </c>
      <c r="B165" t="s">
        <v>51</v>
      </c>
      <c r="C165">
        <v>37.277147487844402</v>
      </c>
      <c r="D165">
        <v>55</v>
      </c>
      <c r="E165">
        <v>618</v>
      </c>
      <c r="F165">
        <v>10000000000</v>
      </c>
      <c r="G165">
        <v>1274680470.4075401</v>
      </c>
      <c r="H165">
        <v>1286505287.81809</v>
      </c>
      <c r="I165">
        <v>1284696710.71122</v>
      </c>
      <c r="J165">
        <f t="shared" si="18"/>
        <v>1284696710.71122</v>
      </c>
      <c r="K165">
        <v>940458635.78694403</v>
      </c>
      <c r="L165">
        <v>1032326325.9239399</v>
      </c>
      <c r="M165">
        <v>966403450.56128395</v>
      </c>
      <c r="N165">
        <f t="shared" si="19"/>
        <v>966403450.56128395</v>
      </c>
      <c r="O165">
        <v>1042317905.41153</v>
      </c>
      <c r="P165">
        <v>1083135442.14854</v>
      </c>
      <c r="Q165">
        <v>1089475771.2309301</v>
      </c>
      <c r="R165">
        <f t="shared" si="20"/>
        <v>1083135442.14854</v>
      </c>
      <c r="S165">
        <f t="shared" si="21"/>
        <v>8.4062977673268215E-4</v>
      </c>
      <c r="T165">
        <f t="shared" si="22"/>
        <v>5.9251706766032339E-4</v>
      </c>
      <c r="U165">
        <f t="shared" si="23"/>
        <v>6.7277300022809759E-4</v>
      </c>
      <c r="V165" s="3">
        <f t="shared" si="24"/>
        <v>64.752030442165037</v>
      </c>
      <c r="W165" s="3">
        <f t="shared" si="25"/>
        <v>45.640404687739391</v>
      </c>
      <c r="X165" s="3">
        <f t="shared" si="26"/>
        <v>51.822358661569901</v>
      </c>
    </row>
    <row r="166" spans="1:24" x14ac:dyDescent="0.2">
      <c r="A166" t="s">
        <v>337</v>
      </c>
      <c r="B166" t="s">
        <v>338</v>
      </c>
      <c r="C166">
        <v>36.261682242990702</v>
      </c>
      <c r="D166">
        <v>27</v>
      </c>
      <c r="E166">
        <v>536</v>
      </c>
      <c r="F166">
        <v>8000000000</v>
      </c>
      <c r="G166">
        <v>954510422.59212697</v>
      </c>
      <c r="H166">
        <v>985725284.63038898</v>
      </c>
      <c r="I166">
        <v>949225083.96095598</v>
      </c>
      <c r="J166">
        <f t="shared" si="18"/>
        <v>954510422.59212697</v>
      </c>
      <c r="K166">
        <v>786225068.72010601</v>
      </c>
      <c r="L166">
        <v>904711557.76375604</v>
      </c>
      <c r="M166">
        <v>890669150.60001695</v>
      </c>
      <c r="N166">
        <f t="shared" si="19"/>
        <v>890669150.60001695</v>
      </c>
      <c r="O166">
        <v>835234058.89760101</v>
      </c>
      <c r="P166">
        <v>863669744.83531797</v>
      </c>
      <c r="Q166">
        <v>830029627.99972999</v>
      </c>
      <c r="R166">
        <f t="shared" si="20"/>
        <v>835234058.89760101</v>
      </c>
      <c r="S166">
        <f t="shared" si="21"/>
        <v>6.2457533886611045E-4</v>
      </c>
      <c r="T166">
        <f t="shared" si="22"/>
        <v>5.4608318405995472E-4</v>
      </c>
      <c r="U166">
        <f t="shared" si="23"/>
        <v>5.1879285067302694E-4</v>
      </c>
      <c r="V166" s="3">
        <f t="shared" si="24"/>
        <v>48.109789202178753</v>
      </c>
      <c r="W166" s="3">
        <f t="shared" si="25"/>
        <v>42.063695501770191</v>
      </c>
      <c r="X166" s="3">
        <f t="shared" si="26"/>
        <v>39.96157570164192</v>
      </c>
    </row>
    <row r="167" spans="1:24" x14ac:dyDescent="0.2">
      <c r="A167" t="s">
        <v>339</v>
      </c>
      <c r="B167" t="s">
        <v>340</v>
      </c>
      <c r="C167">
        <v>35.365853658536601</v>
      </c>
      <c r="D167">
        <v>18</v>
      </c>
      <c r="E167">
        <v>247</v>
      </c>
      <c r="F167">
        <v>8900000000</v>
      </c>
      <c r="G167">
        <v>1047763497.84334</v>
      </c>
      <c r="H167">
        <v>1049185882.823</v>
      </c>
      <c r="I167">
        <v>1055377760.6396101</v>
      </c>
      <c r="J167">
        <f t="shared" si="18"/>
        <v>1049185882.823</v>
      </c>
      <c r="K167">
        <v>879696525.52364504</v>
      </c>
      <c r="L167">
        <v>989748324.44026196</v>
      </c>
      <c r="M167">
        <v>1105564229.76493</v>
      </c>
      <c r="N167">
        <f t="shared" si="19"/>
        <v>989748324.44026196</v>
      </c>
      <c r="O167">
        <v>920508806.96771395</v>
      </c>
      <c r="P167">
        <v>936532681.535519</v>
      </c>
      <c r="Q167">
        <v>915622290.46197701</v>
      </c>
      <c r="R167">
        <f t="shared" si="20"/>
        <v>920508806.96771395</v>
      </c>
      <c r="S167">
        <f t="shared" si="21"/>
        <v>6.8652537760473427E-4</v>
      </c>
      <c r="T167">
        <f t="shared" si="22"/>
        <v>6.0683017489068184E-4</v>
      </c>
      <c r="U167">
        <f t="shared" si="23"/>
        <v>5.7175995512768606E-4</v>
      </c>
      <c r="V167" s="3">
        <f t="shared" si="24"/>
        <v>52.881676786137469</v>
      </c>
      <c r="W167" s="3">
        <f t="shared" si="25"/>
        <v>46.742914711479443</v>
      </c>
      <c r="X167" s="3">
        <f t="shared" si="26"/>
        <v>44.041525823575405</v>
      </c>
    </row>
    <row r="168" spans="1:24" x14ac:dyDescent="0.2">
      <c r="A168" t="s">
        <v>341</v>
      </c>
      <c r="B168" t="s">
        <v>342</v>
      </c>
      <c r="C168">
        <v>31.578947368421101</v>
      </c>
      <c r="D168">
        <v>3</v>
      </c>
      <c r="E168">
        <v>115</v>
      </c>
      <c r="F168">
        <v>1400000000</v>
      </c>
      <c r="G168">
        <v>156548493.86785799</v>
      </c>
      <c r="H168">
        <v>156400953.17969</v>
      </c>
      <c r="I168">
        <v>142182163.89289501</v>
      </c>
      <c r="J168">
        <f t="shared" si="18"/>
        <v>156400953.17969</v>
      </c>
      <c r="K168">
        <v>138840957.319069</v>
      </c>
      <c r="L168">
        <v>171635008.35924301</v>
      </c>
      <c r="M168">
        <v>151473238.18721801</v>
      </c>
      <c r="N168">
        <f t="shared" si="19"/>
        <v>151473238.18721801</v>
      </c>
      <c r="O168">
        <v>159931979.75964701</v>
      </c>
      <c r="P168">
        <v>155975298.17465499</v>
      </c>
      <c r="Q168">
        <v>167011907.259725</v>
      </c>
      <c r="R168">
        <f t="shared" si="20"/>
        <v>159931979.75964701</v>
      </c>
      <c r="S168">
        <f t="shared" si="21"/>
        <v>1.0233956174717341E-4</v>
      </c>
      <c r="T168">
        <f t="shared" si="22"/>
        <v>9.287061099334584E-5</v>
      </c>
      <c r="U168">
        <f t="shared" si="23"/>
        <v>9.9339301132905984E-5</v>
      </c>
      <c r="V168" s="3">
        <f t="shared" si="24"/>
        <v>7.8830117622612734</v>
      </c>
      <c r="W168" s="3">
        <f t="shared" si="25"/>
        <v>7.153637423595443</v>
      </c>
      <c r="X168" s="3">
        <f t="shared" si="26"/>
        <v>7.6519076876654823</v>
      </c>
    </row>
    <row r="169" spans="1:24" x14ac:dyDescent="0.2">
      <c r="A169" t="s">
        <v>343</v>
      </c>
      <c r="B169" t="s">
        <v>344</v>
      </c>
      <c r="C169">
        <v>60.277136258660498</v>
      </c>
      <c r="D169">
        <v>97</v>
      </c>
      <c r="E169">
        <v>434</v>
      </c>
      <c r="F169">
        <v>30000000000</v>
      </c>
      <c r="G169">
        <v>2985890529.79562</v>
      </c>
      <c r="H169">
        <v>3032139681.7603898</v>
      </c>
      <c r="I169">
        <v>2952410517.88271</v>
      </c>
      <c r="J169">
        <f t="shared" si="18"/>
        <v>2985890529.79562</v>
      </c>
      <c r="K169">
        <v>3753831490.3945799</v>
      </c>
      <c r="L169">
        <v>3773201073.3228102</v>
      </c>
      <c r="M169">
        <v>3316216515.5181398</v>
      </c>
      <c r="N169">
        <f t="shared" si="19"/>
        <v>3753831490.3945799</v>
      </c>
      <c r="O169">
        <v>3320029784.8377399</v>
      </c>
      <c r="P169">
        <v>3368496778.63868</v>
      </c>
      <c r="Q169">
        <v>3497783627.8493199</v>
      </c>
      <c r="R169">
        <f t="shared" si="20"/>
        <v>3368496778.63868</v>
      </c>
      <c r="S169">
        <f t="shared" si="21"/>
        <v>1.9537907028817306E-3</v>
      </c>
      <c r="T169">
        <f t="shared" si="22"/>
        <v>2.3015327872512917E-3</v>
      </c>
      <c r="U169">
        <f t="shared" si="23"/>
        <v>2.0922902121345574E-3</v>
      </c>
      <c r="V169" s="3">
        <f t="shared" si="24"/>
        <v>150.49659026157394</v>
      </c>
      <c r="W169" s="3">
        <f t="shared" si="25"/>
        <v>177.28246753639249</v>
      </c>
      <c r="X169" s="3">
        <f t="shared" si="26"/>
        <v>161.1649304603007</v>
      </c>
    </row>
    <row r="170" spans="1:24" x14ac:dyDescent="0.2">
      <c r="A170" t="s">
        <v>345</v>
      </c>
      <c r="B170" t="s">
        <v>346</v>
      </c>
      <c r="C170">
        <v>53.877551020408198</v>
      </c>
      <c r="D170">
        <v>50</v>
      </c>
      <c r="E170">
        <v>246</v>
      </c>
      <c r="F170">
        <v>49000000000</v>
      </c>
      <c r="G170">
        <v>5046035569.2506599</v>
      </c>
      <c r="H170">
        <v>4975867437.8958302</v>
      </c>
      <c r="I170">
        <v>4765573856.0360699</v>
      </c>
      <c r="J170">
        <f t="shared" si="18"/>
        <v>4975867437.8958302</v>
      </c>
      <c r="K170">
        <v>5260865408.2376099</v>
      </c>
      <c r="L170">
        <v>5555314388.8848696</v>
      </c>
      <c r="M170">
        <v>5438690444.4663496</v>
      </c>
      <c r="N170">
        <f t="shared" si="19"/>
        <v>5438690444.4663496</v>
      </c>
      <c r="O170">
        <v>5796819607.7181396</v>
      </c>
      <c r="P170">
        <v>6042428654.4055004</v>
      </c>
      <c r="Q170">
        <v>6118404633.1049805</v>
      </c>
      <c r="R170">
        <f t="shared" si="20"/>
        <v>6042428654.4055004</v>
      </c>
      <c r="S170">
        <f t="shared" si="21"/>
        <v>3.2559142546991679E-3</v>
      </c>
      <c r="T170">
        <f t="shared" si="22"/>
        <v>3.3345461589523455E-3</v>
      </c>
      <c r="U170">
        <f t="shared" si="23"/>
        <v>3.7531620666246468E-3</v>
      </c>
      <c r="V170" s="3">
        <f t="shared" si="24"/>
        <v>250.79656321096752</v>
      </c>
      <c r="W170" s="3">
        <f t="shared" si="25"/>
        <v>256.85342153178129</v>
      </c>
      <c r="X170" s="3">
        <f t="shared" si="26"/>
        <v>289.09856766796327</v>
      </c>
    </row>
    <row r="171" spans="1:24" x14ac:dyDescent="0.2">
      <c r="A171" t="s">
        <v>347</v>
      </c>
      <c r="B171" t="s">
        <v>348</v>
      </c>
      <c r="C171">
        <v>43.013698630137</v>
      </c>
      <c r="D171">
        <v>28</v>
      </c>
      <c r="E171">
        <v>366</v>
      </c>
      <c r="F171">
        <v>15000000000</v>
      </c>
      <c r="G171">
        <v>1264851860.0771201</v>
      </c>
      <c r="H171">
        <v>1346316042.5466399</v>
      </c>
      <c r="I171">
        <v>1298853441.71258</v>
      </c>
      <c r="J171">
        <f t="shared" si="18"/>
        <v>1298853441.71258</v>
      </c>
      <c r="K171">
        <v>1775410220.15815</v>
      </c>
      <c r="L171">
        <v>1816455413.7967801</v>
      </c>
      <c r="M171">
        <v>1789723344.0371499</v>
      </c>
      <c r="N171">
        <f t="shared" si="19"/>
        <v>1789723344.0371499</v>
      </c>
      <c r="O171">
        <v>1908436587.25804</v>
      </c>
      <c r="P171">
        <v>1978659313.8404801</v>
      </c>
      <c r="Q171">
        <v>1821293776.57305</v>
      </c>
      <c r="R171">
        <f t="shared" si="20"/>
        <v>1908436587.25804</v>
      </c>
      <c r="S171">
        <f t="shared" si="21"/>
        <v>8.4989310676358842E-4</v>
      </c>
      <c r="T171">
        <f t="shared" si="22"/>
        <v>1.0973073690043419E-3</v>
      </c>
      <c r="U171">
        <f t="shared" si="23"/>
        <v>1.1853961735457496E-3</v>
      </c>
      <c r="V171" s="3">
        <f t="shared" si="24"/>
        <v>65.465566227785686</v>
      </c>
      <c r="W171" s="3">
        <f t="shared" si="25"/>
        <v>84.523392019666446</v>
      </c>
      <c r="X171" s="3">
        <f t="shared" si="26"/>
        <v>91.308696455882</v>
      </c>
    </row>
    <row r="172" spans="1:24" x14ac:dyDescent="0.2">
      <c r="A172" t="s">
        <v>349</v>
      </c>
      <c r="B172" t="s">
        <v>350</v>
      </c>
      <c r="C172">
        <v>21.004566210045699</v>
      </c>
      <c r="D172">
        <v>8</v>
      </c>
      <c r="E172">
        <v>220</v>
      </c>
      <c r="F172">
        <v>2900000000</v>
      </c>
      <c r="G172">
        <v>297603152.64933199</v>
      </c>
      <c r="H172">
        <v>305850844.10798401</v>
      </c>
      <c r="I172">
        <v>306234895.396348</v>
      </c>
      <c r="J172">
        <f t="shared" si="18"/>
        <v>305850844.10798401</v>
      </c>
      <c r="K172">
        <v>276076151.15772903</v>
      </c>
      <c r="L172">
        <v>295467183.785653</v>
      </c>
      <c r="M172">
        <v>362957961.38499099</v>
      </c>
      <c r="N172">
        <f t="shared" si="19"/>
        <v>295467183.785653</v>
      </c>
      <c r="O172">
        <v>334165150.84435701</v>
      </c>
      <c r="P172">
        <v>348470286.04475302</v>
      </c>
      <c r="Q172">
        <v>373174374.62885398</v>
      </c>
      <c r="R172">
        <f t="shared" si="20"/>
        <v>348470286.04475302</v>
      </c>
      <c r="S172">
        <f t="shared" si="21"/>
        <v>2.001307582189262E-4</v>
      </c>
      <c r="T172">
        <f t="shared" si="22"/>
        <v>1.8115555074316969E-4</v>
      </c>
      <c r="U172">
        <f t="shared" si="23"/>
        <v>2.1644698410720162E-4</v>
      </c>
      <c r="V172" s="3">
        <f t="shared" si="24"/>
        <v>15.415672044087447</v>
      </c>
      <c r="W172" s="3">
        <f t="shared" si="25"/>
        <v>13.954049762644875</v>
      </c>
      <c r="X172" s="3">
        <f t="shared" si="26"/>
        <v>16.672478291809526</v>
      </c>
    </row>
    <row r="173" spans="1:24" x14ac:dyDescent="0.2">
      <c r="A173" t="s">
        <v>351</v>
      </c>
      <c r="B173" t="s">
        <v>352</v>
      </c>
      <c r="C173">
        <v>38.679245283018901</v>
      </c>
      <c r="D173">
        <v>11</v>
      </c>
      <c r="E173">
        <v>213</v>
      </c>
      <c r="F173">
        <v>4400000000</v>
      </c>
      <c r="G173">
        <v>445878508.65482002</v>
      </c>
      <c r="H173">
        <v>492555898.18466502</v>
      </c>
      <c r="I173">
        <v>447238381.93067002</v>
      </c>
      <c r="J173">
        <f t="shared" si="18"/>
        <v>447238381.93067002</v>
      </c>
      <c r="K173">
        <v>466795478.31234902</v>
      </c>
      <c r="L173">
        <v>380235100.96777999</v>
      </c>
      <c r="M173">
        <v>612037187.54179394</v>
      </c>
      <c r="N173">
        <f t="shared" si="19"/>
        <v>466795478.31234902</v>
      </c>
      <c r="O173">
        <v>563270310.22394705</v>
      </c>
      <c r="P173">
        <v>543349051.12390804</v>
      </c>
      <c r="Q173">
        <v>448640083.060067</v>
      </c>
      <c r="R173">
        <f t="shared" si="20"/>
        <v>543349051.12390804</v>
      </c>
      <c r="S173">
        <f t="shared" si="21"/>
        <v>2.9264642620632937E-4</v>
      </c>
      <c r="T173">
        <f t="shared" si="22"/>
        <v>2.8619960726143092E-4</v>
      </c>
      <c r="U173">
        <f t="shared" si="23"/>
        <v>3.3749294600738435E-4</v>
      </c>
      <c r="V173" s="3">
        <f t="shared" si="24"/>
        <v>22.541968917821141</v>
      </c>
      <c r="W173" s="3">
        <f t="shared" si="25"/>
        <v>22.045383348133502</v>
      </c>
      <c r="X173" s="3">
        <f t="shared" si="26"/>
        <v>25.996406645056801</v>
      </c>
    </row>
    <row r="174" spans="1:24" x14ac:dyDescent="0.2">
      <c r="A174" t="s">
        <v>353</v>
      </c>
      <c r="B174" t="s">
        <v>354</v>
      </c>
      <c r="C174">
        <v>50.6666666666667</v>
      </c>
      <c r="D174">
        <v>28</v>
      </c>
      <c r="E174">
        <v>376</v>
      </c>
      <c r="F174">
        <v>14000000000</v>
      </c>
      <c r="G174">
        <v>1388160314.33056</v>
      </c>
      <c r="H174">
        <v>1423549984.70683</v>
      </c>
      <c r="I174">
        <v>1477583368.3117001</v>
      </c>
      <c r="J174">
        <f t="shared" si="18"/>
        <v>1423549984.70683</v>
      </c>
      <c r="K174">
        <v>1710820295.26139</v>
      </c>
      <c r="L174">
        <v>1796466120.5020199</v>
      </c>
      <c r="M174">
        <v>1462477971.7418499</v>
      </c>
      <c r="N174">
        <f t="shared" si="19"/>
        <v>1710820295.26139</v>
      </c>
      <c r="O174">
        <v>1562977552.97545</v>
      </c>
      <c r="P174">
        <v>1524738460.2729599</v>
      </c>
      <c r="Q174">
        <v>1653225931.8972499</v>
      </c>
      <c r="R174">
        <f t="shared" si="20"/>
        <v>1562977552.97545</v>
      </c>
      <c r="S174">
        <f t="shared" si="21"/>
        <v>9.3148717190178159E-4</v>
      </c>
      <c r="T174">
        <f t="shared" si="22"/>
        <v>1.04893067595454E-3</v>
      </c>
      <c r="U174">
        <f t="shared" si="23"/>
        <v>9.7081958237708399E-4</v>
      </c>
      <c r="V174" s="3">
        <f t="shared" si="24"/>
        <v>71.750593877250438</v>
      </c>
      <c r="W174" s="3">
        <f t="shared" si="25"/>
        <v>80.797032107426304</v>
      </c>
      <c r="X174" s="3">
        <f t="shared" si="26"/>
        <v>74.780290791342026</v>
      </c>
    </row>
    <row r="175" spans="1:24" x14ac:dyDescent="0.2">
      <c r="A175" t="s">
        <v>355</v>
      </c>
      <c r="B175" t="s">
        <v>356</v>
      </c>
      <c r="C175">
        <v>26.341463414634099</v>
      </c>
      <c r="D175">
        <v>10</v>
      </c>
      <c r="E175">
        <v>206</v>
      </c>
      <c r="F175">
        <v>15000000000</v>
      </c>
      <c r="G175">
        <v>1708209320.2231801</v>
      </c>
      <c r="H175">
        <v>1808714634.1292701</v>
      </c>
      <c r="I175">
        <v>1689162134.3492801</v>
      </c>
      <c r="J175">
        <f t="shared" si="18"/>
        <v>1708209320.2231801</v>
      </c>
      <c r="K175">
        <v>2076597475.65242</v>
      </c>
      <c r="L175">
        <v>2074195720.61077</v>
      </c>
      <c r="M175">
        <v>1577170271.59851</v>
      </c>
      <c r="N175">
        <f t="shared" si="19"/>
        <v>2074195720.61077</v>
      </c>
      <c r="O175">
        <v>1537475671.7191</v>
      </c>
      <c r="P175">
        <v>1387191166.96069</v>
      </c>
      <c r="Q175">
        <v>1141283604.7567799</v>
      </c>
      <c r="R175">
        <f t="shared" si="20"/>
        <v>1387191166.96069</v>
      </c>
      <c r="S175">
        <f t="shared" si="21"/>
        <v>1.1177514564328038E-3</v>
      </c>
      <c r="T175">
        <f t="shared" si="22"/>
        <v>1.2717218315146616E-3</v>
      </c>
      <c r="U175">
        <f t="shared" si="23"/>
        <v>8.6163255948379564E-4</v>
      </c>
      <c r="V175" s="3">
        <f t="shared" si="24"/>
        <v>86.098159186106017</v>
      </c>
      <c r="W175" s="3">
        <f t="shared" si="25"/>
        <v>97.958189237911355</v>
      </c>
      <c r="X175" s="3">
        <f t="shared" si="26"/>
        <v>66.369832791917815</v>
      </c>
    </row>
    <row r="176" spans="1:24" x14ac:dyDescent="0.2">
      <c r="A176" t="s">
        <v>357</v>
      </c>
      <c r="B176" t="s">
        <v>358</v>
      </c>
      <c r="C176">
        <v>54.481792717086797</v>
      </c>
      <c r="D176">
        <v>73</v>
      </c>
      <c r="E176">
        <v>715</v>
      </c>
      <c r="F176">
        <v>15000000000</v>
      </c>
      <c r="G176">
        <v>1475709830.3552899</v>
      </c>
      <c r="H176">
        <v>1446773980.30393</v>
      </c>
      <c r="I176">
        <v>1470499277.9717</v>
      </c>
      <c r="J176">
        <f t="shared" si="18"/>
        <v>1470499277.9717</v>
      </c>
      <c r="K176">
        <v>1610656197.3749399</v>
      </c>
      <c r="L176">
        <v>1703327187.2314899</v>
      </c>
      <c r="M176">
        <v>1738953541.81686</v>
      </c>
      <c r="N176">
        <f t="shared" si="19"/>
        <v>1703327187.2314899</v>
      </c>
      <c r="O176">
        <v>1834373063.4649799</v>
      </c>
      <c r="P176">
        <v>1840179324.7027099</v>
      </c>
      <c r="Q176">
        <v>1879527596.77809</v>
      </c>
      <c r="R176">
        <f t="shared" si="20"/>
        <v>1840179324.7027099</v>
      </c>
      <c r="S176">
        <f t="shared" si="21"/>
        <v>9.6220802109984289E-4</v>
      </c>
      <c r="T176">
        <f t="shared" si="22"/>
        <v>1.0443365342480302E-3</v>
      </c>
      <c r="U176">
        <f t="shared" si="23"/>
        <v>1.1429992197302464E-3</v>
      </c>
      <c r="V176" s="3">
        <f t="shared" si="24"/>
        <v>74.116959449278696</v>
      </c>
      <c r="W176" s="3">
        <f t="shared" si="25"/>
        <v>80.443154560057266</v>
      </c>
      <c r="X176" s="3">
        <f t="shared" si="26"/>
        <v>88.04294389738142</v>
      </c>
    </row>
    <row r="177" spans="1:24" x14ac:dyDescent="0.2">
      <c r="A177" t="s">
        <v>359</v>
      </c>
      <c r="B177" t="s">
        <v>360</v>
      </c>
      <c r="C177">
        <v>52.996845425867498</v>
      </c>
      <c r="D177">
        <v>64</v>
      </c>
      <c r="E177">
        <v>318</v>
      </c>
      <c r="F177">
        <v>23000000000</v>
      </c>
      <c r="G177">
        <v>2537624396.9850302</v>
      </c>
      <c r="H177">
        <v>2591918391.2857399</v>
      </c>
      <c r="I177">
        <v>2505865673.3271899</v>
      </c>
      <c r="J177">
        <f t="shared" si="18"/>
        <v>2537624396.9850302</v>
      </c>
      <c r="K177">
        <v>2500711421.6347699</v>
      </c>
      <c r="L177">
        <v>2585026690.07055</v>
      </c>
      <c r="M177">
        <v>2566967929.0582099</v>
      </c>
      <c r="N177">
        <f t="shared" si="19"/>
        <v>2566967929.0582099</v>
      </c>
      <c r="O177">
        <v>2536641858.47858</v>
      </c>
      <c r="P177">
        <v>2642033777.2182598</v>
      </c>
      <c r="Q177">
        <v>2533209861.9416699</v>
      </c>
      <c r="R177">
        <f t="shared" si="20"/>
        <v>2536641858.47858</v>
      </c>
      <c r="S177">
        <f t="shared" si="21"/>
        <v>1.6604717770998046E-3</v>
      </c>
      <c r="T177">
        <f t="shared" si="22"/>
        <v>1.5738481782326913E-3</v>
      </c>
      <c r="U177">
        <f t="shared" si="23"/>
        <v>1.5755962617635148E-3</v>
      </c>
      <c r="V177" s="3">
        <f t="shared" si="24"/>
        <v>127.90282004644375</v>
      </c>
      <c r="W177" s="3">
        <f t="shared" si="25"/>
        <v>121.23037747290775</v>
      </c>
      <c r="X177" s="3">
        <f t="shared" si="26"/>
        <v>121.36502885112002</v>
      </c>
    </row>
    <row r="178" spans="1:24" x14ac:dyDescent="0.2">
      <c r="A178" t="s">
        <v>361</v>
      </c>
      <c r="B178" t="s">
        <v>362</v>
      </c>
      <c r="C178">
        <v>40.760869565217398</v>
      </c>
      <c r="D178">
        <v>22</v>
      </c>
      <c r="E178">
        <v>185</v>
      </c>
      <c r="F178">
        <v>19000000000</v>
      </c>
      <c r="G178">
        <v>2314853332.7561102</v>
      </c>
      <c r="H178">
        <v>2233788759.8190699</v>
      </c>
      <c r="I178">
        <v>2283123164.0000901</v>
      </c>
      <c r="J178">
        <f t="shared" si="18"/>
        <v>2283123164.0000901</v>
      </c>
      <c r="K178">
        <v>2244996473.6831999</v>
      </c>
      <c r="L178">
        <v>1991030778.1488199</v>
      </c>
      <c r="M178">
        <v>2123401466.36393</v>
      </c>
      <c r="N178">
        <f t="shared" si="19"/>
        <v>2123401466.36393</v>
      </c>
      <c r="O178">
        <v>1913147436.9958701</v>
      </c>
      <c r="P178">
        <v>1923373026.81265</v>
      </c>
      <c r="Q178">
        <v>1972285561.4202399</v>
      </c>
      <c r="R178">
        <f t="shared" si="20"/>
        <v>1923373026.81265</v>
      </c>
      <c r="S178">
        <f t="shared" si="21"/>
        <v>1.4939411766253295E-3</v>
      </c>
      <c r="T178">
        <f t="shared" si="22"/>
        <v>1.3018906436901238E-3</v>
      </c>
      <c r="U178">
        <f t="shared" si="23"/>
        <v>1.1946737143415226E-3</v>
      </c>
      <c r="V178" s="3">
        <f t="shared" si="24"/>
        <v>115.07530095309588</v>
      </c>
      <c r="W178" s="3">
        <f t="shared" si="25"/>
        <v>100.28203250216285</v>
      </c>
      <c r="X178" s="3">
        <f t="shared" si="26"/>
        <v>92.02332686829881</v>
      </c>
    </row>
    <row r="179" spans="1:24" x14ac:dyDescent="0.2">
      <c r="A179" t="s">
        <v>363</v>
      </c>
      <c r="B179" t="s">
        <v>364</v>
      </c>
      <c r="C179">
        <v>73</v>
      </c>
      <c r="D179">
        <v>34</v>
      </c>
      <c r="E179">
        <v>101</v>
      </c>
      <c r="F179">
        <v>17000000000</v>
      </c>
      <c r="G179">
        <v>1936633548.5597501</v>
      </c>
      <c r="H179">
        <v>1910297056.5925</v>
      </c>
      <c r="I179">
        <v>1947383705.2902801</v>
      </c>
      <c r="J179">
        <f t="shared" si="18"/>
        <v>1936633548.5597501</v>
      </c>
      <c r="K179">
        <v>1752821617.94068</v>
      </c>
      <c r="L179">
        <v>1833912530.78861</v>
      </c>
      <c r="M179">
        <v>1809233960.2249999</v>
      </c>
      <c r="N179">
        <f t="shared" si="19"/>
        <v>1809233960.2249999</v>
      </c>
      <c r="O179">
        <v>1895172098.37169</v>
      </c>
      <c r="P179">
        <v>1976787818.8742001</v>
      </c>
      <c r="Q179">
        <v>1937757663.3573</v>
      </c>
      <c r="R179">
        <f t="shared" si="20"/>
        <v>1937757663.3573</v>
      </c>
      <c r="S179">
        <f t="shared" si="21"/>
        <v>1.2672188026678554E-3</v>
      </c>
      <c r="T179">
        <f t="shared" si="22"/>
        <v>1.1092696328861159E-3</v>
      </c>
      <c r="U179">
        <f t="shared" si="23"/>
        <v>1.2036085111441627E-3</v>
      </c>
      <c r="V179" s="3">
        <f t="shared" si="24"/>
        <v>97.611329931899562</v>
      </c>
      <c r="W179" s="3">
        <f t="shared" si="25"/>
        <v>85.444821281951732</v>
      </c>
      <c r="X179" s="3">
        <f t="shared" si="26"/>
        <v>92.711556396412561</v>
      </c>
    </row>
    <row r="180" spans="1:24" x14ac:dyDescent="0.2">
      <c r="A180" t="s">
        <v>365</v>
      </c>
      <c r="B180" t="s">
        <v>366</v>
      </c>
      <c r="C180">
        <v>53.944020356234098</v>
      </c>
      <c r="D180">
        <v>216</v>
      </c>
      <c r="E180">
        <v>787</v>
      </c>
      <c r="F180">
        <v>100000000000</v>
      </c>
      <c r="G180">
        <v>15013062347.664301</v>
      </c>
      <c r="H180">
        <v>14860616162.197001</v>
      </c>
      <c r="I180">
        <v>15140079348.467199</v>
      </c>
      <c r="J180">
        <f t="shared" si="18"/>
        <v>15013062347.664301</v>
      </c>
      <c r="K180">
        <v>10663545993.834101</v>
      </c>
      <c r="L180">
        <v>9794930879.4473209</v>
      </c>
      <c r="M180">
        <v>7643282211.6815596</v>
      </c>
      <c r="N180">
        <f t="shared" si="19"/>
        <v>9794930879.4473209</v>
      </c>
      <c r="O180">
        <v>9132753084.5673904</v>
      </c>
      <c r="P180">
        <v>8592710430.0441895</v>
      </c>
      <c r="Q180">
        <v>9159019542.0969601</v>
      </c>
      <c r="R180">
        <f t="shared" si="20"/>
        <v>9132753084.5673904</v>
      </c>
      <c r="S180">
        <f t="shared" si="21"/>
        <v>9.8236627712731447E-3</v>
      </c>
      <c r="T180">
        <f t="shared" si="22"/>
        <v>6.0054252902914723E-3</v>
      </c>
      <c r="U180">
        <f t="shared" si="23"/>
        <v>5.6726697825147865E-3</v>
      </c>
      <c r="V180" s="3">
        <f t="shared" si="24"/>
        <v>756.69709594562778</v>
      </c>
      <c r="W180" s="3">
        <f t="shared" si="25"/>
        <v>462.58589926057152</v>
      </c>
      <c r="X180" s="3">
        <f t="shared" si="26"/>
        <v>436.95440800754898</v>
      </c>
    </row>
    <row r="181" spans="1:24" x14ac:dyDescent="0.2">
      <c r="A181" t="s">
        <v>367</v>
      </c>
      <c r="B181" t="s">
        <v>36</v>
      </c>
      <c r="C181">
        <v>45.236737022247603</v>
      </c>
      <c r="D181">
        <v>128</v>
      </c>
      <c r="E181">
        <v>1754</v>
      </c>
      <c r="F181">
        <v>9600000000</v>
      </c>
      <c r="G181">
        <v>1171312113.4919801</v>
      </c>
      <c r="H181">
        <v>1188782807.06479</v>
      </c>
      <c r="I181">
        <v>1153519127.16715</v>
      </c>
      <c r="J181">
        <f t="shared" si="18"/>
        <v>1171312113.4919801</v>
      </c>
      <c r="K181">
        <v>943036514.98578405</v>
      </c>
      <c r="L181">
        <v>994432111.53544796</v>
      </c>
      <c r="M181">
        <v>1100781794.2943001</v>
      </c>
      <c r="N181">
        <f t="shared" si="19"/>
        <v>994432111.53544796</v>
      </c>
      <c r="O181">
        <v>1022389451.52101</v>
      </c>
      <c r="P181">
        <v>994811172.49953604</v>
      </c>
      <c r="Q181">
        <v>1030934907.4400001</v>
      </c>
      <c r="R181">
        <f t="shared" si="20"/>
        <v>1022389451.52101</v>
      </c>
      <c r="S181">
        <f t="shared" si="21"/>
        <v>7.664375819129664E-4</v>
      </c>
      <c r="T181">
        <f t="shared" si="22"/>
        <v>6.0970187800139927E-4</v>
      </c>
      <c r="U181">
        <f t="shared" si="23"/>
        <v>6.350415579947572E-4</v>
      </c>
      <c r="V181" s="3">
        <f t="shared" si="24"/>
        <v>59.037154059591977</v>
      </c>
      <c r="W181" s="3">
        <f t="shared" si="25"/>
        <v>46.964116258691782</v>
      </c>
      <c r="X181" s="3">
        <f t="shared" si="26"/>
        <v>48.915981129220157</v>
      </c>
    </row>
    <row r="182" spans="1:24" x14ac:dyDescent="0.2">
      <c r="A182" t="s">
        <v>368</v>
      </c>
      <c r="B182" t="s">
        <v>369</v>
      </c>
      <c r="C182">
        <v>30.054644808743198</v>
      </c>
      <c r="D182">
        <v>22</v>
      </c>
      <c r="E182">
        <v>184</v>
      </c>
      <c r="F182">
        <v>7300000000</v>
      </c>
      <c r="G182">
        <v>788142811.79079401</v>
      </c>
      <c r="H182">
        <v>784056339.48296702</v>
      </c>
      <c r="I182">
        <v>827415185.82941496</v>
      </c>
      <c r="J182">
        <f t="shared" si="18"/>
        <v>788142811.79079401</v>
      </c>
      <c r="K182">
        <v>755448726.44666302</v>
      </c>
      <c r="L182">
        <v>918600533.34030902</v>
      </c>
      <c r="M182">
        <v>755408718.77466702</v>
      </c>
      <c r="N182">
        <f t="shared" si="19"/>
        <v>755448726.44666302</v>
      </c>
      <c r="O182">
        <v>712428568.55104494</v>
      </c>
      <c r="P182">
        <v>945517137.88043106</v>
      </c>
      <c r="Q182">
        <v>812981977.90371001</v>
      </c>
      <c r="R182">
        <f t="shared" si="20"/>
        <v>812981977.90371001</v>
      </c>
      <c r="S182">
        <f t="shared" si="21"/>
        <v>5.1571418404455728E-4</v>
      </c>
      <c r="T182">
        <f t="shared" si="22"/>
        <v>4.6317742750393584E-4</v>
      </c>
      <c r="U182">
        <f t="shared" si="23"/>
        <v>5.0497131117849931E-4</v>
      </c>
      <c r="V182" s="3">
        <f t="shared" si="24"/>
        <v>39.724432168584158</v>
      </c>
      <c r="W182" s="3">
        <f t="shared" si="25"/>
        <v>35.677630885773169</v>
      </c>
      <c r="X182" s="3">
        <f t="shared" si="26"/>
        <v>38.896930157457447</v>
      </c>
    </row>
    <row r="183" spans="1:24" x14ac:dyDescent="0.2">
      <c r="A183" t="s">
        <v>370</v>
      </c>
      <c r="B183" t="s">
        <v>371</v>
      </c>
      <c r="C183">
        <v>38.414634146341498</v>
      </c>
      <c r="D183">
        <v>22</v>
      </c>
      <c r="E183">
        <v>165</v>
      </c>
      <c r="F183">
        <v>12000000000</v>
      </c>
      <c r="G183">
        <v>1288649388.73015</v>
      </c>
      <c r="H183">
        <v>1279494664.9495299</v>
      </c>
      <c r="I183">
        <v>1273632818.8066199</v>
      </c>
      <c r="J183">
        <f t="shared" si="18"/>
        <v>1279494664.9495299</v>
      </c>
      <c r="K183">
        <v>1269269348.14236</v>
      </c>
      <c r="L183">
        <v>1428911407.8859999</v>
      </c>
      <c r="M183">
        <v>1237775663.3967299</v>
      </c>
      <c r="N183">
        <f t="shared" si="19"/>
        <v>1269269348.14236</v>
      </c>
      <c r="O183">
        <v>1335716587.6600101</v>
      </c>
      <c r="P183">
        <v>1394008192.00261</v>
      </c>
      <c r="Q183">
        <v>1492541928.4259801</v>
      </c>
      <c r="R183">
        <f t="shared" si="20"/>
        <v>1394008192.00261</v>
      </c>
      <c r="S183">
        <f t="shared" si="21"/>
        <v>8.3722586471925305E-4</v>
      </c>
      <c r="T183">
        <f t="shared" si="22"/>
        <v>7.7820888552875619E-4</v>
      </c>
      <c r="U183">
        <f t="shared" si="23"/>
        <v>8.6586685023970055E-4</v>
      </c>
      <c r="V183" s="3">
        <f t="shared" si="24"/>
        <v>64.48983390759463</v>
      </c>
      <c r="W183" s="3">
        <f t="shared" si="25"/>
        <v>59.94387403450903</v>
      </c>
      <c r="X183" s="3">
        <f t="shared" si="26"/>
        <v>66.695991740263651</v>
      </c>
    </row>
    <row r="184" spans="1:24" x14ac:dyDescent="0.2">
      <c r="A184" t="s">
        <v>372</v>
      </c>
      <c r="B184" t="s">
        <v>373</v>
      </c>
      <c r="C184">
        <v>30.232558139534898</v>
      </c>
      <c r="D184">
        <v>10</v>
      </c>
      <c r="E184">
        <v>302</v>
      </c>
      <c r="F184">
        <v>9200000000</v>
      </c>
      <c r="G184">
        <v>925194814.70590901</v>
      </c>
      <c r="H184">
        <v>910795299.80971205</v>
      </c>
      <c r="I184">
        <v>912833803.79586005</v>
      </c>
      <c r="J184">
        <f t="shared" si="18"/>
        <v>912833803.79586005</v>
      </c>
      <c r="K184">
        <v>1172492314.5950201</v>
      </c>
      <c r="L184">
        <v>1144437858.6450801</v>
      </c>
      <c r="M184">
        <v>1081009732.28016</v>
      </c>
      <c r="N184">
        <f t="shared" si="19"/>
        <v>1144437858.6450801</v>
      </c>
      <c r="O184">
        <v>1048504071.57314</v>
      </c>
      <c r="P184">
        <v>1012816040.91558</v>
      </c>
      <c r="Q184">
        <v>991916063.67953801</v>
      </c>
      <c r="R184">
        <f t="shared" si="20"/>
        <v>1012816040.91558</v>
      </c>
      <c r="S184">
        <f t="shared" si="21"/>
        <v>5.9730461694273648E-4</v>
      </c>
      <c r="T184">
        <f t="shared" si="22"/>
        <v>7.016727472672049E-4</v>
      </c>
      <c r="U184">
        <f t="shared" si="23"/>
        <v>6.2909518053834727E-4</v>
      </c>
      <c r="V184" s="3">
        <f t="shared" si="24"/>
        <v>46.009180033865107</v>
      </c>
      <c r="W184" s="3">
        <f t="shared" si="25"/>
        <v>54.048448376498257</v>
      </c>
      <c r="X184" s="3">
        <f t="shared" si="26"/>
        <v>48.457943566507815</v>
      </c>
    </row>
    <row r="185" spans="1:24" x14ac:dyDescent="0.2">
      <c r="A185" t="s">
        <v>374</v>
      </c>
      <c r="B185" t="s">
        <v>375</v>
      </c>
      <c r="C185">
        <v>12.449799196787099</v>
      </c>
      <c r="D185">
        <v>2</v>
      </c>
      <c r="E185">
        <v>250</v>
      </c>
      <c r="F185">
        <v>1200000000</v>
      </c>
      <c r="G185">
        <v>163974313.65885699</v>
      </c>
      <c r="H185">
        <v>171098268.910999</v>
      </c>
      <c r="I185">
        <v>204411042.099774</v>
      </c>
      <c r="J185">
        <f t="shared" si="18"/>
        <v>171098268.910999</v>
      </c>
      <c r="K185">
        <v>93559616.833468601</v>
      </c>
      <c r="L185">
        <v>117129487.549256</v>
      </c>
      <c r="M185">
        <v>147102914.36266699</v>
      </c>
      <c r="N185">
        <f t="shared" si="19"/>
        <v>117129487.549256</v>
      </c>
      <c r="O185">
        <v>93421564.927801594</v>
      </c>
      <c r="P185">
        <v>113107682.42145</v>
      </c>
      <c r="Q185">
        <v>96195109.235726401</v>
      </c>
      <c r="R185">
        <f t="shared" si="20"/>
        <v>96195109.235726401</v>
      </c>
      <c r="S185">
        <f t="shared" si="21"/>
        <v>1.1195661855036252E-4</v>
      </c>
      <c r="T185">
        <f t="shared" si="22"/>
        <v>7.1813920427264122E-5</v>
      </c>
      <c r="U185">
        <f t="shared" si="23"/>
        <v>5.9750119633620063E-5</v>
      </c>
      <c r="V185" s="3">
        <f t="shared" si="24"/>
        <v>8.6237944136973237</v>
      </c>
      <c r="W185" s="3">
        <f t="shared" si="25"/>
        <v>5.5316826626713009</v>
      </c>
      <c r="X185" s="3">
        <f t="shared" si="26"/>
        <v>4.602432215138486</v>
      </c>
    </row>
    <row r="186" spans="1:24" x14ac:dyDescent="0.2">
      <c r="A186" t="s">
        <v>376</v>
      </c>
      <c r="B186" t="s">
        <v>377</v>
      </c>
      <c r="C186">
        <v>53.508771929824597</v>
      </c>
      <c r="D186">
        <v>57</v>
      </c>
      <c r="E186">
        <v>457</v>
      </c>
      <c r="F186">
        <v>22000000000</v>
      </c>
      <c r="G186">
        <v>2058003729.24874</v>
      </c>
      <c r="H186">
        <v>2071800081.2042</v>
      </c>
      <c r="I186">
        <v>2060311679.44765</v>
      </c>
      <c r="J186">
        <f t="shared" si="18"/>
        <v>2060311679.44765</v>
      </c>
      <c r="K186">
        <v>2784040280.5142298</v>
      </c>
      <c r="L186">
        <v>2822997553.9133301</v>
      </c>
      <c r="M186">
        <v>2504561766.7251501</v>
      </c>
      <c r="N186">
        <f t="shared" si="19"/>
        <v>2784040280.5142298</v>
      </c>
      <c r="O186">
        <v>2555369239.1990399</v>
      </c>
      <c r="P186">
        <v>2643502366.89258</v>
      </c>
      <c r="Q186">
        <v>2499413302.8550701</v>
      </c>
      <c r="R186">
        <f t="shared" si="20"/>
        <v>2555369239.1990399</v>
      </c>
      <c r="S186">
        <f t="shared" si="21"/>
        <v>1.3481464789732252E-3</v>
      </c>
      <c r="T186">
        <f t="shared" si="22"/>
        <v>1.7069386313764074E-3</v>
      </c>
      <c r="U186">
        <f t="shared" si="23"/>
        <v>1.5872284876361402E-3</v>
      </c>
      <c r="V186" s="3">
        <f t="shared" si="24"/>
        <v>103.84502698234959</v>
      </c>
      <c r="W186" s="3">
        <f t="shared" si="25"/>
        <v>131.48206889766192</v>
      </c>
      <c r="X186" s="3">
        <f t="shared" si="26"/>
        <v>122.26103594563661</v>
      </c>
    </row>
    <row r="187" spans="1:24" x14ac:dyDescent="0.2">
      <c r="A187" t="s">
        <v>378</v>
      </c>
      <c r="B187" t="s">
        <v>379</v>
      </c>
      <c r="C187">
        <v>59.803921568627501</v>
      </c>
      <c r="D187">
        <v>65</v>
      </c>
      <c r="E187">
        <v>613</v>
      </c>
      <c r="F187">
        <v>12000000000</v>
      </c>
      <c r="G187">
        <v>1145010260.53845</v>
      </c>
      <c r="H187">
        <v>1186539544.7283299</v>
      </c>
      <c r="I187">
        <v>1215039914.6848099</v>
      </c>
      <c r="J187">
        <f t="shared" si="18"/>
        <v>1186539544.7283299</v>
      </c>
      <c r="K187">
        <v>1515593432.2230101</v>
      </c>
      <c r="L187">
        <v>1360629154.6607499</v>
      </c>
      <c r="M187">
        <v>1417128280.7108099</v>
      </c>
      <c r="N187">
        <f t="shared" si="19"/>
        <v>1417128280.7108099</v>
      </c>
      <c r="O187">
        <v>1425061859.68362</v>
      </c>
      <c r="P187">
        <v>1381670714.2916999</v>
      </c>
      <c r="Q187">
        <v>1353326838.4785199</v>
      </c>
      <c r="R187">
        <f t="shared" si="20"/>
        <v>1381670714.2916999</v>
      </c>
      <c r="S187">
        <f t="shared" si="21"/>
        <v>7.7640151504496492E-4</v>
      </c>
      <c r="T187">
        <f t="shared" si="22"/>
        <v>8.68863509228579E-4</v>
      </c>
      <c r="U187">
        <f t="shared" si="23"/>
        <v>8.582036148105732E-4</v>
      </c>
      <c r="V187" s="3">
        <f t="shared" si="24"/>
        <v>59.80465590088356</v>
      </c>
      <c r="W187" s="3">
        <f t="shared" si="25"/>
        <v>66.92681838885899</v>
      </c>
      <c r="X187" s="3">
        <f t="shared" si="26"/>
        <v>66.10570804162883</v>
      </c>
    </row>
    <row r="188" spans="1:24" x14ac:dyDescent="0.2">
      <c r="A188" t="s">
        <v>380</v>
      </c>
      <c r="B188" t="s">
        <v>381</v>
      </c>
      <c r="C188">
        <v>47.628458498023697</v>
      </c>
      <c r="D188">
        <v>87</v>
      </c>
      <c r="E188">
        <v>507</v>
      </c>
      <c r="F188">
        <v>42000000000</v>
      </c>
      <c r="G188">
        <v>4507070312.8844995</v>
      </c>
      <c r="H188">
        <v>4744112032.0594902</v>
      </c>
      <c r="I188">
        <v>4472622238.3304796</v>
      </c>
      <c r="J188">
        <f t="shared" si="18"/>
        <v>4507070312.8844995</v>
      </c>
      <c r="K188">
        <v>5191907395.6588497</v>
      </c>
      <c r="L188">
        <v>4148791160.5246201</v>
      </c>
      <c r="M188">
        <v>5477945940.88587</v>
      </c>
      <c r="N188">
        <f t="shared" si="19"/>
        <v>5191907395.6588497</v>
      </c>
      <c r="O188">
        <v>4732637911.3547602</v>
      </c>
      <c r="P188">
        <v>4644113693.3118896</v>
      </c>
      <c r="Q188">
        <v>4080799314.9895401</v>
      </c>
      <c r="R188">
        <f t="shared" si="20"/>
        <v>4644113693.3118896</v>
      </c>
      <c r="S188">
        <f t="shared" si="21"/>
        <v>2.9491610582089013E-3</v>
      </c>
      <c r="T188">
        <f t="shared" si="22"/>
        <v>3.1832396126617994E-3</v>
      </c>
      <c r="U188">
        <f t="shared" si="23"/>
        <v>2.8846201326882159E-3</v>
      </c>
      <c r="V188" s="3">
        <f t="shared" si="24"/>
        <v>227.16797799171525</v>
      </c>
      <c r="W188" s="3">
        <f t="shared" si="25"/>
        <v>245.19858088411308</v>
      </c>
      <c r="X188" s="3">
        <f t="shared" si="26"/>
        <v>222.1965195807079</v>
      </c>
    </row>
    <row r="189" spans="1:24" x14ac:dyDescent="0.2">
      <c r="A189" t="s">
        <v>382</v>
      </c>
      <c r="B189" t="s">
        <v>383</v>
      </c>
      <c r="C189">
        <v>40.8888888888889</v>
      </c>
      <c r="D189">
        <v>11</v>
      </c>
      <c r="E189">
        <v>226</v>
      </c>
      <c r="F189">
        <v>3200000000</v>
      </c>
      <c r="G189">
        <v>374116404.203933</v>
      </c>
      <c r="H189">
        <v>366328769.648853</v>
      </c>
      <c r="I189">
        <v>372430998.22466099</v>
      </c>
      <c r="J189">
        <f t="shared" si="18"/>
        <v>372430998.22466099</v>
      </c>
      <c r="K189">
        <v>310727079.79128098</v>
      </c>
      <c r="L189">
        <v>397044668.003205</v>
      </c>
      <c r="M189">
        <v>326276788.21581799</v>
      </c>
      <c r="N189">
        <f t="shared" si="19"/>
        <v>326276788.21581799</v>
      </c>
      <c r="O189">
        <v>314797674.00716603</v>
      </c>
      <c r="P189">
        <v>365605610.40838498</v>
      </c>
      <c r="Q189">
        <v>372672007.49669898</v>
      </c>
      <c r="R189">
        <f t="shared" si="20"/>
        <v>365605610.40838498</v>
      </c>
      <c r="S189">
        <f t="shared" si="21"/>
        <v>2.4369688524586056E-4</v>
      </c>
      <c r="T189">
        <f t="shared" si="22"/>
        <v>2.000454010040864E-4</v>
      </c>
      <c r="U189">
        <f t="shared" si="23"/>
        <v>2.2709032854354897E-4</v>
      </c>
      <c r="V189" s="3">
        <f t="shared" si="24"/>
        <v>18.771483676718148</v>
      </c>
      <c r="W189" s="3">
        <f t="shared" si="25"/>
        <v>15.409097148542767</v>
      </c>
      <c r="X189" s="3">
        <f t="shared" si="26"/>
        <v>17.492313827052492</v>
      </c>
    </row>
    <row r="190" spans="1:24" x14ac:dyDescent="0.2">
      <c r="A190" t="s">
        <v>384</v>
      </c>
      <c r="B190" t="s">
        <v>385</v>
      </c>
      <c r="C190">
        <v>43.798449612403097</v>
      </c>
      <c r="D190">
        <v>24</v>
      </c>
      <c r="E190">
        <v>259</v>
      </c>
      <c r="F190">
        <v>15000000000</v>
      </c>
      <c r="G190">
        <v>1749729846.57354</v>
      </c>
      <c r="H190">
        <v>1754727559.66664</v>
      </c>
      <c r="I190">
        <v>1825433844.62761</v>
      </c>
      <c r="J190">
        <f t="shared" si="18"/>
        <v>1754727559.66664</v>
      </c>
      <c r="K190">
        <v>1590905937.9318399</v>
      </c>
      <c r="L190">
        <v>1603227738.87292</v>
      </c>
      <c r="M190">
        <v>1560501026.8866401</v>
      </c>
      <c r="N190">
        <f t="shared" si="19"/>
        <v>1590905937.9318399</v>
      </c>
      <c r="O190">
        <v>1614411924.91891</v>
      </c>
      <c r="P190">
        <v>1610826832.1443801</v>
      </c>
      <c r="Q190">
        <v>1690235288.3775201</v>
      </c>
      <c r="R190">
        <f t="shared" si="20"/>
        <v>1614411924.91891</v>
      </c>
      <c r="S190">
        <f t="shared" si="21"/>
        <v>1.1481902494267584E-3</v>
      </c>
      <c r="T190">
        <f t="shared" si="22"/>
        <v>9.7540930831661312E-4</v>
      </c>
      <c r="U190">
        <f t="shared" si="23"/>
        <v>1.0027672551986922E-3</v>
      </c>
      <c r="V190" s="3">
        <f t="shared" si="24"/>
        <v>88.44279853284435</v>
      </c>
      <c r="W190" s="3">
        <f t="shared" si="25"/>
        <v>75.133828201012079</v>
      </c>
      <c r="X190" s="3">
        <f t="shared" si="26"/>
        <v>77.241156133444861</v>
      </c>
    </row>
    <row r="191" spans="1:24" x14ac:dyDescent="0.2">
      <c r="A191" t="s">
        <v>386</v>
      </c>
      <c r="B191" t="s">
        <v>387</v>
      </c>
      <c r="C191">
        <v>55.849889624724099</v>
      </c>
      <c r="D191">
        <v>64</v>
      </c>
      <c r="E191">
        <v>454</v>
      </c>
      <c r="F191">
        <v>20000000000</v>
      </c>
      <c r="G191">
        <v>2381926659.26895</v>
      </c>
      <c r="H191">
        <v>2383317879.90628</v>
      </c>
      <c r="I191">
        <v>2251228079.8329501</v>
      </c>
      <c r="J191">
        <f t="shared" si="18"/>
        <v>2381926659.26895</v>
      </c>
      <c r="K191">
        <v>2079129084.0194099</v>
      </c>
      <c r="L191">
        <v>2174187357.5026002</v>
      </c>
      <c r="M191">
        <v>2214262430.9135699</v>
      </c>
      <c r="N191">
        <f t="shared" si="19"/>
        <v>2174187357.5026002</v>
      </c>
      <c r="O191">
        <v>2213815350.0535698</v>
      </c>
      <c r="P191">
        <v>2243036060.9123302</v>
      </c>
      <c r="Q191">
        <v>2059097097.5903399</v>
      </c>
      <c r="R191">
        <f t="shared" si="20"/>
        <v>2213815350.0535698</v>
      </c>
      <c r="S191">
        <f t="shared" si="21"/>
        <v>1.5585923580876755E-3</v>
      </c>
      <c r="T191">
        <f t="shared" si="22"/>
        <v>1.3330282677109445E-3</v>
      </c>
      <c r="U191">
        <f t="shared" si="23"/>
        <v>1.3750775175929496E-3</v>
      </c>
      <c r="V191" s="3">
        <f t="shared" si="24"/>
        <v>120.05525215877748</v>
      </c>
      <c r="W191" s="3">
        <f t="shared" si="25"/>
        <v>102.68050140523863</v>
      </c>
      <c r="X191" s="3">
        <f t="shared" si="26"/>
        <v>105.91947102514972</v>
      </c>
    </row>
    <row r="192" spans="1:24" x14ac:dyDescent="0.2">
      <c r="A192" t="s">
        <v>388</v>
      </c>
      <c r="B192" t="s">
        <v>389</v>
      </c>
      <c r="C192">
        <v>24.603174603174601</v>
      </c>
      <c r="D192">
        <v>18</v>
      </c>
      <c r="E192">
        <v>505</v>
      </c>
      <c r="F192">
        <v>13000000000</v>
      </c>
      <c r="G192">
        <v>1648487848.4193499</v>
      </c>
      <c r="H192">
        <v>1688048357.33635</v>
      </c>
      <c r="I192">
        <v>1609112988.35741</v>
      </c>
      <c r="J192">
        <f t="shared" si="18"/>
        <v>1648487848.4193499</v>
      </c>
      <c r="K192">
        <v>1319313588.90785</v>
      </c>
      <c r="L192">
        <v>1311252763.38677</v>
      </c>
      <c r="M192">
        <v>1394212533.3712599</v>
      </c>
      <c r="N192">
        <f t="shared" si="19"/>
        <v>1319313588.90785</v>
      </c>
      <c r="O192">
        <v>1367788189.14996</v>
      </c>
      <c r="P192">
        <v>1363198017.1071</v>
      </c>
      <c r="Q192">
        <v>1298585713.9639399</v>
      </c>
      <c r="R192">
        <f t="shared" si="20"/>
        <v>1363198017.1071</v>
      </c>
      <c r="S192">
        <f t="shared" si="21"/>
        <v>1.078673246696587E-3</v>
      </c>
      <c r="T192">
        <f t="shared" si="22"/>
        <v>8.0889179210823247E-4</v>
      </c>
      <c r="U192">
        <f t="shared" si="23"/>
        <v>8.4672958171778099E-4</v>
      </c>
      <c r="V192" s="3">
        <f t="shared" si="24"/>
        <v>83.08804284654471</v>
      </c>
      <c r="W192" s="3">
        <f t="shared" si="25"/>
        <v>62.307316962512928</v>
      </c>
      <c r="X192" s="3">
        <f t="shared" si="26"/>
        <v>65.221886220557238</v>
      </c>
    </row>
    <row r="193" spans="1:24" x14ac:dyDescent="0.2">
      <c r="A193" t="s">
        <v>390</v>
      </c>
      <c r="B193" t="s">
        <v>391</v>
      </c>
      <c r="C193">
        <v>44.436416184971101</v>
      </c>
      <c r="D193">
        <v>196</v>
      </c>
      <c r="E193">
        <v>1385</v>
      </c>
      <c r="F193">
        <v>35000000000</v>
      </c>
      <c r="G193">
        <v>4266718411.3687</v>
      </c>
      <c r="H193">
        <v>4347388764.8761902</v>
      </c>
      <c r="I193">
        <v>4202015328.4560299</v>
      </c>
      <c r="J193">
        <f t="shared" si="18"/>
        <v>4266718411.3687</v>
      </c>
      <c r="K193">
        <v>3676105198.9883499</v>
      </c>
      <c r="L193">
        <v>3514085233.3214798</v>
      </c>
      <c r="M193">
        <v>3718027462.4566002</v>
      </c>
      <c r="N193">
        <f t="shared" si="19"/>
        <v>3676105198.9883499</v>
      </c>
      <c r="O193">
        <v>3877246318.2477999</v>
      </c>
      <c r="P193">
        <v>3697825655.5925202</v>
      </c>
      <c r="Q193">
        <v>3700587626.6923199</v>
      </c>
      <c r="R193">
        <f t="shared" si="20"/>
        <v>3700587626.6923199</v>
      </c>
      <c r="S193">
        <f t="shared" si="21"/>
        <v>2.7918889459477539E-3</v>
      </c>
      <c r="T193">
        <f t="shared" si="22"/>
        <v>2.2538775825462765E-3</v>
      </c>
      <c r="U193">
        <f t="shared" si="23"/>
        <v>2.2985633590552734E-3</v>
      </c>
      <c r="V193" s="3">
        <f t="shared" si="24"/>
        <v>215.05362172846358</v>
      </c>
      <c r="W193" s="3">
        <f t="shared" si="25"/>
        <v>173.61168242837459</v>
      </c>
      <c r="X193" s="3">
        <f t="shared" si="26"/>
        <v>177.05373842130959</v>
      </c>
    </row>
    <row r="194" spans="1:24" x14ac:dyDescent="0.2">
      <c r="A194" t="s">
        <v>392</v>
      </c>
      <c r="B194" t="s">
        <v>393</v>
      </c>
      <c r="C194">
        <v>68.235294117647101</v>
      </c>
      <c r="D194">
        <v>48</v>
      </c>
      <c r="E194">
        <v>171</v>
      </c>
      <c r="F194">
        <v>62000000000</v>
      </c>
      <c r="G194">
        <v>7202020859.6736898</v>
      </c>
      <c r="H194">
        <v>6933705369.9597597</v>
      </c>
      <c r="I194">
        <v>7509529430.6156902</v>
      </c>
      <c r="J194">
        <f t="shared" si="18"/>
        <v>7202020859.6736898</v>
      </c>
      <c r="K194">
        <v>8273245133.5951595</v>
      </c>
      <c r="L194">
        <v>7901306861.9199305</v>
      </c>
      <c r="M194">
        <v>6514734892.16642</v>
      </c>
      <c r="N194">
        <f t="shared" si="19"/>
        <v>7901306861.9199305</v>
      </c>
      <c r="O194">
        <v>5995259013.6766996</v>
      </c>
      <c r="P194">
        <v>5901482432.2020998</v>
      </c>
      <c r="Q194">
        <v>5768716006.1905403</v>
      </c>
      <c r="R194">
        <f t="shared" si="20"/>
        <v>5901482432.2020998</v>
      </c>
      <c r="S194">
        <f t="shared" si="21"/>
        <v>4.7125777911737107E-3</v>
      </c>
      <c r="T194">
        <f t="shared" si="22"/>
        <v>4.8444147936248533E-3</v>
      </c>
      <c r="U194">
        <f t="shared" si="23"/>
        <v>3.6656154781809147E-3</v>
      </c>
      <c r="V194" s="3">
        <f t="shared" si="24"/>
        <v>363.00044209852859</v>
      </c>
      <c r="W194" s="3">
        <f t="shared" si="25"/>
        <v>373.15558272333521</v>
      </c>
      <c r="X194" s="3">
        <f t="shared" si="26"/>
        <v>282.35502905331947</v>
      </c>
    </row>
    <row r="195" spans="1:24" x14ac:dyDescent="0.2">
      <c r="A195" t="s">
        <v>394</v>
      </c>
      <c r="B195" t="s">
        <v>395</v>
      </c>
      <c r="C195">
        <v>52.917771883289099</v>
      </c>
      <c r="D195">
        <v>96</v>
      </c>
      <c r="E195">
        <v>755</v>
      </c>
      <c r="F195">
        <v>25000000000</v>
      </c>
      <c r="G195">
        <v>2388128616.9448199</v>
      </c>
      <c r="H195">
        <v>2440338936.2472701</v>
      </c>
      <c r="I195">
        <v>2427681192.9755802</v>
      </c>
      <c r="J195">
        <f t="shared" ref="J195:J258" si="27">MEDIAN(G195:I195)</f>
        <v>2427681192.9755802</v>
      </c>
      <c r="K195">
        <v>2827838865.82055</v>
      </c>
      <c r="L195">
        <v>2874333394.2481999</v>
      </c>
      <c r="M195">
        <v>2866977921.6963301</v>
      </c>
      <c r="N195">
        <f t="shared" ref="N195:N258" si="28">MEDIAN(K195:M195)</f>
        <v>2866977921.6963301</v>
      </c>
      <c r="O195">
        <v>3066394886.7968602</v>
      </c>
      <c r="P195">
        <v>3026339712.8205299</v>
      </c>
      <c r="Q195">
        <v>3081966472.4498601</v>
      </c>
      <c r="R195">
        <f t="shared" ref="R195:R258" si="29">MEDIAN(O195:Q195)</f>
        <v>3066394886.7968602</v>
      </c>
      <c r="S195">
        <f t="shared" ref="S195:S258" si="30">J195/J$431</f>
        <v>1.5885314270785344E-3</v>
      </c>
      <c r="T195">
        <f t="shared" ref="T195:T258" si="31">N195/N$431</f>
        <v>1.757788996121422E-3</v>
      </c>
      <c r="U195">
        <f t="shared" ref="U195:U258" si="32">R195/R$431</f>
        <v>1.9046442463208635E-3</v>
      </c>
      <c r="V195" s="3">
        <f t="shared" ref="V195:V258" si="33">S195*77028</f>
        <v>122.36139876500535</v>
      </c>
      <c r="W195" s="3">
        <f t="shared" ref="W195:W258" si="34">T195*77028</f>
        <v>135.39897079324089</v>
      </c>
      <c r="X195" s="3">
        <f t="shared" ref="X195:X258" si="35">U195*77028</f>
        <v>146.71093700560348</v>
      </c>
    </row>
    <row r="196" spans="1:24" x14ac:dyDescent="0.2">
      <c r="A196" t="s">
        <v>396</v>
      </c>
      <c r="B196" t="s">
        <v>397</v>
      </c>
      <c r="C196">
        <v>58.805668016194304</v>
      </c>
      <c r="D196">
        <v>133</v>
      </c>
      <c r="E196">
        <v>989</v>
      </c>
      <c r="F196">
        <v>41000000000</v>
      </c>
      <c r="G196">
        <v>4006134195.41606</v>
      </c>
      <c r="H196">
        <v>4076967175.6732101</v>
      </c>
      <c r="I196">
        <v>3981041079.6757102</v>
      </c>
      <c r="J196">
        <f t="shared" si="27"/>
        <v>4006134195.41606</v>
      </c>
      <c r="K196">
        <v>4770890352.3608904</v>
      </c>
      <c r="L196">
        <v>4744816238.8143997</v>
      </c>
      <c r="M196">
        <v>4767597237.6587</v>
      </c>
      <c r="N196">
        <f t="shared" si="28"/>
        <v>4767597237.6587</v>
      </c>
      <c r="O196">
        <v>5184810235.5868301</v>
      </c>
      <c r="P196">
        <v>4746561494.2663298</v>
      </c>
      <c r="Q196">
        <v>4721181990.5478697</v>
      </c>
      <c r="R196">
        <f t="shared" si="29"/>
        <v>4746561494.2663298</v>
      </c>
      <c r="S196">
        <f t="shared" si="30"/>
        <v>2.6213780000957495E-3</v>
      </c>
      <c r="T196">
        <f t="shared" si="31"/>
        <v>2.9230884196474135E-3</v>
      </c>
      <c r="U196">
        <f t="shared" si="32"/>
        <v>2.9482540160723379E-3</v>
      </c>
      <c r="V196" s="3">
        <f t="shared" si="33"/>
        <v>201.91950459137539</v>
      </c>
      <c r="W196" s="3">
        <f t="shared" si="34"/>
        <v>225.15965478860096</v>
      </c>
      <c r="X196" s="3">
        <f t="shared" si="35"/>
        <v>227.09811035002005</v>
      </c>
    </row>
    <row r="197" spans="1:24" x14ac:dyDescent="0.2">
      <c r="A197" t="s">
        <v>398</v>
      </c>
      <c r="B197" t="s">
        <v>399</v>
      </c>
      <c r="C197">
        <v>6.9767441860465098</v>
      </c>
      <c r="D197">
        <v>1</v>
      </c>
      <c r="E197">
        <v>130</v>
      </c>
      <c r="F197">
        <v>29000000</v>
      </c>
      <c r="G197">
        <v>3223063.0309485001</v>
      </c>
      <c r="H197">
        <v>3397792.7539172098</v>
      </c>
      <c r="I197">
        <v>3841598.46645186</v>
      </c>
      <c r="J197">
        <f t="shared" si="27"/>
        <v>3397792.7539172098</v>
      </c>
      <c r="K197">
        <v>2773748.1188714802</v>
      </c>
      <c r="L197">
        <v>2988758.2096104301</v>
      </c>
      <c r="M197">
        <v>3239819.9073039801</v>
      </c>
      <c r="N197">
        <f t="shared" si="28"/>
        <v>2988758.2096104301</v>
      </c>
      <c r="O197">
        <v>3366363.47695832</v>
      </c>
      <c r="P197">
        <v>3208039.8214938398</v>
      </c>
      <c r="Q197">
        <v>2960816.21444437</v>
      </c>
      <c r="R197">
        <f t="shared" si="29"/>
        <v>3208039.8214938398</v>
      </c>
      <c r="S197">
        <f t="shared" si="30"/>
        <v>2.2233152309762533E-6</v>
      </c>
      <c r="T197">
        <f t="shared" si="31"/>
        <v>1.8324543949792014E-6</v>
      </c>
      <c r="U197">
        <f t="shared" si="32"/>
        <v>1.9926248293347203E-6</v>
      </c>
      <c r="V197" s="3">
        <f t="shared" si="33"/>
        <v>0.17125752561163884</v>
      </c>
      <c r="W197" s="3">
        <f t="shared" si="34"/>
        <v>0.14115029713645794</v>
      </c>
      <c r="X197" s="3">
        <f t="shared" si="35"/>
        <v>0.15348790535399484</v>
      </c>
    </row>
    <row r="198" spans="1:24" x14ac:dyDescent="0.2">
      <c r="A198" t="s">
        <v>400</v>
      </c>
      <c r="B198" t="s">
        <v>401</v>
      </c>
      <c r="C198">
        <v>46.120689655172399</v>
      </c>
      <c r="D198">
        <v>38</v>
      </c>
      <c r="E198">
        <v>233</v>
      </c>
      <c r="F198">
        <v>9400000000</v>
      </c>
      <c r="G198">
        <v>1113715120.4648299</v>
      </c>
      <c r="H198">
        <v>1181224280.9112201</v>
      </c>
      <c r="I198">
        <v>1177203966.71838</v>
      </c>
      <c r="J198">
        <f t="shared" si="27"/>
        <v>1177203966.71838</v>
      </c>
      <c r="K198">
        <v>1002967194.10972</v>
      </c>
      <c r="L198">
        <v>1012479530.12677</v>
      </c>
      <c r="M198">
        <v>1044707043.05637</v>
      </c>
      <c r="N198">
        <f t="shared" si="28"/>
        <v>1012479530.12677</v>
      </c>
      <c r="O198">
        <v>966570961.33574998</v>
      </c>
      <c r="P198">
        <v>990085526.07159698</v>
      </c>
      <c r="Q198">
        <v>911046377.20536196</v>
      </c>
      <c r="R198">
        <f t="shared" si="29"/>
        <v>966570961.33574998</v>
      </c>
      <c r="S198">
        <f t="shared" si="30"/>
        <v>7.7029286325754802E-4</v>
      </c>
      <c r="T198">
        <f t="shared" si="31"/>
        <v>6.2076703255600882E-4</v>
      </c>
      <c r="U198">
        <f t="shared" si="32"/>
        <v>6.0037075723539095E-4</v>
      </c>
      <c r="V198" s="3">
        <f t="shared" si="33"/>
        <v>59.334118671002408</v>
      </c>
      <c r="W198" s="3">
        <f t="shared" si="34"/>
        <v>47.816442983724251</v>
      </c>
      <c r="X198" s="3">
        <f t="shared" si="35"/>
        <v>46.245358688327691</v>
      </c>
    </row>
    <row r="199" spans="1:24" x14ac:dyDescent="0.2">
      <c r="A199" t="s">
        <v>402</v>
      </c>
      <c r="B199" t="s">
        <v>403</v>
      </c>
      <c r="C199">
        <v>55.389221556886199</v>
      </c>
      <c r="D199">
        <v>59</v>
      </c>
      <c r="E199">
        <v>335</v>
      </c>
      <c r="F199">
        <v>26000000000</v>
      </c>
      <c r="G199">
        <v>2780440758.4286199</v>
      </c>
      <c r="H199">
        <v>2874652473.0525799</v>
      </c>
      <c r="I199">
        <v>2703417790.2009201</v>
      </c>
      <c r="J199">
        <f t="shared" si="27"/>
        <v>2780440758.4286199</v>
      </c>
      <c r="K199">
        <v>2948758586.0310502</v>
      </c>
      <c r="L199">
        <v>2943337831.2581501</v>
      </c>
      <c r="M199">
        <v>2706385085.02741</v>
      </c>
      <c r="N199">
        <f t="shared" si="28"/>
        <v>2943337831.2581501</v>
      </c>
      <c r="O199">
        <v>2978182525.1905298</v>
      </c>
      <c r="P199">
        <v>3051891235.6679902</v>
      </c>
      <c r="Q199">
        <v>3012933715.1427498</v>
      </c>
      <c r="R199">
        <f t="shared" si="29"/>
        <v>3012933715.1427498</v>
      </c>
      <c r="S199">
        <f t="shared" si="30"/>
        <v>1.8193564866234751E-3</v>
      </c>
      <c r="T199">
        <f t="shared" si="31"/>
        <v>1.8046064507508516E-3</v>
      </c>
      <c r="U199">
        <f t="shared" si="32"/>
        <v>1.8714376578834104E-3</v>
      </c>
      <c r="V199" s="3">
        <f t="shared" si="33"/>
        <v>140.14139145163304</v>
      </c>
      <c r="W199" s="3">
        <f t="shared" si="34"/>
        <v>139.00522568843661</v>
      </c>
      <c r="X199" s="3">
        <f t="shared" si="35"/>
        <v>144.15309991144335</v>
      </c>
    </row>
    <row r="200" spans="1:24" x14ac:dyDescent="0.2">
      <c r="A200" t="s">
        <v>404</v>
      </c>
      <c r="B200" t="s">
        <v>405</v>
      </c>
      <c r="C200">
        <v>53.382084095064002</v>
      </c>
      <c r="D200">
        <v>92</v>
      </c>
      <c r="E200">
        <v>548</v>
      </c>
      <c r="F200">
        <v>35000000000</v>
      </c>
      <c r="G200">
        <v>4112902334.5611901</v>
      </c>
      <c r="H200">
        <v>4064860258.1562901</v>
      </c>
      <c r="I200">
        <v>3994677536.9524999</v>
      </c>
      <c r="J200">
        <f t="shared" si="27"/>
        <v>4064860258.1562901</v>
      </c>
      <c r="K200">
        <v>3791623432.4165201</v>
      </c>
      <c r="L200">
        <v>3666756298.0824599</v>
      </c>
      <c r="M200">
        <v>3804633766.0740199</v>
      </c>
      <c r="N200">
        <f t="shared" si="28"/>
        <v>3791623432.4165201</v>
      </c>
      <c r="O200">
        <v>3866015669.5378499</v>
      </c>
      <c r="P200">
        <v>3848132042.74581</v>
      </c>
      <c r="Q200">
        <v>3850398661.4733701</v>
      </c>
      <c r="R200">
        <f t="shared" si="29"/>
        <v>3850398661.4733701</v>
      </c>
      <c r="S200">
        <f t="shared" si="30"/>
        <v>2.6598048728339687E-3</v>
      </c>
      <c r="T200">
        <f t="shared" si="31"/>
        <v>2.3247036178759379E-3</v>
      </c>
      <c r="U200">
        <f t="shared" si="32"/>
        <v>2.3916161901370403E-3</v>
      </c>
      <c r="V200" s="3">
        <f t="shared" si="33"/>
        <v>204.87944974465495</v>
      </c>
      <c r="W200" s="3">
        <f t="shared" si="34"/>
        <v>179.06727027774775</v>
      </c>
      <c r="X200" s="3">
        <f t="shared" si="35"/>
        <v>184.22141189387594</v>
      </c>
    </row>
    <row r="201" spans="1:24" x14ac:dyDescent="0.2">
      <c r="A201" t="s">
        <v>406</v>
      </c>
      <c r="B201" t="s">
        <v>407</v>
      </c>
      <c r="C201">
        <v>56.3106796116505</v>
      </c>
      <c r="D201">
        <v>16</v>
      </c>
      <c r="E201">
        <v>104</v>
      </c>
      <c r="F201">
        <v>13000000000</v>
      </c>
      <c r="G201">
        <v>1569433893.0266099</v>
      </c>
      <c r="H201">
        <v>1640868499.2073901</v>
      </c>
      <c r="I201">
        <v>1608212362.9633</v>
      </c>
      <c r="J201">
        <f t="shared" si="27"/>
        <v>1608212362.9633</v>
      </c>
      <c r="K201">
        <v>1444310566.3829899</v>
      </c>
      <c r="L201">
        <v>1202960975.57726</v>
      </c>
      <c r="M201">
        <v>1447131920.8076</v>
      </c>
      <c r="N201">
        <f t="shared" si="28"/>
        <v>1444310566.3829899</v>
      </c>
      <c r="O201">
        <v>1401485330.18187</v>
      </c>
      <c r="P201">
        <v>1413088064.4091499</v>
      </c>
      <c r="Q201">
        <v>1272508387.44383</v>
      </c>
      <c r="R201">
        <f t="shared" si="29"/>
        <v>1401485330.18187</v>
      </c>
      <c r="S201">
        <f t="shared" si="30"/>
        <v>1.0523193438147338E-3</v>
      </c>
      <c r="T201">
        <f t="shared" si="31"/>
        <v>8.8552939363682585E-4</v>
      </c>
      <c r="U201">
        <f t="shared" si="32"/>
        <v>8.7051116016644654E-4</v>
      </c>
      <c r="V201" s="3">
        <f t="shared" si="33"/>
        <v>81.058054415361312</v>
      </c>
      <c r="W201" s="3">
        <f t="shared" si="34"/>
        <v>68.210558133057418</v>
      </c>
      <c r="X201" s="3">
        <f t="shared" si="35"/>
        <v>67.053733645301051</v>
      </c>
    </row>
    <row r="202" spans="1:24" x14ac:dyDescent="0.2">
      <c r="A202" t="s">
        <v>408</v>
      </c>
      <c r="B202" t="s">
        <v>409</v>
      </c>
      <c r="C202">
        <v>35.384615384615401</v>
      </c>
      <c r="D202">
        <v>24</v>
      </c>
      <c r="E202">
        <v>66</v>
      </c>
      <c r="F202">
        <v>21000000000</v>
      </c>
      <c r="G202">
        <v>2212025086.54602</v>
      </c>
      <c r="H202">
        <v>2342558608.71527</v>
      </c>
      <c r="I202">
        <v>2420059573.2983098</v>
      </c>
      <c r="J202">
        <f t="shared" si="27"/>
        <v>2342558608.71527</v>
      </c>
      <c r="K202">
        <v>2449339653.0748301</v>
      </c>
      <c r="L202">
        <v>3085923801.7565498</v>
      </c>
      <c r="M202">
        <v>2268296684.24017</v>
      </c>
      <c r="N202">
        <f t="shared" si="28"/>
        <v>2449339653.0748301</v>
      </c>
      <c r="O202">
        <v>2073503690.5822599</v>
      </c>
      <c r="P202">
        <v>2065355184.5755999</v>
      </c>
      <c r="Q202">
        <v>2082937717.21099</v>
      </c>
      <c r="R202">
        <f t="shared" si="29"/>
        <v>2073503690.5822599</v>
      </c>
      <c r="S202">
        <f t="shared" si="30"/>
        <v>1.5328322271000124E-3</v>
      </c>
      <c r="T202">
        <f t="shared" si="31"/>
        <v>1.5017284428166682E-3</v>
      </c>
      <c r="U202">
        <f t="shared" si="32"/>
        <v>1.2879250780769404E-3</v>
      </c>
      <c r="V202" s="3">
        <f t="shared" si="33"/>
        <v>118.07100078905975</v>
      </c>
      <c r="W202" s="3">
        <f t="shared" si="34"/>
        <v>115.67513849328232</v>
      </c>
      <c r="X202" s="3">
        <f t="shared" si="35"/>
        <v>99.206292914110563</v>
      </c>
    </row>
    <row r="203" spans="1:24" x14ac:dyDescent="0.2">
      <c r="A203" t="s">
        <v>410</v>
      </c>
      <c r="B203" t="s">
        <v>411</v>
      </c>
      <c r="C203">
        <v>29.251700680272101</v>
      </c>
      <c r="D203">
        <v>7</v>
      </c>
      <c r="E203">
        <v>148</v>
      </c>
      <c r="F203">
        <v>1300000000</v>
      </c>
      <c r="G203">
        <v>125681111.063943</v>
      </c>
      <c r="H203">
        <v>136994518.02610299</v>
      </c>
      <c r="I203">
        <v>134352972.50603199</v>
      </c>
      <c r="J203">
        <f t="shared" si="27"/>
        <v>134352972.50603199</v>
      </c>
      <c r="K203">
        <v>123548723.028302</v>
      </c>
      <c r="L203">
        <v>157665842.84572601</v>
      </c>
      <c r="M203">
        <v>149495723.342181</v>
      </c>
      <c r="N203">
        <f t="shared" si="28"/>
        <v>149495723.342181</v>
      </c>
      <c r="O203">
        <v>156081994.33686101</v>
      </c>
      <c r="P203">
        <v>164052467.015405</v>
      </c>
      <c r="Q203">
        <v>152126647.835448</v>
      </c>
      <c r="R203">
        <f t="shared" si="29"/>
        <v>156081994.33686101</v>
      </c>
      <c r="S203">
        <f t="shared" si="30"/>
        <v>8.7912663229745952E-5</v>
      </c>
      <c r="T203">
        <f t="shared" si="31"/>
        <v>9.1658165718491361E-5</v>
      </c>
      <c r="U203">
        <f t="shared" si="32"/>
        <v>9.6947941619654121E-5</v>
      </c>
      <c r="V203" s="3">
        <f t="shared" si="33"/>
        <v>6.7717366232608711</v>
      </c>
      <c r="W203" s="3">
        <f t="shared" si="34"/>
        <v>7.0602451889639521</v>
      </c>
      <c r="X203" s="3">
        <f t="shared" si="35"/>
        <v>7.4677060470787175</v>
      </c>
    </row>
    <row r="204" spans="1:24" x14ac:dyDescent="0.2">
      <c r="A204" t="s">
        <v>412</v>
      </c>
      <c r="B204" t="s">
        <v>413</v>
      </c>
      <c r="C204">
        <v>47.074468085106403</v>
      </c>
      <c r="D204">
        <v>28</v>
      </c>
      <c r="E204">
        <v>377</v>
      </c>
      <c r="F204">
        <v>8800000000</v>
      </c>
      <c r="G204">
        <v>1110404518.6250701</v>
      </c>
      <c r="H204">
        <v>1112253514.6529</v>
      </c>
      <c r="I204">
        <v>1025197375.75454</v>
      </c>
      <c r="J204">
        <f t="shared" si="27"/>
        <v>1110404518.6250701</v>
      </c>
      <c r="K204">
        <v>887256886.71331203</v>
      </c>
      <c r="L204">
        <v>835561205.17090797</v>
      </c>
      <c r="M204">
        <v>1103433637.3928699</v>
      </c>
      <c r="N204">
        <f t="shared" si="28"/>
        <v>887256886.71331203</v>
      </c>
      <c r="O204">
        <v>978048703.271294</v>
      </c>
      <c r="P204">
        <v>909428989.28102601</v>
      </c>
      <c r="Q204">
        <v>838415169.13808405</v>
      </c>
      <c r="R204">
        <f t="shared" si="29"/>
        <v>909428989.28102601</v>
      </c>
      <c r="S204">
        <f t="shared" si="30"/>
        <v>7.2658324318273799E-4</v>
      </c>
      <c r="T204">
        <f t="shared" si="31"/>
        <v>5.4399107171178448E-4</v>
      </c>
      <c r="U204">
        <f t="shared" si="32"/>
        <v>5.6487789597147657E-4</v>
      </c>
      <c r="V204" s="3">
        <f t="shared" si="33"/>
        <v>55.967254055879941</v>
      </c>
      <c r="W204" s="3">
        <f t="shared" si="34"/>
        <v>41.902544271815337</v>
      </c>
      <c r="X204" s="3">
        <f t="shared" si="35"/>
        <v>43.511414570890899</v>
      </c>
    </row>
    <row r="205" spans="1:24" x14ac:dyDescent="0.2">
      <c r="A205" t="s">
        <v>414</v>
      </c>
      <c r="B205" t="s">
        <v>415</v>
      </c>
      <c r="C205">
        <v>12.7873563218391</v>
      </c>
      <c r="D205">
        <v>13</v>
      </c>
      <c r="E205">
        <v>697</v>
      </c>
      <c r="F205">
        <v>4200000000</v>
      </c>
      <c r="G205">
        <v>518216910.75596398</v>
      </c>
      <c r="H205">
        <v>504648928.26902997</v>
      </c>
      <c r="I205">
        <v>592681469.03012002</v>
      </c>
      <c r="J205">
        <f t="shared" si="27"/>
        <v>518216910.75596398</v>
      </c>
      <c r="K205">
        <v>393266095.73877001</v>
      </c>
      <c r="L205">
        <v>417957784.94468498</v>
      </c>
      <c r="M205">
        <v>476111359.685592</v>
      </c>
      <c r="N205">
        <f t="shared" si="28"/>
        <v>417957784.94468498</v>
      </c>
      <c r="O205">
        <v>424636084.36075097</v>
      </c>
      <c r="P205">
        <v>444750727.78018802</v>
      </c>
      <c r="Q205">
        <v>427730639.43489897</v>
      </c>
      <c r="R205">
        <f t="shared" si="29"/>
        <v>427730639.43489897</v>
      </c>
      <c r="S205">
        <f t="shared" si="30"/>
        <v>3.3909059029715914E-4</v>
      </c>
      <c r="T205">
        <f t="shared" si="31"/>
        <v>2.5625645375893077E-4</v>
      </c>
      <c r="U205">
        <f t="shared" si="32"/>
        <v>2.6567833936933969E-4</v>
      </c>
      <c r="V205" s="3">
        <f t="shared" si="33"/>
        <v>26.119469989409573</v>
      </c>
      <c r="W205" s="3">
        <f t="shared" si="34"/>
        <v>19.73892212014292</v>
      </c>
      <c r="X205" s="3">
        <f t="shared" si="35"/>
        <v>20.464671124941496</v>
      </c>
    </row>
    <row r="206" spans="1:24" x14ac:dyDescent="0.2">
      <c r="A206" t="s">
        <v>416</v>
      </c>
      <c r="B206" t="s">
        <v>417</v>
      </c>
      <c r="C206">
        <v>65.799256505576196</v>
      </c>
      <c r="D206">
        <v>47</v>
      </c>
      <c r="E206">
        <v>270</v>
      </c>
      <c r="F206">
        <v>22000000000</v>
      </c>
      <c r="G206">
        <v>2468314186.2432799</v>
      </c>
      <c r="H206">
        <v>2436689197.69244</v>
      </c>
      <c r="I206">
        <v>2375227108.2034402</v>
      </c>
      <c r="J206">
        <f t="shared" si="27"/>
        <v>2436689197.69244</v>
      </c>
      <c r="K206">
        <v>2384301324.1347499</v>
      </c>
      <c r="L206">
        <v>2687033324.3930402</v>
      </c>
      <c r="M206">
        <v>2292172847.7505498</v>
      </c>
      <c r="N206">
        <f t="shared" si="28"/>
        <v>2384301324.1347499</v>
      </c>
      <c r="O206">
        <v>2378439862.4626098</v>
      </c>
      <c r="P206">
        <v>2305235213.9795599</v>
      </c>
      <c r="Q206">
        <v>2672586935.1403399</v>
      </c>
      <c r="R206">
        <f t="shared" si="29"/>
        <v>2378439862.4626098</v>
      </c>
      <c r="S206">
        <f t="shared" si="30"/>
        <v>1.5944257342179592E-3</v>
      </c>
      <c r="T206">
        <f t="shared" si="31"/>
        <v>1.461852426307495E-3</v>
      </c>
      <c r="U206">
        <f t="shared" si="32"/>
        <v>1.4773315135519596E-3</v>
      </c>
      <c r="V206" s="3">
        <f t="shared" si="33"/>
        <v>122.81542545534096</v>
      </c>
      <c r="W206" s="3">
        <f t="shared" si="34"/>
        <v>112.60356869361372</v>
      </c>
      <c r="X206" s="3">
        <f t="shared" si="35"/>
        <v>113.79589182588035</v>
      </c>
    </row>
    <row r="207" spans="1:24" x14ac:dyDescent="0.2">
      <c r="A207" t="s">
        <v>418</v>
      </c>
      <c r="B207" t="s">
        <v>419</v>
      </c>
      <c r="C207">
        <v>52.678571428571402</v>
      </c>
      <c r="D207">
        <v>44</v>
      </c>
      <c r="E207">
        <v>225</v>
      </c>
      <c r="F207">
        <v>26000000000</v>
      </c>
      <c r="G207">
        <v>2517825443.9043498</v>
      </c>
      <c r="H207">
        <v>2634236309.8650398</v>
      </c>
      <c r="I207">
        <v>2638917574.04035</v>
      </c>
      <c r="J207">
        <f t="shared" si="27"/>
        <v>2634236309.8650398</v>
      </c>
      <c r="K207">
        <v>3062541563.5457501</v>
      </c>
      <c r="L207">
        <v>3344610777.3054299</v>
      </c>
      <c r="M207">
        <v>2839608746.9096799</v>
      </c>
      <c r="N207">
        <f t="shared" si="28"/>
        <v>3062541563.5457501</v>
      </c>
      <c r="O207">
        <v>2903504271.1259398</v>
      </c>
      <c r="P207">
        <v>3019540538.8671498</v>
      </c>
      <c r="Q207">
        <v>3039214774.4363098</v>
      </c>
      <c r="R207">
        <f t="shared" si="29"/>
        <v>3019540538.8671498</v>
      </c>
      <c r="S207">
        <f t="shared" si="30"/>
        <v>1.7236889162711804E-3</v>
      </c>
      <c r="T207">
        <f t="shared" si="31"/>
        <v>1.8776921230631693E-3</v>
      </c>
      <c r="U207">
        <f t="shared" si="32"/>
        <v>1.8755413853085105E-3</v>
      </c>
      <c r="V207" s="3">
        <f t="shared" si="33"/>
        <v>132.77230984253649</v>
      </c>
      <c r="W207" s="3">
        <f t="shared" si="34"/>
        <v>144.6348688553098</v>
      </c>
      <c r="X207" s="3">
        <f t="shared" si="35"/>
        <v>144.46920182754394</v>
      </c>
    </row>
    <row r="208" spans="1:24" x14ac:dyDescent="0.2">
      <c r="A208" t="s">
        <v>420</v>
      </c>
      <c r="B208" t="s">
        <v>421</v>
      </c>
      <c r="C208">
        <v>44.009779951100199</v>
      </c>
      <c r="D208">
        <v>54</v>
      </c>
      <c r="E208">
        <v>410</v>
      </c>
      <c r="F208">
        <v>18000000000</v>
      </c>
      <c r="G208">
        <v>1688708001.7137899</v>
      </c>
      <c r="H208">
        <v>1746858529.73664</v>
      </c>
      <c r="I208">
        <v>1759265399.2878499</v>
      </c>
      <c r="J208">
        <f t="shared" si="27"/>
        <v>1746858529.73664</v>
      </c>
      <c r="K208">
        <v>2355127635.9338598</v>
      </c>
      <c r="L208">
        <v>2153549102.0932899</v>
      </c>
      <c r="M208">
        <v>1955692249.44995</v>
      </c>
      <c r="N208">
        <f t="shared" si="28"/>
        <v>2153549102.0932899</v>
      </c>
      <c r="O208">
        <v>2147080741.57986</v>
      </c>
      <c r="P208">
        <v>2063090299.75419</v>
      </c>
      <c r="Q208">
        <v>2130628040.4505601</v>
      </c>
      <c r="R208">
        <f t="shared" si="29"/>
        <v>2130628040.4505601</v>
      </c>
      <c r="S208">
        <f t="shared" si="30"/>
        <v>1.1430412202294339E-3</v>
      </c>
      <c r="T208">
        <f t="shared" si="31"/>
        <v>1.32037463058905E-3</v>
      </c>
      <c r="U208">
        <f t="shared" si="32"/>
        <v>1.3234069935895024E-3</v>
      </c>
      <c r="V208" s="3">
        <f t="shared" si="33"/>
        <v>88.046179111832828</v>
      </c>
      <c r="W208" s="3">
        <f t="shared" si="34"/>
        <v>101.70581704501335</v>
      </c>
      <c r="X208" s="3">
        <f t="shared" si="35"/>
        <v>101.93939390221219</v>
      </c>
    </row>
    <row r="209" spans="1:24" x14ac:dyDescent="0.2">
      <c r="A209" t="s">
        <v>422</v>
      </c>
      <c r="B209" t="s">
        <v>314</v>
      </c>
      <c r="C209">
        <v>33.628318584070797</v>
      </c>
      <c r="D209">
        <v>7</v>
      </c>
      <c r="E209">
        <v>114</v>
      </c>
      <c r="F209">
        <v>7300000000</v>
      </c>
      <c r="G209">
        <v>918299003.96805704</v>
      </c>
      <c r="H209">
        <v>807060406.15784597</v>
      </c>
      <c r="I209">
        <v>811811771.72043395</v>
      </c>
      <c r="J209">
        <f t="shared" si="27"/>
        <v>811811771.72043395</v>
      </c>
      <c r="K209">
        <v>743624448.948928</v>
      </c>
      <c r="L209">
        <v>669411241.98775101</v>
      </c>
      <c r="M209">
        <v>845855861.81071496</v>
      </c>
      <c r="N209">
        <f t="shared" si="28"/>
        <v>743624448.948928</v>
      </c>
      <c r="O209">
        <v>769252829.90886796</v>
      </c>
      <c r="P209">
        <v>869542411.51901603</v>
      </c>
      <c r="Q209">
        <v>865142023.97838604</v>
      </c>
      <c r="R209">
        <f t="shared" si="29"/>
        <v>865142023.97838604</v>
      </c>
      <c r="S209">
        <f t="shared" si="30"/>
        <v>5.3120175580780471E-4</v>
      </c>
      <c r="T209">
        <f t="shared" si="31"/>
        <v>4.5592777806809125E-4</v>
      </c>
      <c r="U209">
        <f t="shared" si="32"/>
        <v>5.3736972537874589E-4</v>
      </c>
      <c r="V209" s="3">
        <f t="shared" si="33"/>
        <v>40.917408846363578</v>
      </c>
      <c r="W209" s="3">
        <f t="shared" si="34"/>
        <v>35.119204889028936</v>
      </c>
      <c r="X209" s="3">
        <f t="shared" si="35"/>
        <v>41.392515206474037</v>
      </c>
    </row>
    <row r="210" spans="1:24" x14ac:dyDescent="0.2">
      <c r="A210" t="s">
        <v>423</v>
      </c>
      <c r="B210" t="s">
        <v>424</v>
      </c>
      <c r="C210">
        <v>42.801556420233503</v>
      </c>
      <c r="D210">
        <v>20</v>
      </c>
      <c r="E210">
        <v>258</v>
      </c>
      <c r="F210">
        <v>6500000000</v>
      </c>
      <c r="G210">
        <v>706766932.78851902</v>
      </c>
      <c r="H210">
        <v>691280638.88162601</v>
      </c>
      <c r="I210">
        <v>704377019.92954695</v>
      </c>
      <c r="J210">
        <f t="shared" si="27"/>
        <v>704377019.92954695</v>
      </c>
      <c r="K210">
        <v>712483902.48810506</v>
      </c>
      <c r="L210">
        <v>673854262.46983194</v>
      </c>
      <c r="M210">
        <v>763790933.93854904</v>
      </c>
      <c r="N210">
        <f t="shared" si="28"/>
        <v>712483902.48810506</v>
      </c>
      <c r="O210">
        <v>765607964.25625896</v>
      </c>
      <c r="P210">
        <v>772591970.01112795</v>
      </c>
      <c r="Q210">
        <v>709246375.23643506</v>
      </c>
      <c r="R210">
        <f t="shared" si="29"/>
        <v>765607964.25625896</v>
      </c>
      <c r="S210">
        <f t="shared" si="30"/>
        <v>4.6090278901018104E-4</v>
      </c>
      <c r="T210">
        <f t="shared" si="31"/>
        <v>4.3683502207307649E-4</v>
      </c>
      <c r="U210">
        <f t="shared" si="32"/>
        <v>4.7554566776014689E-4</v>
      </c>
      <c r="V210" s="3">
        <f t="shared" si="33"/>
        <v>35.502420031876227</v>
      </c>
      <c r="W210" s="3">
        <f t="shared" si="34"/>
        <v>33.648528080244937</v>
      </c>
      <c r="X210" s="3">
        <f t="shared" si="35"/>
        <v>36.630331696228595</v>
      </c>
    </row>
    <row r="211" spans="1:24" x14ac:dyDescent="0.2">
      <c r="A211" t="s">
        <v>425</v>
      </c>
      <c r="B211" t="s">
        <v>426</v>
      </c>
      <c r="C211">
        <v>58.656330749353998</v>
      </c>
      <c r="D211">
        <v>32</v>
      </c>
      <c r="E211">
        <v>388</v>
      </c>
      <c r="F211">
        <v>10000000000</v>
      </c>
      <c r="G211">
        <v>1109490668.37816</v>
      </c>
      <c r="H211">
        <v>1128589630.2351501</v>
      </c>
      <c r="I211">
        <v>1103254451.2565801</v>
      </c>
      <c r="J211">
        <f t="shared" si="27"/>
        <v>1109490668.37816</v>
      </c>
      <c r="K211">
        <v>1231578411.6571901</v>
      </c>
      <c r="L211">
        <v>1163957939.4460199</v>
      </c>
      <c r="M211">
        <v>1033660568.7191401</v>
      </c>
      <c r="N211">
        <f t="shared" si="28"/>
        <v>1163957939.4460199</v>
      </c>
      <c r="O211">
        <v>1050110563.35851</v>
      </c>
      <c r="P211">
        <v>1075547936.3122499</v>
      </c>
      <c r="Q211">
        <v>1103809830.6370101</v>
      </c>
      <c r="R211">
        <f t="shared" si="29"/>
        <v>1075547936.3122499</v>
      </c>
      <c r="S211">
        <f t="shared" si="30"/>
        <v>7.2598527346535481E-4</v>
      </c>
      <c r="T211">
        <f t="shared" si="31"/>
        <v>7.1364081405126691E-4</v>
      </c>
      <c r="U211">
        <f t="shared" si="32"/>
        <v>6.6806013712059607E-4</v>
      </c>
      <c r="V211" s="3">
        <f t="shared" si="33"/>
        <v>55.92119364448935</v>
      </c>
      <c r="W211" s="3">
        <f t="shared" si="34"/>
        <v>54.970324624740989</v>
      </c>
      <c r="X211" s="3">
        <f t="shared" si="35"/>
        <v>51.459336242125275</v>
      </c>
    </row>
    <row r="212" spans="1:24" x14ac:dyDescent="0.2">
      <c r="A212" t="s">
        <v>427</v>
      </c>
      <c r="B212" t="s">
        <v>428</v>
      </c>
      <c r="C212">
        <v>55.506607929515397</v>
      </c>
      <c r="D212">
        <v>13</v>
      </c>
      <c r="E212">
        <v>228</v>
      </c>
      <c r="F212">
        <v>5500000000</v>
      </c>
      <c r="G212">
        <v>610185693.91755795</v>
      </c>
      <c r="H212">
        <v>565495970.36416602</v>
      </c>
      <c r="I212">
        <v>596847519.46981704</v>
      </c>
      <c r="J212">
        <f t="shared" si="27"/>
        <v>596847519.46981704</v>
      </c>
      <c r="K212">
        <v>627301707.83976495</v>
      </c>
      <c r="L212">
        <v>597298860.46651602</v>
      </c>
      <c r="M212">
        <v>651842766.66347599</v>
      </c>
      <c r="N212">
        <f t="shared" si="28"/>
        <v>627301707.83976495</v>
      </c>
      <c r="O212">
        <v>585875008.58566201</v>
      </c>
      <c r="P212">
        <v>604841648.10222197</v>
      </c>
      <c r="Q212">
        <v>660310824.59081697</v>
      </c>
      <c r="R212">
        <f t="shared" si="29"/>
        <v>604841648.10222197</v>
      </c>
      <c r="S212">
        <f t="shared" si="30"/>
        <v>3.9054182427041966E-4</v>
      </c>
      <c r="T212">
        <f t="shared" si="31"/>
        <v>3.8460848649873489E-4</v>
      </c>
      <c r="U212">
        <f t="shared" si="32"/>
        <v>3.7568813134713613E-4</v>
      </c>
      <c r="V212" s="3">
        <f t="shared" si="33"/>
        <v>30.082655639901887</v>
      </c>
      <c r="W212" s="3">
        <f t="shared" si="34"/>
        <v>29.625622498024551</v>
      </c>
      <c r="X212" s="3">
        <f t="shared" si="35"/>
        <v>28.9385053814072</v>
      </c>
    </row>
    <row r="213" spans="1:24" x14ac:dyDescent="0.2">
      <c r="A213" t="s">
        <v>429</v>
      </c>
      <c r="B213" t="s">
        <v>430</v>
      </c>
      <c r="C213">
        <v>42.4657534246575</v>
      </c>
      <c r="D213">
        <v>34</v>
      </c>
      <c r="E213">
        <v>439</v>
      </c>
      <c r="F213">
        <v>13000000000</v>
      </c>
      <c r="G213">
        <v>1396145955.38572</v>
      </c>
      <c r="H213">
        <v>1432579850.48421</v>
      </c>
      <c r="I213">
        <v>1398487289.60746</v>
      </c>
      <c r="J213">
        <f t="shared" si="27"/>
        <v>1398487289.60746</v>
      </c>
      <c r="K213">
        <v>1383869810.53474</v>
      </c>
      <c r="L213">
        <v>1538651175.88376</v>
      </c>
      <c r="M213">
        <v>1366509413.80546</v>
      </c>
      <c r="N213">
        <f t="shared" si="28"/>
        <v>1383869810.53474</v>
      </c>
      <c r="O213">
        <v>1476569373.4423699</v>
      </c>
      <c r="P213">
        <v>1482032550.8569701</v>
      </c>
      <c r="Q213">
        <v>1525154579.99931</v>
      </c>
      <c r="R213">
        <f t="shared" si="29"/>
        <v>1482032550.8569701</v>
      </c>
      <c r="S213">
        <f t="shared" si="30"/>
        <v>9.1508762202355471E-4</v>
      </c>
      <c r="T213">
        <f t="shared" si="31"/>
        <v>8.4847222108474217E-4</v>
      </c>
      <c r="U213">
        <f t="shared" si="32"/>
        <v>9.2054183334442762E-4</v>
      </c>
      <c r="V213" s="3">
        <f t="shared" si="33"/>
        <v>70.487369349230377</v>
      </c>
      <c r="W213" s="3">
        <f t="shared" si="34"/>
        <v>65.356118245715521</v>
      </c>
      <c r="X213" s="3">
        <f t="shared" si="35"/>
        <v>70.907496338854571</v>
      </c>
    </row>
    <row r="214" spans="1:24" x14ac:dyDescent="0.2">
      <c r="A214" t="s">
        <v>431</v>
      </c>
      <c r="B214" t="s">
        <v>432</v>
      </c>
      <c r="C214">
        <v>31.067961165048501</v>
      </c>
      <c r="D214">
        <v>17</v>
      </c>
      <c r="E214">
        <v>310</v>
      </c>
      <c r="F214">
        <v>7500000000</v>
      </c>
      <c r="G214">
        <v>801680716.57706106</v>
      </c>
      <c r="H214">
        <v>865311013.79657698</v>
      </c>
      <c r="I214">
        <v>1032202263.90848</v>
      </c>
      <c r="J214">
        <f t="shared" si="27"/>
        <v>865311013.79657698</v>
      </c>
      <c r="K214">
        <v>856972896.07920206</v>
      </c>
      <c r="L214">
        <v>885234194.73642397</v>
      </c>
      <c r="M214">
        <v>825241690.19445097</v>
      </c>
      <c r="N214">
        <f t="shared" si="28"/>
        <v>856972896.07920206</v>
      </c>
      <c r="O214">
        <v>762911230.19930899</v>
      </c>
      <c r="P214">
        <v>748179786.79076898</v>
      </c>
      <c r="Q214">
        <v>722266207.71772897</v>
      </c>
      <c r="R214">
        <f t="shared" si="29"/>
        <v>748179786.79076898</v>
      </c>
      <c r="S214">
        <f t="shared" si="30"/>
        <v>5.6620850529729187E-4</v>
      </c>
      <c r="T214">
        <f t="shared" si="31"/>
        <v>5.2542348348850792E-4</v>
      </c>
      <c r="U214">
        <f t="shared" si="32"/>
        <v>4.6472042210231215E-4</v>
      </c>
      <c r="V214" s="3">
        <f t="shared" si="33"/>
        <v>43.613908746039797</v>
      </c>
      <c r="W214" s="3">
        <f t="shared" si="34"/>
        <v>40.472320086152791</v>
      </c>
      <c r="X214" s="3">
        <f t="shared" si="35"/>
        <v>35.796484673696902</v>
      </c>
    </row>
    <row r="215" spans="1:24" x14ac:dyDescent="0.2">
      <c r="A215" t="s">
        <v>433</v>
      </c>
      <c r="B215" t="s">
        <v>434</v>
      </c>
      <c r="C215">
        <v>53.987730061349701</v>
      </c>
      <c r="D215">
        <v>102</v>
      </c>
      <c r="E215">
        <v>327</v>
      </c>
      <c r="F215">
        <v>110000000000</v>
      </c>
      <c r="G215">
        <v>10264808152.347799</v>
      </c>
      <c r="H215">
        <v>10223833565.1474</v>
      </c>
      <c r="I215">
        <v>10307754646.180599</v>
      </c>
      <c r="J215">
        <f t="shared" si="27"/>
        <v>10264808152.347799</v>
      </c>
      <c r="K215">
        <v>13741425317.6455</v>
      </c>
      <c r="L215">
        <v>13380649004.6371</v>
      </c>
      <c r="M215">
        <v>12495795535.260599</v>
      </c>
      <c r="N215">
        <f t="shared" si="28"/>
        <v>13380649004.6371</v>
      </c>
      <c r="O215">
        <v>13480902762.5212</v>
      </c>
      <c r="P215">
        <v>12979062390.061199</v>
      </c>
      <c r="Q215">
        <v>13125768626.1985</v>
      </c>
      <c r="R215">
        <f t="shared" si="29"/>
        <v>13125768626.1985</v>
      </c>
      <c r="S215">
        <f t="shared" si="30"/>
        <v>6.7166852015483908E-3</v>
      </c>
      <c r="T215">
        <f t="shared" si="31"/>
        <v>8.2038851444651718E-3</v>
      </c>
      <c r="U215">
        <f t="shared" si="32"/>
        <v>8.152870264710968E-3</v>
      </c>
      <c r="V215" s="3">
        <f t="shared" si="33"/>
        <v>517.37282770486945</v>
      </c>
      <c r="W215" s="3">
        <f t="shared" si="34"/>
        <v>631.92886490786327</v>
      </c>
      <c r="X215" s="3">
        <f t="shared" si="35"/>
        <v>627.99929075015643</v>
      </c>
    </row>
    <row r="216" spans="1:24" x14ac:dyDescent="0.2">
      <c r="A216" t="s">
        <v>435</v>
      </c>
      <c r="B216" t="s">
        <v>436</v>
      </c>
      <c r="C216">
        <v>46.212121212121197</v>
      </c>
      <c r="D216">
        <v>26</v>
      </c>
      <c r="E216">
        <v>133</v>
      </c>
      <c r="F216">
        <v>34000000000</v>
      </c>
      <c r="G216">
        <v>3911340672.66328</v>
      </c>
      <c r="H216">
        <v>3916087809.1456199</v>
      </c>
      <c r="I216">
        <v>4024326237.96911</v>
      </c>
      <c r="J216">
        <f t="shared" si="27"/>
        <v>3916087809.1456199</v>
      </c>
      <c r="K216">
        <v>3936524940.5283899</v>
      </c>
      <c r="L216">
        <v>4056936520.6145101</v>
      </c>
      <c r="M216">
        <v>3362888872.0728598</v>
      </c>
      <c r="N216">
        <f t="shared" si="28"/>
        <v>3936524940.5283899</v>
      </c>
      <c r="O216">
        <v>3494758166.01476</v>
      </c>
      <c r="P216">
        <v>3572123835.9203901</v>
      </c>
      <c r="Q216">
        <v>3725012945.0710902</v>
      </c>
      <c r="R216">
        <f t="shared" si="29"/>
        <v>3572123835.9203901</v>
      </c>
      <c r="S216">
        <f t="shared" si="30"/>
        <v>2.5624569544084766E-3</v>
      </c>
      <c r="T216">
        <f t="shared" si="31"/>
        <v>2.4135449983947455E-3</v>
      </c>
      <c r="U216">
        <f t="shared" si="32"/>
        <v>2.218770041825374E-3</v>
      </c>
      <c r="V216" s="3">
        <f t="shared" si="33"/>
        <v>197.38093428417613</v>
      </c>
      <c r="W216" s="3">
        <f t="shared" si="34"/>
        <v>185.91054413635047</v>
      </c>
      <c r="X216" s="3">
        <f t="shared" si="35"/>
        <v>170.90741878172491</v>
      </c>
    </row>
    <row r="217" spans="1:24" x14ac:dyDescent="0.2">
      <c r="A217" t="s">
        <v>437</v>
      </c>
      <c r="B217" t="s">
        <v>106</v>
      </c>
      <c r="C217">
        <v>66.434540389972099</v>
      </c>
      <c r="D217">
        <v>156</v>
      </c>
      <c r="E217">
        <v>719</v>
      </c>
      <c r="F217">
        <v>61000000000</v>
      </c>
      <c r="G217">
        <v>7419321101.13062</v>
      </c>
      <c r="H217">
        <v>7577569310.4861202</v>
      </c>
      <c r="I217">
        <v>7243241278.7378101</v>
      </c>
      <c r="J217">
        <f t="shared" si="27"/>
        <v>7419321101.13062</v>
      </c>
      <c r="K217">
        <v>6338856509.3339901</v>
      </c>
      <c r="L217">
        <v>6573475571.2514496</v>
      </c>
      <c r="M217">
        <v>6062121528.7086201</v>
      </c>
      <c r="N217">
        <f t="shared" si="28"/>
        <v>6338856509.3339901</v>
      </c>
      <c r="O217">
        <v>6653442260.7558002</v>
      </c>
      <c r="P217">
        <v>6596582160.9540195</v>
      </c>
      <c r="Q217">
        <v>6535390278.6415796</v>
      </c>
      <c r="R217">
        <f t="shared" si="29"/>
        <v>6596582160.9540195</v>
      </c>
      <c r="S217">
        <f t="shared" si="30"/>
        <v>4.8547662563086218E-3</v>
      </c>
      <c r="T217">
        <f t="shared" si="31"/>
        <v>3.8864520496576516E-3</v>
      </c>
      <c r="U217">
        <f t="shared" si="32"/>
        <v>4.0973660347341494E-3</v>
      </c>
      <c r="V217" s="3">
        <f t="shared" si="33"/>
        <v>373.95293519094054</v>
      </c>
      <c r="W217" s="3">
        <f t="shared" si="34"/>
        <v>299.3656284810296</v>
      </c>
      <c r="X217" s="3">
        <f t="shared" si="35"/>
        <v>315.61191092350208</v>
      </c>
    </row>
    <row r="218" spans="1:24" x14ac:dyDescent="0.2">
      <c r="A218" t="s">
        <v>438</v>
      </c>
      <c r="B218" t="s">
        <v>439</v>
      </c>
      <c r="C218">
        <v>65.644171779141104</v>
      </c>
      <c r="D218">
        <v>233</v>
      </c>
      <c r="E218">
        <v>979</v>
      </c>
      <c r="F218">
        <v>68000000000</v>
      </c>
      <c r="G218">
        <v>8096037907.3509703</v>
      </c>
      <c r="H218">
        <v>8149938802.8887701</v>
      </c>
      <c r="I218">
        <v>8085967471.9935503</v>
      </c>
      <c r="J218">
        <f t="shared" si="27"/>
        <v>8096037907.3509703</v>
      </c>
      <c r="K218">
        <v>7750639744.1875601</v>
      </c>
      <c r="L218">
        <v>7465481535.1570997</v>
      </c>
      <c r="M218">
        <v>6885182100.9317999</v>
      </c>
      <c r="N218">
        <f t="shared" si="28"/>
        <v>7465481535.1570997</v>
      </c>
      <c r="O218">
        <v>7338559304.0996904</v>
      </c>
      <c r="P218">
        <v>7088816958.5309296</v>
      </c>
      <c r="Q218">
        <v>7139376174.8596296</v>
      </c>
      <c r="R218">
        <f t="shared" si="29"/>
        <v>7139376174.8596296</v>
      </c>
      <c r="S218">
        <f t="shared" si="30"/>
        <v>5.2975698324221904E-3</v>
      </c>
      <c r="T218">
        <f t="shared" si="31"/>
        <v>4.5772034705737685E-3</v>
      </c>
      <c r="U218">
        <f t="shared" si="32"/>
        <v>4.4345142278693975E-3</v>
      </c>
      <c r="V218" s="3">
        <f t="shared" si="33"/>
        <v>408.06120905181649</v>
      </c>
      <c r="W218" s="3">
        <f t="shared" si="34"/>
        <v>352.57282893135624</v>
      </c>
      <c r="X218" s="3">
        <f t="shared" si="35"/>
        <v>341.58176194432394</v>
      </c>
    </row>
    <row r="219" spans="1:24" x14ac:dyDescent="0.2">
      <c r="A219" t="s">
        <v>440</v>
      </c>
      <c r="B219" t="s">
        <v>441</v>
      </c>
      <c r="C219">
        <v>49.514563106796103</v>
      </c>
      <c r="D219">
        <v>27</v>
      </c>
      <c r="E219">
        <v>413</v>
      </c>
      <c r="F219">
        <v>8700000000</v>
      </c>
      <c r="G219">
        <v>1065018532.1893899</v>
      </c>
      <c r="H219">
        <v>1019276523.89737</v>
      </c>
      <c r="I219">
        <v>983821272.280792</v>
      </c>
      <c r="J219">
        <f t="shared" si="27"/>
        <v>1019276523.89737</v>
      </c>
      <c r="K219">
        <v>769109953.68120396</v>
      </c>
      <c r="L219">
        <v>793661290.68356705</v>
      </c>
      <c r="M219">
        <v>915768687.87293506</v>
      </c>
      <c r="N219">
        <f t="shared" si="28"/>
        <v>793661290.68356705</v>
      </c>
      <c r="O219">
        <v>1000424189.44007</v>
      </c>
      <c r="P219">
        <v>1072839492.8349299</v>
      </c>
      <c r="Q219">
        <v>1080080057.11974</v>
      </c>
      <c r="R219">
        <f t="shared" si="29"/>
        <v>1072839492.8349299</v>
      </c>
      <c r="S219">
        <f t="shared" si="30"/>
        <v>6.6695445669691107E-4</v>
      </c>
      <c r="T219">
        <f t="shared" si="31"/>
        <v>4.866061481860505E-4</v>
      </c>
      <c r="U219">
        <f t="shared" si="32"/>
        <v>6.6637782891307382E-4</v>
      </c>
      <c r="V219" s="3">
        <f t="shared" si="33"/>
        <v>51.374167890449662</v>
      </c>
      <c r="W219" s="3">
        <f t="shared" si="34"/>
        <v>37.482298382475101</v>
      </c>
      <c r="X219" s="3">
        <f t="shared" si="35"/>
        <v>51.329751405516248</v>
      </c>
    </row>
    <row r="220" spans="1:24" x14ac:dyDescent="0.2">
      <c r="A220" t="s">
        <v>442</v>
      </c>
      <c r="B220" t="s">
        <v>443</v>
      </c>
      <c r="C220">
        <v>13.1034482758621</v>
      </c>
      <c r="D220">
        <v>3</v>
      </c>
      <c r="E220">
        <v>146</v>
      </c>
      <c r="F220">
        <v>3700000000</v>
      </c>
      <c r="G220">
        <v>398944333.924757</v>
      </c>
      <c r="H220">
        <v>367365949.67272502</v>
      </c>
      <c r="I220">
        <v>374811516.50371099</v>
      </c>
      <c r="J220">
        <f t="shared" si="27"/>
        <v>374811516.50371099</v>
      </c>
      <c r="K220">
        <v>356084650.04315603</v>
      </c>
      <c r="L220">
        <v>506275642.14319301</v>
      </c>
      <c r="M220">
        <v>431949200.53639901</v>
      </c>
      <c r="N220">
        <f t="shared" si="28"/>
        <v>431949200.53639901</v>
      </c>
      <c r="O220">
        <v>413257813.10022497</v>
      </c>
      <c r="P220">
        <v>438947823.64286298</v>
      </c>
      <c r="Q220">
        <v>412363070.432971</v>
      </c>
      <c r="R220">
        <f t="shared" si="29"/>
        <v>413257813.10022497</v>
      </c>
      <c r="S220">
        <f t="shared" si="30"/>
        <v>2.4525455604297656E-4</v>
      </c>
      <c r="T220">
        <f t="shared" si="31"/>
        <v>2.6483480944878722E-4</v>
      </c>
      <c r="U220">
        <f t="shared" si="32"/>
        <v>2.5668876482855615E-4</v>
      </c>
      <c r="V220" s="3">
        <f t="shared" si="33"/>
        <v>18.8914679428784</v>
      </c>
      <c r="W220" s="3">
        <f t="shared" si="34"/>
        <v>20.39969570222118</v>
      </c>
      <c r="X220" s="3">
        <f t="shared" si="35"/>
        <v>19.772222177214022</v>
      </c>
    </row>
    <row r="221" spans="1:24" x14ac:dyDescent="0.2">
      <c r="A221" t="s">
        <v>444</v>
      </c>
      <c r="B221" t="s">
        <v>445</v>
      </c>
      <c r="C221">
        <v>50.8021390374332</v>
      </c>
      <c r="D221">
        <v>15</v>
      </c>
      <c r="E221">
        <v>188</v>
      </c>
      <c r="F221">
        <v>6000000000</v>
      </c>
      <c r="G221">
        <v>755331232.17290998</v>
      </c>
      <c r="H221">
        <v>745735514.67508805</v>
      </c>
      <c r="I221">
        <v>732080424.98927796</v>
      </c>
      <c r="J221">
        <f t="shared" si="27"/>
        <v>745735514.67508805</v>
      </c>
      <c r="K221">
        <v>546974910.85489297</v>
      </c>
      <c r="L221">
        <v>667377824.57840395</v>
      </c>
      <c r="M221">
        <v>730044608.28573298</v>
      </c>
      <c r="N221">
        <f t="shared" si="28"/>
        <v>667377824.57840395</v>
      </c>
      <c r="O221">
        <v>555638204.60171402</v>
      </c>
      <c r="P221">
        <v>615156721.98861897</v>
      </c>
      <c r="Q221">
        <v>651660557.85336101</v>
      </c>
      <c r="R221">
        <f t="shared" si="29"/>
        <v>615156721.98861897</v>
      </c>
      <c r="S221">
        <f t="shared" si="30"/>
        <v>4.8796534931260183E-4</v>
      </c>
      <c r="T221">
        <f t="shared" si="31"/>
        <v>4.0917978036094093E-4</v>
      </c>
      <c r="U221">
        <f t="shared" si="32"/>
        <v>3.8209518159780471E-4</v>
      </c>
      <c r="V221" s="3">
        <f t="shared" si="33"/>
        <v>37.586994926851091</v>
      </c>
      <c r="W221" s="3">
        <f t="shared" si="34"/>
        <v>31.518300121642557</v>
      </c>
      <c r="X221" s="3">
        <f t="shared" si="35"/>
        <v>29.432027648115703</v>
      </c>
    </row>
    <row r="222" spans="1:24" x14ac:dyDescent="0.2">
      <c r="A222" t="s">
        <v>446</v>
      </c>
      <c r="B222" t="s">
        <v>447</v>
      </c>
      <c r="C222">
        <v>51.505546751188596</v>
      </c>
      <c r="D222">
        <v>103</v>
      </c>
      <c r="E222">
        <v>632</v>
      </c>
      <c r="F222">
        <v>41000000000</v>
      </c>
      <c r="G222">
        <v>5120533314.2542896</v>
      </c>
      <c r="H222">
        <v>4655740672.4628601</v>
      </c>
      <c r="I222">
        <v>4670048300.5521402</v>
      </c>
      <c r="J222">
        <f t="shared" si="27"/>
        <v>4670048300.5521402</v>
      </c>
      <c r="K222">
        <v>4391783746.7389002</v>
      </c>
      <c r="L222">
        <v>4363858542.8151703</v>
      </c>
      <c r="M222">
        <v>4233538256.7041702</v>
      </c>
      <c r="N222">
        <f t="shared" si="28"/>
        <v>4363858542.8151703</v>
      </c>
      <c r="O222">
        <v>4396593426.0875597</v>
      </c>
      <c r="P222">
        <v>4480738431.8860102</v>
      </c>
      <c r="Q222">
        <v>4687165308.4989004</v>
      </c>
      <c r="R222">
        <f t="shared" si="29"/>
        <v>4480738431.8860102</v>
      </c>
      <c r="S222">
        <f t="shared" si="30"/>
        <v>3.0558042435172407E-3</v>
      </c>
      <c r="T222">
        <f t="shared" si="31"/>
        <v>2.6755499123803346E-3</v>
      </c>
      <c r="U222">
        <f t="shared" si="32"/>
        <v>2.783142089854986E-3</v>
      </c>
      <c r="V222" s="3">
        <f t="shared" si="33"/>
        <v>235.38248926964602</v>
      </c>
      <c r="W222" s="3">
        <f t="shared" si="34"/>
        <v>206.09225865083241</v>
      </c>
      <c r="X222" s="3">
        <f t="shared" si="35"/>
        <v>214.37986889734987</v>
      </c>
    </row>
    <row r="223" spans="1:24" x14ac:dyDescent="0.2">
      <c r="A223" t="s">
        <v>448</v>
      </c>
      <c r="B223" t="s">
        <v>449</v>
      </c>
      <c r="C223">
        <v>55.035128805620602</v>
      </c>
      <c r="D223">
        <v>71</v>
      </c>
      <c r="E223">
        <v>428</v>
      </c>
      <c r="F223">
        <v>49000000000</v>
      </c>
      <c r="G223">
        <v>5270317514.3540897</v>
      </c>
      <c r="H223">
        <v>5341336380.4996405</v>
      </c>
      <c r="I223">
        <v>4985275498.5321398</v>
      </c>
      <c r="J223">
        <f t="shared" si="27"/>
        <v>5270317514.3540897</v>
      </c>
      <c r="K223">
        <v>5847985348.2202797</v>
      </c>
      <c r="L223">
        <v>5510745868.2804098</v>
      </c>
      <c r="M223">
        <v>5208591229.2355804</v>
      </c>
      <c r="N223">
        <f t="shared" si="28"/>
        <v>5510745868.2804098</v>
      </c>
      <c r="O223">
        <v>5811927357.4600601</v>
      </c>
      <c r="P223">
        <v>5566754015.9960899</v>
      </c>
      <c r="Q223">
        <v>5457066787.4216995</v>
      </c>
      <c r="R223">
        <f t="shared" si="29"/>
        <v>5566754015.9960899</v>
      </c>
      <c r="S223">
        <f t="shared" si="30"/>
        <v>3.4485850228020897E-3</v>
      </c>
      <c r="T223">
        <f t="shared" si="31"/>
        <v>3.3787244660584844E-3</v>
      </c>
      <c r="U223">
        <f t="shared" si="32"/>
        <v>3.4577040461758733E-3</v>
      </c>
      <c r="V223" s="3">
        <f t="shared" si="33"/>
        <v>265.63760713639937</v>
      </c>
      <c r="W223" s="3">
        <f t="shared" si="34"/>
        <v>260.25638817155294</v>
      </c>
      <c r="X223" s="3">
        <f t="shared" si="35"/>
        <v>266.34002726883517</v>
      </c>
    </row>
    <row r="224" spans="1:24" x14ac:dyDescent="0.2">
      <c r="A224" t="s">
        <v>450</v>
      </c>
      <c r="B224" t="s">
        <v>451</v>
      </c>
      <c r="C224">
        <v>14.9700598802395</v>
      </c>
      <c r="D224">
        <v>7</v>
      </c>
      <c r="E224">
        <v>168</v>
      </c>
      <c r="F224">
        <v>1800000000</v>
      </c>
      <c r="G224">
        <v>203987279.946715</v>
      </c>
      <c r="H224">
        <v>221059824.62841299</v>
      </c>
      <c r="I224">
        <v>198620283.21971101</v>
      </c>
      <c r="J224">
        <f t="shared" si="27"/>
        <v>203987279.946715</v>
      </c>
      <c r="K224">
        <v>216381633.99473399</v>
      </c>
      <c r="L224">
        <v>226572435.122776</v>
      </c>
      <c r="M224">
        <v>183828173.23318601</v>
      </c>
      <c r="N224">
        <f t="shared" si="28"/>
        <v>216381633.99473399</v>
      </c>
      <c r="O224">
        <v>169106165.91407201</v>
      </c>
      <c r="P224">
        <v>197780874.63311899</v>
      </c>
      <c r="Q224">
        <v>182663329.30727401</v>
      </c>
      <c r="R224">
        <f t="shared" si="29"/>
        <v>182663329.30727401</v>
      </c>
      <c r="S224">
        <f t="shared" si="30"/>
        <v>1.3347724810705124E-4</v>
      </c>
      <c r="T224">
        <f t="shared" si="31"/>
        <v>1.3266696346711645E-4</v>
      </c>
      <c r="U224">
        <f t="shared" si="32"/>
        <v>1.1345853095337507E-4</v>
      </c>
      <c r="V224" s="3">
        <f t="shared" si="33"/>
        <v>10.281485467189944</v>
      </c>
      <c r="W224" s="3">
        <f t="shared" si="34"/>
        <v>10.219070861945045</v>
      </c>
      <c r="X224" s="3">
        <f t="shared" si="35"/>
        <v>8.7394837222765744</v>
      </c>
    </row>
    <row r="225" spans="1:24" x14ac:dyDescent="0.2">
      <c r="A225" t="s">
        <v>452</v>
      </c>
      <c r="B225" t="s">
        <v>453</v>
      </c>
      <c r="C225">
        <v>29.019607843137301</v>
      </c>
      <c r="D225">
        <v>41</v>
      </c>
      <c r="E225">
        <v>256</v>
      </c>
      <c r="F225">
        <v>57000000000</v>
      </c>
      <c r="G225">
        <v>6298708347.5431204</v>
      </c>
      <c r="H225">
        <v>7187456796.4956799</v>
      </c>
      <c r="I225">
        <v>6206308473.7284203</v>
      </c>
      <c r="J225">
        <f t="shared" si="27"/>
        <v>6298708347.5431204</v>
      </c>
      <c r="K225">
        <v>6262121197.9289799</v>
      </c>
      <c r="L225">
        <v>5303431346.2494097</v>
      </c>
      <c r="M225">
        <v>6991004270.9186897</v>
      </c>
      <c r="N225">
        <f t="shared" si="28"/>
        <v>6262121197.9289799</v>
      </c>
      <c r="O225">
        <v>6729303220.5868101</v>
      </c>
      <c r="P225">
        <v>6635768874.8419199</v>
      </c>
      <c r="Q225">
        <v>5385897471.7069902</v>
      </c>
      <c r="R225">
        <f t="shared" si="29"/>
        <v>6635768874.8419199</v>
      </c>
      <c r="S225">
        <f t="shared" si="30"/>
        <v>4.1215033460840411E-3</v>
      </c>
      <c r="T225">
        <f t="shared" si="31"/>
        <v>3.8394044302878208E-3</v>
      </c>
      <c r="U225">
        <f t="shared" si="32"/>
        <v>4.1217062622306722E-3</v>
      </c>
      <c r="V225" s="3">
        <f t="shared" si="33"/>
        <v>317.47115974216149</v>
      </c>
      <c r="W225" s="3">
        <f t="shared" si="34"/>
        <v>295.74164445621028</v>
      </c>
      <c r="X225" s="3">
        <f t="shared" si="35"/>
        <v>317.48678996710424</v>
      </c>
    </row>
    <row r="226" spans="1:24" x14ac:dyDescent="0.2">
      <c r="A226" t="s">
        <v>454</v>
      </c>
      <c r="B226" t="s">
        <v>455</v>
      </c>
      <c r="C226">
        <v>72.611464968152902</v>
      </c>
      <c r="D226">
        <v>129</v>
      </c>
      <c r="E226">
        <v>472</v>
      </c>
      <c r="F226">
        <v>58000000000</v>
      </c>
      <c r="G226">
        <v>4817175532.2229605</v>
      </c>
      <c r="H226">
        <v>4958062520.9236498</v>
      </c>
      <c r="I226">
        <v>4913448632.3574696</v>
      </c>
      <c r="J226">
        <f t="shared" si="27"/>
        <v>4913448632.3574696</v>
      </c>
      <c r="K226">
        <v>7231489477.1716299</v>
      </c>
      <c r="L226">
        <v>7741226580.4368</v>
      </c>
      <c r="M226">
        <v>6779648346.0480804</v>
      </c>
      <c r="N226">
        <f t="shared" si="28"/>
        <v>7231489477.1716299</v>
      </c>
      <c r="O226">
        <v>7026075549.9695196</v>
      </c>
      <c r="P226">
        <v>7220807182.0363998</v>
      </c>
      <c r="Q226">
        <v>7312066178.8334904</v>
      </c>
      <c r="R226">
        <f t="shared" si="29"/>
        <v>7220807182.0363998</v>
      </c>
      <c r="S226">
        <f t="shared" si="30"/>
        <v>3.2150710688124509E-3</v>
      </c>
      <c r="T226">
        <f t="shared" si="31"/>
        <v>4.4337392807751591E-3</v>
      </c>
      <c r="U226">
        <f t="shared" si="32"/>
        <v>4.4850938515046835E-3</v>
      </c>
      <c r="V226" s="3">
        <f t="shared" si="33"/>
        <v>247.65049428848548</v>
      </c>
      <c r="W226" s="3">
        <f t="shared" si="34"/>
        <v>341.52206931954896</v>
      </c>
      <c r="X226" s="3">
        <f t="shared" si="35"/>
        <v>345.47780919370274</v>
      </c>
    </row>
    <row r="227" spans="1:24" x14ac:dyDescent="0.2">
      <c r="A227" t="s">
        <v>456</v>
      </c>
      <c r="B227" t="s">
        <v>457</v>
      </c>
      <c r="C227">
        <v>56.920684292379498</v>
      </c>
      <c r="D227">
        <v>101</v>
      </c>
      <c r="E227">
        <v>644</v>
      </c>
      <c r="F227">
        <v>30000000000</v>
      </c>
      <c r="G227">
        <v>3111952227.89328</v>
      </c>
      <c r="H227">
        <v>3103625417.6700201</v>
      </c>
      <c r="I227">
        <v>3143666805.51192</v>
      </c>
      <c r="J227">
        <f t="shared" si="27"/>
        <v>3111952227.89328</v>
      </c>
      <c r="K227">
        <v>3631517184.1454501</v>
      </c>
      <c r="L227">
        <v>3708742999.4111199</v>
      </c>
      <c r="M227">
        <v>3321066964.25213</v>
      </c>
      <c r="N227">
        <f t="shared" si="28"/>
        <v>3631517184.1454501</v>
      </c>
      <c r="O227">
        <v>3355859564.5998402</v>
      </c>
      <c r="P227">
        <v>3144021424.1087799</v>
      </c>
      <c r="Q227">
        <v>3479547412.4074602</v>
      </c>
      <c r="R227">
        <f t="shared" si="29"/>
        <v>3355859564.5998402</v>
      </c>
      <c r="S227">
        <f t="shared" si="30"/>
        <v>2.0362780450246961E-3</v>
      </c>
      <c r="T227">
        <f t="shared" si="31"/>
        <v>2.2265399734016011E-3</v>
      </c>
      <c r="U227">
        <f t="shared" si="32"/>
        <v>2.0844408000734306E-3</v>
      </c>
      <c r="V227" s="3">
        <f t="shared" si="33"/>
        <v>156.8504252521623</v>
      </c>
      <c r="W227" s="3">
        <f t="shared" si="34"/>
        <v>171.50592107117853</v>
      </c>
      <c r="X227" s="3">
        <f t="shared" si="35"/>
        <v>160.56030594805623</v>
      </c>
    </row>
    <row r="228" spans="1:24" x14ac:dyDescent="0.2">
      <c r="A228" t="s">
        <v>458</v>
      </c>
      <c r="B228" t="s">
        <v>459</v>
      </c>
      <c r="C228">
        <v>54.788418708240499</v>
      </c>
      <c r="D228">
        <v>90</v>
      </c>
      <c r="E228">
        <v>899</v>
      </c>
      <c r="F228">
        <v>28000000000</v>
      </c>
      <c r="G228">
        <v>3020149834.5648398</v>
      </c>
      <c r="H228">
        <v>3089223428.2171698</v>
      </c>
      <c r="I228">
        <v>3102817580.1048999</v>
      </c>
      <c r="J228">
        <f t="shared" si="27"/>
        <v>3089223428.2171698</v>
      </c>
      <c r="K228">
        <v>2904864670.1592202</v>
      </c>
      <c r="L228">
        <v>3038775963.19592</v>
      </c>
      <c r="M228">
        <v>3037024203.0276599</v>
      </c>
      <c r="N228">
        <f t="shared" si="28"/>
        <v>3037024203.0276599</v>
      </c>
      <c r="O228">
        <v>3295471101.8327699</v>
      </c>
      <c r="P228">
        <v>3226591304.6712098</v>
      </c>
      <c r="Q228">
        <v>3285081914.2263098</v>
      </c>
      <c r="R228">
        <f t="shared" si="29"/>
        <v>3285081914.2263098</v>
      </c>
      <c r="S228">
        <f t="shared" si="30"/>
        <v>2.0214056586958227E-3</v>
      </c>
      <c r="T228">
        <f t="shared" si="31"/>
        <v>1.8620470303021398E-3</v>
      </c>
      <c r="U228">
        <f t="shared" si="32"/>
        <v>2.0404783459444802E-3</v>
      </c>
      <c r="V228" s="3">
        <f t="shared" si="33"/>
        <v>155.70483507802183</v>
      </c>
      <c r="W228" s="3">
        <f t="shared" si="34"/>
        <v>143.42975865011323</v>
      </c>
      <c r="X228" s="3">
        <f t="shared" si="35"/>
        <v>157.17396603141142</v>
      </c>
    </row>
    <row r="229" spans="1:24" x14ac:dyDescent="0.2">
      <c r="A229" t="s">
        <v>460</v>
      </c>
      <c r="B229" t="s">
        <v>461</v>
      </c>
      <c r="C229">
        <v>64.779874213836493</v>
      </c>
      <c r="D229">
        <v>448</v>
      </c>
      <c r="E229">
        <v>319</v>
      </c>
      <c r="F229">
        <v>220000000000</v>
      </c>
      <c r="G229">
        <v>21868824688.3806</v>
      </c>
      <c r="H229">
        <v>21504953175.172901</v>
      </c>
      <c r="I229">
        <v>21833846905.179401</v>
      </c>
      <c r="J229">
        <f t="shared" si="27"/>
        <v>21833846905.179401</v>
      </c>
      <c r="K229">
        <v>24919059859.200199</v>
      </c>
      <c r="L229">
        <v>23627716302.803699</v>
      </c>
      <c r="M229">
        <v>24983441333.434799</v>
      </c>
      <c r="N229">
        <f t="shared" si="28"/>
        <v>24919059859.200199</v>
      </c>
      <c r="O229">
        <v>25737766160.915901</v>
      </c>
      <c r="P229">
        <v>27847145217.084499</v>
      </c>
      <c r="Q229">
        <v>27677246357.828098</v>
      </c>
      <c r="R229">
        <f t="shared" si="29"/>
        <v>27677246357.828098</v>
      </c>
      <c r="S229">
        <f t="shared" si="30"/>
        <v>1.4286782005501888E-2</v>
      </c>
      <c r="T229">
        <f t="shared" si="31"/>
        <v>1.5278265271145222E-2</v>
      </c>
      <c r="U229">
        <f t="shared" si="32"/>
        <v>1.7191297916788691E-2</v>
      </c>
      <c r="V229" s="3">
        <f t="shared" si="33"/>
        <v>1100.4822443197995</v>
      </c>
      <c r="W229" s="3">
        <f t="shared" si="34"/>
        <v>1176.8542173057742</v>
      </c>
      <c r="X229" s="3">
        <f t="shared" si="35"/>
        <v>1324.2112959343992</v>
      </c>
    </row>
    <row r="230" spans="1:24" x14ac:dyDescent="0.2">
      <c r="A230" t="s">
        <v>462</v>
      </c>
      <c r="B230" t="s">
        <v>463</v>
      </c>
      <c r="C230">
        <v>8.7628865979381398</v>
      </c>
      <c r="D230">
        <v>5</v>
      </c>
      <c r="E230">
        <v>195</v>
      </c>
      <c r="F230">
        <v>770000000</v>
      </c>
      <c r="G230">
        <v>144341979.53743401</v>
      </c>
      <c r="H230">
        <v>167943336.34033599</v>
      </c>
      <c r="I230">
        <v>161737940.59573799</v>
      </c>
      <c r="J230">
        <f t="shared" si="27"/>
        <v>161737940.59573799</v>
      </c>
      <c r="K230">
        <v>24738327.4075207</v>
      </c>
      <c r="L230">
        <v>13322648.162836</v>
      </c>
      <c r="M230">
        <v>107702354.95167001</v>
      </c>
      <c r="N230">
        <f t="shared" si="28"/>
        <v>24738327.4075207</v>
      </c>
      <c r="O230">
        <v>62265208.021366</v>
      </c>
      <c r="P230">
        <v>56867606.542088203</v>
      </c>
      <c r="Q230">
        <v>31080598.441010699</v>
      </c>
      <c r="R230">
        <f t="shared" si="29"/>
        <v>56867606.542088203</v>
      </c>
      <c r="S230">
        <f t="shared" si="30"/>
        <v>1.058317716225251E-4</v>
      </c>
      <c r="T230">
        <f t="shared" si="31"/>
        <v>1.5167455378819194E-5</v>
      </c>
      <c r="U230">
        <f t="shared" si="32"/>
        <v>3.5322443325481053E-5</v>
      </c>
      <c r="V230" s="3">
        <f t="shared" si="33"/>
        <v>8.1520097045398625</v>
      </c>
      <c r="W230" s="3">
        <f t="shared" si="34"/>
        <v>1.1683187529196848</v>
      </c>
      <c r="X230" s="3">
        <f t="shared" si="35"/>
        <v>2.7208171644751546</v>
      </c>
    </row>
    <row r="231" spans="1:24" x14ac:dyDescent="0.2">
      <c r="A231" t="s">
        <v>464</v>
      </c>
      <c r="B231" t="s">
        <v>465</v>
      </c>
      <c r="C231">
        <v>47.627737226277397</v>
      </c>
      <c r="D231">
        <v>48</v>
      </c>
      <c r="E231">
        <v>549</v>
      </c>
      <c r="F231">
        <v>11000000000</v>
      </c>
      <c r="G231">
        <v>1318231533.6475501</v>
      </c>
      <c r="H231">
        <v>1306973866.4665899</v>
      </c>
      <c r="I231">
        <v>1252215418.9170301</v>
      </c>
      <c r="J231">
        <f t="shared" si="27"/>
        <v>1306973866.4665899</v>
      </c>
      <c r="K231">
        <v>1281858069.4670501</v>
      </c>
      <c r="L231">
        <v>1401596667.5128</v>
      </c>
      <c r="M231">
        <v>1145340834.2866399</v>
      </c>
      <c r="N231">
        <f t="shared" si="28"/>
        <v>1281858069.4670501</v>
      </c>
      <c r="O231">
        <v>1146827239.77966</v>
      </c>
      <c r="P231">
        <v>1027665904.5652601</v>
      </c>
      <c r="Q231">
        <v>1119290465.35742</v>
      </c>
      <c r="R231">
        <f t="shared" si="29"/>
        <v>1119290465.35742</v>
      </c>
      <c r="S231">
        <f t="shared" si="30"/>
        <v>8.5520663391052017E-4</v>
      </c>
      <c r="T231">
        <f t="shared" si="31"/>
        <v>7.859272274288872E-4</v>
      </c>
      <c r="U231">
        <f t="shared" si="32"/>
        <v>6.9523013946573954E-4</v>
      </c>
      <c r="V231" s="3">
        <f t="shared" si="33"/>
        <v>65.874856596859544</v>
      </c>
      <c r="W231" s="3">
        <f t="shared" si="34"/>
        <v>60.538402474392321</v>
      </c>
      <c r="X231" s="3">
        <f t="shared" si="35"/>
        <v>53.552187182766986</v>
      </c>
    </row>
    <row r="232" spans="1:24" x14ac:dyDescent="0.2">
      <c r="A232" t="s">
        <v>466</v>
      </c>
      <c r="B232" t="s">
        <v>467</v>
      </c>
      <c r="C232">
        <v>11.034482758620699</v>
      </c>
      <c r="D232">
        <v>1</v>
      </c>
      <c r="E232">
        <v>146</v>
      </c>
      <c r="F232">
        <v>1000000000</v>
      </c>
      <c r="G232">
        <v>158951886.82498401</v>
      </c>
      <c r="H232">
        <v>165596139.96356201</v>
      </c>
      <c r="I232">
        <v>174061998.478338</v>
      </c>
      <c r="J232">
        <f t="shared" si="27"/>
        <v>165596139.96356201</v>
      </c>
      <c r="K232">
        <v>73662711.5945158</v>
      </c>
      <c r="L232">
        <v>55922900.069706999</v>
      </c>
      <c r="M232">
        <v>113495394.072395</v>
      </c>
      <c r="N232">
        <f t="shared" si="28"/>
        <v>73662711.5945158</v>
      </c>
      <c r="O232">
        <v>94089789.907307103</v>
      </c>
      <c r="P232">
        <v>92944202.628790304</v>
      </c>
      <c r="Q232">
        <v>71274976.460400701</v>
      </c>
      <c r="R232">
        <f t="shared" si="29"/>
        <v>92944202.628790304</v>
      </c>
      <c r="S232">
        <f t="shared" si="30"/>
        <v>1.0835634979426226E-4</v>
      </c>
      <c r="T232">
        <f t="shared" si="31"/>
        <v>4.5163760378277738E-5</v>
      </c>
      <c r="U232">
        <f t="shared" si="32"/>
        <v>5.7730868756674053E-5</v>
      </c>
      <c r="V232" s="3">
        <f t="shared" si="33"/>
        <v>8.3464729119524339</v>
      </c>
      <c r="W232" s="3">
        <f t="shared" si="34"/>
        <v>3.4788741344179774</v>
      </c>
      <c r="X232" s="3">
        <f t="shared" si="35"/>
        <v>4.4468933585890893</v>
      </c>
    </row>
    <row r="233" spans="1:24" x14ac:dyDescent="0.2">
      <c r="A233" t="s">
        <v>468</v>
      </c>
      <c r="B233" t="s">
        <v>469</v>
      </c>
      <c r="C233">
        <v>37.037037037037003</v>
      </c>
      <c r="D233">
        <v>2</v>
      </c>
      <c r="E233">
        <v>55</v>
      </c>
      <c r="F233">
        <v>66000000</v>
      </c>
      <c r="G233">
        <v>5150503.7485326696</v>
      </c>
      <c r="H233">
        <v>9176879.4743653107</v>
      </c>
      <c r="I233">
        <v>11114721.8106799</v>
      </c>
      <c r="J233">
        <f t="shared" si="27"/>
        <v>9176879.4743653107</v>
      </c>
      <c r="K233">
        <v>10845841.5641887</v>
      </c>
      <c r="L233">
        <v>4892744.7361785499</v>
      </c>
      <c r="M233">
        <v>7547566.4564973898</v>
      </c>
      <c r="N233">
        <f t="shared" si="28"/>
        <v>7547566.4564973898</v>
      </c>
      <c r="O233">
        <v>8397463.1890260894</v>
      </c>
      <c r="P233">
        <v>4217523.4142376604</v>
      </c>
      <c r="Q233">
        <v>4656755.6062938096</v>
      </c>
      <c r="R233">
        <f t="shared" si="29"/>
        <v>4656755.6062938096</v>
      </c>
      <c r="S233">
        <f t="shared" si="30"/>
        <v>6.0048088232184422E-6</v>
      </c>
      <c r="T233">
        <f t="shared" si="31"/>
        <v>4.627531019449374E-6</v>
      </c>
      <c r="U233">
        <f t="shared" si="32"/>
        <v>2.8924724634259098E-6</v>
      </c>
      <c r="V233" s="3">
        <f t="shared" si="33"/>
        <v>0.46253841403487017</v>
      </c>
      <c r="W233" s="3">
        <f t="shared" si="34"/>
        <v>0.35644945936614636</v>
      </c>
      <c r="X233" s="3">
        <f t="shared" si="35"/>
        <v>0.22280136891277097</v>
      </c>
    </row>
    <row r="234" spans="1:24" x14ac:dyDescent="0.2">
      <c r="A234" t="s">
        <v>470</v>
      </c>
      <c r="B234" t="s">
        <v>471</v>
      </c>
      <c r="C234">
        <v>64.966740576496704</v>
      </c>
      <c r="D234">
        <v>293</v>
      </c>
      <c r="E234">
        <v>452</v>
      </c>
      <c r="F234">
        <v>130000000000</v>
      </c>
      <c r="G234">
        <v>11011877546.6021</v>
      </c>
      <c r="H234">
        <v>11438890013.0243</v>
      </c>
      <c r="I234">
        <v>11362034688.538799</v>
      </c>
      <c r="J234">
        <f t="shared" si="27"/>
        <v>11362034688.538799</v>
      </c>
      <c r="K234">
        <v>16403272614.7894</v>
      </c>
      <c r="L234">
        <v>16079911438.807899</v>
      </c>
      <c r="M234">
        <v>14999859027.6842</v>
      </c>
      <c r="N234">
        <f t="shared" si="28"/>
        <v>16079911438.807899</v>
      </c>
      <c r="O234">
        <v>16329141495.241899</v>
      </c>
      <c r="P234">
        <v>16066267347.2528</v>
      </c>
      <c r="Q234">
        <v>16308745828.058599</v>
      </c>
      <c r="R234">
        <f t="shared" si="29"/>
        <v>16308745828.058599</v>
      </c>
      <c r="S234">
        <f t="shared" si="30"/>
        <v>7.4346455500518029E-3</v>
      </c>
      <c r="T234">
        <f t="shared" si="31"/>
        <v>9.858845152535968E-3</v>
      </c>
      <c r="U234">
        <f t="shared" si="32"/>
        <v>1.0129927831496214E-2</v>
      </c>
      <c r="V234" s="3">
        <f t="shared" si="33"/>
        <v>572.67587742939031</v>
      </c>
      <c r="W234" s="3">
        <f t="shared" si="34"/>
        <v>759.40712440954053</v>
      </c>
      <c r="X234" s="3">
        <f t="shared" si="35"/>
        <v>780.28808100449044</v>
      </c>
    </row>
    <row r="235" spans="1:24" x14ac:dyDescent="0.2">
      <c r="A235" t="s">
        <v>472</v>
      </c>
      <c r="B235" t="s">
        <v>473</v>
      </c>
      <c r="C235">
        <v>56.792873051224902</v>
      </c>
      <c r="D235">
        <v>88</v>
      </c>
      <c r="E235">
        <v>450</v>
      </c>
      <c r="F235">
        <v>16000000000</v>
      </c>
      <c r="G235">
        <v>1529166753.21399</v>
      </c>
      <c r="H235">
        <v>1538879393.3845899</v>
      </c>
      <c r="I235">
        <v>1577083522.2246599</v>
      </c>
      <c r="J235">
        <f t="shared" si="27"/>
        <v>1538879393.3845899</v>
      </c>
      <c r="K235">
        <v>2122598799.99458</v>
      </c>
      <c r="L235">
        <v>2049769102.01846</v>
      </c>
      <c r="M235">
        <v>1620591910.23998</v>
      </c>
      <c r="N235">
        <f t="shared" si="28"/>
        <v>2049769102.01846</v>
      </c>
      <c r="O235">
        <v>1884303243.44434</v>
      </c>
      <c r="P235">
        <v>1799609768.2997301</v>
      </c>
      <c r="Q235">
        <v>1877997507.1796701</v>
      </c>
      <c r="R235">
        <f t="shared" si="29"/>
        <v>1877997507.1796701</v>
      </c>
      <c r="S235">
        <f t="shared" si="30"/>
        <v>1.0069519366662414E-3</v>
      </c>
      <c r="T235">
        <f t="shared" si="31"/>
        <v>1.2567454896847906E-3</v>
      </c>
      <c r="U235">
        <f t="shared" si="32"/>
        <v>1.1664894048891113E-3</v>
      </c>
      <c r="V235" s="3">
        <f t="shared" si="33"/>
        <v>77.563493777527242</v>
      </c>
      <c r="W235" s="3">
        <f t="shared" si="34"/>
        <v>96.804591579440057</v>
      </c>
      <c r="X235" s="3">
        <f t="shared" si="35"/>
        <v>89.852345879798463</v>
      </c>
    </row>
    <row r="236" spans="1:24" x14ac:dyDescent="0.2">
      <c r="A236" t="s">
        <v>474</v>
      </c>
      <c r="B236" t="s">
        <v>475</v>
      </c>
      <c r="C236">
        <v>76.548672566371707</v>
      </c>
      <c r="D236">
        <v>34</v>
      </c>
      <c r="E236">
        <v>227</v>
      </c>
      <c r="F236">
        <v>6400000000</v>
      </c>
      <c r="G236">
        <v>609160311.67855704</v>
      </c>
      <c r="H236">
        <v>576156909.56766498</v>
      </c>
      <c r="I236">
        <v>595698221.075055</v>
      </c>
      <c r="J236">
        <f t="shared" si="27"/>
        <v>595698221.075055</v>
      </c>
      <c r="K236">
        <v>856471373.509812</v>
      </c>
      <c r="L236">
        <v>833598066.51167297</v>
      </c>
      <c r="M236">
        <v>691751527.10522699</v>
      </c>
      <c r="N236">
        <f t="shared" si="28"/>
        <v>833598066.51167297</v>
      </c>
      <c r="O236">
        <v>704514934.59810698</v>
      </c>
      <c r="P236">
        <v>783634603.22663903</v>
      </c>
      <c r="Q236">
        <v>749014052.72726595</v>
      </c>
      <c r="R236">
        <f t="shared" si="29"/>
        <v>749014052.72726595</v>
      </c>
      <c r="S236">
        <f t="shared" si="30"/>
        <v>3.8978979116802837E-4</v>
      </c>
      <c r="T236">
        <f t="shared" si="31"/>
        <v>5.1109200995706706E-4</v>
      </c>
      <c r="U236">
        <f t="shared" si="32"/>
        <v>4.6523861361857515E-4</v>
      </c>
      <c r="V236" s="3">
        <f t="shared" si="33"/>
        <v>30.024728034090888</v>
      </c>
      <c r="W236" s="3">
        <f t="shared" si="34"/>
        <v>39.36839534297296</v>
      </c>
      <c r="X236" s="3">
        <f t="shared" si="35"/>
        <v>35.836399929811606</v>
      </c>
    </row>
    <row r="237" spans="1:24" x14ac:dyDescent="0.2">
      <c r="A237" t="s">
        <v>476</v>
      </c>
      <c r="B237" t="s">
        <v>477</v>
      </c>
      <c r="C237">
        <v>17.1821305841924</v>
      </c>
      <c r="D237">
        <v>5</v>
      </c>
      <c r="E237">
        <v>292</v>
      </c>
      <c r="F237">
        <v>1600000000</v>
      </c>
      <c r="G237">
        <v>152653042.05585501</v>
      </c>
      <c r="H237">
        <v>148271496.58113301</v>
      </c>
      <c r="I237">
        <v>129247369.639939</v>
      </c>
      <c r="J237">
        <f t="shared" si="27"/>
        <v>148271496.58113301</v>
      </c>
      <c r="K237">
        <v>178433178.11958599</v>
      </c>
      <c r="L237">
        <v>190647146.47476599</v>
      </c>
      <c r="M237">
        <v>184462052.09660101</v>
      </c>
      <c r="N237">
        <f t="shared" si="28"/>
        <v>184462052.09660101</v>
      </c>
      <c r="O237">
        <v>193851756.009314</v>
      </c>
      <c r="P237">
        <v>210538302.949918</v>
      </c>
      <c r="Q237">
        <v>211895656.072887</v>
      </c>
      <c r="R237">
        <f t="shared" si="29"/>
        <v>210538302.949918</v>
      </c>
      <c r="S237">
        <f t="shared" si="30"/>
        <v>9.7020124693723096E-5</v>
      </c>
      <c r="T237">
        <f t="shared" si="31"/>
        <v>1.1309656866333057E-4</v>
      </c>
      <c r="U237">
        <f t="shared" si="32"/>
        <v>1.3077264414649583E-4</v>
      </c>
      <c r="V237" s="3">
        <f t="shared" si="33"/>
        <v>7.4732661649081029</v>
      </c>
      <c r="W237" s="3">
        <f t="shared" si="34"/>
        <v>8.7116024909990273</v>
      </c>
      <c r="X237" s="3">
        <f t="shared" si="35"/>
        <v>10.07315523331628</v>
      </c>
    </row>
    <row r="238" spans="1:24" x14ac:dyDescent="0.2">
      <c r="A238" t="s">
        <v>478</v>
      </c>
      <c r="B238" t="s">
        <v>479</v>
      </c>
      <c r="C238">
        <v>35.4838709677419</v>
      </c>
      <c r="D238">
        <v>13</v>
      </c>
      <c r="E238">
        <v>94</v>
      </c>
      <c r="F238">
        <v>25000000000</v>
      </c>
      <c r="G238">
        <v>2505052452.68817</v>
      </c>
      <c r="H238">
        <v>2652361737.0264401</v>
      </c>
      <c r="I238">
        <v>2654854210.8463602</v>
      </c>
      <c r="J238">
        <f t="shared" si="27"/>
        <v>2652361737.0264401</v>
      </c>
      <c r="K238">
        <v>3439808787.2643299</v>
      </c>
      <c r="L238">
        <v>3266741921.6503901</v>
      </c>
      <c r="M238">
        <v>2545565799.0409298</v>
      </c>
      <c r="N238">
        <f t="shared" si="28"/>
        <v>3266741921.6503901</v>
      </c>
      <c r="O238">
        <v>2567730937.1533298</v>
      </c>
      <c r="P238">
        <v>2562748584.2376199</v>
      </c>
      <c r="Q238">
        <v>2805135570.0924301</v>
      </c>
      <c r="R238">
        <f t="shared" si="29"/>
        <v>2567730937.1533298</v>
      </c>
      <c r="S238">
        <f t="shared" si="30"/>
        <v>1.735549127059326E-3</v>
      </c>
      <c r="T238">
        <f t="shared" si="31"/>
        <v>2.002890555797528E-3</v>
      </c>
      <c r="U238">
        <f t="shared" si="32"/>
        <v>1.5949067670987013E-3</v>
      </c>
      <c r="V238" s="3">
        <f t="shared" si="33"/>
        <v>133.68587815912576</v>
      </c>
      <c r="W238" s="3">
        <f t="shared" si="34"/>
        <v>154.27865373197199</v>
      </c>
      <c r="X238" s="3">
        <f t="shared" si="35"/>
        <v>122.85247845607876</v>
      </c>
    </row>
    <row r="239" spans="1:24" x14ac:dyDescent="0.2">
      <c r="A239" t="s">
        <v>480</v>
      </c>
      <c r="B239" t="s">
        <v>481</v>
      </c>
      <c r="C239">
        <v>50</v>
      </c>
      <c r="D239">
        <v>13</v>
      </c>
      <c r="E239">
        <v>105</v>
      </c>
      <c r="F239">
        <v>6100000000</v>
      </c>
      <c r="G239">
        <v>841513655.996351</v>
      </c>
      <c r="H239">
        <v>831695658.14058101</v>
      </c>
      <c r="I239">
        <v>839680587.38164306</v>
      </c>
      <c r="J239">
        <f t="shared" si="27"/>
        <v>839680587.38164306</v>
      </c>
      <c r="K239">
        <v>488059187.13896102</v>
      </c>
      <c r="L239">
        <v>487055981.30657601</v>
      </c>
      <c r="M239">
        <v>657051101.98447204</v>
      </c>
      <c r="N239">
        <f t="shared" si="28"/>
        <v>488059187.13896102</v>
      </c>
      <c r="O239">
        <v>639437881.51547396</v>
      </c>
      <c r="P239">
        <v>641554798.66319597</v>
      </c>
      <c r="Q239">
        <v>673951147.87274504</v>
      </c>
      <c r="R239">
        <f t="shared" si="29"/>
        <v>641554798.66319597</v>
      </c>
      <c r="S239">
        <f t="shared" si="30"/>
        <v>5.4943746552182503E-4</v>
      </c>
      <c r="T239">
        <f t="shared" si="31"/>
        <v>2.9923671965399279E-4</v>
      </c>
      <c r="U239">
        <f t="shared" si="32"/>
        <v>3.9849194284622016E-4</v>
      </c>
      <c r="V239" s="3">
        <f t="shared" si="33"/>
        <v>42.322069094215138</v>
      </c>
      <c r="W239" s="3">
        <f t="shared" si="34"/>
        <v>23.049606041507758</v>
      </c>
      <c r="X239" s="3">
        <f t="shared" si="35"/>
        <v>30.695037373558645</v>
      </c>
    </row>
    <row r="240" spans="1:24" x14ac:dyDescent="0.2">
      <c r="A240" t="s">
        <v>482</v>
      </c>
      <c r="B240" t="s">
        <v>483</v>
      </c>
      <c r="C240">
        <v>57</v>
      </c>
      <c r="D240">
        <v>32</v>
      </c>
      <c r="E240">
        <v>101</v>
      </c>
      <c r="F240">
        <v>48000000000</v>
      </c>
      <c r="G240">
        <v>4879243946.2539501</v>
      </c>
      <c r="H240">
        <v>5109451604.1435604</v>
      </c>
      <c r="I240">
        <v>4857014228.5822296</v>
      </c>
      <c r="J240">
        <f t="shared" si="27"/>
        <v>4879243946.2539501</v>
      </c>
      <c r="K240">
        <v>6226197579.1590405</v>
      </c>
      <c r="L240">
        <v>5413851709.0742798</v>
      </c>
      <c r="M240">
        <v>5502504421.80725</v>
      </c>
      <c r="N240">
        <f t="shared" si="28"/>
        <v>5502504421.80725</v>
      </c>
      <c r="O240">
        <v>5740283630.1041603</v>
      </c>
      <c r="P240">
        <v>5202060275.02738</v>
      </c>
      <c r="Q240">
        <v>5069392605.8481503</v>
      </c>
      <c r="R240">
        <f t="shared" si="29"/>
        <v>5202060275.02738</v>
      </c>
      <c r="S240">
        <f t="shared" si="30"/>
        <v>3.1926895390687535E-3</v>
      </c>
      <c r="T240">
        <f t="shared" si="31"/>
        <v>3.3736715063502798E-3</v>
      </c>
      <c r="U240">
        <f t="shared" si="32"/>
        <v>3.2311801113767019E-3</v>
      </c>
      <c r="V240" s="3">
        <f t="shared" si="33"/>
        <v>245.92648981538795</v>
      </c>
      <c r="W240" s="3">
        <f t="shared" si="34"/>
        <v>259.86716879114937</v>
      </c>
      <c r="X240" s="3">
        <f t="shared" si="35"/>
        <v>248.8913416191246</v>
      </c>
    </row>
    <row r="241" spans="1:24" x14ac:dyDescent="0.2">
      <c r="A241" t="s">
        <v>484</v>
      </c>
      <c r="B241" t="s">
        <v>485</v>
      </c>
      <c r="C241">
        <v>37.288135593220296</v>
      </c>
      <c r="D241">
        <v>23</v>
      </c>
      <c r="E241">
        <v>296</v>
      </c>
      <c r="F241">
        <v>11000000000</v>
      </c>
      <c r="G241">
        <v>746598420.17783105</v>
      </c>
      <c r="H241">
        <v>705204002.67310798</v>
      </c>
      <c r="I241">
        <v>759545313.25875103</v>
      </c>
      <c r="J241">
        <f t="shared" si="27"/>
        <v>746598420.17783105</v>
      </c>
      <c r="K241">
        <v>1127710401.70544</v>
      </c>
      <c r="L241">
        <v>1432370094.3039899</v>
      </c>
      <c r="M241">
        <v>1215790034.1211801</v>
      </c>
      <c r="N241">
        <f t="shared" si="28"/>
        <v>1215790034.1211801</v>
      </c>
      <c r="O241">
        <v>1421008191.4802499</v>
      </c>
      <c r="P241">
        <v>1853494806.8538001</v>
      </c>
      <c r="Q241">
        <v>1738278735.4256499</v>
      </c>
      <c r="R241">
        <f t="shared" si="29"/>
        <v>1738278735.4256499</v>
      </c>
      <c r="S241">
        <f t="shared" si="30"/>
        <v>4.8852998379330401E-4</v>
      </c>
      <c r="T241">
        <f t="shared" si="31"/>
        <v>7.4541988182030383E-4</v>
      </c>
      <c r="U241">
        <f t="shared" si="32"/>
        <v>1.0797052285033051E-3</v>
      </c>
      <c r="V241" s="3">
        <f t="shared" si="33"/>
        <v>37.630487591630619</v>
      </c>
      <c r="W241" s="3">
        <f t="shared" si="34"/>
        <v>57.418202656854362</v>
      </c>
      <c r="X241" s="3">
        <f t="shared" si="35"/>
        <v>83.167534341152589</v>
      </c>
    </row>
    <row r="242" spans="1:24" x14ac:dyDescent="0.2">
      <c r="A242" t="s">
        <v>486</v>
      </c>
      <c r="B242" t="s">
        <v>487</v>
      </c>
      <c r="C242">
        <v>46.808510638297903</v>
      </c>
      <c r="D242">
        <v>4</v>
      </c>
      <c r="E242">
        <v>48</v>
      </c>
      <c r="F242">
        <v>520000000</v>
      </c>
      <c r="G242">
        <v>62022312.1794983</v>
      </c>
      <c r="H242">
        <v>78683557.946223199</v>
      </c>
      <c r="I242">
        <v>49280738.624232203</v>
      </c>
      <c r="J242">
        <f t="shared" si="27"/>
        <v>62022312.1794983</v>
      </c>
      <c r="K242">
        <v>47376877.700642496</v>
      </c>
      <c r="L242">
        <v>23344392.7753773</v>
      </c>
      <c r="M242">
        <v>84188968.890686199</v>
      </c>
      <c r="N242">
        <f t="shared" si="28"/>
        <v>47376877.700642496</v>
      </c>
      <c r="O242">
        <v>83119170.158119693</v>
      </c>
      <c r="P242">
        <v>61302060.691716097</v>
      </c>
      <c r="Q242">
        <v>30681921.033504602</v>
      </c>
      <c r="R242">
        <f t="shared" si="29"/>
        <v>61302060.691716097</v>
      </c>
      <c r="S242">
        <f t="shared" si="30"/>
        <v>4.0583744011481433E-5</v>
      </c>
      <c r="T242">
        <f t="shared" si="31"/>
        <v>2.9047504573563512E-5</v>
      </c>
      <c r="U242">
        <f t="shared" si="32"/>
        <v>3.8076836641889549E-5</v>
      </c>
      <c r="V242" s="3">
        <f t="shared" si="33"/>
        <v>3.1260846337163919</v>
      </c>
      <c r="W242" s="3">
        <f t="shared" si="34"/>
        <v>2.2374711822924502</v>
      </c>
      <c r="X242" s="3">
        <f t="shared" si="35"/>
        <v>2.932982572851468</v>
      </c>
    </row>
    <row r="243" spans="1:24" x14ac:dyDescent="0.2">
      <c r="A243" t="s">
        <v>488</v>
      </c>
      <c r="B243" t="s">
        <v>106</v>
      </c>
      <c r="C243">
        <v>67.787114845938405</v>
      </c>
      <c r="D243">
        <v>82</v>
      </c>
      <c r="E243">
        <v>358</v>
      </c>
      <c r="F243">
        <v>42000000000</v>
      </c>
      <c r="G243">
        <v>5151285398.84163</v>
      </c>
      <c r="H243">
        <v>4987541682.79807</v>
      </c>
      <c r="I243">
        <v>4941513897.2436705</v>
      </c>
      <c r="J243">
        <f t="shared" si="27"/>
        <v>4987541682.79807</v>
      </c>
      <c r="K243">
        <v>4161848700.8397002</v>
      </c>
      <c r="L243">
        <v>4662434877.2310896</v>
      </c>
      <c r="M243">
        <v>4455399239.4319296</v>
      </c>
      <c r="N243">
        <f t="shared" si="28"/>
        <v>4455399239.4319296</v>
      </c>
      <c r="O243">
        <v>4371643630.9039898</v>
      </c>
      <c r="P243">
        <v>4548789949.0961599</v>
      </c>
      <c r="Q243">
        <v>4719542623.6137505</v>
      </c>
      <c r="R243">
        <f t="shared" si="29"/>
        <v>4548789949.0961599</v>
      </c>
      <c r="S243">
        <f t="shared" si="30"/>
        <v>3.263553192203927E-3</v>
      </c>
      <c r="T243">
        <f t="shared" si="31"/>
        <v>2.7316749449425048E-3</v>
      </c>
      <c r="U243">
        <f t="shared" si="32"/>
        <v>2.8254112480986951E-3</v>
      </c>
      <c r="V243" s="3">
        <f t="shared" si="33"/>
        <v>251.38497528908408</v>
      </c>
      <c r="W243" s="3">
        <f t="shared" si="34"/>
        <v>210.41545765903126</v>
      </c>
      <c r="X243" s="3">
        <f t="shared" si="35"/>
        <v>217.63577761854629</v>
      </c>
    </row>
    <row r="244" spans="1:24" x14ac:dyDescent="0.2">
      <c r="A244" t="s">
        <v>489</v>
      </c>
      <c r="B244" t="s">
        <v>490</v>
      </c>
      <c r="C244">
        <v>66.183574879227095</v>
      </c>
      <c r="D244">
        <v>35</v>
      </c>
      <c r="E244">
        <v>208</v>
      </c>
      <c r="F244">
        <v>35000000000</v>
      </c>
      <c r="G244">
        <v>3955820446.59589</v>
      </c>
      <c r="H244">
        <v>3985846700.88485</v>
      </c>
      <c r="I244">
        <v>4165938101.7446299</v>
      </c>
      <c r="J244">
        <f t="shared" si="27"/>
        <v>3985846700.88485</v>
      </c>
      <c r="K244">
        <v>3496295043.5806198</v>
      </c>
      <c r="L244">
        <v>3853534316.5675402</v>
      </c>
      <c r="M244">
        <v>3630634189.20118</v>
      </c>
      <c r="N244">
        <f t="shared" si="28"/>
        <v>3630634189.20118</v>
      </c>
      <c r="O244">
        <v>3854316683.4158001</v>
      </c>
      <c r="P244">
        <v>4192500529.8882098</v>
      </c>
      <c r="Q244">
        <v>3865113988.1212802</v>
      </c>
      <c r="R244">
        <f t="shared" si="29"/>
        <v>3865113988.1212802</v>
      </c>
      <c r="S244">
        <f t="shared" si="30"/>
        <v>2.6081030599047722E-3</v>
      </c>
      <c r="T244">
        <f t="shared" si="31"/>
        <v>2.2259985953934471E-3</v>
      </c>
      <c r="U244">
        <f t="shared" si="32"/>
        <v>2.4007563900354141E-3</v>
      </c>
      <c r="V244" s="3">
        <f t="shared" si="33"/>
        <v>200.89696249834481</v>
      </c>
      <c r="W244" s="3">
        <f t="shared" si="34"/>
        <v>171.46421980596645</v>
      </c>
      <c r="X244" s="3">
        <f t="shared" si="35"/>
        <v>184.92546321164787</v>
      </c>
    </row>
    <row r="245" spans="1:24" x14ac:dyDescent="0.2">
      <c r="A245" t="s">
        <v>491</v>
      </c>
      <c r="B245" t="s">
        <v>117</v>
      </c>
      <c r="C245">
        <v>59.047619047619101</v>
      </c>
      <c r="D245">
        <v>52</v>
      </c>
      <c r="E245">
        <v>316</v>
      </c>
      <c r="F245">
        <v>27000000000</v>
      </c>
      <c r="G245">
        <v>3307409795.4860802</v>
      </c>
      <c r="H245">
        <v>3376879357.3275299</v>
      </c>
      <c r="I245">
        <v>3393380627.99929</v>
      </c>
      <c r="J245">
        <f t="shared" si="27"/>
        <v>3376879357.3275299</v>
      </c>
      <c r="K245">
        <v>2397928957.5705099</v>
      </c>
      <c r="L245">
        <v>2324691283.93504</v>
      </c>
      <c r="M245">
        <v>3032535763.7495999</v>
      </c>
      <c r="N245">
        <f t="shared" si="28"/>
        <v>2397928957.5705099</v>
      </c>
      <c r="O245">
        <v>3167887042.2027001</v>
      </c>
      <c r="P245">
        <v>3041305616.0483999</v>
      </c>
      <c r="Q245">
        <v>2957981555.68086</v>
      </c>
      <c r="R245">
        <f t="shared" si="29"/>
        <v>3041305616.0483999</v>
      </c>
      <c r="S245">
        <f t="shared" si="30"/>
        <v>2.2096307373838538E-3</v>
      </c>
      <c r="T245">
        <f t="shared" si="31"/>
        <v>1.4702077414688974E-3</v>
      </c>
      <c r="U245">
        <f t="shared" si="32"/>
        <v>1.8890604298394322E-3</v>
      </c>
      <c r="V245" s="3">
        <f t="shared" si="33"/>
        <v>170.2034364392035</v>
      </c>
      <c r="W245" s="3">
        <f t="shared" si="34"/>
        <v>113.24716190986624</v>
      </c>
      <c r="X245" s="3">
        <f t="shared" si="35"/>
        <v>145.51054678967179</v>
      </c>
    </row>
    <row r="246" spans="1:24" x14ac:dyDescent="0.2">
      <c r="A246" t="s">
        <v>492</v>
      </c>
      <c r="B246" t="s">
        <v>493</v>
      </c>
      <c r="C246">
        <v>29.090909090909101</v>
      </c>
      <c r="D246">
        <v>3</v>
      </c>
      <c r="E246">
        <v>111</v>
      </c>
      <c r="F246">
        <v>200000000</v>
      </c>
      <c r="G246">
        <v>28030028.052566301</v>
      </c>
      <c r="H246">
        <v>28054298.338993002</v>
      </c>
      <c r="I246">
        <v>28043699.3576026</v>
      </c>
      <c r="J246">
        <f t="shared" si="27"/>
        <v>28043699.3576026</v>
      </c>
      <c r="K246">
        <v>21704423.6899556</v>
      </c>
      <c r="L246">
        <v>21828719.404935401</v>
      </c>
      <c r="M246">
        <v>21322786.987065502</v>
      </c>
      <c r="N246">
        <f t="shared" si="28"/>
        <v>21704423.6899556</v>
      </c>
      <c r="O246">
        <v>16457325.0641135</v>
      </c>
      <c r="P246">
        <v>16513395.5025417</v>
      </c>
      <c r="Q246">
        <v>18045323.602226499</v>
      </c>
      <c r="R246">
        <f t="shared" si="29"/>
        <v>16513395.5025417</v>
      </c>
      <c r="S246">
        <f t="shared" si="30"/>
        <v>1.8350143293111526E-5</v>
      </c>
      <c r="T246">
        <f t="shared" si="31"/>
        <v>1.33073215669507E-5</v>
      </c>
      <c r="U246">
        <f t="shared" si="32"/>
        <v>1.025704284420837E-5</v>
      </c>
      <c r="V246" s="3">
        <v>50</v>
      </c>
      <c r="W246" s="3">
        <v>50</v>
      </c>
      <c r="X246" s="3">
        <v>50</v>
      </c>
    </row>
    <row r="247" spans="1:24" x14ac:dyDescent="0.2">
      <c r="A247" t="s">
        <v>494</v>
      </c>
      <c r="B247" t="s">
        <v>495</v>
      </c>
      <c r="C247">
        <v>61.25</v>
      </c>
      <c r="D247">
        <v>20</v>
      </c>
      <c r="E247">
        <v>161</v>
      </c>
      <c r="F247">
        <v>19000000000</v>
      </c>
      <c r="G247">
        <v>2682708548.0608301</v>
      </c>
      <c r="H247">
        <v>2536823992.6167898</v>
      </c>
      <c r="I247">
        <v>2526723268.8954101</v>
      </c>
      <c r="J247">
        <f t="shared" si="27"/>
        <v>2536823992.6167898</v>
      </c>
      <c r="K247">
        <v>1816139518.33197</v>
      </c>
      <c r="L247">
        <v>1798464252.8023</v>
      </c>
      <c r="M247">
        <v>1968800993.81774</v>
      </c>
      <c r="N247">
        <f t="shared" si="28"/>
        <v>1816139518.33197</v>
      </c>
      <c r="O247">
        <v>1883225267.52121</v>
      </c>
      <c r="P247">
        <v>1879135963.4746301</v>
      </c>
      <c r="Q247">
        <v>1907978194.47911</v>
      </c>
      <c r="R247">
        <f t="shared" si="29"/>
        <v>1883225267.52121</v>
      </c>
      <c r="S247">
        <f t="shared" si="30"/>
        <v>1.6599480396762088E-3</v>
      </c>
      <c r="T247">
        <f t="shared" si="31"/>
        <v>1.1135035385470729E-3</v>
      </c>
      <c r="U247">
        <f t="shared" si="32"/>
        <v>1.1697365482034087E-3</v>
      </c>
      <c r="V247" s="3">
        <f t="shared" si="33"/>
        <v>127.86247760017901</v>
      </c>
      <c r="W247" s="3">
        <f t="shared" si="34"/>
        <v>85.770950567203926</v>
      </c>
      <c r="X247" s="3">
        <f t="shared" si="35"/>
        <v>90.102466835012166</v>
      </c>
    </row>
    <row r="248" spans="1:24" x14ac:dyDescent="0.2">
      <c r="A248" t="s">
        <v>496</v>
      </c>
      <c r="B248" t="s">
        <v>497</v>
      </c>
      <c r="C248">
        <v>32.794457274826797</v>
      </c>
      <c r="D248">
        <v>27</v>
      </c>
      <c r="E248">
        <v>434</v>
      </c>
      <c r="F248">
        <v>8600000000</v>
      </c>
      <c r="G248">
        <v>1340750320.3599601</v>
      </c>
      <c r="H248">
        <v>1249492580.3085699</v>
      </c>
      <c r="I248">
        <v>1231415100.2135301</v>
      </c>
      <c r="J248">
        <f t="shared" si="27"/>
        <v>1249492580.3085699</v>
      </c>
      <c r="K248">
        <v>712189107.83991396</v>
      </c>
      <c r="L248">
        <v>760179748.61278701</v>
      </c>
      <c r="M248">
        <v>943799729.89898002</v>
      </c>
      <c r="N248">
        <f t="shared" si="28"/>
        <v>760179748.61278701</v>
      </c>
      <c r="O248">
        <v>744939294.51931202</v>
      </c>
      <c r="P248">
        <v>807216890.69433701</v>
      </c>
      <c r="Q248">
        <v>810017227.552616</v>
      </c>
      <c r="R248">
        <f t="shared" si="29"/>
        <v>807216890.69433701</v>
      </c>
      <c r="S248">
        <f t="shared" si="30"/>
        <v>8.1759426957078967E-4</v>
      </c>
      <c r="T248">
        <f t="shared" si="31"/>
        <v>4.6607809117528312E-4</v>
      </c>
      <c r="U248">
        <f t="shared" si="32"/>
        <v>5.0139041550516347E-4</v>
      </c>
      <c r="V248" s="3">
        <f t="shared" si="33"/>
        <v>62.977651396498786</v>
      </c>
      <c r="W248" s="3">
        <f t="shared" si="34"/>
        <v>35.90106320704971</v>
      </c>
      <c r="X248" s="3">
        <f t="shared" si="35"/>
        <v>38.621100925531735</v>
      </c>
    </row>
    <row r="249" spans="1:24" x14ac:dyDescent="0.2">
      <c r="A249" t="s">
        <v>498</v>
      </c>
      <c r="B249" t="s">
        <v>499</v>
      </c>
      <c r="C249">
        <v>39.677419354838698</v>
      </c>
      <c r="D249">
        <v>24</v>
      </c>
      <c r="E249">
        <v>311</v>
      </c>
      <c r="F249">
        <v>16000000000</v>
      </c>
      <c r="G249">
        <v>1932597855.82376</v>
      </c>
      <c r="H249">
        <v>1896510247.1264501</v>
      </c>
      <c r="I249">
        <v>1972826990.7019501</v>
      </c>
      <c r="J249">
        <f t="shared" si="27"/>
        <v>1932597855.82376</v>
      </c>
      <c r="K249">
        <v>1771444828.99981</v>
      </c>
      <c r="L249">
        <v>1675324804.9497499</v>
      </c>
      <c r="M249">
        <v>1786961513.93731</v>
      </c>
      <c r="N249">
        <f t="shared" si="28"/>
        <v>1771444828.99981</v>
      </c>
      <c r="O249">
        <v>1626759110.3053701</v>
      </c>
      <c r="P249">
        <v>1644063772.75246</v>
      </c>
      <c r="Q249">
        <v>1693510875.40311</v>
      </c>
      <c r="R249">
        <f t="shared" si="29"/>
        <v>1644063772.75246</v>
      </c>
      <c r="S249">
        <f t="shared" si="30"/>
        <v>1.2645780833016955E-3</v>
      </c>
      <c r="T249">
        <f t="shared" si="31"/>
        <v>1.0861005256049112E-3</v>
      </c>
      <c r="U249">
        <f t="shared" si="32"/>
        <v>1.0211850465967033E-3</v>
      </c>
      <c r="V249" s="3">
        <f t="shared" si="33"/>
        <v>97.407920600563003</v>
      </c>
      <c r="W249" s="3">
        <f t="shared" si="34"/>
        <v>83.66015128629509</v>
      </c>
      <c r="X249" s="3">
        <f t="shared" si="35"/>
        <v>78.65984176925086</v>
      </c>
    </row>
    <row r="250" spans="1:24" x14ac:dyDescent="0.2">
      <c r="A250" t="s">
        <v>500</v>
      </c>
      <c r="B250" t="s">
        <v>501</v>
      </c>
      <c r="C250">
        <v>3.9603960396039599</v>
      </c>
      <c r="D250">
        <v>3</v>
      </c>
      <c r="E250">
        <v>203</v>
      </c>
      <c r="F250">
        <v>370000000</v>
      </c>
      <c r="G250">
        <v>59951130.461757101</v>
      </c>
      <c r="H250">
        <v>58945339.680971101</v>
      </c>
      <c r="I250">
        <v>60576300.4399281</v>
      </c>
      <c r="J250">
        <f t="shared" si="27"/>
        <v>59951130.461757101</v>
      </c>
      <c r="K250">
        <v>21789897.254109502</v>
      </c>
      <c r="L250">
        <v>21168974.105336301</v>
      </c>
      <c r="M250">
        <v>47905143.461222902</v>
      </c>
      <c r="N250">
        <f t="shared" si="28"/>
        <v>21789897.254109502</v>
      </c>
      <c r="O250">
        <v>37631239.316063203</v>
      </c>
      <c r="P250">
        <v>35075563.523826599</v>
      </c>
      <c r="Q250">
        <v>26956411.7567853</v>
      </c>
      <c r="R250">
        <f t="shared" si="29"/>
        <v>35075563.523826599</v>
      </c>
      <c r="S250">
        <f t="shared" si="30"/>
        <v>3.9228484820388999E-5</v>
      </c>
      <c r="T250">
        <f t="shared" si="31"/>
        <v>1.3359726745725187E-5</v>
      </c>
      <c r="U250">
        <f t="shared" si="32"/>
        <v>2.1786649377668369E-5</v>
      </c>
      <c r="V250" s="3">
        <f t="shared" si="33"/>
        <v>3.0216917287449236</v>
      </c>
      <c r="W250" s="3">
        <f t="shared" si="34"/>
        <v>1.0290730317697196</v>
      </c>
      <c r="X250" s="3">
        <f t="shared" si="35"/>
        <v>1.6781820282630391</v>
      </c>
    </row>
    <row r="251" spans="1:24" x14ac:dyDescent="0.2">
      <c r="A251" t="s">
        <v>502</v>
      </c>
      <c r="B251" t="s">
        <v>503</v>
      </c>
      <c r="C251">
        <v>49.836065573770497</v>
      </c>
      <c r="D251">
        <v>106</v>
      </c>
      <c r="E251">
        <v>916</v>
      </c>
      <c r="F251">
        <v>34000000000</v>
      </c>
      <c r="G251">
        <v>4279859946.88693</v>
      </c>
      <c r="H251">
        <v>4378417638.5813303</v>
      </c>
      <c r="I251">
        <v>4225361119.8910699</v>
      </c>
      <c r="J251">
        <f t="shared" si="27"/>
        <v>4279859946.88693</v>
      </c>
      <c r="K251">
        <v>3396413790.8503299</v>
      </c>
      <c r="L251">
        <v>3282514151.5430799</v>
      </c>
      <c r="M251">
        <v>3778549022.0111299</v>
      </c>
      <c r="N251">
        <f t="shared" si="28"/>
        <v>3396413790.8503299</v>
      </c>
      <c r="O251">
        <v>3670395855.4002299</v>
      </c>
      <c r="P251">
        <v>3586647958.5871401</v>
      </c>
      <c r="Q251">
        <v>3401840516.2487602</v>
      </c>
      <c r="R251">
        <f t="shared" si="29"/>
        <v>3586647958.5871401</v>
      </c>
      <c r="S251">
        <f t="shared" si="30"/>
        <v>2.8004879919144073E-3</v>
      </c>
      <c r="T251">
        <f t="shared" si="31"/>
        <v>2.0823944065461539E-3</v>
      </c>
      <c r="U251">
        <f t="shared" si="32"/>
        <v>2.2277914782976287E-3</v>
      </c>
      <c r="V251" s="3">
        <f t="shared" si="33"/>
        <v>215.71598904118298</v>
      </c>
      <c r="W251" s="3">
        <f t="shared" si="34"/>
        <v>160.40267634743714</v>
      </c>
      <c r="X251" s="3">
        <f t="shared" si="35"/>
        <v>171.60232199030975</v>
      </c>
    </row>
    <row r="252" spans="1:24" x14ac:dyDescent="0.2">
      <c r="A252" t="s">
        <v>504</v>
      </c>
      <c r="B252" t="s">
        <v>505</v>
      </c>
      <c r="C252">
        <v>32.218844984802402</v>
      </c>
      <c r="D252">
        <v>16</v>
      </c>
      <c r="E252">
        <v>330</v>
      </c>
      <c r="F252">
        <v>4600000000</v>
      </c>
      <c r="G252">
        <v>617658465.22468901</v>
      </c>
      <c r="H252">
        <v>575450437.94171298</v>
      </c>
      <c r="I252">
        <v>602871253.93347001</v>
      </c>
      <c r="J252">
        <f t="shared" si="27"/>
        <v>602871253.93347001</v>
      </c>
      <c r="K252">
        <v>581010007.16713405</v>
      </c>
      <c r="L252">
        <v>608034704.476071</v>
      </c>
      <c r="M252">
        <v>585346213.77607095</v>
      </c>
      <c r="N252">
        <f t="shared" si="28"/>
        <v>585346213.77607095</v>
      </c>
      <c r="O252">
        <v>340845338.29635602</v>
      </c>
      <c r="P252">
        <v>328434109.06536001</v>
      </c>
      <c r="Q252">
        <v>360349470.11913598</v>
      </c>
      <c r="R252">
        <f t="shared" si="29"/>
        <v>340845338.29635602</v>
      </c>
      <c r="S252">
        <f t="shared" si="30"/>
        <v>3.9448340092042462E-4</v>
      </c>
      <c r="T252">
        <f t="shared" si="31"/>
        <v>3.588849170097996E-4</v>
      </c>
      <c r="U252">
        <f t="shared" si="32"/>
        <v>2.1171086452912208E-4</v>
      </c>
      <c r="V252" s="3">
        <f t="shared" si="33"/>
        <v>30.386267406098469</v>
      </c>
      <c r="W252" s="3">
        <f t="shared" si="34"/>
        <v>27.644187387430843</v>
      </c>
      <c r="X252" s="3">
        <f t="shared" si="35"/>
        <v>16.307664472949217</v>
      </c>
    </row>
    <row r="253" spans="1:24" x14ac:dyDescent="0.2">
      <c r="A253" t="s">
        <v>506</v>
      </c>
      <c r="B253" t="s">
        <v>507</v>
      </c>
      <c r="C253">
        <v>61.594202898550698</v>
      </c>
      <c r="D253">
        <v>60</v>
      </c>
      <c r="E253">
        <v>139</v>
      </c>
      <c r="F253">
        <v>11000000000</v>
      </c>
      <c r="G253">
        <v>982120029.841784</v>
      </c>
      <c r="H253">
        <v>966627063.20255101</v>
      </c>
      <c r="I253">
        <v>1011812667.38863</v>
      </c>
      <c r="J253">
        <f t="shared" si="27"/>
        <v>982120029.841784</v>
      </c>
      <c r="K253">
        <v>1606627817.2311299</v>
      </c>
      <c r="L253">
        <v>1415865284.16222</v>
      </c>
      <c r="M253">
        <v>1279095077.5620699</v>
      </c>
      <c r="N253">
        <f t="shared" si="28"/>
        <v>1415865284.16222</v>
      </c>
      <c r="O253">
        <v>1240030366.2030399</v>
      </c>
      <c r="P253">
        <v>1235151928.0265501</v>
      </c>
      <c r="Q253">
        <v>1262669766.38204</v>
      </c>
      <c r="R253">
        <f t="shared" si="29"/>
        <v>1240030366.2030399</v>
      </c>
      <c r="S253">
        <f t="shared" si="30"/>
        <v>6.4264143787955564E-4</v>
      </c>
      <c r="T253">
        <f t="shared" si="31"/>
        <v>8.6808914629454663E-4</v>
      </c>
      <c r="U253">
        <f t="shared" si="32"/>
        <v>7.7022588069826663E-4</v>
      </c>
      <c r="V253" s="3">
        <f t="shared" si="33"/>
        <v>49.501384676986412</v>
      </c>
      <c r="W253" s="3">
        <f t="shared" si="34"/>
        <v>66.867170760776332</v>
      </c>
      <c r="X253" s="3">
        <f t="shared" si="35"/>
        <v>59.328959138426079</v>
      </c>
    </row>
    <row r="254" spans="1:24" x14ac:dyDescent="0.2">
      <c r="A254" t="s">
        <v>508</v>
      </c>
      <c r="B254" t="s">
        <v>509</v>
      </c>
      <c r="C254">
        <v>55.324675324675297</v>
      </c>
      <c r="D254">
        <v>97</v>
      </c>
      <c r="E254">
        <v>386</v>
      </c>
      <c r="F254">
        <v>120000000000</v>
      </c>
      <c r="G254">
        <v>10739498714.970301</v>
      </c>
      <c r="H254">
        <v>9964926945.4543705</v>
      </c>
      <c r="I254">
        <v>11227443350.066099</v>
      </c>
      <c r="J254">
        <f t="shared" si="27"/>
        <v>10739498714.970301</v>
      </c>
      <c r="K254">
        <v>16926830149.8242</v>
      </c>
      <c r="L254">
        <v>12801314600.994101</v>
      </c>
      <c r="M254">
        <v>15035608605.913601</v>
      </c>
      <c r="N254">
        <f t="shared" si="28"/>
        <v>15035608605.913601</v>
      </c>
      <c r="O254">
        <v>14833509331.1619</v>
      </c>
      <c r="P254">
        <v>14115333126.837799</v>
      </c>
      <c r="Q254">
        <v>14355535174.777599</v>
      </c>
      <c r="R254">
        <f t="shared" si="29"/>
        <v>14355535174.777599</v>
      </c>
      <c r="S254">
        <f t="shared" si="30"/>
        <v>7.0272947161112119E-3</v>
      </c>
      <c r="T254">
        <f t="shared" si="31"/>
        <v>9.218566755416711E-3</v>
      </c>
      <c r="U254">
        <f t="shared" si="32"/>
        <v>8.9167209322014059E-3</v>
      </c>
      <c r="V254" s="3">
        <f t="shared" si="33"/>
        <v>541.29845739261441</v>
      </c>
      <c r="W254" s="3">
        <f t="shared" si="34"/>
        <v>710.08776003623836</v>
      </c>
      <c r="X254" s="3">
        <f t="shared" si="35"/>
        <v>686.83717996560983</v>
      </c>
    </row>
    <row r="255" spans="1:24" x14ac:dyDescent="0.2">
      <c r="A255" t="s">
        <v>510</v>
      </c>
      <c r="B255" t="s">
        <v>511</v>
      </c>
      <c r="C255">
        <v>54.545454545454497</v>
      </c>
      <c r="D255">
        <v>18</v>
      </c>
      <c r="E255">
        <v>309</v>
      </c>
      <c r="F255">
        <v>6000000000</v>
      </c>
      <c r="G255">
        <v>675052307.48860896</v>
      </c>
      <c r="H255">
        <v>659082148.31277394</v>
      </c>
      <c r="I255">
        <v>664027263.53844202</v>
      </c>
      <c r="J255">
        <f t="shared" si="27"/>
        <v>664027263.53844202</v>
      </c>
      <c r="K255">
        <v>636301161.61941397</v>
      </c>
      <c r="L255">
        <v>637575157.88315904</v>
      </c>
      <c r="M255">
        <v>648003694.45438898</v>
      </c>
      <c r="N255">
        <f t="shared" si="28"/>
        <v>637575157.88315904</v>
      </c>
      <c r="O255">
        <v>627176428.20109499</v>
      </c>
      <c r="P255">
        <v>755646122.38311398</v>
      </c>
      <c r="Q255">
        <v>697135716.11900401</v>
      </c>
      <c r="R255">
        <f t="shared" si="29"/>
        <v>697135716.11900401</v>
      </c>
      <c r="S255">
        <f t="shared" si="30"/>
        <v>4.3450028760773357E-4</v>
      </c>
      <c r="T255">
        <f t="shared" si="31"/>
        <v>3.9090729937127925E-4</v>
      </c>
      <c r="U255">
        <f t="shared" si="32"/>
        <v>4.3301517894123675E-4</v>
      </c>
      <c r="V255" s="3">
        <f t="shared" si="33"/>
        <v>33.468688153848504</v>
      </c>
      <c r="W255" s="3">
        <f t="shared" si="34"/>
        <v>30.1108074559709</v>
      </c>
      <c r="X255" s="3">
        <f t="shared" si="35"/>
        <v>33.354293203485582</v>
      </c>
    </row>
    <row r="256" spans="1:24" x14ac:dyDescent="0.2">
      <c r="A256" t="s">
        <v>512</v>
      </c>
      <c r="B256" t="s">
        <v>513</v>
      </c>
      <c r="C256">
        <v>55.932203389830498</v>
      </c>
      <c r="D256">
        <v>2</v>
      </c>
      <c r="E256">
        <v>60</v>
      </c>
      <c r="F256">
        <v>4300000000</v>
      </c>
      <c r="G256">
        <v>319861141.96489298</v>
      </c>
      <c r="H256">
        <v>426543126.497235</v>
      </c>
      <c r="I256">
        <v>501551977.54510999</v>
      </c>
      <c r="J256">
        <f t="shared" si="27"/>
        <v>426543126.497235</v>
      </c>
      <c r="K256">
        <v>483747288.00722998</v>
      </c>
      <c r="L256">
        <v>430566757.445301</v>
      </c>
      <c r="M256">
        <v>610546510.23724496</v>
      </c>
      <c r="N256">
        <f t="shared" si="28"/>
        <v>483747288.00722998</v>
      </c>
      <c r="O256">
        <v>396085766.11213499</v>
      </c>
      <c r="P256">
        <v>733371718.27742398</v>
      </c>
      <c r="Q256">
        <v>397725713.913427</v>
      </c>
      <c r="R256">
        <f t="shared" si="29"/>
        <v>397725713.913427</v>
      </c>
      <c r="S256">
        <f t="shared" si="30"/>
        <v>2.7910467132411822E-4</v>
      </c>
      <c r="T256">
        <f t="shared" si="31"/>
        <v>2.9659302686906275E-4</v>
      </c>
      <c r="U256">
        <f t="shared" si="32"/>
        <v>2.4704123917007121E-4</v>
      </c>
      <c r="V256" s="3">
        <f t="shared" si="33"/>
        <v>21.49887462275418</v>
      </c>
      <c r="W256" s="3">
        <f t="shared" si="34"/>
        <v>22.845967673670167</v>
      </c>
      <c r="X256" s="3">
        <f t="shared" si="35"/>
        <v>19.029092570792244</v>
      </c>
    </row>
    <row r="257" spans="1:24" x14ac:dyDescent="0.2">
      <c r="A257" t="s">
        <v>514</v>
      </c>
      <c r="B257" t="s">
        <v>515</v>
      </c>
      <c r="C257">
        <v>43.023255813953497</v>
      </c>
      <c r="D257">
        <v>22</v>
      </c>
      <c r="E257">
        <v>173</v>
      </c>
      <c r="F257">
        <v>48000000000</v>
      </c>
      <c r="G257">
        <v>6921865843.7990198</v>
      </c>
      <c r="H257">
        <v>6491509734.3279896</v>
      </c>
      <c r="I257">
        <v>6575375779.9814701</v>
      </c>
      <c r="J257">
        <f t="shared" si="27"/>
        <v>6575375779.9814701</v>
      </c>
      <c r="K257">
        <v>5426226203.5425701</v>
      </c>
      <c r="L257">
        <v>5941908930.56917</v>
      </c>
      <c r="M257">
        <v>5285669994.0065098</v>
      </c>
      <c r="N257">
        <f t="shared" si="28"/>
        <v>5426226203.5425701</v>
      </c>
      <c r="O257">
        <v>3622745572.52245</v>
      </c>
      <c r="P257">
        <v>3790414987.4022598</v>
      </c>
      <c r="Q257">
        <v>3944282953.8485498</v>
      </c>
      <c r="R257">
        <f t="shared" si="29"/>
        <v>3790414987.4022598</v>
      </c>
      <c r="S257">
        <f t="shared" si="30"/>
        <v>4.3025382004747703E-3</v>
      </c>
      <c r="T257">
        <f t="shared" si="31"/>
        <v>3.3269041379325732E-3</v>
      </c>
      <c r="U257">
        <f t="shared" si="32"/>
        <v>2.3543582491638644E-3</v>
      </c>
      <c r="V257" s="3">
        <f t="shared" si="33"/>
        <v>331.41591250617063</v>
      </c>
      <c r="W257" s="3">
        <f t="shared" si="34"/>
        <v>256.26477193667023</v>
      </c>
      <c r="X257" s="3">
        <f t="shared" si="35"/>
        <v>181.35150721659414</v>
      </c>
    </row>
    <row r="258" spans="1:24" x14ac:dyDescent="0.2">
      <c r="A258" t="s">
        <v>516</v>
      </c>
      <c r="B258" t="s">
        <v>517</v>
      </c>
      <c r="C258">
        <v>55.289672544080602</v>
      </c>
      <c r="D258">
        <v>203</v>
      </c>
      <c r="E258">
        <v>795</v>
      </c>
      <c r="F258">
        <v>140000000000</v>
      </c>
      <c r="G258">
        <v>15432528825.0033</v>
      </c>
      <c r="H258">
        <v>15565638792.7673</v>
      </c>
      <c r="I258">
        <v>15372569268.5329</v>
      </c>
      <c r="J258">
        <f t="shared" si="27"/>
        <v>15432528825.0033</v>
      </c>
      <c r="K258">
        <v>15238150889.101999</v>
      </c>
      <c r="L258">
        <v>15418008919.193001</v>
      </c>
      <c r="M258">
        <v>15077804928.5366</v>
      </c>
      <c r="N258">
        <f t="shared" si="28"/>
        <v>15238150889.101999</v>
      </c>
      <c r="O258">
        <v>15702649496.748301</v>
      </c>
      <c r="P258">
        <v>16141043730.693001</v>
      </c>
      <c r="Q258">
        <v>16051605149.423599</v>
      </c>
      <c r="R258">
        <f t="shared" si="29"/>
        <v>16051605149.423599</v>
      </c>
      <c r="S258">
        <f t="shared" si="30"/>
        <v>1.0098136900655103E-2</v>
      </c>
      <c r="T258">
        <f t="shared" si="31"/>
        <v>9.3427485964917983E-3</v>
      </c>
      <c r="U258">
        <f t="shared" si="32"/>
        <v>9.9702088350401511E-3</v>
      </c>
      <c r="V258" s="3">
        <f t="shared" si="33"/>
        <v>777.83928918366132</v>
      </c>
      <c r="W258" s="3">
        <f t="shared" si="34"/>
        <v>719.65323889057026</v>
      </c>
      <c r="X258" s="3">
        <f t="shared" si="35"/>
        <v>767.98524614547273</v>
      </c>
    </row>
    <row r="259" spans="1:24" x14ac:dyDescent="0.2">
      <c r="A259" t="s">
        <v>518</v>
      </c>
      <c r="B259" t="s">
        <v>519</v>
      </c>
      <c r="C259">
        <v>72.571428571428598</v>
      </c>
      <c r="D259">
        <v>108</v>
      </c>
      <c r="E259">
        <v>351</v>
      </c>
      <c r="F259">
        <v>53000000000</v>
      </c>
      <c r="G259">
        <v>5697473328.7375603</v>
      </c>
      <c r="H259">
        <v>5761684352.0840597</v>
      </c>
      <c r="I259">
        <v>6037755343.6818104</v>
      </c>
      <c r="J259">
        <f t="shared" ref="J259:J322" si="36">MEDIAN(G259:I259)</f>
        <v>5761684352.0840597</v>
      </c>
      <c r="K259">
        <v>6594725860.8023996</v>
      </c>
      <c r="L259">
        <v>5888740043.4521599</v>
      </c>
      <c r="M259">
        <v>5703350183.1170301</v>
      </c>
      <c r="N259">
        <f t="shared" ref="N259:N322" si="37">MEDIAN(K259:M259)</f>
        <v>5888740043.4521599</v>
      </c>
      <c r="O259">
        <v>5673522572.5439196</v>
      </c>
      <c r="P259">
        <v>5875318861.5368299</v>
      </c>
      <c r="Q259">
        <v>5767429454.04424</v>
      </c>
      <c r="R259">
        <f t="shared" ref="R259:R322" si="38">MEDIAN(O259:Q259)</f>
        <v>5767429454.04424</v>
      </c>
      <c r="S259">
        <f t="shared" ref="S259:S322" si="39">J259/J$431</f>
        <v>3.7701065084966524E-3</v>
      </c>
      <c r="T259">
        <f t="shared" ref="T259:T322" si="40">N259/N$431</f>
        <v>3.6104786057352084E-3</v>
      </c>
      <c r="U259">
        <f t="shared" ref="U259:U322" si="41">R259/R$431</f>
        <v>3.5823505227604948E-3</v>
      </c>
      <c r="V259" s="3">
        <f t="shared" ref="V259:V322" si="42">S259*77028</f>
        <v>290.40376413648016</v>
      </c>
      <c r="W259" s="3">
        <f t="shared" ref="W259:W322" si="43">T259*77028</f>
        <v>278.10794604257165</v>
      </c>
      <c r="X259" s="3">
        <f t="shared" ref="X259:X322" si="44">U259*77028</f>
        <v>275.94129606719537</v>
      </c>
    </row>
    <row r="260" spans="1:24" x14ac:dyDescent="0.2">
      <c r="A260" t="s">
        <v>520</v>
      </c>
      <c r="B260" t="s">
        <v>521</v>
      </c>
      <c r="C260">
        <v>48.019801980197997</v>
      </c>
      <c r="D260">
        <v>40</v>
      </c>
      <c r="E260">
        <v>203</v>
      </c>
      <c r="F260">
        <v>34000000000</v>
      </c>
      <c r="G260">
        <v>3969826037.0996599</v>
      </c>
      <c r="H260">
        <v>3764007675.0919499</v>
      </c>
      <c r="I260">
        <v>3896265388.97298</v>
      </c>
      <c r="J260">
        <f t="shared" si="36"/>
        <v>3896265388.97298</v>
      </c>
      <c r="K260">
        <v>3381795318.605</v>
      </c>
      <c r="L260">
        <v>3739016119.5806799</v>
      </c>
      <c r="M260">
        <v>4180452726.4224501</v>
      </c>
      <c r="N260">
        <f t="shared" si="37"/>
        <v>3739016119.5806799</v>
      </c>
      <c r="O260">
        <v>3522775850.3522301</v>
      </c>
      <c r="P260">
        <v>3735687380.48523</v>
      </c>
      <c r="Q260">
        <v>3810173503.3898201</v>
      </c>
      <c r="R260">
        <f t="shared" si="38"/>
        <v>3735687380.48523</v>
      </c>
      <c r="S260">
        <f t="shared" si="39"/>
        <v>2.5494863314551395E-3</v>
      </c>
      <c r="T260">
        <f t="shared" si="40"/>
        <v>2.2924492517301244E-3</v>
      </c>
      <c r="U260">
        <f t="shared" si="41"/>
        <v>2.3203650338483005E-3</v>
      </c>
      <c r="V260" s="3">
        <f t="shared" si="42"/>
        <v>196.38183313932649</v>
      </c>
      <c r="W260" s="3">
        <f t="shared" si="43"/>
        <v>176.58278096226803</v>
      </c>
      <c r="X260" s="3">
        <f t="shared" si="44"/>
        <v>178.7330778272669</v>
      </c>
    </row>
    <row r="261" spans="1:24" x14ac:dyDescent="0.2">
      <c r="A261" t="s">
        <v>522</v>
      </c>
      <c r="B261" t="s">
        <v>523</v>
      </c>
      <c r="C261">
        <v>51.624548736462103</v>
      </c>
      <c r="D261">
        <v>69</v>
      </c>
      <c r="E261">
        <v>555</v>
      </c>
      <c r="F261">
        <v>34000000000</v>
      </c>
      <c r="G261">
        <v>3876865965.2079601</v>
      </c>
      <c r="H261">
        <v>3799144057.5235</v>
      </c>
      <c r="I261">
        <v>3790367522.2624698</v>
      </c>
      <c r="J261">
        <f t="shared" si="36"/>
        <v>3799144057.5235</v>
      </c>
      <c r="K261">
        <v>3126523360.0808301</v>
      </c>
      <c r="L261">
        <v>3442561056.3597102</v>
      </c>
      <c r="M261">
        <v>3710443925.2298398</v>
      </c>
      <c r="N261">
        <f t="shared" si="37"/>
        <v>3442561056.3597102</v>
      </c>
      <c r="O261">
        <v>4006605595.2737098</v>
      </c>
      <c r="P261">
        <v>4186910549.8618698</v>
      </c>
      <c r="Q261">
        <v>4060577968.20012</v>
      </c>
      <c r="R261">
        <f t="shared" si="38"/>
        <v>4060577968.20012</v>
      </c>
      <c r="S261">
        <f t="shared" si="39"/>
        <v>2.4859358588092194E-3</v>
      </c>
      <c r="T261">
        <f t="shared" si="40"/>
        <v>2.1106880166572102E-3</v>
      </c>
      <c r="U261">
        <f t="shared" si="41"/>
        <v>2.5221658492747064E-3</v>
      </c>
      <c r="V261" s="3">
        <f t="shared" si="42"/>
        <v>191.48666733235655</v>
      </c>
      <c r="W261" s="3">
        <f t="shared" si="43"/>
        <v>162.58207654707158</v>
      </c>
      <c r="X261" s="3">
        <f t="shared" si="44"/>
        <v>194.27739103793209</v>
      </c>
    </row>
    <row r="262" spans="1:24" x14ac:dyDescent="0.2">
      <c r="A262" t="s">
        <v>524</v>
      </c>
      <c r="B262" t="s">
        <v>525</v>
      </c>
      <c r="C262">
        <v>58.241758241758198</v>
      </c>
      <c r="D262">
        <v>68</v>
      </c>
      <c r="E262">
        <v>183</v>
      </c>
      <c r="F262">
        <v>110000000000</v>
      </c>
      <c r="G262">
        <v>12287416583.4688</v>
      </c>
      <c r="H262">
        <v>13176075197.167</v>
      </c>
      <c r="I262">
        <v>12527441643.3524</v>
      </c>
      <c r="J262">
        <f t="shared" si="36"/>
        <v>12527441643.3524</v>
      </c>
      <c r="K262">
        <v>13336768760.288401</v>
      </c>
      <c r="L262">
        <v>10937725176.2425</v>
      </c>
      <c r="M262">
        <v>12148382798.816401</v>
      </c>
      <c r="N262">
        <f t="shared" si="37"/>
        <v>12148382798.816401</v>
      </c>
      <c r="O262">
        <v>12750507263.696699</v>
      </c>
      <c r="P262">
        <v>12155221207.5457</v>
      </c>
      <c r="Q262">
        <v>10680461369.422199</v>
      </c>
      <c r="R262">
        <f t="shared" si="38"/>
        <v>12155221207.5457</v>
      </c>
      <c r="S262">
        <f t="shared" si="39"/>
        <v>8.1972191443169546E-3</v>
      </c>
      <c r="T262">
        <f t="shared" si="40"/>
        <v>7.4483634641299744E-3</v>
      </c>
      <c r="U262">
        <f t="shared" si="41"/>
        <v>7.5500295918811211E-3</v>
      </c>
      <c r="V262" s="3">
        <f t="shared" si="42"/>
        <v>631.41539624844643</v>
      </c>
      <c r="W262" s="3">
        <f t="shared" si="43"/>
        <v>573.73254091500371</v>
      </c>
      <c r="X262" s="3">
        <f t="shared" si="44"/>
        <v>581.56367940341897</v>
      </c>
    </row>
    <row r="263" spans="1:24" x14ac:dyDescent="0.2">
      <c r="A263" t="s">
        <v>526</v>
      </c>
      <c r="B263" t="s">
        <v>527</v>
      </c>
      <c r="C263">
        <v>52.742616033755297</v>
      </c>
      <c r="D263">
        <v>48</v>
      </c>
      <c r="E263">
        <v>238</v>
      </c>
      <c r="F263">
        <v>31000000000</v>
      </c>
      <c r="G263">
        <v>2855918241.9262199</v>
      </c>
      <c r="H263">
        <v>2835701462.1419902</v>
      </c>
      <c r="I263">
        <v>2848027988.3983202</v>
      </c>
      <c r="J263">
        <f t="shared" si="36"/>
        <v>2848027988.3983202</v>
      </c>
      <c r="K263">
        <v>3902351162.3547201</v>
      </c>
      <c r="L263">
        <v>4123636037.45573</v>
      </c>
      <c r="M263">
        <v>3363911633.7044401</v>
      </c>
      <c r="N263">
        <f t="shared" si="37"/>
        <v>3902351162.3547201</v>
      </c>
      <c r="O263">
        <v>3647378020.27704</v>
      </c>
      <c r="P263">
        <v>3656987335.42483</v>
      </c>
      <c r="Q263">
        <v>3766088118.31671</v>
      </c>
      <c r="R263">
        <f t="shared" si="38"/>
        <v>3656987335.42483</v>
      </c>
      <c r="S263">
        <f t="shared" si="39"/>
        <v>1.8635815847074858E-3</v>
      </c>
      <c r="T263">
        <f t="shared" si="40"/>
        <v>2.3925925206044634E-3</v>
      </c>
      <c r="U263">
        <f t="shared" si="41"/>
        <v>2.2714817055284882E-3</v>
      </c>
      <c r="V263" s="3">
        <f t="shared" si="42"/>
        <v>143.54796230684821</v>
      </c>
      <c r="W263" s="3">
        <f t="shared" si="43"/>
        <v>184.2966166771206</v>
      </c>
      <c r="X263" s="3">
        <f t="shared" si="44"/>
        <v>174.96769281344839</v>
      </c>
    </row>
    <row r="264" spans="1:24" x14ac:dyDescent="0.2">
      <c r="A264" t="s">
        <v>528</v>
      </c>
      <c r="B264" t="s">
        <v>529</v>
      </c>
      <c r="C264">
        <v>39.800995024875597</v>
      </c>
      <c r="D264">
        <v>20</v>
      </c>
      <c r="E264">
        <v>202</v>
      </c>
      <c r="F264">
        <v>49000000000</v>
      </c>
      <c r="G264">
        <v>8394517643.6716805</v>
      </c>
      <c r="H264">
        <v>8082923306.1076298</v>
      </c>
      <c r="I264">
        <v>7702031882.4541998</v>
      </c>
      <c r="J264">
        <f t="shared" si="36"/>
        <v>8082923306.1076298</v>
      </c>
      <c r="K264">
        <v>3465723458.1394901</v>
      </c>
      <c r="L264">
        <v>3643035423.75595</v>
      </c>
      <c r="M264">
        <v>4893168485.6257801</v>
      </c>
      <c r="N264">
        <f t="shared" si="37"/>
        <v>3643035423.75595</v>
      </c>
      <c r="O264">
        <v>4126547877.0272398</v>
      </c>
      <c r="P264">
        <v>4186893948.7501402</v>
      </c>
      <c r="Q264">
        <v>4505157974.4679098</v>
      </c>
      <c r="R264">
        <f t="shared" si="38"/>
        <v>4186893948.7501402</v>
      </c>
      <c r="S264">
        <f t="shared" si="39"/>
        <v>5.2889884106568745E-3</v>
      </c>
      <c r="T264">
        <f t="shared" si="40"/>
        <v>2.2336019862231184E-3</v>
      </c>
      <c r="U264">
        <f t="shared" si="41"/>
        <v>2.6006250870620126E-3</v>
      </c>
      <c r="V264" s="3">
        <f t="shared" si="42"/>
        <v>407.40019929607774</v>
      </c>
      <c r="W264" s="3">
        <f t="shared" si="43"/>
        <v>172.04989379479437</v>
      </c>
      <c r="X264" s="3">
        <f t="shared" si="44"/>
        <v>200.3209492062127</v>
      </c>
    </row>
    <row r="265" spans="1:24" x14ac:dyDescent="0.2">
      <c r="A265" t="s">
        <v>530</v>
      </c>
      <c r="B265" t="s">
        <v>531</v>
      </c>
      <c r="C265">
        <v>80.677966101694906</v>
      </c>
      <c r="D265">
        <v>293</v>
      </c>
      <c r="E265">
        <v>296</v>
      </c>
      <c r="F265">
        <v>86000000000</v>
      </c>
      <c r="G265">
        <v>10090696703.300501</v>
      </c>
      <c r="H265">
        <v>10200836120.2248</v>
      </c>
      <c r="I265">
        <v>10744555680.219801</v>
      </c>
      <c r="J265">
        <f t="shared" si="36"/>
        <v>10200836120.2248</v>
      </c>
      <c r="K265">
        <v>9156512248.5180206</v>
      </c>
      <c r="L265">
        <v>8991772948.0762997</v>
      </c>
      <c r="M265">
        <v>9169329973.6602497</v>
      </c>
      <c r="N265">
        <f t="shared" si="37"/>
        <v>9156512248.5180206</v>
      </c>
      <c r="O265">
        <v>8967323165.3235607</v>
      </c>
      <c r="P265">
        <v>9230249391.2350407</v>
      </c>
      <c r="Q265">
        <v>9448723769.4418297</v>
      </c>
      <c r="R265">
        <f t="shared" si="38"/>
        <v>9230249391.2350407</v>
      </c>
      <c r="S265">
        <f t="shared" si="39"/>
        <v>6.6748256757690177E-3</v>
      </c>
      <c r="T265">
        <f t="shared" si="40"/>
        <v>5.6140008444058049E-3</v>
      </c>
      <c r="U265">
        <f t="shared" si="41"/>
        <v>5.733228121015687E-3</v>
      </c>
      <c r="V265" s="3">
        <f t="shared" si="42"/>
        <v>514.14847215313591</v>
      </c>
      <c r="W265" s="3">
        <f t="shared" si="43"/>
        <v>432.43525704289033</v>
      </c>
      <c r="X265" s="3">
        <f t="shared" si="44"/>
        <v>441.61909570559635</v>
      </c>
    </row>
    <row r="266" spans="1:24" x14ac:dyDescent="0.2">
      <c r="A266" t="s">
        <v>532</v>
      </c>
      <c r="B266" t="s">
        <v>533</v>
      </c>
      <c r="C266">
        <v>52.739726027397303</v>
      </c>
      <c r="D266">
        <v>104</v>
      </c>
      <c r="E266">
        <v>293</v>
      </c>
      <c r="F266">
        <v>110000000000</v>
      </c>
      <c r="G266">
        <v>11383227301.5415</v>
      </c>
      <c r="H266">
        <v>11918980458.013599</v>
      </c>
      <c r="I266">
        <v>11835831987.783899</v>
      </c>
      <c r="J266">
        <f t="shared" si="36"/>
        <v>11835831987.783899</v>
      </c>
      <c r="K266">
        <v>13973910927.338301</v>
      </c>
      <c r="L266">
        <v>13130513521.1786</v>
      </c>
      <c r="M266">
        <v>11957891943.8696</v>
      </c>
      <c r="N266">
        <f t="shared" si="37"/>
        <v>13130513521.1786</v>
      </c>
      <c r="O266">
        <v>11961072484.8153</v>
      </c>
      <c r="P266">
        <v>12105674959.508499</v>
      </c>
      <c r="Q266">
        <v>11732896415.950701</v>
      </c>
      <c r="R266">
        <f t="shared" si="38"/>
        <v>11961072484.8153</v>
      </c>
      <c r="S266">
        <f t="shared" si="39"/>
        <v>7.7446705657307647E-3</v>
      </c>
      <c r="T266">
        <f t="shared" si="40"/>
        <v>8.0505231680664448E-3</v>
      </c>
      <c r="U266">
        <f t="shared" si="41"/>
        <v>7.4294370846110366E-3</v>
      </c>
      <c r="V266" s="3">
        <f t="shared" si="42"/>
        <v>596.5564843371094</v>
      </c>
      <c r="W266" s="3">
        <f t="shared" si="43"/>
        <v>620.11569858982216</v>
      </c>
      <c r="X266" s="3">
        <f t="shared" si="44"/>
        <v>572.27467975341892</v>
      </c>
    </row>
    <row r="267" spans="1:24" x14ac:dyDescent="0.2">
      <c r="A267" t="s">
        <v>534</v>
      </c>
      <c r="B267" t="s">
        <v>535</v>
      </c>
      <c r="C267">
        <v>37.365591397849499</v>
      </c>
      <c r="D267">
        <v>83</v>
      </c>
      <c r="E267">
        <v>373</v>
      </c>
      <c r="F267">
        <v>28000000000</v>
      </c>
      <c r="G267">
        <v>4119245766.1129699</v>
      </c>
      <c r="H267">
        <v>4132378042.7595</v>
      </c>
      <c r="I267">
        <v>3964326301.0988498</v>
      </c>
      <c r="J267">
        <f t="shared" si="36"/>
        <v>4119245766.1129699</v>
      </c>
      <c r="K267">
        <v>2682511315.5499902</v>
      </c>
      <c r="L267">
        <v>2458587738.2706099</v>
      </c>
      <c r="M267">
        <v>2625386852.3522902</v>
      </c>
      <c r="N267">
        <f t="shared" si="37"/>
        <v>2625386852.3522902</v>
      </c>
      <c r="O267">
        <v>2710874030.87114</v>
      </c>
      <c r="P267">
        <v>2658492702.3017702</v>
      </c>
      <c r="Q267">
        <v>2648197250.6829</v>
      </c>
      <c r="R267">
        <f t="shared" si="38"/>
        <v>2658492702.3017702</v>
      </c>
      <c r="S267">
        <f t="shared" si="39"/>
        <v>2.6953915424579671E-3</v>
      </c>
      <c r="T267">
        <f t="shared" si="40"/>
        <v>1.6096657336294338E-3</v>
      </c>
      <c r="U267">
        <f t="shared" si="41"/>
        <v>1.6512820482212445E-3</v>
      </c>
      <c r="V267" s="3">
        <f t="shared" si="42"/>
        <v>207.6206197324523</v>
      </c>
      <c r="W267" s="3">
        <f t="shared" si="43"/>
        <v>123.98933213000802</v>
      </c>
      <c r="X267" s="3">
        <f t="shared" si="44"/>
        <v>127.19495361038602</v>
      </c>
    </row>
    <row r="268" spans="1:24" x14ac:dyDescent="0.2">
      <c r="A268" t="s">
        <v>536</v>
      </c>
      <c r="B268" t="s">
        <v>537</v>
      </c>
      <c r="C268">
        <v>62.267343485617602</v>
      </c>
      <c r="D268">
        <v>242</v>
      </c>
      <c r="E268">
        <v>592</v>
      </c>
      <c r="F268">
        <v>150000000000</v>
      </c>
      <c r="G268">
        <v>26347849078.057098</v>
      </c>
      <c r="H268">
        <v>26886101755.384499</v>
      </c>
      <c r="I268">
        <v>25526305703.638802</v>
      </c>
      <c r="J268">
        <f t="shared" si="36"/>
        <v>26347849078.057098</v>
      </c>
      <c r="K268">
        <v>11710205841.5002</v>
      </c>
      <c r="L268">
        <v>11430306680.8318</v>
      </c>
      <c r="M268">
        <v>11622598517.621401</v>
      </c>
      <c r="N268">
        <f t="shared" si="37"/>
        <v>11622598517.621401</v>
      </c>
      <c r="O268">
        <v>11933779937.966299</v>
      </c>
      <c r="P268">
        <v>12116012395.2582</v>
      </c>
      <c r="Q268">
        <v>12426840089.741699</v>
      </c>
      <c r="R268">
        <f t="shared" si="38"/>
        <v>12116012395.2582</v>
      </c>
      <c r="S268">
        <f t="shared" si="39"/>
        <v>1.7240478864160684E-2</v>
      </c>
      <c r="T268">
        <f t="shared" si="40"/>
        <v>7.1259968993845641E-3</v>
      </c>
      <c r="U268">
        <f t="shared" si="41"/>
        <v>7.5256756383019485E-3</v>
      </c>
      <c r="V268" s="3">
        <f t="shared" si="42"/>
        <v>1327.9996059485691</v>
      </c>
      <c r="W268" s="3">
        <f t="shared" si="43"/>
        <v>548.9012891657942</v>
      </c>
      <c r="X268" s="3">
        <f t="shared" si="44"/>
        <v>579.68774306712248</v>
      </c>
    </row>
    <row r="269" spans="1:24" x14ac:dyDescent="0.2">
      <c r="A269" t="s">
        <v>538</v>
      </c>
      <c r="B269" t="s">
        <v>539</v>
      </c>
      <c r="C269">
        <v>59</v>
      </c>
      <c r="D269">
        <v>57</v>
      </c>
      <c r="E269">
        <v>201</v>
      </c>
      <c r="F269">
        <v>52000000000</v>
      </c>
      <c r="G269">
        <v>8063702975.5137501</v>
      </c>
      <c r="H269">
        <v>8569893799.8599596</v>
      </c>
      <c r="I269">
        <v>8065001389.6159096</v>
      </c>
      <c r="J269">
        <f t="shared" si="36"/>
        <v>8065001389.6159096</v>
      </c>
      <c r="K269">
        <v>4908551156.6301003</v>
      </c>
      <c r="L269">
        <v>4469109881.7790298</v>
      </c>
      <c r="M269">
        <v>4392752153.7483702</v>
      </c>
      <c r="N269">
        <f t="shared" si="37"/>
        <v>4469109881.7790298</v>
      </c>
      <c r="O269">
        <v>4726013959.3346901</v>
      </c>
      <c r="P269">
        <v>4490552133.1061602</v>
      </c>
      <c r="Q269">
        <v>4314422550.4120398</v>
      </c>
      <c r="R269">
        <f t="shared" si="38"/>
        <v>4490552133.1061602</v>
      </c>
      <c r="S269">
        <f t="shared" si="39"/>
        <v>5.2772613652511801E-3</v>
      </c>
      <c r="T269">
        <f t="shared" si="40"/>
        <v>2.7400811541655008E-3</v>
      </c>
      <c r="U269">
        <f t="shared" si="41"/>
        <v>2.789237720148577E-3</v>
      </c>
      <c r="V269" s="3">
        <f t="shared" si="42"/>
        <v>406.49688844256792</v>
      </c>
      <c r="W269" s="3">
        <f t="shared" si="43"/>
        <v>211.0629711430602</v>
      </c>
      <c r="X269" s="3">
        <f t="shared" si="44"/>
        <v>214.84940310760459</v>
      </c>
    </row>
    <row r="270" spans="1:24" x14ac:dyDescent="0.2">
      <c r="A270" t="s">
        <v>540</v>
      </c>
      <c r="B270" t="s">
        <v>541</v>
      </c>
      <c r="C270">
        <v>37.941176470588204</v>
      </c>
      <c r="D270">
        <v>45</v>
      </c>
      <c r="E270">
        <v>341</v>
      </c>
      <c r="F270">
        <v>27000000000</v>
      </c>
      <c r="G270">
        <v>4362281534.0003204</v>
      </c>
      <c r="H270">
        <v>4445546605.81359</v>
      </c>
      <c r="I270">
        <v>4059544318.9594402</v>
      </c>
      <c r="J270">
        <f t="shared" si="36"/>
        <v>4362281534.0003204</v>
      </c>
      <c r="K270">
        <v>1986987190.7845299</v>
      </c>
      <c r="L270">
        <v>2193137024.6143198</v>
      </c>
      <c r="M270">
        <v>2351002353.8031201</v>
      </c>
      <c r="N270">
        <f t="shared" si="37"/>
        <v>2193137024.6143198</v>
      </c>
      <c r="O270">
        <v>2404974574.36659</v>
      </c>
      <c r="P270">
        <v>2556428147.6883798</v>
      </c>
      <c r="Q270">
        <v>2640098249.9697199</v>
      </c>
      <c r="R270">
        <f t="shared" si="38"/>
        <v>2556428147.6883798</v>
      </c>
      <c r="S270">
        <f t="shared" si="39"/>
        <v>2.8544198186213703E-3</v>
      </c>
      <c r="T270">
        <f t="shared" si="40"/>
        <v>1.3446466049423093E-3</v>
      </c>
      <c r="U270">
        <f t="shared" si="41"/>
        <v>1.5878862124354754E-3</v>
      </c>
      <c r="V270" s="3">
        <f t="shared" si="42"/>
        <v>219.8702497887669</v>
      </c>
      <c r="W270" s="3">
        <f t="shared" si="43"/>
        <v>103.5754386854962</v>
      </c>
      <c r="X270" s="3">
        <f t="shared" si="44"/>
        <v>122.3116991714798</v>
      </c>
    </row>
    <row r="271" spans="1:24" x14ac:dyDescent="0.2">
      <c r="A271" t="s">
        <v>542</v>
      </c>
      <c r="B271" t="s">
        <v>543</v>
      </c>
      <c r="C271">
        <v>59.607293127629703</v>
      </c>
      <c r="D271">
        <v>231</v>
      </c>
      <c r="E271">
        <v>714</v>
      </c>
      <c r="F271">
        <v>91000000000</v>
      </c>
      <c r="G271">
        <v>12111978861.497601</v>
      </c>
      <c r="H271">
        <v>12255513298.116899</v>
      </c>
      <c r="I271">
        <v>12089206076.118401</v>
      </c>
      <c r="J271">
        <f t="shared" si="36"/>
        <v>12111978861.497601</v>
      </c>
      <c r="K271">
        <v>9226140488.3451004</v>
      </c>
      <c r="L271">
        <v>10309796125.399</v>
      </c>
      <c r="M271">
        <v>7767970078.2544899</v>
      </c>
      <c r="N271">
        <f t="shared" si="37"/>
        <v>9226140488.3451004</v>
      </c>
      <c r="O271">
        <v>9059558123.4175396</v>
      </c>
      <c r="P271">
        <v>8867661956.3277206</v>
      </c>
      <c r="Q271">
        <v>9312174992.5232391</v>
      </c>
      <c r="R271">
        <f t="shared" si="38"/>
        <v>9059558123.4175396</v>
      </c>
      <c r="S271">
        <f t="shared" si="39"/>
        <v>7.9253647971862674E-3</v>
      </c>
      <c r="T271">
        <f t="shared" si="40"/>
        <v>5.6566910070544683E-3</v>
      </c>
      <c r="U271">
        <f t="shared" si="41"/>
        <v>5.6272058527991426E-3</v>
      </c>
      <c r="V271" s="3">
        <f t="shared" si="42"/>
        <v>610.47499959766378</v>
      </c>
      <c r="W271" s="3">
        <f t="shared" si="43"/>
        <v>435.7235948913916</v>
      </c>
      <c r="X271" s="3">
        <f t="shared" si="44"/>
        <v>433.45241242941233</v>
      </c>
    </row>
    <row r="272" spans="1:24" x14ac:dyDescent="0.2">
      <c r="A272" t="s">
        <v>544</v>
      </c>
      <c r="B272" t="s">
        <v>545</v>
      </c>
      <c r="C272">
        <v>73.480662983425404</v>
      </c>
      <c r="D272">
        <v>32</v>
      </c>
      <c r="E272">
        <v>182</v>
      </c>
      <c r="F272">
        <v>41000000000</v>
      </c>
      <c r="G272">
        <v>3723632888.33638</v>
      </c>
      <c r="H272">
        <v>3636462943.3573999</v>
      </c>
      <c r="I272">
        <v>3685647025.5236301</v>
      </c>
      <c r="J272">
        <f t="shared" si="36"/>
        <v>3685647025.5236301</v>
      </c>
      <c r="K272">
        <v>5082802009.3076801</v>
      </c>
      <c r="L272">
        <v>5257572675.5983601</v>
      </c>
      <c r="M272">
        <v>4442875009.05546</v>
      </c>
      <c r="N272">
        <f t="shared" si="37"/>
        <v>5082802009.3076801</v>
      </c>
      <c r="O272">
        <v>4823943896.6743298</v>
      </c>
      <c r="P272">
        <v>4963464202.9505997</v>
      </c>
      <c r="Q272">
        <v>5383599349.1961603</v>
      </c>
      <c r="R272">
        <f t="shared" si="38"/>
        <v>4963464202.9505997</v>
      </c>
      <c r="S272">
        <f t="shared" si="39"/>
        <v>2.4116700932986551E-3</v>
      </c>
      <c r="T272">
        <f t="shared" si="40"/>
        <v>3.1163453941558585E-3</v>
      </c>
      <c r="U272">
        <f t="shared" si="41"/>
        <v>3.0829798134201316E-3</v>
      </c>
      <c r="V272" s="3">
        <f t="shared" si="42"/>
        <v>185.76612394660881</v>
      </c>
      <c r="W272" s="3">
        <f t="shared" si="43"/>
        <v>240.04585302103746</v>
      </c>
      <c r="X272" s="3">
        <f t="shared" si="44"/>
        <v>237.47576906812589</v>
      </c>
    </row>
    <row r="273" spans="1:24" x14ac:dyDescent="0.2">
      <c r="A273" t="s">
        <v>546</v>
      </c>
      <c r="B273" t="s">
        <v>547</v>
      </c>
      <c r="C273">
        <v>64</v>
      </c>
      <c r="D273">
        <v>32</v>
      </c>
      <c r="E273">
        <v>201</v>
      </c>
      <c r="F273">
        <v>25000000000</v>
      </c>
      <c r="G273">
        <v>2595689688.3854299</v>
      </c>
      <c r="H273">
        <v>2444963505.1433501</v>
      </c>
      <c r="I273">
        <v>2561770702.2153802</v>
      </c>
      <c r="J273">
        <f t="shared" si="36"/>
        <v>2561770702.2153802</v>
      </c>
      <c r="K273">
        <v>2982950611.6847901</v>
      </c>
      <c r="L273">
        <v>3151308391.3277798</v>
      </c>
      <c r="M273">
        <v>2889710511.68647</v>
      </c>
      <c r="N273">
        <f t="shared" si="37"/>
        <v>2982950611.6847901</v>
      </c>
      <c r="O273">
        <v>2644267830.85325</v>
      </c>
      <c r="P273">
        <v>2781447282.7973599</v>
      </c>
      <c r="Q273">
        <v>2947891475.9061899</v>
      </c>
      <c r="R273">
        <f t="shared" si="38"/>
        <v>2781447282.7973599</v>
      </c>
      <c r="S273">
        <f t="shared" si="39"/>
        <v>1.6762716954816857E-3</v>
      </c>
      <c r="T273">
        <f t="shared" si="40"/>
        <v>1.8288936658747556E-3</v>
      </c>
      <c r="U273">
        <f t="shared" si="41"/>
        <v>1.7276534038180276E-3</v>
      </c>
      <c r="V273" s="3">
        <f t="shared" si="42"/>
        <v>129.11985615956328</v>
      </c>
      <c r="W273" s="3">
        <f t="shared" si="43"/>
        <v>140.87602129500067</v>
      </c>
      <c r="X273" s="3">
        <f t="shared" si="44"/>
        <v>133.07768638929502</v>
      </c>
    </row>
    <row r="274" spans="1:24" x14ac:dyDescent="0.2">
      <c r="A274" t="s">
        <v>548</v>
      </c>
      <c r="B274" t="s">
        <v>549</v>
      </c>
      <c r="C274">
        <v>15.2173913043478</v>
      </c>
      <c r="D274">
        <v>1</v>
      </c>
      <c r="E274">
        <v>47</v>
      </c>
      <c r="F274">
        <v>850000000</v>
      </c>
      <c r="G274">
        <v>41776016.089512303</v>
      </c>
      <c r="H274">
        <v>49161134.748268701</v>
      </c>
      <c r="I274">
        <v>46734495.511843801</v>
      </c>
      <c r="J274">
        <f t="shared" si="36"/>
        <v>46734495.511843801</v>
      </c>
      <c r="K274">
        <v>176264617.517077</v>
      </c>
      <c r="L274">
        <v>87305546.7840617</v>
      </c>
      <c r="M274">
        <v>68883202.008612797</v>
      </c>
      <c r="N274">
        <f t="shared" si="37"/>
        <v>87305546.7840617</v>
      </c>
      <c r="O274">
        <v>169445660.03242999</v>
      </c>
      <c r="P274">
        <v>110919350.504521</v>
      </c>
      <c r="Q274">
        <v>99509976.803672597</v>
      </c>
      <c r="R274">
        <f t="shared" si="38"/>
        <v>110919350.504521</v>
      </c>
      <c r="S274">
        <f t="shared" si="39"/>
        <v>3.0580298213799014E-5</v>
      </c>
      <c r="T274">
        <f t="shared" si="40"/>
        <v>5.3528395972643502E-5</v>
      </c>
      <c r="U274">
        <f t="shared" si="41"/>
        <v>6.8895856712299094E-5</v>
      </c>
      <c r="V274" s="3">
        <f t="shared" si="42"/>
        <v>2.3555392108125104</v>
      </c>
      <c r="W274" s="3">
        <f t="shared" si="43"/>
        <v>4.1231852849807833</v>
      </c>
      <c r="X274" s="3">
        <f t="shared" si="44"/>
        <v>5.3069100508349747</v>
      </c>
    </row>
    <row r="275" spans="1:24" x14ac:dyDescent="0.2">
      <c r="A275" t="s">
        <v>550</v>
      </c>
      <c r="B275" t="s">
        <v>551</v>
      </c>
      <c r="C275">
        <v>52.950819672131097</v>
      </c>
      <c r="D275">
        <v>106</v>
      </c>
      <c r="E275">
        <v>611</v>
      </c>
      <c r="F275">
        <v>19000000000</v>
      </c>
      <c r="G275">
        <v>2423562081.27033</v>
      </c>
      <c r="H275">
        <v>2376389037.1104598</v>
      </c>
      <c r="I275">
        <v>2385519420.2699499</v>
      </c>
      <c r="J275">
        <f t="shared" si="36"/>
        <v>2385519420.2699499</v>
      </c>
      <c r="K275">
        <v>1910675629.78861</v>
      </c>
      <c r="L275">
        <v>1927540498.17732</v>
      </c>
      <c r="M275">
        <v>1807609229.9488001</v>
      </c>
      <c r="N275">
        <f t="shared" si="37"/>
        <v>1910675629.78861</v>
      </c>
      <c r="O275">
        <v>2011785340.52157</v>
      </c>
      <c r="P275">
        <v>2004832431.6677599</v>
      </c>
      <c r="Q275">
        <v>2152086331.2452202</v>
      </c>
      <c r="R275">
        <f t="shared" si="38"/>
        <v>2011785340.52157</v>
      </c>
      <c r="S275">
        <f t="shared" si="39"/>
        <v>1.5609432490434503E-3</v>
      </c>
      <c r="T275">
        <f t="shared" si="40"/>
        <v>1.1714651067883338E-3</v>
      </c>
      <c r="U275">
        <f t="shared" si="41"/>
        <v>1.2495896696656959E-3</v>
      </c>
      <c r="V275" s="3">
        <f t="shared" si="42"/>
        <v>120.23633658731889</v>
      </c>
      <c r="W275" s="3">
        <f t="shared" si="43"/>
        <v>90.235614245691778</v>
      </c>
      <c r="X275" s="3">
        <f t="shared" si="44"/>
        <v>96.253393075009228</v>
      </c>
    </row>
    <row r="276" spans="1:24" x14ac:dyDescent="0.2">
      <c r="A276" t="s">
        <v>552</v>
      </c>
      <c r="B276" t="s">
        <v>553</v>
      </c>
      <c r="C276">
        <v>20.382165605095501</v>
      </c>
      <c r="D276">
        <v>13</v>
      </c>
      <c r="E276">
        <v>315</v>
      </c>
      <c r="F276">
        <v>7400000000</v>
      </c>
      <c r="G276">
        <v>1437875054.27301</v>
      </c>
      <c r="H276">
        <v>1373783487.83303</v>
      </c>
      <c r="I276">
        <v>1508607508.30918</v>
      </c>
      <c r="J276">
        <f t="shared" si="36"/>
        <v>1437875054.27301</v>
      </c>
      <c r="K276">
        <v>399185737.44650698</v>
      </c>
      <c r="L276">
        <v>375428155.17682701</v>
      </c>
      <c r="M276">
        <v>736466270.44342601</v>
      </c>
      <c r="N276">
        <f t="shared" si="37"/>
        <v>399185737.44650698</v>
      </c>
      <c r="O276">
        <v>552360876.39585102</v>
      </c>
      <c r="P276">
        <v>553556461.61880004</v>
      </c>
      <c r="Q276">
        <v>462736448.50336403</v>
      </c>
      <c r="R276">
        <f t="shared" si="38"/>
        <v>552360876.39585102</v>
      </c>
      <c r="S276">
        <f t="shared" si="39"/>
        <v>9.408606527636042E-4</v>
      </c>
      <c r="T276">
        <f t="shared" si="40"/>
        <v>2.4474701789015292E-4</v>
      </c>
      <c r="U276">
        <f t="shared" si="41"/>
        <v>3.4309050333014156E-4</v>
      </c>
      <c r="V276" s="3">
        <f t="shared" si="42"/>
        <v>72.472614361074903</v>
      </c>
      <c r="W276" s="3">
        <f t="shared" si="43"/>
        <v>18.8523732940427</v>
      </c>
      <c r="X276" s="3">
        <f t="shared" si="44"/>
        <v>26.427575290514145</v>
      </c>
    </row>
    <row r="277" spans="1:24" x14ac:dyDescent="0.2">
      <c r="A277" t="s">
        <v>554</v>
      </c>
      <c r="B277" t="s">
        <v>555</v>
      </c>
      <c r="C277">
        <v>66.216216216216196</v>
      </c>
      <c r="D277">
        <v>71</v>
      </c>
      <c r="E277">
        <v>223</v>
      </c>
      <c r="F277">
        <v>67000000000</v>
      </c>
      <c r="G277">
        <v>6852467473.35289</v>
      </c>
      <c r="H277">
        <v>7232948707.0321102</v>
      </c>
      <c r="I277">
        <v>6832571919.38764</v>
      </c>
      <c r="J277">
        <f t="shared" si="36"/>
        <v>6852467473.35289</v>
      </c>
      <c r="K277">
        <v>7544629805.9741802</v>
      </c>
      <c r="L277">
        <v>7493124837.6314602</v>
      </c>
      <c r="M277">
        <v>7327482280.5166903</v>
      </c>
      <c r="N277">
        <f t="shared" si="37"/>
        <v>7493124837.6314602</v>
      </c>
      <c r="O277">
        <v>7997617660.8202696</v>
      </c>
      <c r="P277">
        <v>8073151804.9670601</v>
      </c>
      <c r="Q277">
        <v>7646005510.3176804</v>
      </c>
      <c r="R277">
        <f t="shared" si="38"/>
        <v>7997617660.8202696</v>
      </c>
      <c r="S277">
        <f t="shared" si="39"/>
        <v>4.4838506662040114E-3</v>
      </c>
      <c r="T277">
        <f t="shared" si="40"/>
        <v>4.5941520115925765E-3</v>
      </c>
      <c r="U277">
        <f t="shared" si="41"/>
        <v>4.9675977896856457E-3</v>
      </c>
      <c r="V277" s="3">
        <f t="shared" si="42"/>
        <v>345.38204911636257</v>
      </c>
      <c r="W277" s="3">
        <f t="shared" si="43"/>
        <v>353.87834114895298</v>
      </c>
      <c r="X277" s="3">
        <f t="shared" si="44"/>
        <v>382.64412254390589</v>
      </c>
    </row>
    <row r="278" spans="1:24" x14ac:dyDescent="0.2">
      <c r="A278" t="s">
        <v>556</v>
      </c>
      <c r="B278" t="s">
        <v>557</v>
      </c>
      <c r="C278">
        <v>9.8039215686274499</v>
      </c>
      <c r="D278">
        <v>4</v>
      </c>
      <c r="E278">
        <v>103</v>
      </c>
      <c r="F278">
        <v>16000000000</v>
      </c>
      <c r="G278">
        <v>1261775734.72791</v>
      </c>
      <c r="H278">
        <v>1419712112.79809</v>
      </c>
      <c r="I278">
        <v>1351018431.7077501</v>
      </c>
      <c r="J278">
        <f t="shared" si="36"/>
        <v>1351018431.7077501</v>
      </c>
      <c r="K278">
        <v>2561501542.0401802</v>
      </c>
      <c r="L278">
        <v>2266798339.5366201</v>
      </c>
      <c r="M278">
        <v>2134483584.94314</v>
      </c>
      <c r="N278">
        <f t="shared" si="37"/>
        <v>2266798339.5366201</v>
      </c>
      <c r="O278">
        <v>1745338700.5784299</v>
      </c>
      <c r="P278">
        <v>1737093663.41749</v>
      </c>
      <c r="Q278">
        <v>1522277890.2503901</v>
      </c>
      <c r="R278">
        <f t="shared" si="38"/>
        <v>1737093663.41749</v>
      </c>
      <c r="S278">
        <f t="shared" si="39"/>
        <v>8.8402680036402267E-4</v>
      </c>
      <c r="T278">
        <f t="shared" si="40"/>
        <v>1.3898095089990112E-3</v>
      </c>
      <c r="U278">
        <f t="shared" si="41"/>
        <v>1.0789691391654523E-3</v>
      </c>
      <c r="V278" s="3">
        <f t="shared" si="42"/>
        <v>68.094816378439944</v>
      </c>
      <c r="W278" s="3">
        <f t="shared" si="43"/>
        <v>107.05424685917583</v>
      </c>
      <c r="X278" s="3">
        <f t="shared" si="44"/>
        <v>83.110834851636454</v>
      </c>
    </row>
    <row r="279" spans="1:24" x14ac:dyDescent="0.2">
      <c r="A279" t="s">
        <v>558</v>
      </c>
      <c r="B279" t="s">
        <v>559</v>
      </c>
      <c r="C279">
        <v>79.455445544554493</v>
      </c>
      <c r="D279">
        <v>231</v>
      </c>
      <c r="E279">
        <v>405</v>
      </c>
      <c r="F279">
        <v>110000000000</v>
      </c>
      <c r="G279">
        <v>8064643804.4694099</v>
      </c>
      <c r="H279">
        <v>8146988787.3052101</v>
      </c>
      <c r="I279">
        <v>8456131152.3380899</v>
      </c>
      <c r="J279">
        <f t="shared" si="36"/>
        <v>8146988787.3052101</v>
      </c>
      <c r="K279">
        <v>15125828134.083401</v>
      </c>
      <c r="L279">
        <v>14031346801.7012</v>
      </c>
      <c r="M279">
        <v>13349093223.2451</v>
      </c>
      <c r="N279">
        <f t="shared" si="37"/>
        <v>14031346801.7012</v>
      </c>
      <c r="O279">
        <v>14435426328.2031</v>
      </c>
      <c r="P279">
        <v>13999092090.996901</v>
      </c>
      <c r="Q279">
        <v>14391449677.6576</v>
      </c>
      <c r="R279">
        <f t="shared" si="38"/>
        <v>14391449677.6576</v>
      </c>
      <c r="S279">
        <f t="shared" si="39"/>
        <v>5.3309090840005296E-3</v>
      </c>
      <c r="T279">
        <f t="shared" si="40"/>
        <v>8.6028381391233828E-3</v>
      </c>
      <c r="U279">
        <f t="shared" si="41"/>
        <v>8.939028675918434E-3</v>
      </c>
      <c r="V279" s="3">
        <f t="shared" si="42"/>
        <v>410.62926492239279</v>
      </c>
      <c r="W279" s="3">
        <f t="shared" si="43"/>
        <v>662.65941618039597</v>
      </c>
      <c r="X279" s="3">
        <f t="shared" si="44"/>
        <v>688.55550084864512</v>
      </c>
    </row>
    <row r="280" spans="1:24" x14ac:dyDescent="0.2">
      <c r="A280" t="s">
        <v>560</v>
      </c>
      <c r="B280" t="s">
        <v>561</v>
      </c>
      <c r="C280">
        <v>88.165680473372802</v>
      </c>
      <c r="D280">
        <v>315</v>
      </c>
      <c r="E280">
        <v>339</v>
      </c>
      <c r="F280">
        <v>270000000000</v>
      </c>
      <c r="G280">
        <v>26760653914.223301</v>
      </c>
      <c r="H280">
        <v>26884277979.5481</v>
      </c>
      <c r="I280">
        <v>27573837732.627399</v>
      </c>
      <c r="J280">
        <f t="shared" si="36"/>
        <v>26884277979.5481</v>
      </c>
      <c r="K280">
        <v>31198029257.742802</v>
      </c>
      <c r="L280">
        <v>30005121820.8036</v>
      </c>
      <c r="M280">
        <v>31135171316.488899</v>
      </c>
      <c r="N280">
        <f t="shared" si="37"/>
        <v>31135171316.488899</v>
      </c>
      <c r="O280">
        <v>31334773621.944302</v>
      </c>
      <c r="P280">
        <v>32161599022.883999</v>
      </c>
      <c r="Q280">
        <v>32946535333.7374</v>
      </c>
      <c r="R280">
        <f t="shared" si="38"/>
        <v>32161599022.883999</v>
      </c>
      <c r="S280">
        <f t="shared" si="39"/>
        <v>1.7591486307344452E-2</v>
      </c>
      <c r="T280">
        <f t="shared" si="40"/>
        <v>1.9089460409969776E-2</v>
      </c>
      <c r="U280">
        <f t="shared" si="41"/>
        <v>1.9976684932253727E-2</v>
      </c>
      <c r="V280" s="3">
        <f t="shared" si="42"/>
        <v>1355.0370072821283</v>
      </c>
      <c r="W280" s="3">
        <f t="shared" si="43"/>
        <v>1470.4229564591519</v>
      </c>
      <c r="X280" s="3">
        <f t="shared" si="44"/>
        <v>1538.76408696164</v>
      </c>
    </row>
    <row r="281" spans="1:24" x14ac:dyDescent="0.2">
      <c r="A281" t="s">
        <v>562</v>
      </c>
      <c r="B281" t="s">
        <v>563</v>
      </c>
      <c r="C281">
        <v>39.423076923076898</v>
      </c>
      <c r="D281">
        <v>14</v>
      </c>
      <c r="E281">
        <v>313</v>
      </c>
      <c r="F281">
        <v>6700000000</v>
      </c>
      <c r="G281">
        <v>861215158.88549995</v>
      </c>
      <c r="H281">
        <v>810257756.67248404</v>
      </c>
      <c r="I281">
        <v>796180932.33705103</v>
      </c>
      <c r="J281">
        <f t="shared" si="36"/>
        <v>810257756.67248404</v>
      </c>
      <c r="K281">
        <v>593307207.58936906</v>
      </c>
      <c r="L281">
        <v>614301493.01848996</v>
      </c>
      <c r="M281">
        <v>859108531.73463798</v>
      </c>
      <c r="N281">
        <f t="shared" si="37"/>
        <v>614301493.01848996</v>
      </c>
      <c r="O281">
        <v>665012114.28117704</v>
      </c>
      <c r="P281">
        <v>737799931.62882698</v>
      </c>
      <c r="Q281">
        <v>762816873.85246301</v>
      </c>
      <c r="R281">
        <f t="shared" si="38"/>
        <v>737799931.62882698</v>
      </c>
      <c r="S281">
        <f t="shared" si="39"/>
        <v>5.3018489999124858E-4</v>
      </c>
      <c r="T281">
        <f t="shared" si="40"/>
        <v>3.7663785150112355E-4</v>
      </c>
      <c r="U281">
        <f t="shared" si="41"/>
        <v>4.5827313395395224E-4</v>
      </c>
      <c r="V281" s="3">
        <f t="shared" si="42"/>
        <v>40.839082476525896</v>
      </c>
      <c r="W281" s="3">
        <f t="shared" si="43"/>
        <v>29.011660425428545</v>
      </c>
      <c r="X281" s="3">
        <f t="shared" si="44"/>
        <v>35.299862962205033</v>
      </c>
    </row>
    <row r="282" spans="1:24" x14ac:dyDescent="0.2">
      <c r="A282" t="s">
        <v>564</v>
      </c>
      <c r="B282" t="s">
        <v>565</v>
      </c>
      <c r="C282">
        <v>23.096446700507599</v>
      </c>
      <c r="D282">
        <v>10</v>
      </c>
      <c r="E282">
        <v>395</v>
      </c>
      <c r="F282">
        <v>1700000000</v>
      </c>
      <c r="G282">
        <v>302550653.98075998</v>
      </c>
      <c r="H282">
        <v>293689570.08102602</v>
      </c>
      <c r="I282">
        <v>273300410.95189202</v>
      </c>
      <c r="J282">
        <f t="shared" si="36"/>
        <v>293689570.08102602</v>
      </c>
      <c r="K282">
        <v>136304689.99067101</v>
      </c>
      <c r="L282">
        <v>141863776.37735999</v>
      </c>
      <c r="M282">
        <v>168176707.892961</v>
      </c>
      <c r="N282">
        <f t="shared" si="37"/>
        <v>141863776.37735999</v>
      </c>
      <c r="O282">
        <v>125021339.757155</v>
      </c>
      <c r="P282">
        <v>126781432.628747</v>
      </c>
      <c r="Q282">
        <v>132311418.33942799</v>
      </c>
      <c r="R282">
        <f t="shared" si="38"/>
        <v>126781432.628747</v>
      </c>
      <c r="S282">
        <f t="shared" si="39"/>
        <v>1.9217313757209897E-4</v>
      </c>
      <c r="T282">
        <f t="shared" si="40"/>
        <v>8.6978899689889693E-5</v>
      </c>
      <c r="U282">
        <f t="shared" si="41"/>
        <v>7.8748346221285649E-5</v>
      </c>
      <c r="V282" s="3">
        <f t="shared" si="42"/>
        <v>14.802712440903639</v>
      </c>
      <c r="W282" s="3">
        <f t="shared" si="43"/>
        <v>6.6998106853128236</v>
      </c>
      <c r="X282" s="3">
        <f t="shared" si="44"/>
        <v>6.0658276127331909</v>
      </c>
    </row>
    <row r="283" spans="1:24" x14ac:dyDescent="0.2">
      <c r="A283" t="s">
        <v>566</v>
      </c>
      <c r="B283" t="s">
        <v>567</v>
      </c>
      <c r="C283">
        <v>65.693430656934297</v>
      </c>
      <c r="D283">
        <v>33</v>
      </c>
      <c r="E283">
        <v>275</v>
      </c>
      <c r="F283">
        <v>21000000000</v>
      </c>
      <c r="G283">
        <v>2394050071.5194702</v>
      </c>
      <c r="H283">
        <v>2367475780.80547</v>
      </c>
      <c r="I283">
        <v>2424140856.1693401</v>
      </c>
      <c r="J283">
        <f t="shared" si="36"/>
        <v>2394050071.5194702</v>
      </c>
      <c r="K283">
        <v>2025071227.2758501</v>
      </c>
      <c r="L283">
        <v>2233777875.5151701</v>
      </c>
      <c r="M283">
        <v>2265470877.4256701</v>
      </c>
      <c r="N283">
        <f t="shared" si="37"/>
        <v>2233777875.5151701</v>
      </c>
      <c r="O283">
        <v>2444687947.6893902</v>
      </c>
      <c r="P283">
        <v>2428210585.5381899</v>
      </c>
      <c r="Q283">
        <v>2417114778.06144</v>
      </c>
      <c r="R283">
        <f t="shared" si="38"/>
        <v>2428210585.5381899</v>
      </c>
      <c r="S283">
        <f t="shared" si="39"/>
        <v>1.5665252042204808E-3</v>
      </c>
      <c r="T283">
        <f t="shared" si="40"/>
        <v>1.3695641461503899E-3</v>
      </c>
      <c r="U283">
        <f t="shared" si="41"/>
        <v>1.5082458363449237E-3</v>
      </c>
      <c r="V283" s="3">
        <f t="shared" si="42"/>
        <v>120.66630343069519</v>
      </c>
      <c r="W283" s="3">
        <f t="shared" si="43"/>
        <v>105.49478704967224</v>
      </c>
      <c r="X283" s="3">
        <f t="shared" si="44"/>
        <v>116.17716028197678</v>
      </c>
    </row>
    <row r="284" spans="1:24" x14ac:dyDescent="0.2">
      <c r="A284" t="s">
        <v>568</v>
      </c>
      <c r="B284" t="s">
        <v>569</v>
      </c>
      <c r="C284">
        <v>66.300768386388597</v>
      </c>
      <c r="D284">
        <v>128</v>
      </c>
      <c r="E284">
        <v>912</v>
      </c>
      <c r="F284">
        <v>20000000000</v>
      </c>
      <c r="G284">
        <v>2000856753.90499</v>
      </c>
      <c r="H284">
        <v>2038230924.32481</v>
      </c>
      <c r="I284">
        <v>2001897698.0023301</v>
      </c>
      <c r="J284">
        <f t="shared" si="36"/>
        <v>2001897698.0023301</v>
      </c>
      <c r="K284">
        <v>2246127997.5053501</v>
      </c>
      <c r="L284">
        <v>2276627332.0473299</v>
      </c>
      <c r="M284">
        <v>2230497505.6293302</v>
      </c>
      <c r="N284">
        <f t="shared" si="37"/>
        <v>2246127997.5053501</v>
      </c>
      <c r="O284">
        <v>2433808861.3457098</v>
      </c>
      <c r="P284">
        <v>2442908314.3651099</v>
      </c>
      <c r="Q284">
        <v>2329044612.8750501</v>
      </c>
      <c r="R284">
        <f t="shared" si="38"/>
        <v>2433808861.3457098</v>
      </c>
      <c r="S284">
        <f t="shared" si="39"/>
        <v>1.3099238138328578E-3</v>
      </c>
      <c r="T284">
        <f t="shared" si="40"/>
        <v>1.3771361990674389E-3</v>
      </c>
      <c r="U284">
        <f t="shared" si="41"/>
        <v>1.5117231196693974E-3</v>
      </c>
      <c r="V284" s="3">
        <f t="shared" si="42"/>
        <v>100.90081153191737</v>
      </c>
      <c r="W284" s="3">
        <f t="shared" si="43"/>
        <v>106.07804714176669</v>
      </c>
      <c r="X284" s="3">
        <f t="shared" si="44"/>
        <v>116.44500846189435</v>
      </c>
    </row>
    <row r="285" spans="1:24" x14ac:dyDescent="0.2">
      <c r="A285" t="s">
        <v>570</v>
      </c>
      <c r="B285" t="s">
        <v>571</v>
      </c>
      <c r="C285">
        <v>30.3951367781155</v>
      </c>
      <c r="D285">
        <v>54</v>
      </c>
      <c r="E285">
        <v>988</v>
      </c>
      <c r="F285">
        <v>6300000000</v>
      </c>
      <c r="G285">
        <v>700411866.27527297</v>
      </c>
      <c r="H285">
        <v>719122218.37110305</v>
      </c>
      <c r="I285">
        <v>707583169.15715599</v>
      </c>
      <c r="J285">
        <f t="shared" si="36"/>
        <v>707583169.15715599</v>
      </c>
      <c r="K285">
        <v>601432386.90194499</v>
      </c>
      <c r="L285">
        <v>696940122.68870604</v>
      </c>
      <c r="M285">
        <v>708908092.079651</v>
      </c>
      <c r="N285">
        <f t="shared" si="37"/>
        <v>696940122.68870604</v>
      </c>
      <c r="O285">
        <v>701521455.70912504</v>
      </c>
      <c r="P285">
        <v>741854194.40173495</v>
      </c>
      <c r="Q285">
        <v>722226494.41530597</v>
      </c>
      <c r="R285">
        <f t="shared" si="38"/>
        <v>722226494.41530597</v>
      </c>
      <c r="S285">
        <f t="shared" si="39"/>
        <v>4.6300070401759518E-4</v>
      </c>
      <c r="T285">
        <f t="shared" si="40"/>
        <v>4.2730488761241357E-4</v>
      </c>
      <c r="U285">
        <f t="shared" si="41"/>
        <v>4.4859993181293361E-4</v>
      </c>
      <c r="V285" s="3">
        <f t="shared" si="42"/>
        <v>35.664018229067324</v>
      </c>
      <c r="W285" s="3">
        <f t="shared" si="43"/>
        <v>32.914440883008993</v>
      </c>
      <c r="X285" s="3">
        <f t="shared" si="44"/>
        <v>34.554755547686653</v>
      </c>
    </row>
    <row r="286" spans="1:24" x14ac:dyDescent="0.2">
      <c r="A286" t="s">
        <v>572</v>
      </c>
      <c r="B286" t="s">
        <v>573</v>
      </c>
      <c r="C286">
        <v>27.294685990338198</v>
      </c>
      <c r="D286">
        <v>34</v>
      </c>
      <c r="E286">
        <v>415</v>
      </c>
      <c r="F286">
        <v>17000000000</v>
      </c>
      <c r="G286">
        <v>1951464638.9619</v>
      </c>
      <c r="H286">
        <v>1983333529.04038</v>
      </c>
      <c r="I286">
        <v>1932384442.3992801</v>
      </c>
      <c r="J286">
        <f t="shared" si="36"/>
        <v>1951464638.9619</v>
      </c>
      <c r="K286">
        <v>1859249790.5431099</v>
      </c>
      <c r="L286">
        <v>1831300781.6893401</v>
      </c>
      <c r="M286">
        <v>1910121088.4056001</v>
      </c>
      <c r="N286">
        <f t="shared" si="37"/>
        <v>1859249790.5431099</v>
      </c>
      <c r="O286">
        <v>1844689428.4159</v>
      </c>
      <c r="P286">
        <v>1906488447.4779</v>
      </c>
      <c r="Q286">
        <v>1780967853.06657</v>
      </c>
      <c r="R286">
        <f t="shared" si="38"/>
        <v>1844689428.4159</v>
      </c>
      <c r="S286">
        <f t="shared" si="39"/>
        <v>1.2769233937277636E-3</v>
      </c>
      <c r="T286">
        <f t="shared" si="40"/>
        <v>1.1399351205760354E-3</v>
      </c>
      <c r="U286">
        <f t="shared" si="41"/>
        <v>1.1458006016150861E-3</v>
      </c>
      <c r="V286" s="3">
        <f t="shared" si="42"/>
        <v>98.358855172062178</v>
      </c>
      <c r="W286" s="3">
        <f t="shared" si="43"/>
        <v>87.806922467730857</v>
      </c>
      <c r="X286" s="3">
        <f t="shared" si="44"/>
        <v>88.258728741206852</v>
      </c>
    </row>
    <row r="287" spans="1:24" x14ac:dyDescent="0.2">
      <c r="A287" t="s">
        <v>574</v>
      </c>
      <c r="B287" t="s">
        <v>575</v>
      </c>
      <c r="C287">
        <v>76.770538243626106</v>
      </c>
      <c r="D287">
        <v>68</v>
      </c>
      <c r="E287">
        <v>354</v>
      </c>
      <c r="F287">
        <v>27000000000</v>
      </c>
      <c r="G287">
        <v>3332232183.3350902</v>
      </c>
      <c r="H287">
        <v>3273434568.9381199</v>
      </c>
      <c r="I287">
        <v>3237940141.0763502</v>
      </c>
      <c r="J287">
        <f t="shared" si="36"/>
        <v>3273434568.9381199</v>
      </c>
      <c r="K287">
        <v>2739956517.0625501</v>
      </c>
      <c r="L287">
        <v>2539142115.7314501</v>
      </c>
      <c r="M287">
        <v>3083384601.4948101</v>
      </c>
      <c r="N287">
        <f t="shared" si="37"/>
        <v>2739956517.0625501</v>
      </c>
      <c r="O287">
        <v>3054334402.4327698</v>
      </c>
      <c r="P287">
        <v>2984151588.9699101</v>
      </c>
      <c r="Q287">
        <v>2755423880.95894</v>
      </c>
      <c r="R287">
        <f t="shared" si="38"/>
        <v>2984151588.9699101</v>
      </c>
      <c r="S287">
        <f t="shared" si="39"/>
        <v>2.1419425673722655E-3</v>
      </c>
      <c r="T287">
        <f t="shared" si="40"/>
        <v>1.6799101866449135E-3</v>
      </c>
      <c r="U287">
        <f t="shared" si="41"/>
        <v>1.8535600807820332E-3</v>
      </c>
      <c r="V287" s="3">
        <f t="shared" si="42"/>
        <v>164.98955207955086</v>
      </c>
      <c r="W287" s="3">
        <f t="shared" si="43"/>
        <v>129.4001218568844</v>
      </c>
      <c r="X287" s="3">
        <f t="shared" si="44"/>
        <v>142.77602590247844</v>
      </c>
    </row>
    <row r="288" spans="1:24" x14ac:dyDescent="0.2">
      <c r="A288" t="s">
        <v>576</v>
      </c>
      <c r="B288" t="s">
        <v>577</v>
      </c>
      <c r="C288">
        <v>87.128712871287107</v>
      </c>
      <c r="D288">
        <v>48</v>
      </c>
      <c r="E288">
        <v>203</v>
      </c>
      <c r="F288">
        <v>39000000000</v>
      </c>
      <c r="G288">
        <v>4635719217.1014996</v>
      </c>
      <c r="H288">
        <v>4617430110.2225199</v>
      </c>
      <c r="I288">
        <v>4386439924.6729202</v>
      </c>
      <c r="J288">
        <f t="shared" si="36"/>
        <v>4617430110.2225199</v>
      </c>
      <c r="K288">
        <v>3813189541.90169</v>
      </c>
      <c r="L288">
        <v>4207586747.0453801</v>
      </c>
      <c r="M288">
        <v>4287129424.3962202</v>
      </c>
      <c r="N288">
        <f t="shared" si="37"/>
        <v>4207586747.0453801</v>
      </c>
      <c r="O288">
        <v>3962596454.65172</v>
      </c>
      <c r="P288">
        <v>4739615425.0324497</v>
      </c>
      <c r="Q288">
        <v>4350293154.9756098</v>
      </c>
      <c r="R288">
        <f t="shared" si="38"/>
        <v>4350293154.9756098</v>
      </c>
      <c r="S288">
        <f t="shared" si="39"/>
        <v>3.0213740023404116E-3</v>
      </c>
      <c r="T288">
        <f t="shared" si="40"/>
        <v>2.5797372306957328E-3</v>
      </c>
      <c r="U288">
        <f t="shared" si="41"/>
        <v>2.7021180028409821E-3</v>
      </c>
      <c r="V288" s="3">
        <f t="shared" si="42"/>
        <v>232.73039665227722</v>
      </c>
      <c r="W288" s="3">
        <f t="shared" si="43"/>
        <v>198.71199940603091</v>
      </c>
      <c r="X288" s="3">
        <f t="shared" si="44"/>
        <v>208.13874552283517</v>
      </c>
    </row>
    <row r="289" spans="1:24" x14ac:dyDescent="0.2">
      <c r="A289" t="s">
        <v>578</v>
      </c>
      <c r="B289" t="s">
        <v>579</v>
      </c>
      <c r="C289">
        <v>60.215053763440899</v>
      </c>
      <c r="D289">
        <v>91</v>
      </c>
      <c r="E289">
        <v>280</v>
      </c>
      <c r="F289">
        <v>74000000000</v>
      </c>
      <c r="G289">
        <v>7269651872.4194803</v>
      </c>
      <c r="H289">
        <v>7525756089.9292898</v>
      </c>
      <c r="I289">
        <v>7111591852.1792402</v>
      </c>
      <c r="J289">
        <f t="shared" si="36"/>
        <v>7269651872.4194803</v>
      </c>
      <c r="K289">
        <v>8396799305.8744802</v>
      </c>
      <c r="L289">
        <v>8691276419.1570396</v>
      </c>
      <c r="M289">
        <v>7931816811.5226097</v>
      </c>
      <c r="N289">
        <f t="shared" si="37"/>
        <v>8396799305.8744802</v>
      </c>
      <c r="O289">
        <v>8854262823.5312405</v>
      </c>
      <c r="P289">
        <v>8983060836.5052299</v>
      </c>
      <c r="Q289">
        <v>9235783988.8813992</v>
      </c>
      <c r="R289">
        <f t="shared" si="38"/>
        <v>8983060836.5052299</v>
      </c>
      <c r="S289">
        <f t="shared" si="39"/>
        <v>4.7568315381247908E-3</v>
      </c>
      <c r="T289">
        <f t="shared" si="40"/>
        <v>5.1482089592699391E-3</v>
      </c>
      <c r="U289">
        <f t="shared" si="41"/>
        <v>5.5796907339851773E-3</v>
      </c>
      <c r="V289" s="3">
        <f t="shared" si="42"/>
        <v>366.40921971867641</v>
      </c>
      <c r="W289" s="3">
        <f t="shared" si="43"/>
        <v>396.55623971464485</v>
      </c>
      <c r="X289" s="3">
        <f t="shared" si="44"/>
        <v>429.79241785741021</v>
      </c>
    </row>
    <row r="290" spans="1:24" x14ac:dyDescent="0.2">
      <c r="A290" t="s">
        <v>580</v>
      </c>
      <c r="B290" t="s">
        <v>579</v>
      </c>
      <c r="C290">
        <v>46.289752650176702</v>
      </c>
      <c r="D290">
        <v>61</v>
      </c>
      <c r="E290">
        <v>284</v>
      </c>
      <c r="F290">
        <v>37000000000</v>
      </c>
      <c r="G290">
        <v>4011575449.3373799</v>
      </c>
      <c r="H290">
        <v>4161201419.41991</v>
      </c>
      <c r="I290">
        <v>4067308807.6911402</v>
      </c>
      <c r="J290">
        <f t="shared" si="36"/>
        <v>4067308807.6911402</v>
      </c>
      <c r="K290">
        <v>4449929574.7538795</v>
      </c>
      <c r="L290">
        <v>3976284499.43436</v>
      </c>
      <c r="M290">
        <v>4160765546.0959702</v>
      </c>
      <c r="N290">
        <f t="shared" si="37"/>
        <v>4160765546.0959702</v>
      </c>
      <c r="O290">
        <v>4075061534.9622102</v>
      </c>
      <c r="P290">
        <v>4126188092.74968</v>
      </c>
      <c r="Q290">
        <v>3971685075.55549</v>
      </c>
      <c r="R290">
        <f t="shared" si="38"/>
        <v>4075061534.9622102</v>
      </c>
      <c r="S290">
        <f t="shared" si="39"/>
        <v>2.6614070592734908E-3</v>
      </c>
      <c r="T290">
        <f t="shared" si="40"/>
        <v>2.5510304202277382E-3</v>
      </c>
      <c r="U290">
        <f t="shared" si="41"/>
        <v>2.5311620950675749E-3</v>
      </c>
      <c r="V290" s="3">
        <f t="shared" si="42"/>
        <v>205.00286296171845</v>
      </c>
      <c r="W290" s="3">
        <f t="shared" si="43"/>
        <v>196.50077120930223</v>
      </c>
      <c r="X290" s="3">
        <f t="shared" si="44"/>
        <v>194.97035385886517</v>
      </c>
    </row>
    <row r="291" spans="1:24" x14ac:dyDescent="0.2">
      <c r="A291" t="s">
        <v>581</v>
      </c>
      <c r="B291" t="s">
        <v>582</v>
      </c>
      <c r="C291">
        <v>37.662337662337698</v>
      </c>
      <c r="D291">
        <v>12</v>
      </c>
      <c r="E291">
        <v>155</v>
      </c>
      <c r="F291">
        <v>3000000000</v>
      </c>
      <c r="G291">
        <v>349433147.89314502</v>
      </c>
      <c r="H291">
        <v>351126576.13574803</v>
      </c>
      <c r="I291">
        <v>356062546.40654999</v>
      </c>
      <c r="J291">
        <f t="shared" si="36"/>
        <v>351126576.13574803</v>
      </c>
      <c r="K291">
        <v>237960988.89878601</v>
      </c>
      <c r="L291">
        <v>248586490.57545099</v>
      </c>
      <c r="M291">
        <v>333083501.51365799</v>
      </c>
      <c r="N291">
        <f t="shared" si="37"/>
        <v>248586490.57545099</v>
      </c>
      <c r="O291">
        <v>383504839.76819402</v>
      </c>
      <c r="P291">
        <v>379732598.43905002</v>
      </c>
      <c r="Q291">
        <v>360509310.36941803</v>
      </c>
      <c r="R291">
        <f t="shared" si="38"/>
        <v>379732598.43905002</v>
      </c>
      <c r="S291">
        <f t="shared" si="39"/>
        <v>2.297565276231598E-4</v>
      </c>
      <c r="T291">
        <f t="shared" si="40"/>
        <v>1.5241226463977365E-4</v>
      </c>
      <c r="U291">
        <f t="shared" si="41"/>
        <v>2.3586509091557884E-4</v>
      </c>
      <c r="V291" s="3">
        <f t="shared" si="42"/>
        <v>17.697685809756752</v>
      </c>
      <c r="W291" s="3">
        <f t="shared" si="43"/>
        <v>11.740011920672485</v>
      </c>
      <c r="X291" s="3">
        <f t="shared" si="44"/>
        <v>18.168216223045206</v>
      </c>
    </row>
    <row r="292" spans="1:24" x14ac:dyDescent="0.2">
      <c r="A292" t="s">
        <v>583</v>
      </c>
      <c r="B292" t="s">
        <v>584</v>
      </c>
      <c r="C292">
        <v>61.643835616438402</v>
      </c>
      <c r="D292">
        <v>9</v>
      </c>
      <c r="E292">
        <v>74</v>
      </c>
      <c r="F292">
        <v>24000000000</v>
      </c>
      <c r="G292">
        <v>2576599860.2060499</v>
      </c>
      <c r="H292">
        <v>2735275871.2460599</v>
      </c>
      <c r="I292">
        <v>2874582103.9217</v>
      </c>
      <c r="J292">
        <f t="shared" si="36"/>
        <v>2735275871.2460599</v>
      </c>
      <c r="K292">
        <v>2494786630.1549602</v>
      </c>
      <c r="L292">
        <v>3122936868.0518098</v>
      </c>
      <c r="M292">
        <v>2786658512.2758298</v>
      </c>
      <c r="N292">
        <f t="shared" si="37"/>
        <v>2786658512.2758298</v>
      </c>
      <c r="O292">
        <v>2405761584.2618699</v>
      </c>
      <c r="P292">
        <v>2366023655.1582899</v>
      </c>
      <c r="Q292">
        <v>2637374914.7234302</v>
      </c>
      <c r="R292">
        <f t="shared" si="38"/>
        <v>2405761584.2618699</v>
      </c>
      <c r="S292">
        <f t="shared" si="39"/>
        <v>1.7898032475500961E-3</v>
      </c>
      <c r="T292">
        <f t="shared" si="40"/>
        <v>1.7085439102120089E-3</v>
      </c>
      <c r="U292">
        <f t="shared" si="41"/>
        <v>1.4943019828312439E-3</v>
      </c>
      <c r="V292" s="3">
        <f t="shared" si="42"/>
        <v>137.8649645522888</v>
      </c>
      <c r="W292" s="3">
        <f t="shared" si="43"/>
        <v>131.60572031581063</v>
      </c>
      <c r="X292" s="3">
        <f t="shared" si="44"/>
        <v>115.10309313352505</v>
      </c>
    </row>
    <row r="293" spans="1:24" x14ac:dyDescent="0.2">
      <c r="A293" t="s">
        <v>585</v>
      </c>
      <c r="B293" t="s">
        <v>586</v>
      </c>
      <c r="C293">
        <v>51.616915422885597</v>
      </c>
      <c r="D293">
        <v>89</v>
      </c>
      <c r="E293">
        <v>805</v>
      </c>
      <c r="F293">
        <v>33000000000</v>
      </c>
      <c r="G293">
        <v>4108064098.5945501</v>
      </c>
      <c r="H293">
        <v>4197986096.1175199</v>
      </c>
      <c r="I293">
        <v>4121103279.45364</v>
      </c>
      <c r="J293">
        <f t="shared" si="36"/>
        <v>4121103279.45364</v>
      </c>
      <c r="K293">
        <v>3464619601.75562</v>
      </c>
      <c r="L293">
        <v>3417634504.7807698</v>
      </c>
      <c r="M293">
        <v>3461817907.23315</v>
      </c>
      <c r="N293">
        <f t="shared" si="37"/>
        <v>3461817907.23315</v>
      </c>
      <c r="O293">
        <v>3505190788.4920502</v>
      </c>
      <c r="P293">
        <v>3375860556.9158702</v>
      </c>
      <c r="Q293">
        <v>3347723166.6568198</v>
      </c>
      <c r="R293">
        <f t="shared" si="38"/>
        <v>3375860556.9158702</v>
      </c>
      <c r="S293">
        <f t="shared" si="39"/>
        <v>2.6966069896618297E-3</v>
      </c>
      <c r="T293">
        <f t="shared" si="40"/>
        <v>2.1224946930564676E-3</v>
      </c>
      <c r="U293">
        <f t="shared" si="41"/>
        <v>2.0968641102933443E-3</v>
      </c>
      <c r="V293" s="3">
        <f t="shared" si="42"/>
        <v>207.71424319967142</v>
      </c>
      <c r="W293" s="3">
        <f t="shared" si="43"/>
        <v>163.4915212167536</v>
      </c>
      <c r="X293" s="3">
        <f t="shared" si="44"/>
        <v>161.51724868767573</v>
      </c>
    </row>
    <row r="294" spans="1:24" x14ac:dyDescent="0.2">
      <c r="A294" t="s">
        <v>587</v>
      </c>
      <c r="B294" t="s">
        <v>588</v>
      </c>
      <c r="C294">
        <v>51.991388589881602</v>
      </c>
      <c r="D294">
        <v>103</v>
      </c>
      <c r="E294">
        <v>930</v>
      </c>
      <c r="F294">
        <v>17000000000</v>
      </c>
      <c r="G294">
        <v>2207663328.57933</v>
      </c>
      <c r="H294">
        <v>2165609424.23317</v>
      </c>
      <c r="I294">
        <v>2205885398.10113</v>
      </c>
      <c r="J294">
        <f t="shared" si="36"/>
        <v>2205885398.10113</v>
      </c>
      <c r="K294">
        <v>1705934706.2940099</v>
      </c>
      <c r="L294">
        <v>1674327492.8664</v>
      </c>
      <c r="M294">
        <v>1925465670.3408401</v>
      </c>
      <c r="N294">
        <f t="shared" si="37"/>
        <v>1705934706.2940099</v>
      </c>
      <c r="O294">
        <v>1739883133.0281701</v>
      </c>
      <c r="P294">
        <v>1708518154.08075</v>
      </c>
      <c r="Q294">
        <v>1666712692.4762199</v>
      </c>
      <c r="R294">
        <f t="shared" si="38"/>
        <v>1708518154.08075</v>
      </c>
      <c r="S294">
        <f t="shared" si="39"/>
        <v>1.4434013368626597E-3</v>
      </c>
      <c r="T294">
        <f t="shared" si="40"/>
        <v>1.0459352449603062E-3</v>
      </c>
      <c r="U294">
        <f t="shared" si="41"/>
        <v>1.0612198989491137E-3</v>
      </c>
      <c r="V294" s="3">
        <f t="shared" si="42"/>
        <v>111.18231817585695</v>
      </c>
      <c r="W294" s="3">
        <f t="shared" si="43"/>
        <v>80.566300048802461</v>
      </c>
      <c r="X294" s="3">
        <f t="shared" si="44"/>
        <v>81.743646376252329</v>
      </c>
    </row>
    <row r="295" spans="1:24" x14ac:dyDescent="0.2">
      <c r="A295" t="s">
        <v>589</v>
      </c>
      <c r="B295" t="s">
        <v>590</v>
      </c>
      <c r="C295">
        <v>24.2424242424242</v>
      </c>
      <c r="D295">
        <v>41</v>
      </c>
      <c r="E295">
        <v>133</v>
      </c>
      <c r="F295">
        <v>68000000000</v>
      </c>
      <c r="G295">
        <v>8370895830.8280497</v>
      </c>
      <c r="H295">
        <v>8454874478.7284498</v>
      </c>
      <c r="I295">
        <v>8703328631.6179199</v>
      </c>
      <c r="J295">
        <f t="shared" si="36"/>
        <v>8454874478.7284498</v>
      </c>
      <c r="K295">
        <v>7115151378.6787596</v>
      </c>
      <c r="L295">
        <v>8334898068.7592201</v>
      </c>
      <c r="M295">
        <v>7679649783.6392899</v>
      </c>
      <c r="N295">
        <f t="shared" si="37"/>
        <v>7679649783.6392899</v>
      </c>
      <c r="O295">
        <v>6046413478.8850498</v>
      </c>
      <c r="P295">
        <v>6543472760.6725702</v>
      </c>
      <c r="Q295">
        <v>6751315588.1907101</v>
      </c>
      <c r="R295">
        <f t="shared" si="38"/>
        <v>6543472760.6725702</v>
      </c>
      <c r="S295">
        <f t="shared" si="39"/>
        <v>5.5323713263199809E-3</v>
      </c>
      <c r="T295">
        <f t="shared" si="40"/>
        <v>4.7085133727713573E-3</v>
      </c>
      <c r="U295">
        <f t="shared" si="41"/>
        <v>4.0643779437002248E-3</v>
      </c>
      <c r="V295" s="3">
        <f t="shared" si="42"/>
        <v>426.14749852377548</v>
      </c>
      <c r="W295" s="3">
        <f t="shared" si="43"/>
        <v>362.6873680778321</v>
      </c>
      <c r="X295" s="3">
        <f t="shared" si="44"/>
        <v>313.07090424734093</v>
      </c>
    </row>
    <row r="296" spans="1:24" x14ac:dyDescent="0.2">
      <c r="A296" t="s">
        <v>591</v>
      </c>
      <c r="B296" t="s">
        <v>592</v>
      </c>
      <c r="C296">
        <v>80.794701986755001</v>
      </c>
      <c r="D296">
        <v>64</v>
      </c>
      <c r="E296">
        <v>152</v>
      </c>
      <c r="F296">
        <v>110000000000</v>
      </c>
      <c r="G296">
        <v>12539682093.750299</v>
      </c>
      <c r="H296">
        <v>12297018861.293699</v>
      </c>
      <c r="I296">
        <v>12691132919.4895</v>
      </c>
      <c r="J296">
        <f t="shared" si="36"/>
        <v>12539682093.750299</v>
      </c>
      <c r="K296">
        <v>16341171306.627899</v>
      </c>
      <c r="L296">
        <v>15343863566.890699</v>
      </c>
      <c r="M296">
        <v>13127583733.315399</v>
      </c>
      <c r="N296">
        <f t="shared" si="37"/>
        <v>15343863566.890699</v>
      </c>
      <c r="O296">
        <v>9774727539.5581303</v>
      </c>
      <c r="P296">
        <v>9324878861.5551701</v>
      </c>
      <c r="Q296">
        <v>8559941117.5190401</v>
      </c>
      <c r="R296">
        <f t="shared" si="38"/>
        <v>9324878861.5551701</v>
      </c>
      <c r="S296">
        <f t="shared" si="39"/>
        <v>8.2052285733123752E-3</v>
      </c>
      <c r="T296">
        <f t="shared" si="40"/>
        <v>9.4075626923246537E-3</v>
      </c>
      <c r="U296">
        <f t="shared" si="41"/>
        <v>5.7920057680022749E-3</v>
      </c>
      <c r="V296" s="3">
        <f t="shared" si="42"/>
        <v>632.03234654510561</v>
      </c>
      <c r="W296" s="3">
        <f t="shared" si="43"/>
        <v>724.64573906438341</v>
      </c>
      <c r="X296" s="3">
        <f t="shared" si="44"/>
        <v>446.14662029767925</v>
      </c>
    </row>
    <row r="297" spans="1:24" x14ac:dyDescent="0.2">
      <c r="A297" t="s">
        <v>593</v>
      </c>
      <c r="B297" t="s">
        <v>36</v>
      </c>
      <c r="C297">
        <v>44.822592324402599</v>
      </c>
      <c r="D297">
        <v>94</v>
      </c>
      <c r="E297">
        <v>1382</v>
      </c>
      <c r="F297">
        <v>14000000000</v>
      </c>
      <c r="G297">
        <v>1826015346.6197701</v>
      </c>
      <c r="H297">
        <v>1899312022.7546</v>
      </c>
      <c r="I297">
        <v>1875800036.3478</v>
      </c>
      <c r="J297">
        <f t="shared" si="36"/>
        <v>1875800036.3478</v>
      </c>
      <c r="K297">
        <v>1340081230.71363</v>
      </c>
      <c r="L297">
        <v>1378571465.1449499</v>
      </c>
      <c r="M297">
        <v>1495139881.2018001</v>
      </c>
      <c r="N297">
        <f t="shared" si="37"/>
        <v>1378571465.1449499</v>
      </c>
      <c r="O297">
        <v>1417609682.0589199</v>
      </c>
      <c r="P297">
        <v>1379349134.4308701</v>
      </c>
      <c r="Q297">
        <v>1388121200.7276599</v>
      </c>
      <c r="R297">
        <f t="shared" si="38"/>
        <v>1388121200.7276599</v>
      </c>
      <c r="S297">
        <f t="shared" si="39"/>
        <v>1.2274129392588291E-3</v>
      </c>
      <c r="T297">
        <f t="shared" si="40"/>
        <v>8.4522372267345578E-4</v>
      </c>
      <c r="U297">
        <f t="shared" si="41"/>
        <v>8.6221023572202922E-4</v>
      </c>
      <c r="V297" s="3">
        <f t="shared" si="42"/>
        <v>94.545163885229087</v>
      </c>
      <c r="W297" s="3">
        <f t="shared" si="43"/>
        <v>65.105892910090958</v>
      </c>
      <c r="X297" s="3">
        <f t="shared" si="44"/>
        <v>66.414330037196464</v>
      </c>
    </row>
    <row r="298" spans="1:24" x14ac:dyDescent="0.2">
      <c r="A298" t="s">
        <v>594</v>
      </c>
      <c r="B298" t="s">
        <v>595</v>
      </c>
      <c r="C298">
        <v>11.5537848605578</v>
      </c>
      <c r="D298">
        <v>7</v>
      </c>
      <c r="E298">
        <v>252</v>
      </c>
      <c r="F298">
        <v>1800000000</v>
      </c>
      <c r="G298">
        <v>268860510.93073702</v>
      </c>
      <c r="H298">
        <v>280898372.65376002</v>
      </c>
      <c r="I298">
        <v>259151466.399488</v>
      </c>
      <c r="J298">
        <f t="shared" si="36"/>
        <v>268860510.93073702</v>
      </c>
      <c r="K298">
        <v>151549547.166866</v>
      </c>
      <c r="L298">
        <v>112483525.315495</v>
      </c>
      <c r="M298">
        <v>201324609.32667801</v>
      </c>
      <c r="N298">
        <f t="shared" si="37"/>
        <v>151549547.166866</v>
      </c>
      <c r="O298">
        <v>192180235.401723</v>
      </c>
      <c r="P298">
        <v>184425490.06480101</v>
      </c>
      <c r="Q298">
        <v>149126242.740453</v>
      </c>
      <c r="R298">
        <f t="shared" si="38"/>
        <v>184425490.06480101</v>
      </c>
      <c r="S298">
        <f t="shared" si="39"/>
        <v>1.7592646528285876E-4</v>
      </c>
      <c r="T298">
        <f t="shared" si="40"/>
        <v>9.2917397222048689E-5</v>
      </c>
      <c r="U298">
        <f t="shared" si="41"/>
        <v>1.1455307013434213E-4</v>
      </c>
      <c r="V298" s="3">
        <f t="shared" si="42"/>
        <v>13.551263767808045</v>
      </c>
      <c r="W298" s="3">
        <f t="shared" si="43"/>
        <v>7.1572412732199666</v>
      </c>
      <c r="X298" s="3">
        <f t="shared" si="44"/>
        <v>8.8237938863081045</v>
      </c>
    </row>
    <row r="299" spans="1:24" x14ac:dyDescent="0.2">
      <c r="A299" t="s">
        <v>596</v>
      </c>
      <c r="B299" t="s">
        <v>36</v>
      </c>
      <c r="C299">
        <v>15.476190476190499</v>
      </c>
      <c r="D299">
        <v>12</v>
      </c>
      <c r="E299">
        <v>337</v>
      </c>
      <c r="F299">
        <v>3300000000</v>
      </c>
      <c r="G299">
        <v>508027377.206707</v>
      </c>
      <c r="H299">
        <v>486701400.91026902</v>
      </c>
      <c r="I299">
        <v>495465894.16147101</v>
      </c>
      <c r="J299">
        <f t="shared" si="36"/>
        <v>495465894.16147101</v>
      </c>
      <c r="K299">
        <v>226138180.899721</v>
      </c>
      <c r="L299">
        <v>248231919.83869499</v>
      </c>
      <c r="M299">
        <v>367107655.48576599</v>
      </c>
      <c r="N299">
        <f t="shared" si="37"/>
        <v>248231919.83869499</v>
      </c>
      <c r="O299">
        <v>328161508.98238498</v>
      </c>
      <c r="P299">
        <v>319778985.47262198</v>
      </c>
      <c r="Q299">
        <v>320387077.04236501</v>
      </c>
      <c r="R299">
        <f t="shared" si="38"/>
        <v>320387077.04236501</v>
      </c>
      <c r="S299">
        <f t="shared" si="39"/>
        <v>3.242036665268925E-4</v>
      </c>
      <c r="T299">
        <f t="shared" si="40"/>
        <v>1.5219487177647333E-4</v>
      </c>
      <c r="U299">
        <f t="shared" si="41"/>
        <v>1.9900352870785531E-4</v>
      </c>
      <c r="V299" s="3">
        <f t="shared" si="42"/>
        <v>24.972760025233477</v>
      </c>
      <c r="W299" s="3">
        <f t="shared" si="43"/>
        <v>11.723266583198187</v>
      </c>
      <c r="X299" s="3">
        <f t="shared" si="44"/>
        <v>15.328843809308678</v>
      </c>
    </row>
    <row r="300" spans="1:24" x14ac:dyDescent="0.2">
      <c r="A300" t="s">
        <v>597</v>
      </c>
      <c r="B300" t="s">
        <v>598</v>
      </c>
      <c r="C300">
        <v>73.597359735973598</v>
      </c>
      <c r="D300">
        <v>86</v>
      </c>
      <c r="E300">
        <v>304</v>
      </c>
      <c r="F300">
        <v>47000000000</v>
      </c>
      <c r="G300">
        <v>5387648314.2880201</v>
      </c>
      <c r="H300">
        <v>5602930806.2926302</v>
      </c>
      <c r="I300">
        <v>5433063106.5320597</v>
      </c>
      <c r="J300">
        <f t="shared" si="36"/>
        <v>5433063106.5320597</v>
      </c>
      <c r="K300">
        <v>5068166239.9269199</v>
      </c>
      <c r="L300">
        <v>5315044768.7244797</v>
      </c>
      <c r="M300">
        <v>4646138957.8646202</v>
      </c>
      <c r="N300">
        <f t="shared" si="37"/>
        <v>5068166239.9269199</v>
      </c>
      <c r="O300">
        <v>5314024608.6597204</v>
      </c>
      <c r="P300">
        <v>5105015227.8102503</v>
      </c>
      <c r="Q300">
        <v>5127967969.9013004</v>
      </c>
      <c r="R300">
        <f t="shared" si="38"/>
        <v>5127967969.9013004</v>
      </c>
      <c r="S300">
        <f t="shared" si="39"/>
        <v>3.5550761422049383E-3</v>
      </c>
      <c r="T300">
        <f t="shared" si="40"/>
        <v>3.107371975081864E-3</v>
      </c>
      <c r="U300">
        <f t="shared" si="41"/>
        <v>3.1851588101859574E-3</v>
      </c>
      <c r="V300" s="3">
        <f t="shared" si="42"/>
        <v>273.84040508176196</v>
      </c>
      <c r="W300" s="3">
        <f t="shared" si="43"/>
        <v>239.35464849660582</v>
      </c>
      <c r="X300" s="3">
        <f t="shared" si="44"/>
        <v>245.34641283100393</v>
      </c>
    </row>
    <row r="301" spans="1:24" x14ac:dyDescent="0.2">
      <c r="A301" t="s">
        <v>599</v>
      </c>
      <c r="B301" t="s">
        <v>600</v>
      </c>
      <c r="C301">
        <v>57.142857142857103</v>
      </c>
      <c r="D301">
        <v>60</v>
      </c>
      <c r="E301">
        <v>120</v>
      </c>
      <c r="F301">
        <v>21000000000</v>
      </c>
      <c r="G301">
        <v>2568905625.06249</v>
      </c>
      <c r="H301">
        <v>2323361711.4274802</v>
      </c>
      <c r="I301">
        <v>2225333836.8201299</v>
      </c>
      <c r="J301">
        <f t="shared" si="36"/>
        <v>2323361711.4274802</v>
      </c>
      <c r="K301">
        <v>2329217033.9828801</v>
      </c>
      <c r="L301">
        <v>2260059414.16998</v>
      </c>
      <c r="M301">
        <v>2707233655.3094501</v>
      </c>
      <c r="N301">
        <f t="shared" si="37"/>
        <v>2329217033.9828801</v>
      </c>
      <c r="O301">
        <v>2118213268.42065</v>
      </c>
      <c r="P301">
        <v>2227742355.0686202</v>
      </c>
      <c r="Q301">
        <v>2239933099.7383199</v>
      </c>
      <c r="R301">
        <f t="shared" si="38"/>
        <v>2227742355.0686202</v>
      </c>
      <c r="S301">
        <f t="shared" si="39"/>
        <v>1.5202709094392385E-3</v>
      </c>
      <c r="T301">
        <f t="shared" si="40"/>
        <v>1.4280793866355236E-3</v>
      </c>
      <c r="U301">
        <f t="shared" si="41"/>
        <v>1.3837280635759903E-3</v>
      </c>
      <c r="V301" s="3">
        <f t="shared" si="42"/>
        <v>117.10342761228567</v>
      </c>
      <c r="W301" s="3">
        <f t="shared" si="43"/>
        <v>110.00209899376111</v>
      </c>
      <c r="X301" s="3">
        <f t="shared" si="44"/>
        <v>106.58580528113137</v>
      </c>
    </row>
    <row r="302" spans="1:24" x14ac:dyDescent="0.2">
      <c r="A302" t="s">
        <v>601</v>
      </c>
      <c r="B302" t="s">
        <v>602</v>
      </c>
      <c r="C302">
        <v>65.930599369085201</v>
      </c>
      <c r="D302">
        <v>114</v>
      </c>
      <c r="E302">
        <v>318</v>
      </c>
      <c r="F302">
        <v>36000000000</v>
      </c>
      <c r="G302">
        <v>3693969146.2425699</v>
      </c>
      <c r="H302">
        <v>3715620843.6108699</v>
      </c>
      <c r="I302">
        <v>3730394645.5105901</v>
      </c>
      <c r="J302">
        <f t="shared" si="36"/>
        <v>3715620843.6108699</v>
      </c>
      <c r="K302">
        <v>3658197463.32375</v>
      </c>
      <c r="L302">
        <v>3691250330.6591101</v>
      </c>
      <c r="M302">
        <v>4022450990.70473</v>
      </c>
      <c r="N302">
        <f t="shared" si="37"/>
        <v>3691250330.6591101</v>
      </c>
      <c r="O302">
        <v>4424275851.3339996</v>
      </c>
      <c r="P302">
        <v>4374066056.0009003</v>
      </c>
      <c r="Q302">
        <v>4689774672.6134796</v>
      </c>
      <c r="R302">
        <f t="shared" si="38"/>
        <v>4424275851.3339996</v>
      </c>
      <c r="S302">
        <f t="shared" si="39"/>
        <v>2.4312831924810708E-3</v>
      </c>
      <c r="T302">
        <f t="shared" si="40"/>
        <v>2.2631632996054159E-3</v>
      </c>
      <c r="U302">
        <f t="shared" si="41"/>
        <v>2.7480712222234687E-3</v>
      </c>
      <c r="V302" s="3">
        <f t="shared" si="42"/>
        <v>187.27688175043193</v>
      </c>
      <c r="W302" s="3">
        <f t="shared" si="43"/>
        <v>174.32694264200597</v>
      </c>
      <c r="X302" s="3">
        <f t="shared" si="44"/>
        <v>211.67843010542936</v>
      </c>
    </row>
    <row r="303" spans="1:24" x14ac:dyDescent="0.2">
      <c r="A303" t="s">
        <v>603</v>
      </c>
      <c r="B303" t="s">
        <v>604</v>
      </c>
      <c r="C303">
        <v>59.689922480620098</v>
      </c>
      <c r="D303">
        <v>84</v>
      </c>
      <c r="E303">
        <v>130</v>
      </c>
      <c r="F303">
        <v>37000000000</v>
      </c>
      <c r="G303">
        <v>4518944771.2126904</v>
      </c>
      <c r="H303">
        <v>4275944839.7284698</v>
      </c>
      <c r="I303">
        <v>4897621100.8894196</v>
      </c>
      <c r="J303">
        <f t="shared" si="36"/>
        <v>4518944771.2126904</v>
      </c>
      <c r="K303">
        <v>3807694819.7230802</v>
      </c>
      <c r="L303">
        <v>3410145222.5838399</v>
      </c>
      <c r="M303">
        <v>4290647580.8010502</v>
      </c>
      <c r="N303">
        <f t="shared" si="37"/>
        <v>3807694819.7230802</v>
      </c>
      <c r="O303">
        <v>3816905752.2386498</v>
      </c>
      <c r="P303">
        <v>3955260294.21663</v>
      </c>
      <c r="Q303">
        <v>4026835618.6061602</v>
      </c>
      <c r="R303">
        <f t="shared" si="38"/>
        <v>3955260294.21663</v>
      </c>
      <c r="S303">
        <f t="shared" si="39"/>
        <v>2.9569310035742341E-3</v>
      </c>
      <c r="T303">
        <f t="shared" si="40"/>
        <v>2.3345572367496968E-3</v>
      </c>
      <c r="U303">
        <f t="shared" si="41"/>
        <v>2.4567493881880237E-3</v>
      </c>
      <c r="V303" s="3">
        <f t="shared" si="42"/>
        <v>227.76648134331612</v>
      </c>
      <c r="W303" s="3">
        <f t="shared" si="43"/>
        <v>179.82627483235564</v>
      </c>
      <c r="X303" s="3">
        <f t="shared" si="44"/>
        <v>189.23849187334707</v>
      </c>
    </row>
    <row r="304" spans="1:24" x14ac:dyDescent="0.2">
      <c r="A304" t="s">
        <v>605</v>
      </c>
      <c r="B304" t="s">
        <v>606</v>
      </c>
      <c r="C304">
        <v>52.066115702479301</v>
      </c>
      <c r="D304">
        <v>54</v>
      </c>
      <c r="E304">
        <v>122</v>
      </c>
      <c r="F304">
        <v>130000000000</v>
      </c>
      <c r="G304">
        <v>12811969629.695</v>
      </c>
      <c r="H304">
        <v>13673094591.958</v>
      </c>
      <c r="I304">
        <v>13187496007.1457</v>
      </c>
      <c r="J304">
        <f t="shared" si="36"/>
        <v>13187496007.1457</v>
      </c>
      <c r="K304">
        <v>14891634854.7474</v>
      </c>
      <c r="L304">
        <v>15219598081.4214</v>
      </c>
      <c r="M304">
        <v>15228498949.1558</v>
      </c>
      <c r="N304">
        <f t="shared" si="37"/>
        <v>15219598081.4214</v>
      </c>
      <c r="O304">
        <v>15398430496.195801</v>
      </c>
      <c r="P304">
        <v>14769169230.233</v>
      </c>
      <c r="Q304">
        <v>14820108159.447901</v>
      </c>
      <c r="R304">
        <f t="shared" si="38"/>
        <v>14820108159.447901</v>
      </c>
      <c r="S304">
        <f t="shared" si="39"/>
        <v>8.6291198005892175E-3</v>
      </c>
      <c r="T304">
        <f t="shared" si="40"/>
        <v>9.3313735799835373E-3</v>
      </c>
      <c r="U304">
        <f t="shared" si="41"/>
        <v>9.2052833303642549E-3</v>
      </c>
      <c r="V304" s="3">
        <f t="shared" si="42"/>
        <v>664.6838399997863</v>
      </c>
      <c r="W304" s="3">
        <f t="shared" si="43"/>
        <v>718.77704411897196</v>
      </c>
      <c r="X304" s="3">
        <f t="shared" si="44"/>
        <v>709.06456437129782</v>
      </c>
    </row>
    <row r="305" spans="1:24" x14ac:dyDescent="0.2">
      <c r="A305" t="s">
        <v>607</v>
      </c>
      <c r="B305" t="s">
        <v>608</v>
      </c>
      <c r="C305">
        <v>66.135458167330697</v>
      </c>
      <c r="D305">
        <v>45</v>
      </c>
      <c r="E305">
        <v>252</v>
      </c>
      <c r="F305">
        <v>13000000000</v>
      </c>
      <c r="G305">
        <v>1409207462.48789</v>
      </c>
      <c r="H305">
        <v>1360276606.2125001</v>
      </c>
      <c r="I305">
        <v>1325546459.1303201</v>
      </c>
      <c r="J305">
        <f t="shared" si="36"/>
        <v>1360276606.2125001</v>
      </c>
      <c r="K305">
        <v>1515308656.95842</v>
      </c>
      <c r="L305">
        <v>1575561905.3401401</v>
      </c>
      <c r="M305">
        <v>1508478822.539</v>
      </c>
      <c r="N305">
        <f t="shared" si="37"/>
        <v>1515308656.95842</v>
      </c>
      <c r="O305">
        <v>1272013827.3535399</v>
      </c>
      <c r="P305">
        <v>1615225381.2331901</v>
      </c>
      <c r="Q305">
        <v>1418380878.7450099</v>
      </c>
      <c r="R305">
        <f t="shared" si="38"/>
        <v>1418380878.7450099</v>
      </c>
      <c r="S305">
        <f t="shared" si="39"/>
        <v>8.9008480386165104E-4</v>
      </c>
      <c r="T305">
        <f t="shared" si="40"/>
        <v>9.2905943320032618E-4</v>
      </c>
      <c r="U305">
        <f t="shared" si="41"/>
        <v>8.8100557153459041E-4</v>
      </c>
      <c r="V305" s="3">
        <f t="shared" si="42"/>
        <v>68.561452271855259</v>
      </c>
      <c r="W305" s="3">
        <f t="shared" si="43"/>
        <v>71.563590020554727</v>
      </c>
      <c r="X305" s="3">
        <f t="shared" si="44"/>
        <v>67.862097164166428</v>
      </c>
    </row>
    <row r="306" spans="1:24" x14ac:dyDescent="0.2">
      <c r="A306" t="s">
        <v>609</v>
      </c>
      <c r="B306" t="s">
        <v>610</v>
      </c>
      <c r="C306">
        <v>61.032863849765299</v>
      </c>
      <c r="D306">
        <v>73</v>
      </c>
      <c r="E306">
        <v>214</v>
      </c>
      <c r="F306">
        <v>46000000000</v>
      </c>
      <c r="G306">
        <v>3987076585.82163</v>
      </c>
      <c r="H306">
        <v>4227502414.3207002</v>
      </c>
      <c r="I306">
        <v>4229086417.93397</v>
      </c>
      <c r="J306">
        <f t="shared" si="36"/>
        <v>4227502414.3207002</v>
      </c>
      <c r="K306">
        <v>5607806111.4240303</v>
      </c>
      <c r="L306">
        <v>6292291301.44242</v>
      </c>
      <c r="M306">
        <v>5258296826.26056</v>
      </c>
      <c r="N306">
        <f t="shared" si="37"/>
        <v>5607806111.4240303</v>
      </c>
      <c r="O306">
        <v>5366174969.6005001</v>
      </c>
      <c r="P306">
        <v>5632283318.8568697</v>
      </c>
      <c r="Q306">
        <v>5399482054.3393097</v>
      </c>
      <c r="R306">
        <f t="shared" si="38"/>
        <v>5399482054.3393097</v>
      </c>
      <c r="S306">
        <f t="shared" si="39"/>
        <v>2.7662283098085368E-3</v>
      </c>
      <c r="T306">
        <f t="shared" si="40"/>
        <v>3.438233618908109E-3</v>
      </c>
      <c r="U306">
        <f t="shared" si="41"/>
        <v>3.3538056276413994E-3</v>
      </c>
      <c r="V306" s="3">
        <f t="shared" si="42"/>
        <v>213.07703424793198</v>
      </c>
      <c r="W306" s="3">
        <f t="shared" si="43"/>
        <v>264.84025919725383</v>
      </c>
      <c r="X306" s="3">
        <f t="shared" si="44"/>
        <v>258.33693988596173</v>
      </c>
    </row>
    <row r="307" spans="1:24" x14ac:dyDescent="0.2">
      <c r="A307" t="s">
        <v>611</v>
      </c>
      <c r="B307" t="s">
        <v>612</v>
      </c>
      <c r="C307">
        <v>13.485477178423199</v>
      </c>
      <c r="D307">
        <v>10</v>
      </c>
      <c r="E307">
        <v>483</v>
      </c>
      <c r="F307">
        <v>12000000000</v>
      </c>
      <c r="G307">
        <v>1157947228.5039999</v>
      </c>
      <c r="H307">
        <v>1309249287.2372701</v>
      </c>
      <c r="I307">
        <v>1413106273.06952</v>
      </c>
      <c r="J307">
        <f t="shared" si="36"/>
        <v>1309249287.2372701</v>
      </c>
      <c r="K307">
        <v>1531407807.6195099</v>
      </c>
      <c r="L307">
        <v>1236732844.5281501</v>
      </c>
      <c r="M307">
        <v>1117386231.6821401</v>
      </c>
      <c r="N307">
        <f t="shared" si="37"/>
        <v>1236732844.5281501</v>
      </c>
      <c r="O307">
        <v>1511345234.79864</v>
      </c>
      <c r="P307">
        <v>1300007211.62641</v>
      </c>
      <c r="Q307">
        <v>1422817880.93437</v>
      </c>
      <c r="R307">
        <f t="shared" si="38"/>
        <v>1422817880.93437</v>
      </c>
      <c r="S307">
        <f t="shared" si="39"/>
        <v>8.5669553509512032E-4</v>
      </c>
      <c r="T307">
        <f t="shared" si="40"/>
        <v>7.5826024637373843E-4</v>
      </c>
      <c r="U307">
        <f t="shared" si="41"/>
        <v>8.8376154752687545E-4</v>
      </c>
      <c r="V307" s="3">
        <f t="shared" si="42"/>
        <v>65.989543677306926</v>
      </c>
      <c r="W307" s="3">
        <f t="shared" si="43"/>
        <v>58.407270257676323</v>
      </c>
      <c r="X307" s="3">
        <f t="shared" si="44"/>
        <v>68.074384482900157</v>
      </c>
    </row>
    <row r="308" spans="1:24" x14ac:dyDescent="0.2">
      <c r="A308" t="s">
        <v>613</v>
      </c>
      <c r="B308" t="s">
        <v>614</v>
      </c>
      <c r="C308">
        <v>48.275862068965502</v>
      </c>
      <c r="D308">
        <v>30</v>
      </c>
      <c r="E308">
        <v>146</v>
      </c>
      <c r="F308">
        <v>53000000000</v>
      </c>
      <c r="G308">
        <v>4657897263.9003496</v>
      </c>
      <c r="H308">
        <v>5654912500.1846504</v>
      </c>
      <c r="I308">
        <v>7038978638.9920301</v>
      </c>
      <c r="J308">
        <f t="shared" si="36"/>
        <v>5654912500.1846504</v>
      </c>
      <c r="K308">
        <v>8693264418.6103706</v>
      </c>
      <c r="L308">
        <v>5756264989.98944</v>
      </c>
      <c r="M308">
        <v>5374369286.0542297</v>
      </c>
      <c r="N308">
        <f t="shared" si="37"/>
        <v>5756264989.98944</v>
      </c>
      <c r="O308">
        <v>6198777977.7676897</v>
      </c>
      <c r="P308">
        <v>4909480899.2175398</v>
      </c>
      <c r="Q308">
        <v>4716054025.2836905</v>
      </c>
      <c r="R308">
        <f t="shared" si="38"/>
        <v>4909480899.2175398</v>
      </c>
      <c r="S308">
        <f t="shared" si="39"/>
        <v>3.700241304300834E-3</v>
      </c>
      <c r="T308">
        <f t="shared" si="40"/>
        <v>3.5292560788803152E-3</v>
      </c>
      <c r="U308">
        <f t="shared" si="41"/>
        <v>3.0494489106341672E-3</v>
      </c>
      <c r="V308" s="3">
        <f t="shared" si="42"/>
        <v>285.02218718768466</v>
      </c>
      <c r="W308" s="3">
        <f t="shared" si="43"/>
        <v>271.85153724399294</v>
      </c>
      <c r="X308" s="3">
        <f t="shared" si="44"/>
        <v>234.89295068832863</v>
      </c>
    </row>
    <row r="309" spans="1:24" x14ac:dyDescent="0.2">
      <c r="A309" t="s">
        <v>615</v>
      </c>
      <c r="B309" t="s">
        <v>616</v>
      </c>
      <c r="C309">
        <v>68.503937007874001</v>
      </c>
      <c r="D309">
        <v>169</v>
      </c>
      <c r="E309">
        <v>255</v>
      </c>
      <c r="F309">
        <v>64000000000</v>
      </c>
      <c r="G309">
        <v>7574971631.2667198</v>
      </c>
      <c r="H309">
        <v>7834418612.4214296</v>
      </c>
      <c r="I309">
        <v>7884021649.4312801</v>
      </c>
      <c r="J309">
        <f t="shared" si="36"/>
        <v>7834418612.4214296</v>
      </c>
      <c r="K309">
        <v>7225873714.2674503</v>
      </c>
      <c r="L309">
        <v>6548751801.7898502</v>
      </c>
      <c r="M309">
        <v>7215826912.6483297</v>
      </c>
      <c r="N309">
        <f t="shared" si="37"/>
        <v>7215826912.6483297</v>
      </c>
      <c r="O309">
        <v>6599671980.8625402</v>
      </c>
      <c r="P309">
        <v>6841975942.6006098</v>
      </c>
      <c r="Q309">
        <v>6274487754.7118101</v>
      </c>
      <c r="R309">
        <f t="shared" si="38"/>
        <v>6599671980.8625402</v>
      </c>
      <c r="S309">
        <f t="shared" si="39"/>
        <v>5.1263815919200184E-3</v>
      </c>
      <c r="T309">
        <f t="shared" si="40"/>
        <v>4.4241363175427781E-3</v>
      </c>
      <c r="U309">
        <f t="shared" si="41"/>
        <v>4.0992852290741445E-3</v>
      </c>
      <c r="V309" s="3">
        <f t="shared" si="42"/>
        <v>394.87492126241517</v>
      </c>
      <c r="W309" s="3">
        <f t="shared" si="43"/>
        <v>340.7823722676851</v>
      </c>
      <c r="X309" s="3">
        <f t="shared" si="44"/>
        <v>315.75974262512318</v>
      </c>
    </row>
    <row r="310" spans="1:24" x14ac:dyDescent="0.2">
      <c r="A310" t="s">
        <v>617</v>
      </c>
      <c r="B310" t="s">
        <v>618</v>
      </c>
      <c r="C310">
        <v>64.655172413793096</v>
      </c>
      <c r="D310">
        <v>50</v>
      </c>
      <c r="E310">
        <v>117</v>
      </c>
      <c r="F310">
        <v>47000000000</v>
      </c>
      <c r="G310">
        <v>5438762716.0514603</v>
      </c>
      <c r="H310">
        <v>5909486638.5683002</v>
      </c>
      <c r="I310">
        <v>5422233377.4962597</v>
      </c>
      <c r="J310">
        <f t="shared" si="36"/>
        <v>5438762716.0514603</v>
      </c>
      <c r="K310">
        <v>4535401461.0698795</v>
      </c>
      <c r="L310">
        <v>4059298735.4878998</v>
      </c>
      <c r="M310">
        <v>5837593430.4800396</v>
      </c>
      <c r="N310">
        <f t="shared" si="37"/>
        <v>4535401461.0698795</v>
      </c>
      <c r="O310">
        <v>5501424226.7516203</v>
      </c>
      <c r="P310">
        <v>5302294038.4195404</v>
      </c>
      <c r="Q310">
        <v>4993505375.6750097</v>
      </c>
      <c r="R310">
        <f t="shared" si="38"/>
        <v>5302294038.4195404</v>
      </c>
      <c r="S310">
        <f t="shared" si="39"/>
        <v>3.5588056306031027E-3</v>
      </c>
      <c r="T310">
        <f t="shared" si="40"/>
        <v>2.7807255580624165E-3</v>
      </c>
      <c r="U310">
        <f t="shared" si="41"/>
        <v>3.293438779219508E-3</v>
      </c>
      <c r="V310" s="3">
        <f t="shared" si="42"/>
        <v>274.12768011409577</v>
      </c>
      <c r="W310" s="3">
        <f t="shared" si="43"/>
        <v>214.19372828643182</v>
      </c>
      <c r="X310" s="3">
        <f t="shared" si="44"/>
        <v>253.68700228572027</v>
      </c>
    </row>
    <row r="311" spans="1:24" x14ac:dyDescent="0.2">
      <c r="A311" t="s">
        <v>619</v>
      </c>
      <c r="B311" t="s">
        <v>620</v>
      </c>
      <c r="C311">
        <v>75.5555555555556</v>
      </c>
      <c r="D311">
        <v>79</v>
      </c>
      <c r="E311">
        <v>181</v>
      </c>
      <c r="F311">
        <v>130000000000</v>
      </c>
      <c r="G311">
        <v>13344816049.738001</v>
      </c>
      <c r="H311">
        <v>14199570013.773399</v>
      </c>
      <c r="I311">
        <v>15350856541.9702</v>
      </c>
      <c r="J311">
        <f t="shared" si="36"/>
        <v>14199570013.773399</v>
      </c>
      <c r="K311">
        <v>17460507457.457298</v>
      </c>
      <c r="L311">
        <v>15767101217.2255</v>
      </c>
      <c r="M311">
        <v>12815374122.594</v>
      </c>
      <c r="N311">
        <f t="shared" si="37"/>
        <v>15767101217.2255</v>
      </c>
      <c r="O311">
        <v>14083823032.7535</v>
      </c>
      <c r="P311">
        <v>13306067464.3067</v>
      </c>
      <c r="Q311">
        <v>13671884100.1814</v>
      </c>
      <c r="R311">
        <f t="shared" si="38"/>
        <v>13671884100.1814</v>
      </c>
      <c r="S311">
        <f t="shared" si="39"/>
        <v>9.2913613546735229E-3</v>
      </c>
      <c r="T311">
        <f t="shared" si="40"/>
        <v>9.6670563141180894E-3</v>
      </c>
      <c r="U311">
        <f t="shared" si="41"/>
        <v>8.4920815319313048E-3</v>
      </c>
      <c r="V311" s="3">
        <f t="shared" si="42"/>
        <v>715.69498242779207</v>
      </c>
      <c r="W311" s="3">
        <f t="shared" si="43"/>
        <v>744.63401376388822</v>
      </c>
      <c r="X311" s="3">
        <f t="shared" si="44"/>
        <v>654.12805624160455</v>
      </c>
    </row>
    <row r="312" spans="1:24" x14ac:dyDescent="0.2">
      <c r="A312" t="s">
        <v>621</v>
      </c>
      <c r="B312" t="s">
        <v>622</v>
      </c>
      <c r="C312">
        <v>41.860465116279101</v>
      </c>
      <c r="D312">
        <v>89</v>
      </c>
      <c r="E312">
        <v>130</v>
      </c>
      <c r="F312">
        <v>37000000000</v>
      </c>
      <c r="G312">
        <v>4617800639.0071497</v>
      </c>
      <c r="H312">
        <v>4299816739.2036505</v>
      </c>
      <c r="I312">
        <v>4305978699.3990698</v>
      </c>
      <c r="J312">
        <f t="shared" si="36"/>
        <v>4305978699.3990698</v>
      </c>
      <c r="K312">
        <v>4070471412.46172</v>
      </c>
      <c r="L312">
        <v>3516551615.4588599</v>
      </c>
      <c r="M312">
        <v>4273032355.1937399</v>
      </c>
      <c r="N312">
        <f t="shared" si="37"/>
        <v>4070471412.46172</v>
      </c>
      <c r="O312">
        <v>3853968463.9548602</v>
      </c>
      <c r="P312">
        <v>3982359309.8963399</v>
      </c>
      <c r="Q312">
        <v>4080020765.4246101</v>
      </c>
      <c r="R312">
        <f t="shared" si="38"/>
        <v>3982359309.8963399</v>
      </c>
      <c r="S312">
        <f t="shared" si="39"/>
        <v>2.8175785634942637E-3</v>
      </c>
      <c r="T312">
        <f t="shared" si="40"/>
        <v>2.4956696749232564E-3</v>
      </c>
      <c r="U312">
        <f t="shared" si="41"/>
        <v>2.4735815269701336E-3</v>
      </c>
      <c r="V312" s="3">
        <f t="shared" si="42"/>
        <v>217.03244158883615</v>
      </c>
      <c r="W312" s="3">
        <f t="shared" si="43"/>
        <v>192.23644371998859</v>
      </c>
      <c r="X312" s="3">
        <f t="shared" si="44"/>
        <v>190.53503785945546</v>
      </c>
    </row>
    <row r="313" spans="1:24" x14ac:dyDescent="0.2">
      <c r="A313" t="s">
        <v>623</v>
      </c>
      <c r="B313" t="s">
        <v>624</v>
      </c>
      <c r="C313">
        <v>40.983606557377101</v>
      </c>
      <c r="D313">
        <v>24</v>
      </c>
      <c r="E313">
        <v>62</v>
      </c>
      <c r="F313">
        <v>63000000000</v>
      </c>
      <c r="G313">
        <v>6236213697.8765297</v>
      </c>
      <c r="H313">
        <v>6699444015.1160002</v>
      </c>
      <c r="I313">
        <v>6574165130.2582598</v>
      </c>
      <c r="J313">
        <f t="shared" si="36"/>
        <v>6574165130.2582598</v>
      </c>
      <c r="K313">
        <v>8320789484.6348104</v>
      </c>
      <c r="L313">
        <v>8289759138.3002701</v>
      </c>
      <c r="M313">
        <v>6852295381.6268196</v>
      </c>
      <c r="N313">
        <f t="shared" si="37"/>
        <v>8289759138.3002701</v>
      </c>
      <c r="O313">
        <v>6340402531.2683897</v>
      </c>
      <c r="P313">
        <v>7074422834.8563099</v>
      </c>
      <c r="Q313">
        <v>6612507786.0626097</v>
      </c>
      <c r="R313">
        <f t="shared" si="38"/>
        <v>6612507786.0626097</v>
      </c>
      <c r="S313">
        <f t="shared" si="39"/>
        <v>4.3017460226805575E-3</v>
      </c>
      <c r="T313">
        <f t="shared" si="40"/>
        <v>5.0825809586909831E-3</v>
      </c>
      <c r="U313">
        <f t="shared" si="41"/>
        <v>4.1072579929952143E-3</v>
      </c>
      <c r="V313" s="3">
        <f t="shared" si="42"/>
        <v>331.35489263503797</v>
      </c>
      <c r="W313" s="3">
        <f t="shared" si="43"/>
        <v>391.50104608604903</v>
      </c>
      <c r="X313" s="3">
        <f t="shared" si="44"/>
        <v>316.37386868443537</v>
      </c>
    </row>
    <row r="314" spans="1:24" x14ac:dyDescent="0.2">
      <c r="A314" t="s">
        <v>625</v>
      </c>
      <c r="B314" t="s">
        <v>626</v>
      </c>
      <c r="C314">
        <v>76.6666666666667</v>
      </c>
      <c r="D314">
        <v>180</v>
      </c>
      <c r="E314">
        <v>181</v>
      </c>
      <c r="F314">
        <v>130000000000</v>
      </c>
      <c r="G314">
        <v>13948026429.984501</v>
      </c>
      <c r="H314">
        <v>14051517055.337299</v>
      </c>
      <c r="I314">
        <v>13751931671.2887</v>
      </c>
      <c r="J314">
        <f t="shared" si="36"/>
        <v>13948026429.984501</v>
      </c>
      <c r="K314">
        <v>16912461649.4097</v>
      </c>
      <c r="L314">
        <v>15293607015.0541</v>
      </c>
      <c r="M314">
        <v>13857460677.7932</v>
      </c>
      <c r="N314">
        <f t="shared" si="37"/>
        <v>15293607015.0541</v>
      </c>
      <c r="O314">
        <v>14089398015.6283</v>
      </c>
      <c r="P314">
        <v>13698868932.5193</v>
      </c>
      <c r="Q314">
        <v>14396728552.9849</v>
      </c>
      <c r="R314">
        <f t="shared" si="38"/>
        <v>14089398015.6283</v>
      </c>
      <c r="S314">
        <f t="shared" si="39"/>
        <v>9.1267660654383419E-3</v>
      </c>
      <c r="T314">
        <f t="shared" si="40"/>
        <v>9.3767496145074677E-3</v>
      </c>
      <c r="U314">
        <f t="shared" si="41"/>
        <v>8.751413909583913E-3</v>
      </c>
      <c r="V314" s="3">
        <f t="shared" si="42"/>
        <v>703.01653648858462</v>
      </c>
      <c r="W314" s="3">
        <f t="shared" si="43"/>
        <v>722.27226930628126</v>
      </c>
      <c r="X314" s="3">
        <f t="shared" si="44"/>
        <v>674.10391062742963</v>
      </c>
    </row>
    <row r="315" spans="1:24" x14ac:dyDescent="0.2">
      <c r="A315" t="s">
        <v>627</v>
      </c>
      <c r="B315" t="s">
        <v>628</v>
      </c>
      <c r="C315">
        <v>75</v>
      </c>
      <c r="D315">
        <v>69</v>
      </c>
      <c r="E315">
        <v>109</v>
      </c>
      <c r="F315">
        <v>48000000000</v>
      </c>
      <c r="G315">
        <v>5758716854.53965</v>
      </c>
      <c r="H315">
        <v>6294511949.0226097</v>
      </c>
      <c r="I315">
        <v>6059031155.67556</v>
      </c>
      <c r="J315">
        <f t="shared" si="36"/>
        <v>6059031155.67556</v>
      </c>
      <c r="K315">
        <v>4969619195.2966099</v>
      </c>
      <c r="L315">
        <v>4270106262.96807</v>
      </c>
      <c r="M315">
        <v>5452674024.1117201</v>
      </c>
      <c r="N315">
        <f t="shared" si="37"/>
        <v>4969619195.2966099</v>
      </c>
      <c r="O315">
        <v>5147470877.5002804</v>
      </c>
      <c r="P315">
        <v>5320259189.8148203</v>
      </c>
      <c r="Q315">
        <v>4727610491.0706797</v>
      </c>
      <c r="R315">
        <f t="shared" si="38"/>
        <v>5147470877.5002804</v>
      </c>
      <c r="S315">
        <f t="shared" si="39"/>
        <v>3.9646727240331735E-3</v>
      </c>
      <c r="T315">
        <f t="shared" si="40"/>
        <v>3.0469512409909117E-3</v>
      </c>
      <c r="U315">
        <f t="shared" si="41"/>
        <v>3.1972727427081078E-3</v>
      </c>
      <c r="V315" s="3">
        <f t="shared" si="42"/>
        <v>305.39081058682729</v>
      </c>
      <c r="W315" s="3">
        <f t="shared" si="43"/>
        <v>234.70056019104794</v>
      </c>
      <c r="X315" s="3">
        <f t="shared" si="44"/>
        <v>246.27952482532012</v>
      </c>
    </row>
    <row r="316" spans="1:24" x14ac:dyDescent="0.2">
      <c r="A316" t="s">
        <v>629</v>
      </c>
      <c r="B316" t="s">
        <v>630</v>
      </c>
      <c r="C316">
        <v>25.409836065573799</v>
      </c>
      <c r="D316">
        <v>20</v>
      </c>
      <c r="E316">
        <v>123</v>
      </c>
      <c r="F316">
        <v>16000000000</v>
      </c>
      <c r="G316">
        <v>1987442682.0795</v>
      </c>
      <c r="H316">
        <v>2224253325.3369498</v>
      </c>
      <c r="I316">
        <v>1959038293.4674399</v>
      </c>
      <c r="J316">
        <f t="shared" si="36"/>
        <v>1987442682.0795</v>
      </c>
      <c r="K316">
        <v>1534177778.1611199</v>
      </c>
      <c r="L316">
        <v>1330316461.1206501</v>
      </c>
      <c r="M316">
        <v>2003654652.69449</v>
      </c>
      <c r="N316">
        <f t="shared" si="37"/>
        <v>1534177778.1611199</v>
      </c>
      <c r="O316">
        <v>1792521728.5932801</v>
      </c>
      <c r="P316">
        <v>1689576883.34565</v>
      </c>
      <c r="Q316">
        <v>1479018195.2009201</v>
      </c>
      <c r="R316">
        <f t="shared" si="38"/>
        <v>1689576883.34565</v>
      </c>
      <c r="S316">
        <f t="shared" si="39"/>
        <v>1.3004653037373903E-3</v>
      </c>
      <c r="T316">
        <f t="shared" si="40"/>
        <v>9.4062838647533524E-4</v>
      </c>
      <c r="U316">
        <f t="shared" si="41"/>
        <v>1.0494548185679305E-3</v>
      </c>
      <c r="V316" s="3">
        <f t="shared" si="42"/>
        <v>100.1722414162837</v>
      </c>
      <c r="W316" s="3">
        <f t="shared" si="43"/>
        <v>72.454723353422125</v>
      </c>
      <c r="X316" s="3">
        <f t="shared" si="44"/>
        <v>80.837405764650555</v>
      </c>
    </row>
    <row r="317" spans="1:24" x14ac:dyDescent="0.2">
      <c r="A317" t="s">
        <v>631</v>
      </c>
      <c r="B317" t="s">
        <v>632</v>
      </c>
      <c r="C317">
        <v>48.837209302325597</v>
      </c>
      <c r="D317">
        <v>45</v>
      </c>
      <c r="E317">
        <v>87</v>
      </c>
      <c r="F317">
        <v>77000000000</v>
      </c>
      <c r="G317">
        <v>10519908390.645201</v>
      </c>
      <c r="H317">
        <v>10598397140.4207</v>
      </c>
      <c r="I317">
        <v>10221921814.4965</v>
      </c>
      <c r="J317">
        <f t="shared" si="36"/>
        <v>10519908390.645201</v>
      </c>
      <c r="K317">
        <v>6595341403.8188</v>
      </c>
      <c r="L317">
        <v>5496776854.1112099</v>
      </c>
      <c r="M317">
        <v>9447330415.3770695</v>
      </c>
      <c r="N317">
        <f t="shared" si="37"/>
        <v>6595341403.8188</v>
      </c>
      <c r="O317">
        <v>8238524014.8365297</v>
      </c>
      <c r="P317">
        <v>8099067799.6463299</v>
      </c>
      <c r="Q317">
        <v>7782732166.6476202</v>
      </c>
      <c r="R317">
        <f t="shared" si="38"/>
        <v>8099067799.6463299</v>
      </c>
      <c r="S317">
        <f t="shared" si="39"/>
        <v>6.8836077557796384E-3</v>
      </c>
      <c r="T317">
        <f t="shared" si="40"/>
        <v>4.0437069492454403E-3</v>
      </c>
      <c r="U317">
        <f t="shared" si="41"/>
        <v>5.0306119905100385E-3</v>
      </c>
      <c r="V317" s="3">
        <f t="shared" si="42"/>
        <v>530.23053821219401</v>
      </c>
      <c r="W317" s="3">
        <f t="shared" si="43"/>
        <v>311.47865888647777</v>
      </c>
      <c r="X317" s="3">
        <f t="shared" si="44"/>
        <v>387.49798040500724</v>
      </c>
    </row>
    <row r="318" spans="1:24" x14ac:dyDescent="0.2">
      <c r="A318" t="s">
        <v>633</v>
      </c>
      <c r="B318" t="s">
        <v>634</v>
      </c>
      <c r="C318">
        <v>63.768115942028999</v>
      </c>
      <c r="D318">
        <v>60</v>
      </c>
      <c r="E318">
        <v>139</v>
      </c>
      <c r="F318">
        <v>100000000000</v>
      </c>
      <c r="G318">
        <v>9946068764.5056992</v>
      </c>
      <c r="H318">
        <v>10583117773.136499</v>
      </c>
      <c r="I318">
        <v>10790700755.0399</v>
      </c>
      <c r="J318">
        <f t="shared" si="36"/>
        <v>10583117773.136499</v>
      </c>
      <c r="K318">
        <v>14474559389.3169</v>
      </c>
      <c r="L318">
        <v>13433092352.1101</v>
      </c>
      <c r="M318">
        <v>9985746256.0877895</v>
      </c>
      <c r="N318">
        <f t="shared" si="37"/>
        <v>13433092352.1101</v>
      </c>
      <c r="O318">
        <v>10440893660.4305</v>
      </c>
      <c r="P318">
        <v>9993371242.0819702</v>
      </c>
      <c r="Q318">
        <v>10352449807.290701</v>
      </c>
      <c r="R318">
        <f t="shared" si="38"/>
        <v>10352449807.290701</v>
      </c>
      <c r="S318">
        <f t="shared" si="39"/>
        <v>6.9249682486088402E-3</v>
      </c>
      <c r="T318">
        <f t="shared" si="40"/>
        <v>8.2360389808830217E-3</v>
      </c>
      <c r="U318">
        <f t="shared" si="41"/>
        <v>6.4302657318147322E-3</v>
      </c>
      <c r="V318" s="3">
        <f t="shared" si="42"/>
        <v>533.41645425384172</v>
      </c>
      <c r="W318" s="3">
        <f t="shared" si="43"/>
        <v>634.40561061945743</v>
      </c>
      <c r="X318" s="3">
        <f t="shared" si="44"/>
        <v>495.31050879022519</v>
      </c>
    </row>
    <row r="319" spans="1:24" x14ac:dyDescent="0.2">
      <c r="A319" t="s">
        <v>635</v>
      </c>
      <c r="B319" t="s">
        <v>636</v>
      </c>
      <c r="C319">
        <v>42.335766423357697</v>
      </c>
      <c r="D319">
        <v>53</v>
      </c>
      <c r="E319">
        <v>138</v>
      </c>
      <c r="F319">
        <v>35000000000</v>
      </c>
      <c r="G319">
        <v>3418679919.9896498</v>
      </c>
      <c r="H319">
        <v>3325913377.9466701</v>
      </c>
      <c r="I319">
        <v>3323691934.5478401</v>
      </c>
      <c r="J319">
        <f t="shared" si="36"/>
        <v>3325913377.9466701</v>
      </c>
      <c r="K319">
        <v>5378523219.0162401</v>
      </c>
      <c r="L319">
        <v>4700512021.8368797</v>
      </c>
      <c r="M319">
        <v>3531500786.8105698</v>
      </c>
      <c r="N319">
        <f t="shared" si="37"/>
        <v>4700512021.8368797</v>
      </c>
      <c r="O319">
        <v>3788079355.82587</v>
      </c>
      <c r="P319">
        <v>3809948889.79813</v>
      </c>
      <c r="Q319">
        <v>3723150494.2281499</v>
      </c>
      <c r="R319">
        <f t="shared" si="38"/>
        <v>3788079355.82587</v>
      </c>
      <c r="S319">
        <f t="shared" si="39"/>
        <v>2.1762816056310557E-3</v>
      </c>
      <c r="T319">
        <f t="shared" si="40"/>
        <v>2.8819574247828787E-3</v>
      </c>
      <c r="U319">
        <f t="shared" si="41"/>
        <v>2.3529075073619359E-3</v>
      </c>
      <c r="V319" s="3">
        <f t="shared" si="42"/>
        <v>167.63461951854896</v>
      </c>
      <c r="W319" s="3">
        <f t="shared" si="43"/>
        <v>221.99141651617558</v>
      </c>
      <c r="X319" s="3">
        <f t="shared" si="44"/>
        <v>181.23975947707521</v>
      </c>
    </row>
    <row r="320" spans="1:24" x14ac:dyDescent="0.2">
      <c r="A320" t="s">
        <v>637</v>
      </c>
      <c r="B320" t="s">
        <v>638</v>
      </c>
      <c r="C320">
        <v>50.214592274678097</v>
      </c>
      <c r="D320">
        <v>65</v>
      </c>
      <c r="E320">
        <v>234</v>
      </c>
      <c r="F320">
        <v>210000000000</v>
      </c>
      <c r="G320">
        <v>20270332529.607399</v>
      </c>
      <c r="H320">
        <v>19861483425.0397</v>
      </c>
      <c r="I320">
        <v>19740970117.217098</v>
      </c>
      <c r="J320">
        <f t="shared" si="36"/>
        <v>19861483425.0397</v>
      </c>
      <c r="K320">
        <v>24901523638.5923</v>
      </c>
      <c r="L320">
        <v>24049354891.062698</v>
      </c>
      <c r="M320">
        <v>23702161868.233799</v>
      </c>
      <c r="N320">
        <f t="shared" si="37"/>
        <v>24049354891.062698</v>
      </c>
      <c r="O320">
        <v>26268388169.6842</v>
      </c>
      <c r="P320">
        <v>25551652712.443501</v>
      </c>
      <c r="Q320">
        <v>25654132648.119099</v>
      </c>
      <c r="R320">
        <f t="shared" si="38"/>
        <v>25654132648.119099</v>
      </c>
      <c r="S320">
        <f t="shared" si="39"/>
        <v>1.2996183642385013E-2</v>
      </c>
      <c r="T320">
        <f t="shared" si="40"/>
        <v>1.4745035555180162E-2</v>
      </c>
      <c r="U320">
        <f t="shared" si="41"/>
        <v>1.5934671804006702E-2</v>
      </c>
      <c r="V320" s="3">
        <f t="shared" si="42"/>
        <v>1001.0700336056328</v>
      </c>
      <c r="W320" s="3">
        <f t="shared" si="43"/>
        <v>1135.7805987444176</v>
      </c>
      <c r="X320" s="3">
        <f t="shared" si="44"/>
        <v>1227.4158997190282</v>
      </c>
    </row>
    <row r="321" spans="1:24" x14ac:dyDescent="0.2">
      <c r="A321" t="s">
        <v>639</v>
      </c>
      <c r="B321" t="s">
        <v>640</v>
      </c>
      <c r="C321">
        <v>68.468468468468501</v>
      </c>
      <c r="D321">
        <v>62</v>
      </c>
      <c r="E321">
        <v>112</v>
      </c>
      <c r="F321">
        <v>67000000000</v>
      </c>
      <c r="G321">
        <v>7871773704.2333698</v>
      </c>
      <c r="H321">
        <v>7398223355.1337299</v>
      </c>
      <c r="I321">
        <v>7070728010.6644602</v>
      </c>
      <c r="J321">
        <f t="shared" si="36"/>
        <v>7398223355.1337299</v>
      </c>
      <c r="K321">
        <v>8055263286.3313704</v>
      </c>
      <c r="L321">
        <v>7324693704.3608999</v>
      </c>
      <c r="M321">
        <v>7769242651.7216301</v>
      </c>
      <c r="N321">
        <f t="shared" si="37"/>
        <v>7769242651.7216301</v>
      </c>
      <c r="O321">
        <v>7350975639.4858799</v>
      </c>
      <c r="P321">
        <v>7358981684.6326103</v>
      </c>
      <c r="Q321">
        <v>6800117963.4360704</v>
      </c>
      <c r="R321">
        <f t="shared" si="38"/>
        <v>7350975639.4858799</v>
      </c>
      <c r="S321">
        <f t="shared" si="39"/>
        <v>4.840961135334108E-3</v>
      </c>
      <c r="T321">
        <f t="shared" si="40"/>
        <v>4.7634441611999322E-3</v>
      </c>
      <c r="U321">
        <f t="shared" si="41"/>
        <v>4.5659459963478394E-3</v>
      </c>
      <c r="V321" s="3">
        <f t="shared" si="42"/>
        <v>372.88955433251567</v>
      </c>
      <c r="W321" s="3">
        <f t="shared" si="43"/>
        <v>366.9185768489084</v>
      </c>
      <c r="X321" s="3">
        <f t="shared" si="44"/>
        <v>351.70568820668137</v>
      </c>
    </row>
    <row r="322" spans="1:24" x14ac:dyDescent="0.2">
      <c r="A322" t="s">
        <v>641</v>
      </c>
      <c r="B322" t="s">
        <v>642</v>
      </c>
      <c r="C322">
        <v>84.090909090909093</v>
      </c>
      <c r="D322">
        <v>89</v>
      </c>
      <c r="E322">
        <v>89</v>
      </c>
      <c r="F322">
        <v>120000000000</v>
      </c>
      <c r="G322">
        <v>11960694042.9965</v>
      </c>
      <c r="H322">
        <v>12508392772.5772</v>
      </c>
      <c r="I322">
        <v>13003528210.770599</v>
      </c>
      <c r="J322">
        <f t="shared" si="36"/>
        <v>12508392772.5772</v>
      </c>
      <c r="K322">
        <v>14929524492.522301</v>
      </c>
      <c r="L322">
        <v>14874440301.692101</v>
      </c>
      <c r="M322">
        <v>12630760072.128599</v>
      </c>
      <c r="N322">
        <f t="shared" si="37"/>
        <v>14874440301.692101</v>
      </c>
      <c r="O322">
        <v>13193573807.033501</v>
      </c>
      <c r="P322">
        <v>13168943832.044701</v>
      </c>
      <c r="Q322">
        <v>13730142468.2344</v>
      </c>
      <c r="R322">
        <f t="shared" si="38"/>
        <v>13193573807.033501</v>
      </c>
      <c r="S322">
        <f t="shared" si="39"/>
        <v>8.1847546864777954E-3</v>
      </c>
      <c r="T322">
        <f t="shared" si="40"/>
        <v>9.1197519478312793E-3</v>
      </c>
      <c r="U322">
        <f t="shared" si="41"/>
        <v>8.1949864148859481E-3</v>
      </c>
      <c r="V322" s="3">
        <f t="shared" si="42"/>
        <v>630.45528399001159</v>
      </c>
      <c r="W322" s="3">
        <f t="shared" si="43"/>
        <v>702.47625303754774</v>
      </c>
      <c r="X322" s="3">
        <f t="shared" si="44"/>
        <v>631.24341356583477</v>
      </c>
    </row>
    <row r="323" spans="1:24" x14ac:dyDescent="0.2">
      <c r="A323" t="s">
        <v>643</v>
      </c>
      <c r="B323" t="s">
        <v>644</v>
      </c>
      <c r="C323">
        <v>63.120567375886502</v>
      </c>
      <c r="D323">
        <v>148</v>
      </c>
      <c r="E323">
        <v>283</v>
      </c>
      <c r="F323">
        <v>33000000000</v>
      </c>
      <c r="G323">
        <v>3651666596.5592799</v>
      </c>
      <c r="H323">
        <v>3689520033.7322202</v>
      </c>
      <c r="I323">
        <v>3642903248.0351601</v>
      </c>
      <c r="J323">
        <f t="shared" ref="J323:J386" si="45">MEDIAN(G323:I323)</f>
        <v>3651666596.5592799</v>
      </c>
      <c r="K323">
        <v>3673395733.3959498</v>
      </c>
      <c r="L323">
        <v>3406660260.6965098</v>
      </c>
      <c r="M323">
        <v>3722965077.2538099</v>
      </c>
      <c r="N323">
        <f t="shared" ref="N323:N386" si="46">MEDIAN(K323:M323)</f>
        <v>3673395733.3959498</v>
      </c>
      <c r="O323">
        <v>3609801976.5476398</v>
      </c>
      <c r="P323">
        <v>3880671190.1090698</v>
      </c>
      <c r="Q323">
        <v>3722415883.6703501</v>
      </c>
      <c r="R323">
        <f t="shared" ref="R323:R386" si="47">MEDIAN(O323:Q323)</f>
        <v>3722415883.6703501</v>
      </c>
      <c r="S323">
        <f t="shared" ref="S323:S386" si="48">J323/J$431</f>
        <v>2.3894353042037499E-3</v>
      </c>
      <c r="T323">
        <f t="shared" ref="T323:T386" si="49">N323/N$431</f>
        <v>2.2522163668223434E-3</v>
      </c>
      <c r="U323">
        <f t="shared" ref="U323:U386" si="50">R323/R$431</f>
        <v>2.3121216467498658E-3</v>
      </c>
      <c r="V323" s="3">
        <f t="shared" ref="V323:V386" si="51">S323*77028</f>
        <v>184.05342261220645</v>
      </c>
      <c r="W323" s="3">
        <f t="shared" ref="W323:W386" si="52">T323*77028</f>
        <v>173.48372230359146</v>
      </c>
      <c r="X323" s="3">
        <f t="shared" ref="X323:X386" si="53">U323*77028</f>
        <v>178.09810620584867</v>
      </c>
    </row>
    <row r="324" spans="1:24" x14ac:dyDescent="0.2">
      <c r="A324" t="s">
        <v>645</v>
      </c>
      <c r="B324" t="s">
        <v>646</v>
      </c>
      <c r="C324">
        <v>64.893617021276597</v>
      </c>
      <c r="D324">
        <v>51</v>
      </c>
      <c r="E324">
        <v>95</v>
      </c>
      <c r="F324">
        <v>66000000000</v>
      </c>
      <c r="G324">
        <v>7296692718.9530497</v>
      </c>
      <c r="H324">
        <v>6920652789.6469002</v>
      </c>
      <c r="I324">
        <v>6690364262.1646099</v>
      </c>
      <c r="J324">
        <f t="shared" si="45"/>
        <v>6920652789.6469002</v>
      </c>
      <c r="K324">
        <v>7145595342.5343704</v>
      </c>
      <c r="L324">
        <v>7407955725.8762999</v>
      </c>
      <c r="M324">
        <v>8128806593.1316299</v>
      </c>
      <c r="N324">
        <f t="shared" si="46"/>
        <v>7407955725.8762999</v>
      </c>
      <c r="O324">
        <v>7595166215.49438</v>
      </c>
      <c r="P324">
        <v>7321108157.9681101</v>
      </c>
      <c r="Q324">
        <v>7493658194.2306604</v>
      </c>
      <c r="R324">
        <f t="shared" si="47"/>
        <v>7493658194.2306604</v>
      </c>
      <c r="S324">
        <f t="shared" si="48"/>
        <v>4.5284671167131352E-3</v>
      </c>
      <c r="T324">
        <f t="shared" si="49"/>
        <v>4.541933497344627E-3</v>
      </c>
      <c r="U324">
        <f t="shared" si="50"/>
        <v>4.6545710811714339E-3</v>
      </c>
      <c r="V324" s="3">
        <f t="shared" si="51"/>
        <v>348.81876506617937</v>
      </c>
      <c r="W324" s="3">
        <f t="shared" si="52"/>
        <v>349.85605343346191</v>
      </c>
      <c r="X324" s="3">
        <f t="shared" si="53"/>
        <v>358.5323012404732</v>
      </c>
    </row>
    <row r="325" spans="1:24" x14ac:dyDescent="0.2">
      <c r="A325" t="s">
        <v>647</v>
      </c>
      <c r="B325" t="s">
        <v>648</v>
      </c>
      <c r="C325">
        <v>68.75</v>
      </c>
      <c r="D325">
        <v>64</v>
      </c>
      <c r="E325">
        <v>209</v>
      </c>
      <c r="F325">
        <v>48000000000</v>
      </c>
      <c r="G325">
        <v>4921147659.6775103</v>
      </c>
      <c r="H325">
        <v>5143903238.6449203</v>
      </c>
      <c r="I325">
        <v>5111395960.5914202</v>
      </c>
      <c r="J325">
        <f t="shared" si="45"/>
        <v>5111395960.5914202</v>
      </c>
      <c r="K325">
        <v>6081065796.7785501</v>
      </c>
      <c r="L325">
        <v>5619073412.2398195</v>
      </c>
      <c r="M325">
        <v>5222333655.5488997</v>
      </c>
      <c r="N325">
        <f t="shared" si="46"/>
        <v>5619073412.2398195</v>
      </c>
      <c r="O325">
        <v>5736696602.5622101</v>
      </c>
      <c r="P325">
        <v>5189219929.7013798</v>
      </c>
      <c r="Q325">
        <v>4975163744.25529</v>
      </c>
      <c r="R325">
        <f t="shared" si="47"/>
        <v>5189219929.7013798</v>
      </c>
      <c r="S325">
        <f t="shared" si="48"/>
        <v>3.3445961286579112E-3</v>
      </c>
      <c r="T325">
        <f t="shared" si="49"/>
        <v>3.445141777230537E-3</v>
      </c>
      <c r="U325">
        <f t="shared" si="50"/>
        <v>3.2232045274259058E-3</v>
      </c>
      <c r="V325" s="3">
        <f t="shared" si="51"/>
        <v>257.62755059826156</v>
      </c>
      <c r="W325" s="3">
        <f t="shared" si="52"/>
        <v>265.37238081651378</v>
      </c>
      <c r="X325" s="3">
        <f t="shared" si="53"/>
        <v>248.27699833856266</v>
      </c>
    </row>
    <row r="326" spans="1:24" x14ac:dyDescent="0.2">
      <c r="A326" t="s">
        <v>649</v>
      </c>
      <c r="B326" t="s">
        <v>650</v>
      </c>
      <c r="C326">
        <v>44.394618834080703</v>
      </c>
      <c r="D326">
        <v>56</v>
      </c>
      <c r="E326">
        <v>224</v>
      </c>
      <c r="F326">
        <v>91000000000</v>
      </c>
      <c r="G326">
        <v>8899131778.4405403</v>
      </c>
      <c r="H326">
        <v>8603860198.8314304</v>
      </c>
      <c r="I326">
        <v>8457109512.4245501</v>
      </c>
      <c r="J326">
        <f t="shared" si="45"/>
        <v>8603860198.8314304</v>
      </c>
      <c r="K326">
        <v>13736046907.8008</v>
      </c>
      <c r="L326">
        <v>10941354695.153099</v>
      </c>
      <c r="M326">
        <v>9737108474.6677608</v>
      </c>
      <c r="N326">
        <f t="shared" si="46"/>
        <v>10941354695.153099</v>
      </c>
      <c r="O326">
        <v>10687197153.997101</v>
      </c>
      <c r="P326">
        <v>10217072422.7029</v>
      </c>
      <c r="Q326">
        <v>9721118855.981741</v>
      </c>
      <c r="R326">
        <f t="shared" si="47"/>
        <v>10217072422.7029</v>
      </c>
      <c r="S326">
        <f t="shared" si="48"/>
        <v>5.6298587967729807E-3</v>
      </c>
      <c r="T326">
        <f t="shared" si="49"/>
        <v>6.7083156588879679E-3</v>
      </c>
      <c r="U326">
        <f t="shared" si="50"/>
        <v>6.3461781416131761E-3</v>
      </c>
      <c r="V326" s="3">
        <f t="shared" si="51"/>
        <v>433.65676339782914</v>
      </c>
      <c r="W326" s="3">
        <f t="shared" si="52"/>
        <v>516.72813857282244</v>
      </c>
      <c r="X326" s="3">
        <f t="shared" si="53"/>
        <v>488.8334098921797</v>
      </c>
    </row>
    <row r="327" spans="1:24" x14ac:dyDescent="0.2">
      <c r="A327" t="s">
        <v>651</v>
      </c>
      <c r="B327" t="s">
        <v>652</v>
      </c>
      <c r="C327">
        <v>73.529411764705898</v>
      </c>
      <c r="D327">
        <v>50</v>
      </c>
      <c r="E327">
        <v>103</v>
      </c>
      <c r="F327">
        <v>160000000000</v>
      </c>
      <c r="G327">
        <v>14601824905.8997</v>
      </c>
      <c r="H327">
        <v>14376627883.385</v>
      </c>
      <c r="I327">
        <v>14268826399.305099</v>
      </c>
      <c r="J327">
        <f t="shared" si="45"/>
        <v>14376627883.385</v>
      </c>
      <c r="K327">
        <v>25281946827.755501</v>
      </c>
      <c r="L327">
        <v>22279595352.597801</v>
      </c>
      <c r="M327">
        <v>16793861729.4662</v>
      </c>
      <c r="N327">
        <f t="shared" si="46"/>
        <v>22279595352.597801</v>
      </c>
      <c r="O327">
        <v>17578983672.189201</v>
      </c>
      <c r="P327">
        <v>16879311261.165899</v>
      </c>
      <c r="Q327">
        <v>17939021968.235699</v>
      </c>
      <c r="R327">
        <f t="shared" si="47"/>
        <v>17578983672.189201</v>
      </c>
      <c r="S327">
        <f t="shared" si="48"/>
        <v>9.4072175845209289E-3</v>
      </c>
      <c r="T327">
        <f t="shared" si="49"/>
        <v>1.3659968307555915E-2</v>
      </c>
      <c r="U327">
        <f t="shared" si="50"/>
        <v>1.0918916624720302E-2</v>
      </c>
      <c r="V327" s="3">
        <f t="shared" si="51"/>
        <v>724.61915610047811</v>
      </c>
      <c r="W327" s="3">
        <f t="shared" si="52"/>
        <v>1052.200038794417</v>
      </c>
      <c r="X327" s="3">
        <f t="shared" si="53"/>
        <v>841.0623097689554</v>
      </c>
    </row>
    <row r="328" spans="1:24" x14ac:dyDescent="0.2">
      <c r="A328" t="s">
        <v>653</v>
      </c>
      <c r="B328" t="s">
        <v>654</v>
      </c>
      <c r="C328">
        <v>32.9861111111111</v>
      </c>
      <c r="D328">
        <v>19</v>
      </c>
      <c r="E328">
        <v>289</v>
      </c>
      <c r="F328">
        <v>14000000000</v>
      </c>
      <c r="G328">
        <v>1515533255.6319499</v>
      </c>
      <c r="H328">
        <v>1483816588.2641101</v>
      </c>
      <c r="I328">
        <v>1557892234.88428</v>
      </c>
      <c r="J328">
        <f t="shared" si="45"/>
        <v>1515533255.6319499</v>
      </c>
      <c r="K328">
        <v>1522224389.41219</v>
      </c>
      <c r="L328">
        <v>1556557822.7804301</v>
      </c>
      <c r="M328">
        <v>1491908165.57007</v>
      </c>
      <c r="N328">
        <f t="shared" si="46"/>
        <v>1522224389.41219</v>
      </c>
      <c r="O328">
        <v>1620127305.84376</v>
      </c>
      <c r="P328">
        <v>1617628856.0031199</v>
      </c>
      <c r="Q328">
        <v>1634311381.61009</v>
      </c>
      <c r="R328">
        <f t="shared" si="47"/>
        <v>1620127305.84376</v>
      </c>
      <c r="S328">
        <f t="shared" si="48"/>
        <v>9.9167560070076107E-4</v>
      </c>
      <c r="T328">
        <f t="shared" si="49"/>
        <v>9.3329957691240745E-4</v>
      </c>
      <c r="U328">
        <f t="shared" si="50"/>
        <v>1.0063172765742557E-3</v>
      </c>
      <c r="V328" s="3">
        <f t="shared" si="51"/>
        <v>76.386788170778217</v>
      </c>
      <c r="W328" s="3">
        <f t="shared" si="52"/>
        <v>71.890199810408916</v>
      </c>
      <c r="X328" s="3">
        <f t="shared" si="53"/>
        <v>77.514607179961772</v>
      </c>
    </row>
    <row r="329" spans="1:24" x14ac:dyDescent="0.2">
      <c r="A329" t="s">
        <v>655</v>
      </c>
      <c r="B329" t="s">
        <v>656</v>
      </c>
      <c r="C329">
        <v>12.570356472795501</v>
      </c>
      <c r="D329">
        <v>8</v>
      </c>
      <c r="E329">
        <v>534</v>
      </c>
      <c r="F329">
        <v>2300000000</v>
      </c>
      <c r="G329">
        <v>367640283.08858198</v>
      </c>
      <c r="H329">
        <v>346177953.78029698</v>
      </c>
      <c r="I329">
        <v>311212722.50450301</v>
      </c>
      <c r="J329">
        <f t="shared" si="45"/>
        <v>346177953.78029698</v>
      </c>
      <c r="K329">
        <v>155068288.892342</v>
      </c>
      <c r="L329">
        <v>148530047.814051</v>
      </c>
      <c r="M329">
        <v>262317549.17612901</v>
      </c>
      <c r="N329">
        <f t="shared" si="46"/>
        <v>155068288.892342</v>
      </c>
      <c r="O329">
        <v>230084716.69347399</v>
      </c>
      <c r="P329">
        <v>234484618.86660999</v>
      </c>
      <c r="Q329">
        <v>244483819.184012</v>
      </c>
      <c r="R329">
        <f t="shared" si="47"/>
        <v>234484618.86660999</v>
      </c>
      <c r="S329">
        <f t="shared" si="48"/>
        <v>2.265184409439356E-4</v>
      </c>
      <c r="T329">
        <f t="shared" si="49"/>
        <v>9.5074792798215306E-5</v>
      </c>
      <c r="U329">
        <f t="shared" si="50"/>
        <v>1.4564653172949798E-4</v>
      </c>
      <c r="V329" s="3">
        <f t="shared" si="51"/>
        <v>17.448262469029473</v>
      </c>
      <c r="W329" s="3">
        <f t="shared" si="52"/>
        <v>7.3234211396609288</v>
      </c>
      <c r="X329" s="3">
        <f t="shared" si="53"/>
        <v>11.21886104605977</v>
      </c>
    </row>
    <row r="330" spans="1:24" x14ac:dyDescent="0.2">
      <c r="A330" t="s">
        <v>657</v>
      </c>
      <c r="B330" t="s">
        <v>658</v>
      </c>
      <c r="C330">
        <v>43.801652892561997</v>
      </c>
      <c r="D330">
        <v>36</v>
      </c>
      <c r="E330">
        <v>243</v>
      </c>
      <c r="F330">
        <v>63000000000</v>
      </c>
      <c r="G330">
        <v>6060515200.4988098</v>
      </c>
      <c r="H330">
        <v>6067437001.1226397</v>
      </c>
      <c r="I330">
        <v>6031319486.6619997</v>
      </c>
      <c r="J330">
        <f t="shared" si="45"/>
        <v>6060515200.4988098</v>
      </c>
      <c r="K330">
        <v>7953536632.5268097</v>
      </c>
      <c r="L330">
        <v>6730235618.4356499</v>
      </c>
      <c r="M330">
        <v>6723951848.88659</v>
      </c>
      <c r="N330">
        <f t="shared" si="46"/>
        <v>6730235618.4356499</v>
      </c>
      <c r="O330">
        <v>8003831743.5721798</v>
      </c>
      <c r="P330">
        <v>7574370295.5376301</v>
      </c>
      <c r="Q330">
        <v>7854802172.7576799</v>
      </c>
      <c r="R330">
        <f t="shared" si="47"/>
        <v>7854802172.7576799</v>
      </c>
      <c r="S330">
        <f t="shared" si="48"/>
        <v>3.9656437954604055E-3</v>
      </c>
      <c r="T330">
        <f t="shared" si="49"/>
        <v>4.1264127016335311E-3</v>
      </c>
      <c r="U330">
        <f t="shared" si="50"/>
        <v>4.8788901353665178E-3</v>
      </c>
      <c r="V330" s="3">
        <f t="shared" si="51"/>
        <v>305.46561027672414</v>
      </c>
      <c r="W330" s="3">
        <f t="shared" si="52"/>
        <v>317.84931758142761</v>
      </c>
      <c r="X330" s="3">
        <f t="shared" si="53"/>
        <v>375.81114934701213</v>
      </c>
    </row>
    <row r="331" spans="1:24" x14ac:dyDescent="0.2">
      <c r="A331" t="s">
        <v>659</v>
      </c>
      <c r="B331" t="s">
        <v>660</v>
      </c>
      <c r="C331">
        <v>63.465553235908096</v>
      </c>
      <c r="D331">
        <v>97</v>
      </c>
      <c r="E331">
        <v>480</v>
      </c>
      <c r="F331">
        <v>37000000000</v>
      </c>
      <c r="G331">
        <v>4241515730.1830301</v>
      </c>
      <c r="H331">
        <v>4210872720.5852098</v>
      </c>
      <c r="I331">
        <v>4171010242.5118098</v>
      </c>
      <c r="J331">
        <f t="shared" si="45"/>
        <v>4210872720.5852098</v>
      </c>
      <c r="K331">
        <v>4177725590.40942</v>
      </c>
      <c r="L331">
        <v>4410097688.2213898</v>
      </c>
      <c r="M331">
        <v>3717227965.2224202</v>
      </c>
      <c r="N331">
        <f t="shared" si="46"/>
        <v>4177725590.40942</v>
      </c>
      <c r="O331">
        <v>3954991483.6032901</v>
      </c>
      <c r="P331">
        <v>3951095983.7874298</v>
      </c>
      <c r="Q331">
        <v>4165462595.4759998</v>
      </c>
      <c r="R331">
        <f t="shared" si="47"/>
        <v>3954991483.6032901</v>
      </c>
      <c r="S331">
        <f t="shared" si="48"/>
        <v>2.7553468187799975E-3</v>
      </c>
      <c r="T331">
        <f t="shared" si="49"/>
        <v>2.5614288886087831E-3</v>
      </c>
      <c r="U331">
        <f t="shared" si="50"/>
        <v>2.4565824205902585E-3</v>
      </c>
      <c r="V331" s="3">
        <f t="shared" si="51"/>
        <v>212.23885475698563</v>
      </c>
      <c r="W331" s="3">
        <f t="shared" si="52"/>
        <v>197.30174443175733</v>
      </c>
      <c r="X331" s="3">
        <f t="shared" si="53"/>
        <v>189.22563069322644</v>
      </c>
    </row>
    <row r="332" spans="1:24" x14ac:dyDescent="0.2">
      <c r="A332" t="s">
        <v>661</v>
      </c>
      <c r="B332" t="s">
        <v>662</v>
      </c>
      <c r="C332">
        <v>65.360824742267994</v>
      </c>
      <c r="D332">
        <v>97</v>
      </c>
      <c r="E332">
        <v>486</v>
      </c>
      <c r="F332">
        <v>25000000000</v>
      </c>
      <c r="G332">
        <v>2861147865.7383599</v>
      </c>
      <c r="H332">
        <v>2992625531.0799298</v>
      </c>
      <c r="I332">
        <v>2812933164.4772201</v>
      </c>
      <c r="J332">
        <f t="shared" si="45"/>
        <v>2861147865.7383599</v>
      </c>
      <c r="K332">
        <v>2822690622.1349802</v>
      </c>
      <c r="L332">
        <v>2958046773.7094302</v>
      </c>
      <c r="M332">
        <v>2563608905.8682799</v>
      </c>
      <c r="N332">
        <f t="shared" si="46"/>
        <v>2822690622.1349802</v>
      </c>
      <c r="O332">
        <v>2653618999.09551</v>
      </c>
      <c r="P332">
        <v>2685368844.8929501</v>
      </c>
      <c r="Q332">
        <v>2649959293.0033302</v>
      </c>
      <c r="R332">
        <f t="shared" si="47"/>
        <v>2653618999.09551</v>
      </c>
      <c r="S332">
        <f t="shared" si="48"/>
        <v>1.8721664588393825E-3</v>
      </c>
      <c r="T332">
        <f t="shared" si="49"/>
        <v>1.7306357602182962E-3</v>
      </c>
      <c r="U332">
        <f t="shared" si="50"/>
        <v>1.648254822076938E-3</v>
      </c>
      <c r="V332" s="3">
        <f t="shared" si="51"/>
        <v>144.20923799147997</v>
      </c>
      <c r="W332" s="3">
        <f t="shared" si="52"/>
        <v>133.30741133809491</v>
      </c>
      <c r="X332" s="3">
        <f t="shared" si="53"/>
        <v>126.96177243494239</v>
      </c>
    </row>
    <row r="333" spans="1:24" x14ac:dyDescent="0.2">
      <c r="A333" t="s">
        <v>663</v>
      </c>
      <c r="B333" t="s">
        <v>664</v>
      </c>
      <c r="C333">
        <v>85.714285714285694</v>
      </c>
      <c r="D333">
        <v>11</v>
      </c>
      <c r="E333">
        <v>99</v>
      </c>
      <c r="F333">
        <v>15000000000</v>
      </c>
      <c r="G333">
        <v>1495463153.8965099</v>
      </c>
      <c r="H333">
        <v>1750350151.16503</v>
      </c>
      <c r="I333">
        <v>1725284192.83073</v>
      </c>
      <c r="J333">
        <f t="shared" si="45"/>
        <v>1725284192.83073</v>
      </c>
      <c r="K333">
        <v>1815714637.33814</v>
      </c>
      <c r="L333">
        <v>2077088567.3222101</v>
      </c>
      <c r="M333">
        <v>1507763968.4254</v>
      </c>
      <c r="N333">
        <f t="shared" si="46"/>
        <v>1815714637.33814</v>
      </c>
      <c r="O333">
        <v>1415467170.94555</v>
      </c>
      <c r="P333">
        <v>1778898446.4377699</v>
      </c>
      <c r="Q333">
        <v>1433969711.63866</v>
      </c>
      <c r="R333">
        <f t="shared" si="47"/>
        <v>1433969711.63866</v>
      </c>
      <c r="S333">
        <f t="shared" si="48"/>
        <v>1.1289242462657265E-3</v>
      </c>
      <c r="T333">
        <f t="shared" si="49"/>
        <v>1.1132430373656849E-3</v>
      </c>
      <c r="U333">
        <f t="shared" si="50"/>
        <v>8.9068833646665797E-4</v>
      </c>
      <c r="V333" s="3">
        <f t="shared" si="51"/>
        <v>86.958776841356382</v>
      </c>
      <c r="W333" s="3">
        <f t="shared" si="52"/>
        <v>85.750884682203974</v>
      </c>
      <c r="X333" s="3">
        <f t="shared" si="53"/>
        <v>68.607941181353723</v>
      </c>
    </row>
    <row r="334" spans="1:24" x14ac:dyDescent="0.2">
      <c r="A334" t="s">
        <v>665</v>
      </c>
      <c r="B334" t="s">
        <v>666</v>
      </c>
      <c r="C334">
        <v>34.730538922155702</v>
      </c>
      <c r="D334">
        <v>38</v>
      </c>
      <c r="E334">
        <v>669</v>
      </c>
      <c r="F334">
        <v>8400000000</v>
      </c>
      <c r="G334">
        <v>979441626.34852898</v>
      </c>
      <c r="H334">
        <v>932455982.54667699</v>
      </c>
      <c r="I334">
        <v>943336000.40722501</v>
      </c>
      <c r="J334">
        <f t="shared" si="45"/>
        <v>943336000.40722501</v>
      </c>
      <c r="K334">
        <v>901637879.82453299</v>
      </c>
      <c r="L334">
        <v>917388148.73790395</v>
      </c>
      <c r="M334">
        <v>884221417.04530001</v>
      </c>
      <c r="N334">
        <f t="shared" si="46"/>
        <v>901637879.82453299</v>
      </c>
      <c r="O334">
        <v>906776302.92195499</v>
      </c>
      <c r="P334">
        <v>944085241.48669302</v>
      </c>
      <c r="Q334">
        <v>990657400.68118405</v>
      </c>
      <c r="R334">
        <f t="shared" si="47"/>
        <v>944085241.48669302</v>
      </c>
      <c r="S334">
        <f t="shared" si="48"/>
        <v>6.1726345587606959E-4</v>
      </c>
      <c r="T334">
        <f t="shared" si="49"/>
        <v>5.5280828347086398E-4</v>
      </c>
      <c r="U334">
        <f t="shared" si="50"/>
        <v>5.8640409654231028E-4</v>
      </c>
      <c r="V334" s="3">
        <f t="shared" si="51"/>
        <v>47.546569479221887</v>
      </c>
      <c r="W334" s="3">
        <f t="shared" si="52"/>
        <v>42.581716459193707</v>
      </c>
      <c r="X334" s="3">
        <f t="shared" si="53"/>
        <v>45.169534748461075</v>
      </c>
    </row>
    <row r="335" spans="1:24" x14ac:dyDescent="0.2">
      <c r="A335" t="s">
        <v>667</v>
      </c>
      <c r="B335" t="s">
        <v>668</v>
      </c>
      <c r="C335">
        <v>11.738484398216899</v>
      </c>
      <c r="D335">
        <v>9</v>
      </c>
      <c r="E335">
        <v>674</v>
      </c>
      <c r="F335">
        <v>1500000000</v>
      </c>
      <c r="G335">
        <v>227575006.82568499</v>
      </c>
      <c r="H335">
        <v>220212182.463148</v>
      </c>
      <c r="I335">
        <v>203997277.90340599</v>
      </c>
      <c r="J335">
        <f t="shared" si="45"/>
        <v>220212182.463148</v>
      </c>
      <c r="K335">
        <v>117948064.61288001</v>
      </c>
      <c r="L335">
        <v>128391835.08327299</v>
      </c>
      <c r="M335">
        <v>161114018.56461999</v>
      </c>
      <c r="N335">
        <f t="shared" si="46"/>
        <v>128391835.08327299</v>
      </c>
      <c r="O335">
        <v>144671568.02929199</v>
      </c>
      <c r="P335">
        <v>137688930.83066201</v>
      </c>
      <c r="Q335">
        <v>158401115.68703499</v>
      </c>
      <c r="R335">
        <f t="shared" si="47"/>
        <v>144671568.02929199</v>
      </c>
      <c r="S335">
        <f t="shared" si="48"/>
        <v>1.4409386762991735E-4</v>
      </c>
      <c r="T335">
        <f t="shared" si="49"/>
        <v>7.8719041815180824E-5</v>
      </c>
      <c r="U335">
        <f t="shared" si="50"/>
        <v>8.9860529979243539E-5</v>
      </c>
      <c r="V335" s="3">
        <f t="shared" si="51"/>
        <v>11.099262435797273</v>
      </c>
      <c r="W335" s="3">
        <f t="shared" si="52"/>
        <v>6.0635703529397489</v>
      </c>
      <c r="X335" s="3">
        <f t="shared" si="53"/>
        <v>6.9217769032411711</v>
      </c>
    </row>
    <row r="336" spans="1:24" x14ac:dyDescent="0.2">
      <c r="A336" t="s">
        <v>669</v>
      </c>
      <c r="B336" t="s">
        <v>297</v>
      </c>
      <c r="C336">
        <v>38.7417218543046</v>
      </c>
      <c r="D336">
        <v>21</v>
      </c>
      <c r="E336">
        <v>303</v>
      </c>
      <c r="F336">
        <v>5100000000</v>
      </c>
      <c r="G336">
        <v>702232515.85623205</v>
      </c>
      <c r="H336">
        <v>716182267.37624002</v>
      </c>
      <c r="I336">
        <v>704413831.58933699</v>
      </c>
      <c r="J336">
        <f t="shared" si="45"/>
        <v>704413831.58933699</v>
      </c>
      <c r="K336">
        <v>438601002.36608303</v>
      </c>
      <c r="L336">
        <v>438092644.68906301</v>
      </c>
      <c r="M336">
        <v>553034473.36180997</v>
      </c>
      <c r="N336">
        <f t="shared" si="46"/>
        <v>438601002.36608303</v>
      </c>
      <c r="O336">
        <v>535557322.80527401</v>
      </c>
      <c r="P336">
        <v>514187206.92439699</v>
      </c>
      <c r="Q336">
        <v>497698735.03156298</v>
      </c>
      <c r="R336">
        <f t="shared" si="47"/>
        <v>514187206.92439699</v>
      </c>
      <c r="S336">
        <f t="shared" si="48"/>
        <v>4.6092687638978779E-4</v>
      </c>
      <c r="T336">
        <f t="shared" si="49"/>
        <v>2.6891313316802979E-4</v>
      </c>
      <c r="U336">
        <f t="shared" si="50"/>
        <v>3.1937951286612181E-4</v>
      </c>
      <c r="V336" s="3">
        <f t="shared" si="51"/>
        <v>35.504275434552575</v>
      </c>
      <c r="W336" s="3">
        <f t="shared" si="52"/>
        <v>20.713840821666999</v>
      </c>
      <c r="X336" s="3">
        <f t="shared" si="53"/>
        <v>24.601165117051632</v>
      </c>
    </row>
    <row r="337" spans="1:24" x14ac:dyDescent="0.2">
      <c r="A337" t="s">
        <v>670</v>
      </c>
      <c r="B337" t="s">
        <v>671</v>
      </c>
      <c r="C337">
        <v>9.3167701863354004</v>
      </c>
      <c r="D337">
        <v>7</v>
      </c>
      <c r="E337">
        <v>323</v>
      </c>
      <c r="F337">
        <v>2900000000</v>
      </c>
      <c r="G337">
        <v>434656264.03275198</v>
      </c>
      <c r="H337">
        <v>421835800.05637097</v>
      </c>
      <c r="I337">
        <v>401734287.57514602</v>
      </c>
      <c r="J337">
        <f t="shared" si="45"/>
        <v>421835800.05637097</v>
      </c>
      <c r="K337">
        <v>189916624.28969699</v>
      </c>
      <c r="L337">
        <v>220184156.183916</v>
      </c>
      <c r="M337">
        <v>312250555.90882999</v>
      </c>
      <c r="N337">
        <f t="shared" si="46"/>
        <v>220184156.183916</v>
      </c>
      <c r="O337">
        <v>297894992.57997698</v>
      </c>
      <c r="P337">
        <v>295434674.22309297</v>
      </c>
      <c r="Q337">
        <v>326092645.15021801</v>
      </c>
      <c r="R337">
        <f t="shared" si="47"/>
        <v>297894992.57997698</v>
      </c>
      <c r="S337">
        <f t="shared" si="48"/>
        <v>2.7602447446364625E-4</v>
      </c>
      <c r="T337">
        <f t="shared" si="49"/>
        <v>1.3499834928319446E-4</v>
      </c>
      <c r="U337">
        <f t="shared" si="50"/>
        <v>1.8503291473262785E-4</v>
      </c>
      <c r="V337" s="3">
        <f t="shared" si="51"/>
        <v>21.261613218985744</v>
      </c>
      <c r="W337" s="3">
        <f t="shared" si="52"/>
        <v>10.398652848585902</v>
      </c>
      <c r="X337" s="3">
        <f t="shared" si="53"/>
        <v>14.252715356024858</v>
      </c>
    </row>
    <row r="338" spans="1:24" x14ac:dyDescent="0.2">
      <c r="A338" t="s">
        <v>672</v>
      </c>
      <c r="B338" t="s">
        <v>673</v>
      </c>
      <c r="C338">
        <v>83.1460674157303</v>
      </c>
      <c r="D338">
        <v>98</v>
      </c>
      <c r="E338">
        <v>90</v>
      </c>
      <c r="F338">
        <v>66000000000</v>
      </c>
      <c r="G338">
        <v>5277564159.6312199</v>
      </c>
      <c r="H338">
        <v>5752084166.6767597</v>
      </c>
      <c r="I338">
        <v>5859056204.8053703</v>
      </c>
      <c r="J338">
        <f t="shared" si="45"/>
        <v>5752084166.6767597</v>
      </c>
      <c r="K338">
        <v>9684259990.7987099</v>
      </c>
      <c r="L338">
        <v>8725638531.6880798</v>
      </c>
      <c r="M338">
        <v>7567984562.1459904</v>
      </c>
      <c r="N338">
        <f t="shared" si="46"/>
        <v>8725638531.6880798</v>
      </c>
      <c r="O338">
        <v>6979558229.1132002</v>
      </c>
      <c r="P338">
        <v>8046999036.7621899</v>
      </c>
      <c r="Q338">
        <v>8106855118.3784904</v>
      </c>
      <c r="R338">
        <f t="shared" si="47"/>
        <v>8046999036.7621899</v>
      </c>
      <c r="S338">
        <f t="shared" si="48"/>
        <v>3.7638247132306996E-3</v>
      </c>
      <c r="T338">
        <f t="shared" si="49"/>
        <v>5.3498254308353092E-3</v>
      </c>
      <c r="U338">
        <f t="shared" si="50"/>
        <v>4.9982702754663129E-3</v>
      </c>
      <c r="V338" s="3">
        <f t="shared" si="51"/>
        <v>289.91989001073432</v>
      </c>
      <c r="W338" s="3">
        <f t="shared" si="52"/>
        <v>412.08635328638218</v>
      </c>
      <c r="X338" s="3">
        <f t="shared" si="53"/>
        <v>385.00676277861913</v>
      </c>
    </row>
    <row r="339" spans="1:24" x14ac:dyDescent="0.2">
      <c r="A339" t="s">
        <v>674</v>
      </c>
      <c r="B339" t="s">
        <v>129</v>
      </c>
      <c r="C339">
        <v>45.983379501385002</v>
      </c>
      <c r="D339">
        <v>64</v>
      </c>
      <c r="E339">
        <v>723</v>
      </c>
      <c r="F339">
        <v>34000000000</v>
      </c>
      <c r="G339">
        <v>4241552386.0559902</v>
      </c>
      <c r="H339">
        <v>4315626511.8068104</v>
      </c>
      <c r="I339">
        <v>4409076112.4116096</v>
      </c>
      <c r="J339">
        <f t="shared" si="45"/>
        <v>4315626511.8068104</v>
      </c>
      <c r="K339">
        <v>3431226851.0195098</v>
      </c>
      <c r="L339">
        <v>3586520566.62499</v>
      </c>
      <c r="M339">
        <v>3457833599.52916</v>
      </c>
      <c r="N339">
        <f t="shared" si="46"/>
        <v>3457833599.52916</v>
      </c>
      <c r="O339">
        <v>3501652556.6159701</v>
      </c>
      <c r="P339">
        <v>3477702431.0867</v>
      </c>
      <c r="Q339">
        <v>3578808984.8492599</v>
      </c>
      <c r="R339">
        <f t="shared" si="47"/>
        <v>3501652556.6159701</v>
      </c>
      <c r="S339">
        <f t="shared" si="48"/>
        <v>2.8238915230610301E-3</v>
      </c>
      <c r="T339">
        <f t="shared" si="49"/>
        <v>2.1200518516985923E-3</v>
      </c>
      <c r="U339">
        <f t="shared" si="50"/>
        <v>2.1749978853963492E-3</v>
      </c>
      <c r="V339" s="3">
        <f t="shared" si="51"/>
        <v>217.51871623834504</v>
      </c>
      <c r="W339" s="3">
        <f t="shared" si="52"/>
        <v>163.30335403263916</v>
      </c>
      <c r="X339" s="3">
        <f t="shared" si="53"/>
        <v>167.53573711631</v>
      </c>
    </row>
    <row r="340" spans="1:24" x14ac:dyDescent="0.2">
      <c r="A340" t="s">
        <v>675</v>
      </c>
      <c r="B340" t="s">
        <v>676</v>
      </c>
      <c r="C340">
        <v>17.529880478087701</v>
      </c>
      <c r="D340">
        <v>4</v>
      </c>
      <c r="E340">
        <v>252</v>
      </c>
      <c r="F340">
        <v>530000000</v>
      </c>
      <c r="G340">
        <v>71819257.224591196</v>
      </c>
      <c r="H340">
        <v>78358931.524948597</v>
      </c>
      <c r="I340">
        <v>71684588.7136686</v>
      </c>
      <c r="J340">
        <f t="shared" si="45"/>
        <v>71819257.224591196</v>
      </c>
      <c r="K340">
        <v>42978006.946264602</v>
      </c>
      <c r="L340">
        <v>49539641.3208308</v>
      </c>
      <c r="M340">
        <v>59574477.798151597</v>
      </c>
      <c r="N340">
        <f t="shared" si="46"/>
        <v>49539641.3208308</v>
      </c>
      <c r="O340">
        <v>52289862.460850999</v>
      </c>
      <c r="P340">
        <v>55169978.543971099</v>
      </c>
      <c r="Q340">
        <v>48585255.466722302</v>
      </c>
      <c r="R340">
        <f t="shared" si="47"/>
        <v>52289862.460850999</v>
      </c>
      <c r="S340">
        <f t="shared" si="48"/>
        <v>4.6994287182686009E-5</v>
      </c>
      <c r="T340">
        <f t="shared" si="49"/>
        <v>3.0373528769288519E-5</v>
      </c>
      <c r="U340">
        <f t="shared" si="50"/>
        <v>3.2479047661406741E-5</v>
      </c>
      <c r="V340" s="3">
        <f t="shared" si="51"/>
        <v>3.6198759531079379</v>
      </c>
      <c r="W340" s="3">
        <f t="shared" si="52"/>
        <v>2.3396121740407563</v>
      </c>
      <c r="X340" s="3">
        <f t="shared" si="53"/>
        <v>2.5017960832628385</v>
      </c>
    </row>
    <row r="341" spans="1:24" x14ac:dyDescent="0.2">
      <c r="A341" t="s">
        <v>677</v>
      </c>
      <c r="B341" t="s">
        <v>110</v>
      </c>
      <c r="C341">
        <v>80.188679245282998</v>
      </c>
      <c r="D341">
        <v>46</v>
      </c>
      <c r="E341">
        <v>319</v>
      </c>
      <c r="F341">
        <v>20000000000</v>
      </c>
      <c r="G341">
        <v>2342514383.0288701</v>
      </c>
      <c r="H341">
        <v>2416025043.5134401</v>
      </c>
      <c r="I341">
        <v>2369078641.08529</v>
      </c>
      <c r="J341">
        <f t="shared" si="45"/>
        <v>2369078641.08529</v>
      </c>
      <c r="K341">
        <v>1940638379.2662101</v>
      </c>
      <c r="L341">
        <v>1968798414.48422</v>
      </c>
      <c r="M341">
        <v>2153137769.4214101</v>
      </c>
      <c r="N341">
        <f t="shared" si="46"/>
        <v>1968798414.48422</v>
      </c>
      <c r="O341">
        <v>2383460118.74436</v>
      </c>
      <c r="P341">
        <v>2283867722.4211798</v>
      </c>
      <c r="Q341">
        <v>2142479528.0350399</v>
      </c>
      <c r="R341">
        <f t="shared" si="47"/>
        <v>2283867722.4211798</v>
      </c>
      <c r="S341">
        <f t="shared" si="48"/>
        <v>1.5501853725578315E-3</v>
      </c>
      <c r="T341">
        <f t="shared" si="49"/>
        <v>1.2071010949794908E-3</v>
      </c>
      <c r="U341">
        <f t="shared" si="50"/>
        <v>1.4185894763904252E-3</v>
      </c>
      <c r="V341" s="3">
        <f t="shared" si="51"/>
        <v>119.40767887738464</v>
      </c>
      <c r="W341" s="3">
        <f t="shared" si="52"/>
        <v>92.980583144080214</v>
      </c>
      <c r="X341" s="3">
        <f t="shared" si="53"/>
        <v>109.27111018740167</v>
      </c>
    </row>
    <row r="342" spans="1:24" x14ac:dyDescent="0.2">
      <c r="A342" t="s">
        <v>678</v>
      </c>
      <c r="B342" t="s">
        <v>36</v>
      </c>
      <c r="C342">
        <v>3.0927835051546402</v>
      </c>
      <c r="D342">
        <v>2</v>
      </c>
      <c r="E342">
        <v>583</v>
      </c>
      <c r="F342">
        <v>360000000</v>
      </c>
      <c r="G342">
        <v>33735338.011991099</v>
      </c>
      <c r="H342">
        <v>49629004.175184399</v>
      </c>
      <c r="I342">
        <v>33803830.347021297</v>
      </c>
      <c r="J342">
        <f t="shared" si="45"/>
        <v>33803830.347021297</v>
      </c>
      <c r="K342">
        <v>30564394.114531402</v>
      </c>
      <c r="L342">
        <v>32882615.478349</v>
      </c>
      <c r="M342">
        <v>46753774.974563599</v>
      </c>
      <c r="N342">
        <f t="shared" si="46"/>
        <v>32882615.478349</v>
      </c>
      <c r="O342">
        <v>44527191.752756901</v>
      </c>
      <c r="P342">
        <v>47326723.5118884</v>
      </c>
      <c r="Q342">
        <v>40777127.633713901</v>
      </c>
      <c r="R342">
        <f t="shared" si="47"/>
        <v>44527191.752756901</v>
      </c>
      <c r="S342">
        <f t="shared" si="48"/>
        <v>2.2119233372672322E-5</v>
      </c>
      <c r="T342">
        <f t="shared" si="49"/>
        <v>2.0160845751241214E-5</v>
      </c>
      <c r="U342">
        <f t="shared" si="50"/>
        <v>2.7657383575050472E-5</v>
      </c>
      <c r="V342" s="3">
        <f t="shared" si="51"/>
        <v>1.7038003082302036</v>
      </c>
      <c r="W342" s="3">
        <f t="shared" si="52"/>
        <v>1.5529496265266083</v>
      </c>
      <c r="X342" s="3">
        <f t="shared" si="53"/>
        <v>2.1303929420189878</v>
      </c>
    </row>
    <row r="343" spans="1:24" x14ac:dyDescent="0.2">
      <c r="A343" t="s">
        <v>679</v>
      </c>
      <c r="B343" t="s">
        <v>51</v>
      </c>
      <c r="C343">
        <v>36.947791164658597</v>
      </c>
      <c r="D343">
        <v>21</v>
      </c>
      <c r="E343">
        <v>250</v>
      </c>
      <c r="F343">
        <v>7100000000</v>
      </c>
      <c r="G343">
        <v>810729675.39595795</v>
      </c>
      <c r="H343">
        <v>838655686.27267206</v>
      </c>
      <c r="I343">
        <v>790876711.39816105</v>
      </c>
      <c r="J343">
        <f t="shared" si="45"/>
        <v>810729675.39595795</v>
      </c>
      <c r="K343">
        <v>729331738.53964806</v>
      </c>
      <c r="L343">
        <v>734505249.83986795</v>
      </c>
      <c r="M343">
        <v>780901407.55269897</v>
      </c>
      <c r="N343">
        <f t="shared" si="46"/>
        <v>734505249.83986795</v>
      </c>
      <c r="O343">
        <v>813297142.40472698</v>
      </c>
      <c r="P343">
        <v>814058915.41389894</v>
      </c>
      <c r="Q343">
        <v>787643473.18236804</v>
      </c>
      <c r="R343">
        <f t="shared" si="47"/>
        <v>813297142.40472698</v>
      </c>
      <c r="S343">
        <f t="shared" si="48"/>
        <v>5.3049369577771099E-4</v>
      </c>
      <c r="T343">
        <f t="shared" si="49"/>
        <v>4.5033665449297085E-4</v>
      </c>
      <c r="U343">
        <f t="shared" si="50"/>
        <v>5.0516707078405152E-4</v>
      </c>
      <c r="V343" s="3">
        <f t="shared" si="51"/>
        <v>40.862868398365521</v>
      </c>
      <c r="W343" s="3">
        <f t="shared" si="52"/>
        <v>34.68853182228456</v>
      </c>
      <c r="X343" s="3">
        <f t="shared" si="53"/>
        <v>38.912009128353922</v>
      </c>
    </row>
    <row r="344" spans="1:24" x14ac:dyDescent="0.2">
      <c r="A344" t="s">
        <v>680</v>
      </c>
      <c r="B344" t="s">
        <v>172</v>
      </c>
      <c r="C344">
        <v>51.3347022587269</v>
      </c>
      <c r="D344">
        <v>69</v>
      </c>
      <c r="E344">
        <v>488</v>
      </c>
      <c r="F344">
        <v>39000000000</v>
      </c>
      <c r="G344">
        <v>4161598107.7482901</v>
      </c>
      <c r="H344">
        <v>4211887990.6491399</v>
      </c>
      <c r="I344">
        <v>4174233979.7511501</v>
      </c>
      <c r="J344">
        <f t="shared" si="45"/>
        <v>4174233979.7511501</v>
      </c>
      <c r="K344">
        <v>4692458655.7248402</v>
      </c>
      <c r="L344">
        <v>4754747822.78827</v>
      </c>
      <c r="M344">
        <v>4751905246.7712097</v>
      </c>
      <c r="N344">
        <f t="shared" si="46"/>
        <v>4751905246.7712097</v>
      </c>
      <c r="O344">
        <v>4181582556.5950999</v>
      </c>
      <c r="P344">
        <v>4038350234.9929199</v>
      </c>
      <c r="Q344">
        <v>4033235404.9790902</v>
      </c>
      <c r="R344">
        <f t="shared" si="47"/>
        <v>4038350234.9929199</v>
      </c>
      <c r="S344">
        <f t="shared" si="48"/>
        <v>2.7313725871420482E-3</v>
      </c>
      <c r="T344">
        <f t="shared" si="49"/>
        <v>2.9134674146509927E-3</v>
      </c>
      <c r="U344">
        <f t="shared" si="50"/>
        <v>2.5083594330351879E-3</v>
      </c>
      <c r="V344" s="3">
        <f t="shared" si="51"/>
        <v>210.3921676423777</v>
      </c>
      <c r="W344" s="3">
        <f t="shared" si="52"/>
        <v>224.41856801573667</v>
      </c>
      <c r="X344" s="3">
        <f t="shared" si="53"/>
        <v>193.21391040783445</v>
      </c>
    </row>
    <row r="345" spans="1:24" x14ac:dyDescent="0.2">
      <c r="A345" t="s">
        <v>681</v>
      </c>
      <c r="B345" t="s">
        <v>682</v>
      </c>
      <c r="C345">
        <v>47.038327526132399</v>
      </c>
      <c r="D345">
        <v>27</v>
      </c>
      <c r="E345">
        <v>288</v>
      </c>
      <c r="F345">
        <v>14000000000</v>
      </c>
      <c r="G345">
        <v>1661335997.5774801</v>
      </c>
      <c r="H345">
        <v>1600031765.84676</v>
      </c>
      <c r="I345">
        <v>1573997419.33707</v>
      </c>
      <c r="J345">
        <f t="shared" si="45"/>
        <v>1600031765.84676</v>
      </c>
      <c r="K345">
        <v>1536378689.09848</v>
      </c>
      <c r="L345">
        <v>1502557419.3318601</v>
      </c>
      <c r="M345">
        <v>1388429641.8578899</v>
      </c>
      <c r="N345">
        <f t="shared" si="46"/>
        <v>1502557419.3318601</v>
      </c>
      <c r="O345">
        <v>1504224604.7448399</v>
      </c>
      <c r="P345">
        <v>1629286544.0625</v>
      </c>
      <c r="Q345">
        <v>1603757918.1431401</v>
      </c>
      <c r="R345">
        <f t="shared" si="47"/>
        <v>1603757918.1431401</v>
      </c>
      <c r="S345">
        <f t="shared" si="48"/>
        <v>1.046966443421761E-3</v>
      </c>
      <c r="T345">
        <f t="shared" si="49"/>
        <v>9.2124145001417225E-4</v>
      </c>
      <c r="U345">
        <f t="shared" si="50"/>
        <v>9.9614968197186916E-4</v>
      </c>
      <c r="V345" s="3">
        <f t="shared" si="51"/>
        <v>80.645731203891401</v>
      </c>
      <c r="W345" s="3">
        <f t="shared" si="52"/>
        <v>70.961386411691663</v>
      </c>
      <c r="X345" s="3">
        <f t="shared" si="53"/>
        <v>76.731417702929136</v>
      </c>
    </row>
    <row r="346" spans="1:24" x14ac:dyDescent="0.2">
      <c r="A346" t="s">
        <v>683</v>
      </c>
      <c r="B346" t="s">
        <v>684</v>
      </c>
      <c r="C346">
        <v>52.459016393442603</v>
      </c>
      <c r="D346">
        <v>47</v>
      </c>
      <c r="E346">
        <v>245</v>
      </c>
      <c r="F346">
        <v>25000000000</v>
      </c>
      <c r="G346">
        <v>3004263306.8831</v>
      </c>
      <c r="H346">
        <v>2811806352.7115598</v>
      </c>
      <c r="I346">
        <v>2756924677.1159401</v>
      </c>
      <c r="J346">
        <f t="shared" si="45"/>
        <v>2811806352.7115598</v>
      </c>
      <c r="K346">
        <v>2967651430.1765499</v>
      </c>
      <c r="L346">
        <v>2883272028.8240399</v>
      </c>
      <c r="M346">
        <v>2768923581.05793</v>
      </c>
      <c r="N346">
        <f t="shared" si="46"/>
        <v>2883272028.8240399</v>
      </c>
      <c r="O346">
        <v>2569092292.0457702</v>
      </c>
      <c r="P346">
        <v>2627013261.8080401</v>
      </c>
      <c r="Q346">
        <v>2611053069.37708</v>
      </c>
      <c r="R346">
        <f t="shared" si="47"/>
        <v>2611053069.37708</v>
      </c>
      <c r="S346">
        <f t="shared" si="48"/>
        <v>1.8398802820837738E-3</v>
      </c>
      <c r="T346">
        <f t="shared" si="49"/>
        <v>1.7677791680003061E-3</v>
      </c>
      <c r="U346">
        <f t="shared" si="50"/>
        <v>1.6218156463932759E-3</v>
      </c>
      <c r="V346" s="3">
        <f t="shared" si="51"/>
        <v>141.72229836834893</v>
      </c>
      <c r="W346" s="3">
        <f t="shared" si="52"/>
        <v>136.16849375272758</v>
      </c>
      <c r="X346" s="3">
        <f t="shared" si="53"/>
        <v>124.92521561038126</v>
      </c>
    </row>
    <row r="347" spans="1:24" x14ac:dyDescent="0.2">
      <c r="A347" t="s">
        <v>685</v>
      </c>
      <c r="B347" t="s">
        <v>686</v>
      </c>
      <c r="C347">
        <v>89.112903225806406</v>
      </c>
      <c r="D347">
        <v>102</v>
      </c>
      <c r="E347">
        <v>249</v>
      </c>
      <c r="F347">
        <v>90000000000</v>
      </c>
      <c r="G347">
        <v>8126409120.3561697</v>
      </c>
      <c r="H347">
        <v>8092336604.45965</v>
      </c>
      <c r="I347">
        <v>8239859992.0604696</v>
      </c>
      <c r="J347">
        <f t="shared" si="45"/>
        <v>8126409120.3561697</v>
      </c>
      <c r="K347">
        <v>10675975471.490101</v>
      </c>
      <c r="L347">
        <v>11141645555.3489</v>
      </c>
      <c r="M347">
        <v>10486139025.8563</v>
      </c>
      <c r="N347">
        <f t="shared" si="46"/>
        <v>10675975471.490101</v>
      </c>
      <c r="O347">
        <v>10972300839.8829</v>
      </c>
      <c r="P347">
        <v>11127512630.156401</v>
      </c>
      <c r="Q347">
        <v>11137820760.3892</v>
      </c>
      <c r="R347">
        <f t="shared" si="47"/>
        <v>11127512630.156401</v>
      </c>
      <c r="S347">
        <f t="shared" si="48"/>
        <v>5.3174429634069561E-3</v>
      </c>
      <c r="T347">
        <f t="shared" si="49"/>
        <v>6.5456075069960772E-3</v>
      </c>
      <c r="U347">
        <f t="shared" si="50"/>
        <v>6.9116841402736672E-3</v>
      </c>
      <c r="V347" s="3">
        <f t="shared" si="51"/>
        <v>409.59199658531099</v>
      </c>
      <c r="W347" s="3">
        <f t="shared" si="52"/>
        <v>504.19505504889383</v>
      </c>
      <c r="X347" s="3">
        <f t="shared" si="53"/>
        <v>532.39320595700008</v>
      </c>
    </row>
    <row r="348" spans="1:24" x14ac:dyDescent="0.2">
      <c r="A348" t="s">
        <v>687</v>
      </c>
      <c r="B348" t="s">
        <v>84</v>
      </c>
      <c r="C348">
        <v>56.474820143884898</v>
      </c>
      <c r="D348">
        <v>38</v>
      </c>
      <c r="E348">
        <v>279</v>
      </c>
      <c r="F348">
        <v>21000000000</v>
      </c>
      <c r="G348">
        <v>2071153617.11462</v>
      </c>
      <c r="H348">
        <v>2119914237.6559601</v>
      </c>
      <c r="I348">
        <v>2087505265.7063301</v>
      </c>
      <c r="J348">
        <f t="shared" si="45"/>
        <v>2087505265.7063301</v>
      </c>
      <c r="K348">
        <v>2497028783.68156</v>
      </c>
      <c r="L348">
        <v>2902748900.5363998</v>
      </c>
      <c r="M348">
        <v>2257023075.3561401</v>
      </c>
      <c r="N348">
        <f t="shared" si="46"/>
        <v>2497028783.68156</v>
      </c>
      <c r="O348">
        <v>2337616036.0694199</v>
      </c>
      <c r="P348">
        <v>2313183695.9629102</v>
      </c>
      <c r="Q348">
        <v>2413826387.9166698</v>
      </c>
      <c r="R348">
        <f t="shared" si="47"/>
        <v>2337616036.0694199</v>
      </c>
      <c r="S348">
        <f t="shared" si="48"/>
        <v>1.3659403583804043E-3</v>
      </c>
      <c r="T348">
        <f t="shared" si="49"/>
        <v>1.5309673945298047E-3</v>
      </c>
      <c r="U348">
        <f t="shared" si="50"/>
        <v>1.4519744186822206E-3</v>
      </c>
      <c r="V348" s="3">
        <f t="shared" si="51"/>
        <v>105.21565392532578</v>
      </c>
      <c r="W348" s="3">
        <f t="shared" si="52"/>
        <v>117.9273564658418</v>
      </c>
      <c r="X348" s="3">
        <f t="shared" si="53"/>
        <v>111.84268552225409</v>
      </c>
    </row>
    <row r="349" spans="1:24" x14ac:dyDescent="0.2">
      <c r="A349" t="s">
        <v>688</v>
      </c>
      <c r="B349" t="s">
        <v>689</v>
      </c>
      <c r="C349">
        <v>60.8286252354049</v>
      </c>
      <c r="D349">
        <v>93</v>
      </c>
      <c r="E349">
        <v>532</v>
      </c>
      <c r="F349">
        <v>63000000000</v>
      </c>
      <c r="G349">
        <v>6129660387.0085201</v>
      </c>
      <c r="H349">
        <v>6381870424.3242302</v>
      </c>
      <c r="I349">
        <v>6387925533.63869</v>
      </c>
      <c r="J349">
        <f t="shared" si="45"/>
        <v>6381870424.3242302</v>
      </c>
      <c r="K349">
        <v>8378925724.8040504</v>
      </c>
      <c r="L349">
        <v>6902535711.5754604</v>
      </c>
      <c r="M349">
        <v>7305396543.2499104</v>
      </c>
      <c r="N349">
        <f t="shared" si="46"/>
        <v>7305396543.2499104</v>
      </c>
      <c r="O349">
        <v>7417553227.5721197</v>
      </c>
      <c r="P349">
        <v>7101871979.4852304</v>
      </c>
      <c r="Q349">
        <v>6994260468.3417997</v>
      </c>
      <c r="R349">
        <f t="shared" si="47"/>
        <v>7101871979.4852304</v>
      </c>
      <c r="S349">
        <f t="shared" si="48"/>
        <v>4.1759197055673842E-3</v>
      </c>
      <c r="T349">
        <f t="shared" si="49"/>
        <v>4.4790528587085226E-3</v>
      </c>
      <c r="U349">
        <f t="shared" si="50"/>
        <v>4.411219070993057E-3</v>
      </c>
      <c r="V349" s="3">
        <f t="shared" si="51"/>
        <v>321.66274308044444</v>
      </c>
      <c r="W349" s="3">
        <f t="shared" si="52"/>
        <v>345.01248360060009</v>
      </c>
      <c r="X349" s="3">
        <f t="shared" si="53"/>
        <v>339.78738260045321</v>
      </c>
    </row>
    <row r="350" spans="1:24" x14ac:dyDescent="0.2">
      <c r="A350" t="s">
        <v>690</v>
      </c>
      <c r="B350" t="s">
        <v>691</v>
      </c>
      <c r="C350">
        <v>25.628140703517602</v>
      </c>
      <c r="D350">
        <v>6</v>
      </c>
      <c r="E350">
        <v>200</v>
      </c>
      <c r="F350">
        <v>1900000000</v>
      </c>
      <c r="G350">
        <v>312281026.94290501</v>
      </c>
      <c r="H350">
        <v>324398740.37429202</v>
      </c>
      <c r="I350">
        <v>321598162.33883297</v>
      </c>
      <c r="J350">
        <f t="shared" si="45"/>
        <v>321598162.33883297</v>
      </c>
      <c r="K350">
        <v>161839045.80801401</v>
      </c>
      <c r="L350">
        <v>151554108.88661301</v>
      </c>
      <c r="M350">
        <v>170019151.078376</v>
      </c>
      <c r="N350">
        <f t="shared" si="46"/>
        <v>161839045.80801401</v>
      </c>
      <c r="O350">
        <v>144895227.774892</v>
      </c>
      <c r="P350">
        <v>164296725.07244</v>
      </c>
      <c r="Q350">
        <v>149117811.723634</v>
      </c>
      <c r="R350">
        <f t="shared" si="47"/>
        <v>149117811.723634</v>
      </c>
      <c r="S350">
        <f t="shared" si="48"/>
        <v>2.1043487474554871E-4</v>
      </c>
      <c r="T350">
        <f t="shared" si="49"/>
        <v>9.9226049740835692E-5</v>
      </c>
      <c r="U350">
        <f t="shared" si="50"/>
        <v>9.2622246190887468E-5</v>
      </c>
      <c r="V350" s="3">
        <f t="shared" si="51"/>
        <v>16.209377531900127</v>
      </c>
      <c r="W350" s="3">
        <f t="shared" si="52"/>
        <v>7.6431841594370917</v>
      </c>
      <c r="X350" s="3">
        <f t="shared" si="53"/>
        <v>7.1345063795916799</v>
      </c>
    </row>
    <row r="351" spans="1:24" x14ac:dyDescent="0.2">
      <c r="A351" t="s">
        <v>692</v>
      </c>
      <c r="B351" t="s">
        <v>693</v>
      </c>
      <c r="C351">
        <v>65.765765765765806</v>
      </c>
      <c r="D351">
        <v>70</v>
      </c>
      <c r="E351">
        <v>223</v>
      </c>
      <c r="F351">
        <v>34000000000</v>
      </c>
      <c r="G351">
        <v>3398825111.7796102</v>
      </c>
      <c r="H351">
        <v>3476867375.2112098</v>
      </c>
      <c r="I351">
        <v>3387730436.6652598</v>
      </c>
      <c r="J351">
        <f t="shared" si="45"/>
        <v>3398825111.7796102</v>
      </c>
      <c r="K351">
        <v>4104437412.8565402</v>
      </c>
      <c r="L351">
        <v>3929572453.5395699</v>
      </c>
      <c r="M351">
        <v>4029093708.8562698</v>
      </c>
      <c r="N351">
        <f t="shared" si="46"/>
        <v>4029093708.8562698</v>
      </c>
      <c r="O351">
        <v>3704138677.3858099</v>
      </c>
      <c r="P351">
        <v>4108366069.0252299</v>
      </c>
      <c r="Q351">
        <v>3860968754.68048</v>
      </c>
      <c r="R351">
        <f t="shared" si="47"/>
        <v>3860968754.68048</v>
      </c>
      <c r="S351">
        <f t="shared" si="48"/>
        <v>2.2239907450895399E-3</v>
      </c>
      <c r="T351">
        <f t="shared" si="49"/>
        <v>2.4703003577994614E-3</v>
      </c>
      <c r="U351">
        <f t="shared" si="50"/>
        <v>2.3981816417351638E-3</v>
      </c>
      <c r="V351" s="3">
        <f t="shared" si="51"/>
        <v>171.30955911275709</v>
      </c>
      <c r="W351" s="3">
        <f t="shared" si="52"/>
        <v>190.2822959605769</v>
      </c>
      <c r="X351" s="3">
        <f t="shared" si="53"/>
        <v>184.72713549957621</v>
      </c>
    </row>
    <row r="352" spans="1:24" x14ac:dyDescent="0.2">
      <c r="A352" t="s">
        <v>694</v>
      </c>
      <c r="B352" t="s">
        <v>695</v>
      </c>
      <c r="C352">
        <v>54.480286738351303</v>
      </c>
      <c r="D352">
        <v>101</v>
      </c>
      <c r="E352">
        <v>559</v>
      </c>
      <c r="F352">
        <v>54000000000</v>
      </c>
      <c r="G352">
        <v>5520490356.39641</v>
      </c>
      <c r="H352">
        <v>5296403752.1542397</v>
      </c>
      <c r="I352">
        <v>5437223083.6457901</v>
      </c>
      <c r="J352">
        <f t="shared" si="45"/>
        <v>5437223083.6457901</v>
      </c>
      <c r="K352">
        <v>5881680001.81604</v>
      </c>
      <c r="L352">
        <v>5875855259.1177101</v>
      </c>
      <c r="M352">
        <v>6383196004.0194197</v>
      </c>
      <c r="N352">
        <f t="shared" si="46"/>
        <v>5881680001.81604</v>
      </c>
      <c r="O352">
        <v>6432790896.7774401</v>
      </c>
      <c r="P352">
        <v>6514189616.74617</v>
      </c>
      <c r="Q352">
        <v>6658171029.3267899</v>
      </c>
      <c r="R352">
        <f t="shared" si="47"/>
        <v>6514189616.74617</v>
      </c>
      <c r="S352">
        <f t="shared" si="48"/>
        <v>3.5577981859395971E-3</v>
      </c>
      <c r="T352">
        <f t="shared" si="49"/>
        <v>3.6061499838067955E-3</v>
      </c>
      <c r="U352">
        <f t="shared" si="50"/>
        <v>4.0461891670903524E-3</v>
      </c>
      <c r="V352" s="3">
        <f t="shared" si="51"/>
        <v>274.05007866655529</v>
      </c>
      <c r="W352" s="3">
        <f t="shared" si="52"/>
        <v>277.77452095266983</v>
      </c>
      <c r="X352" s="3">
        <f t="shared" si="53"/>
        <v>311.66985916263565</v>
      </c>
    </row>
    <row r="353" spans="1:24" x14ac:dyDescent="0.2">
      <c r="A353" t="s">
        <v>696</v>
      </c>
      <c r="B353" t="s">
        <v>697</v>
      </c>
      <c r="C353">
        <v>66.359447004608299</v>
      </c>
      <c r="D353">
        <v>68</v>
      </c>
      <c r="E353">
        <v>218</v>
      </c>
      <c r="F353">
        <v>140000000000</v>
      </c>
      <c r="G353">
        <v>12483756260.1667</v>
      </c>
      <c r="H353">
        <v>12752248592.651199</v>
      </c>
      <c r="I353">
        <v>12078081880.153</v>
      </c>
      <c r="J353">
        <f t="shared" si="45"/>
        <v>12483756260.1667</v>
      </c>
      <c r="K353">
        <v>14848892475.977699</v>
      </c>
      <c r="L353">
        <v>17066362984.8155</v>
      </c>
      <c r="M353">
        <v>16979697049.3321</v>
      </c>
      <c r="N353">
        <f t="shared" si="46"/>
        <v>16979697049.3321</v>
      </c>
      <c r="O353">
        <v>16353475634.4046</v>
      </c>
      <c r="P353">
        <v>18212976719.602501</v>
      </c>
      <c r="Q353">
        <v>19224508402.896702</v>
      </c>
      <c r="R353">
        <f t="shared" si="47"/>
        <v>18212976719.602501</v>
      </c>
      <c r="S353">
        <f t="shared" si="48"/>
        <v>8.168634005421763E-3</v>
      </c>
      <c r="T353">
        <f t="shared" si="49"/>
        <v>1.0410517780733961E-2</v>
      </c>
      <c r="U353">
        <f t="shared" si="50"/>
        <v>1.1312711701526132E-2</v>
      </c>
      <c r="V353" s="3">
        <f t="shared" si="51"/>
        <v>629.21354016962755</v>
      </c>
      <c r="W353" s="3">
        <f t="shared" si="52"/>
        <v>801.90136361437555</v>
      </c>
      <c r="X353" s="3">
        <f t="shared" si="53"/>
        <v>871.39555694515491</v>
      </c>
    </row>
    <row r="354" spans="1:24" x14ac:dyDescent="0.2">
      <c r="A354" t="s">
        <v>698</v>
      </c>
      <c r="B354" t="s">
        <v>699</v>
      </c>
      <c r="C354">
        <v>58.6111111111111</v>
      </c>
      <c r="D354">
        <v>175</v>
      </c>
      <c r="E354">
        <v>721</v>
      </c>
      <c r="F354">
        <v>71000000000</v>
      </c>
      <c r="G354">
        <v>7476858840.7792902</v>
      </c>
      <c r="H354">
        <v>7576072719.11868</v>
      </c>
      <c r="I354">
        <v>7581900148.0311499</v>
      </c>
      <c r="J354">
        <f t="shared" si="45"/>
        <v>7576072719.11868</v>
      </c>
      <c r="K354">
        <v>8232003077.3000002</v>
      </c>
      <c r="L354">
        <v>9240735276.9625797</v>
      </c>
      <c r="M354">
        <v>7465740299.62988</v>
      </c>
      <c r="N354">
        <f t="shared" si="46"/>
        <v>8232003077.3000002</v>
      </c>
      <c r="O354">
        <v>7560743090.3104</v>
      </c>
      <c r="P354">
        <v>7853037277.0583897</v>
      </c>
      <c r="Q354">
        <v>8012909270.8096304</v>
      </c>
      <c r="R354">
        <f t="shared" si="47"/>
        <v>7853037277.0583897</v>
      </c>
      <c r="S354">
        <f t="shared" si="48"/>
        <v>4.9573352724298202E-3</v>
      </c>
      <c r="T354">
        <f t="shared" si="49"/>
        <v>5.047169814532077E-3</v>
      </c>
      <c r="U354">
        <f t="shared" si="50"/>
        <v>4.8777938974183385E-3</v>
      </c>
      <c r="V354" s="3">
        <f t="shared" si="51"/>
        <v>381.85362136472418</v>
      </c>
      <c r="W354" s="3">
        <f t="shared" si="52"/>
        <v>388.77339647377681</v>
      </c>
      <c r="X354" s="3">
        <f t="shared" si="53"/>
        <v>375.72670833033976</v>
      </c>
    </row>
    <row r="355" spans="1:24" x14ac:dyDescent="0.2">
      <c r="A355" t="s">
        <v>700</v>
      </c>
      <c r="B355" t="s">
        <v>701</v>
      </c>
      <c r="C355">
        <v>43.312101910827998</v>
      </c>
      <c r="D355">
        <v>16</v>
      </c>
      <c r="E355">
        <v>158</v>
      </c>
      <c r="F355">
        <v>9200000000</v>
      </c>
      <c r="G355">
        <v>950577384.09241498</v>
      </c>
      <c r="H355">
        <v>989540053.55371201</v>
      </c>
      <c r="I355">
        <v>1010020329.30417</v>
      </c>
      <c r="J355">
        <f t="shared" si="45"/>
        <v>989540053.55371201</v>
      </c>
      <c r="K355">
        <v>1322684323.46649</v>
      </c>
      <c r="L355">
        <v>1411879016.6464901</v>
      </c>
      <c r="M355">
        <v>1032913653.50581</v>
      </c>
      <c r="N355">
        <f t="shared" si="46"/>
        <v>1322684323.46649</v>
      </c>
      <c r="O355">
        <v>825249236.111709</v>
      </c>
      <c r="P355">
        <v>814749463.49398303</v>
      </c>
      <c r="Q355">
        <v>842386539.82522595</v>
      </c>
      <c r="R355">
        <f t="shared" si="47"/>
        <v>825249236.111709</v>
      </c>
      <c r="S355">
        <f t="shared" si="48"/>
        <v>6.4749666388294136E-4</v>
      </c>
      <c r="T355">
        <f t="shared" si="49"/>
        <v>8.1095844217595186E-4</v>
      </c>
      <c r="U355">
        <f t="shared" si="50"/>
        <v>5.125909308382505E-4</v>
      </c>
      <c r="V355" s="3">
        <f t="shared" si="51"/>
        <v>49.875373025575207</v>
      </c>
      <c r="W355" s="3">
        <f t="shared" si="52"/>
        <v>62.46650688392922</v>
      </c>
      <c r="X355" s="3">
        <f t="shared" si="53"/>
        <v>39.483854220608762</v>
      </c>
    </row>
    <row r="356" spans="1:24" x14ac:dyDescent="0.2">
      <c r="A356" t="s">
        <v>702</v>
      </c>
      <c r="B356" t="s">
        <v>703</v>
      </c>
      <c r="C356">
        <v>44.542772861356902</v>
      </c>
      <c r="D356">
        <v>69</v>
      </c>
      <c r="E356">
        <v>340</v>
      </c>
      <c r="F356">
        <v>61000000000</v>
      </c>
      <c r="G356">
        <v>5605843686.8739004</v>
      </c>
      <c r="H356">
        <v>5891339382.1196098</v>
      </c>
      <c r="I356">
        <v>5904890413.9041595</v>
      </c>
      <c r="J356">
        <f t="shared" si="45"/>
        <v>5891339382.1196098</v>
      </c>
      <c r="K356">
        <v>6693771104.0075102</v>
      </c>
      <c r="L356">
        <v>7306820099.66677</v>
      </c>
      <c r="M356">
        <v>7252870265.1639204</v>
      </c>
      <c r="N356">
        <f t="shared" si="46"/>
        <v>7252870265.1639204</v>
      </c>
      <c r="O356">
        <v>7480665322.3326502</v>
      </c>
      <c r="P356">
        <v>7063150269.6856403</v>
      </c>
      <c r="Q356">
        <v>7800649456.2458296</v>
      </c>
      <c r="R356">
        <f t="shared" si="47"/>
        <v>7480665322.3326502</v>
      </c>
      <c r="S356">
        <f t="shared" si="48"/>
        <v>3.8549451151828284E-3</v>
      </c>
      <c r="T356">
        <f t="shared" si="49"/>
        <v>4.446848176235022E-3</v>
      </c>
      <c r="U356">
        <f t="shared" si="50"/>
        <v>4.6465007576751739E-3</v>
      </c>
      <c r="V356" s="3">
        <f t="shared" si="51"/>
        <v>296.93871233230288</v>
      </c>
      <c r="W356" s="3">
        <f t="shared" si="52"/>
        <v>342.53182131903128</v>
      </c>
      <c r="X356" s="3">
        <f t="shared" si="53"/>
        <v>357.91066036220332</v>
      </c>
    </row>
    <row r="357" spans="1:24" x14ac:dyDescent="0.2">
      <c r="A357" t="s">
        <v>704</v>
      </c>
      <c r="B357" t="s">
        <v>705</v>
      </c>
      <c r="C357">
        <v>22.340425531914899</v>
      </c>
      <c r="D357">
        <v>1</v>
      </c>
      <c r="E357">
        <v>95</v>
      </c>
      <c r="F357">
        <v>500000000</v>
      </c>
      <c r="G357">
        <v>89170634.871392101</v>
      </c>
      <c r="H357">
        <v>72569060.523571506</v>
      </c>
      <c r="I357">
        <v>75874259.588943005</v>
      </c>
      <c r="J357">
        <f t="shared" si="45"/>
        <v>75874259.588943005</v>
      </c>
      <c r="K357">
        <v>30322328.413011499</v>
      </c>
      <c r="L357">
        <v>38497299.692345902</v>
      </c>
      <c r="M357">
        <v>56426392.010644399</v>
      </c>
      <c r="N357">
        <f t="shared" si="46"/>
        <v>38497299.692345902</v>
      </c>
      <c r="O357">
        <v>49329450.392902702</v>
      </c>
      <c r="P357">
        <v>43290998.363891803</v>
      </c>
      <c r="Q357">
        <v>44519576.143297099</v>
      </c>
      <c r="R357">
        <f t="shared" si="47"/>
        <v>44519576.143297099</v>
      </c>
      <c r="S357">
        <f t="shared" si="48"/>
        <v>4.9647641631074411E-5</v>
      </c>
      <c r="T357">
        <f t="shared" si="49"/>
        <v>2.360329644239299E-5</v>
      </c>
      <c r="U357">
        <f t="shared" si="50"/>
        <v>2.7652653255807411E-5</v>
      </c>
      <c r="V357" s="3">
        <f t="shared" si="51"/>
        <v>3.8242585395583997</v>
      </c>
      <c r="W357" s="3">
        <f t="shared" si="52"/>
        <v>1.8181147183646471</v>
      </c>
      <c r="X357" s="3">
        <f t="shared" si="53"/>
        <v>2.1300285749883332</v>
      </c>
    </row>
    <row r="358" spans="1:24" x14ac:dyDescent="0.2">
      <c r="A358" t="s">
        <v>706</v>
      </c>
      <c r="B358" t="s">
        <v>707</v>
      </c>
      <c r="C358">
        <v>50.710227272727302</v>
      </c>
      <c r="D358">
        <v>76</v>
      </c>
      <c r="E358">
        <v>705</v>
      </c>
      <c r="F358">
        <v>32000000000</v>
      </c>
      <c r="G358">
        <v>2815624889.80932</v>
      </c>
      <c r="H358">
        <v>2770295568.6718001</v>
      </c>
      <c r="I358">
        <v>2765015052.6317201</v>
      </c>
      <c r="J358">
        <f t="shared" si="45"/>
        <v>2770295568.6718001</v>
      </c>
      <c r="K358">
        <v>3689922355.0160899</v>
      </c>
      <c r="L358">
        <v>4302194959.0320902</v>
      </c>
      <c r="M358">
        <v>3727522941.41782</v>
      </c>
      <c r="N358">
        <f t="shared" si="46"/>
        <v>3727522941.41782</v>
      </c>
      <c r="O358">
        <v>3988370259.60004</v>
      </c>
      <c r="P358">
        <v>3942855587.1779499</v>
      </c>
      <c r="Q358">
        <v>3998198386.6431699</v>
      </c>
      <c r="R358">
        <f t="shared" si="47"/>
        <v>3988370259.60004</v>
      </c>
      <c r="S358">
        <f t="shared" si="48"/>
        <v>1.8127180726467903E-3</v>
      </c>
      <c r="T358">
        <f t="shared" si="49"/>
        <v>2.285402604474053E-3</v>
      </c>
      <c r="U358">
        <f t="shared" si="50"/>
        <v>2.4773151363683792E-3</v>
      </c>
      <c r="V358" s="3">
        <f t="shared" si="51"/>
        <v>139.63004769983698</v>
      </c>
      <c r="W358" s="3">
        <f t="shared" si="52"/>
        <v>176.03999181742736</v>
      </c>
      <c r="X358" s="3">
        <f t="shared" si="53"/>
        <v>190.82263032418351</v>
      </c>
    </row>
    <row r="359" spans="1:24" x14ac:dyDescent="0.2">
      <c r="A359" t="s">
        <v>708</v>
      </c>
      <c r="B359" t="s">
        <v>709</v>
      </c>
      <c r="C359">
        <v>39.1891891891892</v>
      </c>
      <c r="D359">
        <v>20</v>
      </c>
      <c r="E359">
        <v>149</v>
      </c>
      <c r="F359">
        <v>18000000000</v>
      </c>
      <c r="G359">
        <v>1847812984.0592201</v>
      </c>
      <c r="H359">
        <v>1812198069.08564</v>
      </c>
      <c r="I359">
        <v>1947491795.17992</v>
      </c>
      <c r="J359">
        <f t="shared" si="45"/>
        <v>1847812984.0592201</v>
      </c>
      <c r="K359">
        <v>1619413583.0328701</v>
      </c>
      <c r="L359">
        <v>1768469003.8730199</v>
      </c>
      <c r="M359">
        <v>2218586778.05862</v>
      </c>
      <c r="N359">
        <f t="shared" si="46"/>
        <v>1768469003.8730199</v>
      </c>
      <c r="O359">
        <v>2303902823.9499602</v>
      </c>
      <c r="P359">
        <v>2378659162.96808</v>
      </c>
      <c r="Q359">
        <v>2103465799.79267</v>
      </c>
      <c r="R359">
        <f t="shared" si="47"/>
        <v>2303902823.9499602</v>
      </c>
      <c r="S359">
        <f t="shared" si="48"/>
        <v>1.2090998624675526E-3</v>
      </c>
      <c r="T359">
        <f t="shared" si="49"/>
        <v>1.0842760006852502E-3</v>
      </c>
      <c r="U359">
        <f t="shared" si="50"/>
        <v>1.4310339730257255E-3</v>
      </c>
      <c r="V359" s="3">
        <f t="shared" si="51"/>
        <v>93.134544206150636</v>
      </c>
      <c r="W359" s="3">
        <f t="shared" si="52"/>
        <v>83.51961178078345</v>
      </c>
      <c r="X359" s="3">
        <f t="shared" si="53"/>
        <v>110.22968487422558</v>
      </c>
    </row>
    <row r="360" spans="1:24" x14ac:dyDescent="0.2">
      <c r="A360" t="s">
        <v>710</v>
      </c>
      <c r="B360" t="s">
        <v>711</v>
      </c>
      <c r="C360">
        <v>25.4658385093168</v>
      </c>
      <c r="D360">
        <v>9</v>
      </c>
      <c r="E360">
        <v>162</v>
      </c>
      <c r="F360">
        <v>2100000000</v>
      </c>
      <c r="G360">
        <v>196741446.97838101</v>
      </c>
      <c r="H360">
        <v>214126714.51432699</v>
      </c>
      <c r="I360">
        <v>188097456.44938299</v>
      </c>
      <c r="J360">
        <f t="shared" si="45"/>
        <v>196741446.97838101</v>
      </c>
      <c r="K360">
        <v>271846039.99927902</v>
      </c>
      <c r="L360">
        <v>246162973.33748701</v>
      </c>
      <c r="M360">
        <v>236797851.117028</v>
      </c>
      <c r="N360">
        <f t="shared" si="46"/>
        <v>246162973.33748701</v>
      </c>
      <c r="O360">
        <v>269838749.89978302</v>
      </c>
      <c r="P360">
        <v>254067360.21814299</v>
      </c>
      <c r="Q360">
        <v>222321407.48618999</v>
      </c>
      <c r="R360">
        <f t="shared" si="47"/>
        <v>254067360.21814299</v>
      </c>
      <c r="S360">
        <f t="shared" si="48"/>
        <v>1.28736002255304E-4</v>
      </c>
      <c r="T360">
        <f t="shared" si="49"/>
        <v>1.5092636832345915E-4</v>
      </c>
      <c r="U360">
        <f t="shared" si="50"/>
        <v>1.5781005176502362E-4</v>
      </c>
      <c r="V360" s="3">
        <f t="shared" si="51"/>
        <v>9.9162767817215567</v>
      </c>
      <c r="W360" s="3">
        <f t="shared" si="52"/>
        <v>11.625556299219411</v>
      </c>
      <c r="X360" s="3">
        <f t="shared" si="53"/>
        <v>12.15579266735624</v>
      </c>
    </row>
    <row r="361" spans="1:24" x14ac:dyDescent="0.2">
      <c r="A361" t="s">
        <v>712</v>
      </c>
      <c r="B361" t="s">
        <v>713</v>
      </c>
      <c r="C361">
        <v>20.481927710843401</v>
      </c>
      <c r="D361">
        <v>4</v>
      </c>
      <c r="E361">
        <v>84</v>
      </c>
      <c r="F361">
        <v>690000000</v>
      </c>
      <c r="G361">
        <v>97319851.629821107</v>
      </c>
      <c r="H361">
        <v>95777028.1400031</v>
      </c>
      <c r="I361">
        <v>94889843.277729899</v>
      </c>
      <c r="J361">
        <f t="shared" si="45"/>
        <v>95777028.1400031</v>
      </c>
      <c r="K361">
        <v>35430950.355610996</v>
      </c>
      <c r="L361">
        <v>34132540.436694004</v>
      </c>
      <c r="M361">
        <v>103745491.615073</v>
      </c>
      <c r="N361">
        <f t="shared" si="46"/>
        <v>35430950.355610996</v>
      </c>
      <c r="O361">
        <v>79310766.243584201</v>
      </c>
      <c r="P361">
        <v>93556443.359541804</v>
      </c>
      <c r="Q361">
        <v>55837084.9419415</v>
      </c>
      <c r="R361">
        <f t="shared" si="47"/>
        <v>79310766.243584201</v>
      </c>
      <c r="S361">
        <f t="shared" si="48"/>
        <v>6.2670839825594221E-5</v>
      </c>
      <c r="T361">
        <f t="shared" si="49"/>
        <v>2.1723269714043548E-5</v>
      </c>
      <c r="U361">
        <f t="shared" si="50"/>
        <v>4.926266843437664E-5</v>
      </c>
      <c r="V361" s="3">
        <f t="shared" si="51"/>
        <v>4.827409450085872</v>
      </c>
      <c r="W361" s="3">
        <f t="shared" si="52"/>
        <v>1.6733000195333463</v>
      </c>
      <c r="X361" s="3">
        <f t="shared" si="53"/>
        <v>3.794604824163164</v>
      </c>
    </row>
    <row r="362" spans="1:24" x14ac:dyDescent="0.2">
      <c r="A362" t="s">
        <v>714</v>
      </c>
      <c r="B362" t="s">
        <v>715</v>
      </c>
      <c r="C362">
        <v>37.852348993288601</v>
      </c>
      <c r="D362">
        <v>238</v>
      </c>
      <c r="E362">
        <v>746</v>
      </c>
      <c r="F362">
        <v>150000000000</v>
      </c>
      <c r="G362">
        <v>15862456546.9799</v>
      </c>
      <c r="H362">
        <v>16478148127.6534</v>
      </c>
      <c r="I362">
        <v>16903892825.8412</v>
      </c>
      <c r="J362">
        <f t="shared" si="45"/>
        <v>16478148127.6534</v>
      </c>
      <c r="K362">
        <v>17265251289.684299</v>
      </c>
      <c r="L362">
        <v>14900783749.3535</v>
      </c>
      <c r="M362">
        <v>15893078521.599199</v>
      </c>
      <c r="N362">
        <f t="shared" si="46"/>
        <v>15893078521.599199</v>
      </c>
      <c r="O362">
        <v>18001682359.662201</v>
      </c>
      <c r="P362">
        <v>17598447494.712101</v>
      </c>
      <c r="Q362">
        <v>17096259084.514299</v>
      </c>
      <c r="R362">
        <f t="shared" si="47"/>
        <v>17598447494.712101</v>
      </c>
      <c r="S362">
        <f t="shared" si="48"/>
        <v>1.0782328518494248E-2</v>
      </c>
      <c r="T362">
        <f t="shared" si="49"/>
        <v>9.7442949693980381E-3</v>
      </c>
      <c r="U362">
        <f t="shared" si="50"/>
        <v>1.0931006280145724E-2</v>
      </c>
      <c r="V362" s="3">
        <f t="shared" si="51"/>
        <v>830.54120112257499</v>
      </c>
      <c r="W362" s="3">
        <f t="shared" si="52"/>
        <v>750.58355290279212</v>
      </c>
      <c r="X362" s="3">
        <f t="shared" si="53"/>
        <v>841.99355174706488</v>
      </c>
    </row>
    <row r="363" spans="1:24" x14ac:dyDescent="0.2">
      <c r="A363" t="s">
        <v>716</v>
      </c>
      <c r="B363" t="s">
        <v>717</v>
      </c>
      <c r="C363">
        <v>38.110403397027603</v>
      </c>
      <c r="D363">
        <v>57</v>
      </c>
      <c r="E363">
        <v>943</v>
      </c>
      <c r="F363">
        <v>12000000000</v>
      </c>
      <c r="G363">
        <v>1280811491.77896</v>
      </c>
      <c r="H363">
        <v>1262017016.04846</v>
      </c>
      <c r="I363">
        <v>1281001167.27529</v>
      </c>
      <c r="J363">
        <f t="shared" si="45"/>
        <v>1280811491.77896</v>
      </c>
      <c r="K363">
        <v>1362734520.5852001</v>
      </c>
      <c r="L363">
        <v>1340149837.9112101</v>
      </c>
      <c r="M363">
        <v>1223754141.76846</v>
      </c>
      <c r="N363">
        <f t="shared" si="46"/>
        <v>1340149837.9112101</v>
      </c>
      <c r="O363">
        <v>1386600707.2676301</v>
      </c>
      <c r="P363">
        <v>1385802705.08113</v>
      </c>
      <c r="Q363">
        <v>1477128412.2836699</v>
      </c>
      <c r="R363">
        <f t="shared" si="47"/>
        <v>1386600707.2676301</v>
      </c>
      <c r="S363">
        <f t="shared" si="48"/>
        <v>8.3808751855115747E-4</v>
      </c>
      <c r="T363">
        <f t="shared" si="49"/>
        <v>8.216668221987612E-4</v>
      </c>
      <c r="U363">
        <f t="shared" si="50"/>
        <v>8.61265804483677E-4</v>
      </c>
      <c r="V363" s="3">
        <f t="shared" si="51"/>
        <v>64.556205378958552</v>
      </c>
      <c r="W363" s="3">
        <f t="shared" si="52"/>
        <v>63.291351980326176</v>
      </c>
      <c r="X363" s="3">
        <f t="shared" si="53"/>
        <v>66.341582387768668</v>
      </c>
    </row>
    <row r="364" spans="1:24" x14ac:dyDescent="0.2">
      <c r="A364" t="s">
        <v>718</v>
      </c>
      <c r="B364" t="s">
        <v>719</v>
      </c>
      <c r="C364">
        <v>78.787878787878796</v>
      </c>
      <c r="D364">
        <v>17</v>
      </c>
      <c r="E364">
        <v>100</v>
      </c>
      <c r="F364">
        <v>19000000000</v>
      </c>
      <c r="G364">
        <v>2076992326.31918</v>
      </c>
      <c r="H364">
        <v>2188544066.178</v>
      </c>
      <c r="I364">
        <v>2148741870.60045</v>
      </c>
      <c r="J364">
        <f t="shared" si="45"/>
        <v>2148741870.60045</v>
      </c>
      <c r="K364">
        <v>2135643728.7606599</v>
      </c>
      <c r="L364">
        <v>2087446589.71984</v>
      </c>
      <c r="M364">
        <v>2194401936.5123701</v>
      </c>
      <c r="N364">
        <f t="shared" si="46"/>
        <v>2135643728.7606599</v>
      </c>
      <c r="O364">
        <v>2052384158.0804</v>
      </c>
      <c r="P364">
        <v>2053375825.6234601</v>
      </c>
      <c r="Q364">
        <v>2062469498.2056401</v>
      </c>
      <c r="R364">
        <f t="shared" si="47"/>
        <v>2053375825.6234601</v>
      </c>
      <c r="S364">
        <f t="shared" si="48"/>
        <v>1.4060099818727174E-3</v>
      </c>
      <c r="T364">
        <f t="shared" si="49"/>
        <v>1.3093965662037755E-3</v>
      </c>
      <c r="U364">
        <f t="shared" si="50"/>
        <v>1.2754229628570226E-3</v>
      </c>
      <c r="V364" s="3">
        <f t="shared" si="51"/>
        <v>108.30213688369167</v>
      </c>
      <c r="W364" s="3">
        <f t="shared" si="52"/>
        <v>100.86019870154442</v>
      </c>
      <c r="X364" s="3">
        <f t="shared" si="53"/>
        <v>98.243279982950739</v>
      </c>
    </row>
    <row r="365" spans="1:24" x14ac:dyDescent="0.2">
      <c r="A365" t="s">
        <v>720</v>
      </c>
      <c r="B365" t="s">
        <v>721</v>
      </c>
      <c r="C365">
        <v>70.947368421052602</v>
      </c>
      <c r="D365">
        <v>105</v>
      </c>
      <c r="E365">
        <v>476</v>
      </c>
      <c r="F365">
        <v>68000000000</v>
      </c>
      <c r="G365">
        <v>6941094426.5549698</v>
      </c>
      <c r="H365">
        <v>6883923593.2033701</v>
      </c>
      <c r="I365">
        <v>6784002582.3682899</v>
      </c>
      <c r="J365">
        <f t="shared" si="45"/>
        <v>6883923593.2033701</v>
      </c>
      <c r="K365">
        <v>8101087522.6139202</v>
      </c>
      <c r="L365">
        <v>8320584963.93536</v>
      </c>
      <c r="M365">
        <v>7071706322.6386003</v>
      </c>
      <c r="N365">
        <f t="shared" si="46"/>
        <v>8101087522.6139202</v>
      </c>
      <c r="O365">
        <v>7715108749.0315599</v>
      </c>
      <c r="P365">
        <v>7876402402.5996504</v>
      </c>
      <c r="Q365">
        <v>8306089437.0542803</v>
      </c>
      <c r="R365">
        <f t="shared" si="47"/>
        <v>7876402402.5996504</v>
      </c>
      <c r="S365">
        <f t="shared" si="48"/>
        <v>4.5044336962579666E-3</v>
      </c>
      <c r="T365">
        <f t="shared" si="49"/>
        <v>4.9669034407637831E-3</v>
      </c>
      <c r="U365">
        <f t="shared" si="50"/>
        <v>4.8923067874959807E-3</v>
      </c>
      <c r="V365" s="3">
        <f t="shared" si="51"/>
        <v>346.96751875535864</v>
      </c>
      <c r="W365" s="3">
        <f t="shared" si="52"/>
        <v>382.59063823515265</v>
      </c>
      <c r="X365" s="3">
        <f t="shared" si="53"/>
        <v>376.84460722724037</v>
      </c>
    </row>
    <row r="366" spans="1:24" x14ac:dyDescent="0.2">
      <c r="A366" t="s">
        <v>722</v>
      </c>
      <c r="B366" t="s">
        <v>723</v>
      </c>
      <c r="C366">
        <v>44.642857142857103</v>
      </c>
      <c r="D366">
        <v>40</v>
      </c>
      <c r="E366">
        <v>281</v>
      </c>
      <c r="F366">
        <v>26000000000</v>
      </c>
      <c r="G366">
        <v>2714876409.9981899</v>
      </c>
      <c r="H366">
        <v>2681934836.1605301</v>
      </c>
      <c r="I366">
        <v>2704742674.41154</v>
      </c>
      <c r="J366">
        <f t="shared" si="45"/>
        <v>2704742674.41154</v>
      </c>
      <c r="K366">
        <v>3124574179.3490601</v>
      </c>
      <c r="L366">
        <v>3159837560.3673501</v>
      </c>
      <c r="M366">
        <v>2820707398.8865399</v>
      </c>
      <c r="N366">
        <f t="shared" si="46"/>
        <v>3124574179.3490601</v>
      </c>
      <c r="O366">
        <v>2876807427.4595199</v>
      </c>
      <c r="P366">
        <v>2856588255.5057201</v>
      </c>
      <c r="Q366">
        <v>3059931257.8615398</v>
      </c>
      <c r="R366">
        <f t="shared" si="47"/>
        <v>2876807427.4595199</v>
      </c>
      <c r="S366">
        <f t="shared" si="48"/>
        <v>1.7698241238986252E-3</v>
      </c>
      <c r="T366">
        <f t="shared" si="49"/>
        <v>1.9157252898463891E-3</v>
      </c>
      <c r="U366">
        <f t="shared" si="50"/>
        <v>1.786884897987663E-3</v>
      </c>
      <c r="V366" s="3">
        <f t="shared" si="51"/>
        <v>136.3260126156633</v>
      </c>
      <c r="W366" s="3">
        <f t="shared" si="52"/>
        <v>147.56448762628767</v>
      </c>
      <c r="X366" s="3">
        <f t="shared" si="53"/>
        <v>137.64016992219371</v>
      </c>
    </row>
    <row r="367" spans="1:24" x14ac:dyDescent="0.2">
      <c r="A367" t="s">
        <v>724</v>
      </c>
      <c r="B367" t="s">
        <v>725</v>
      </c>
      <c r="C367">
        <v>39.238095238095198</v>
      </c>
      <c r="D367">
        <v>66</v>
      </c>
      <c r="E367">
        <v>526</v>
      </c>
      <c r="F367">
        <v>67000000000</v>
      </c>
      <c r="G367">
        <v>6419582895.3445702</v>
      </c>
      <c r="H367">
        <v>6482111710.4134798</v>
      </c>
      <c r="I367">
        <v>6610060830.4140196</v>
      </c>
      <c r="J367">
        <f t="shared" si="45"/>
        <v>6482111710.4134798</v>
      </c>
      <c r="K367">
        <v>8175298417.1936998</v>
      </c>
      <c r="L367">
        <v>8407298178.0824099</v>
      </c>
      <c r="M367">
        <v>7384723519.1084805</v>
      </c>
      <c r="N367">
        <f t="shared" si="46"/>
        <v>8175298417.1936998</v>
      </c>
      <c r="O367">
        <v>7795697422.3228703</v>
      </c>
      <c r="P367">
        <v>7704310529.48773</v>
      </c>
      <c r="Q367">
        <v>8020916497.63274</v>
      </c>
      <c r="R367">
        <f t="shared" si="47"/>
        <v>7795697422.3228703</v>
      </c>
      <c r="S367">
        <f t="shared" si="48"/>
        <v>4.2415116925648075E-3</v>
      </c>
      <c r="T367">
        <f t="shared" si="49"/>
        <v>5.0124033007025301E-3</v>
      </c>
      <c r="U367">
        <f t="shared" si="50"/>
        <v>4.8421781243562579E-3</v>
      </c>
      <c r="V367" s="3">
        <f t="shared" si="51"/>
        <v>326.71516265488196</v>
      </c>
      <c r="W367" s="3">
        <f t="shared" si="52"/>
        <v>386.09540144651447</v>
      </c>
      <c r="X367" s="3">
        <f t="shared" si="53"/>
        <v>372.98329656291384</v>
      </c>
    </row>
    <row r="368" spans="1:24" x14ac:dyDescent="0.2">
      <c r="A368" t="s">
        <v>726</v>
      </c>
      <c r="B368" t="s">
        <v>727</v>
      </c>
      <c r="C368">
        <v>44.7513812154696</v>
      </c>
      <c r="D368">
        <v>20</v>
      </c>
      <c r="E368">
        <v>182</v>
      </c>
      <c r="F368">
        <v>6100000000</v>
      </c>
      <c r="G368">
        <v>628486859.48080301</v>
      </c>
      <c r="H368">
        <v>626534596.58889997</v>
      </c>
      <c r="I368">
        <v>586981260.27601695</v>
      </c>
      <c r="J368">
        <f t="shared" si="45"/>
        <v>626534596.58889997</v>
      </c>
      <c r="K368">
        <v>717953464.80217195</v>
      </c>
      <c r="L368">
        <v>598952143.78455698</v>
      </c>
      <c r="M368">
        <v>821656443.521492</v>
      </c>
      <c r="N368">
        <f t="shared" si="46"/>
        <v>717953464.80217195</v>
      </c>
      <c r="O368">
        <v>808468576.82760704</v>
      </c>
      <c r="P368">
        <v>740566142.78082502</v>
      </c>
      <c r="Q368">
        <v>570400511.93762696</v>
      </c>
      <c r="R368">
        <f t="shared" si="47"/>
        <v>740566142.78082502</v>
      </c>
      <c r="S368">
        <f t="shared" si="48"/>
        <v>4.0996729707064566E-4</v>
      </c>
      <c r="T368">
        <f t="shared" si="49"/>
        <v>4.4018849625803943E-4</v>
      </c>
      <c r="U368">
        <f t="shared" si="50"/>
        <v>4.5999132366834525E-4</v>
      </c>
      <c r="V368" s="3">
        <f t="shared" si="51"/>
        <v>31.578960958757694</v>
      </c>
      <c r="W368" s="3">
        <f t="shared" si="52"/>
        <v>33.906839489764259</v>
      </c>
      <c r="X368" s="3">
        <f t="shared" si="53"/>
        <v>35.432211679525295</v>
      </c>
    </row>
    <row r="369" spans="1:24" x14ac:dyDescent="0.2">
      <c r="A369" t="s">
        <v>728</v>
      </c>
      <c r="B369" t="s">
        <v>729</v>
      </c>
      <c r="C369">
        <v>40.331491712707198</v>
      </c>
      <c r="D369">
        <v>23</v>
      </c>
      <c r="E369">
        <v>182</v>
      </c>
      <c r="F369">
        <v>38000000000</v>
      </c>
      <c r="G369">
        <v>3526750180.0327301</v>
      </c>
      <c r="H369">
        <v>3625279962.53934</v>
      </c>
      <c r="I369">
        <v>3587335644.7872701</v>
      </c>
      <c r="J369">
        <f t="shared" si="45"/>
        <v>3587335644.7872701</v>
      </c>
      <c r="K369">
        <v>4856015066.9617395</v>
      </c>
      <c r="L369">
        <v>5384627775.6796503</v>
      </c>
      <c r="M369">
        <v>3855895435.4195299</v>
      </c>
      <c r="N369">
        <f t="shared" si="46"/>
        <v>4856015066.9617395</v>
      </c>
      <c r="O369">
        <v>4417660159.6738796</v>
      </c>
      <c r="P369">
        <v>4321750047.4997396</v>
      </c>
      <c r="Q369">
        <v>4424685727.4061098</v>
      </c>
      <c r="R369">
        <f t="shared" si="47"/>
        <v>4417660159.6738796</v>
      </c>
      <c r="S369">
        <f t="shared" si="48"/>
        <v>2.3473409225693736E-3</v>
      </c>
      <c r="T369">
        <f t="shared" si="49"/>
        <v>2.9772987734257455E-3</v>
      </c>
      <c r="U369">
        <f t="shared" si="50"/>
        <v>2.7439619866158386E-3</v>
      </c>
      <c r="V369" s="3">
        <f t="shared" si="51"/>
        <v>180.81097658367372</v>
      </c>
      <c r="W369" s="3">
        <f t="shared" si="52"/>
        <v>229.33536991943834</v>
      </c>
      <c r="X369" s="3">
        <f t="shared" si="53"/>
        <v>211.36190390504481</v>
      </c>
    </row>
    <row r="370" spans="1:24" x14ac:dyDescent="0.2">
      <c r="A370" t="s">
        <v>730</v>
      </c>
      <c r="B370" t="s">
        <v>731</v>
      </c>
      <c r="C370">
        <v>16.7247386759582</v>
      </c>
      <c r="D370">
        <v>14</v>
      </c>
      <c r="E370">
        <v>288</v>
      </c>
      <c r="F370">
        <v>1500000000</v>
      </c>
      <c r="G370">
        <v>167498022.92288899</v>
      </c>
      <c r="H370">
        <v>170971778.05233899</v>
      </c>
      <c r="I370">
        <v>160867590.45522901</v>
      </c>
      <c r="J370">
        <f t="shared" si="45"/>
        <v>167498022.92288899</v>
      </c>
      <c r="K370">
        <v>172812912.76501399</v>
      </c>
      <c r="L370">
        <v>172881192.697559</v>
      </c>
      <c r="M370">
        <v>159642762.849693</v>
      </c>
      <c r="N370">
        <f t="shared" si="46"/>
        <v>172812912.76501399</v>
      </c>
      <c r="O370">
        <v>171892885.399185</v>
      </c>
      <c r="P370">
        <v>161596613.216014</v>
      </c>
      <c r="Q370">
        <v>161836241.64207801</v>
      </c>
      <c r="R370">
        <f t="shared" si="47"/>
        <v>161836241.64207801</v>
      </c>
      <c r="S370">
        <f t="shared" si="48"/>
        <v>1.0960082986036723E-4</v>
      </c>
      <c r="T370">
        <f t="shared" si="49"/>
        <v>1.0595429917587205E-4</v>
      </c>
      <c r="U370">
        <f t="shared" si="50"/>
        <v>1.0052210425245104E-4</v>
      </c>
      <c r="V370" s="3">
        <f t="shared" si="51"/>
        <v>8.4423327224843661</v>
      </c>
      <c r="W370" s="3">
        <f t="shared" si="52"/>
        <v>8.1614477569190722</v>
      </c>
      <c r="X370" s="3">
        <f t="shared" si="53"/>
        <v>7.7430166463577992</v>
      </c>
    </row>
    <row r="371" spans="1:24" x14ac:dyDescent="0.2">
      <c r="A371" t="s">
        <v>732</v>
      </c>
      <c r="B371" t="s">
        <v>733</v>
      </c>
      <c r="C371">
        <v>4.5454545454545503</v>
      </c>
      <c r="D371">
        <v>1</v>
      </c>
      <c r="E371">
        <v>133</v>
      </c>
      <c r="F371">
        <v>1200000000</v>
      </c>
      <c r="G371">
        <v>175911009.90887299</v>
      </c>
      <c r="H371">
        <v>165144271.00938299</v>
      </c>
      <c r="I371">
        <v>169291802.58091101</v>
      </c>
      <c r="J371">
        <f t="shared" si="45"/>
        <v>169291802.58091101</v>
      </c>
      <c r="K371">
        <v>83083946.653427601</v>
      </c>
      <c r="L371">
        <v>99967237.3207964</v>
      </c>
      <c r="M371">
        <v>174080414.692002</v>
      </c>
      <c r="N371">
        <f t="shared" si="46"/>
        <v>99967237.3207964</v>
      </c>
      <c r="O371">
        <v>121548416.986699</v>
      </c>
      <c r="P371">
        <v>110911571.075838</v>
      </c>
      <c r="Q371">
        <v>100061329.772071</v>
      </c>
      <c r="R371">
        <f t="shared" si="47"/>
        <v>110911571.075838</v>
      </c>
      <c r="S371">
        <f t="shared" si="48"/>
        <v>1.1077457350029286E-4</v>
      </c>
      <c r="T371">
        <f t="shared" si="49"/>
        <v>6.1291476437734161E-5</v>
      </c>
      <c r="U371">
        <f t="shared" si="50"/>
        <v>6.8891024639253137E-5</v>
      </c>
      <c r="V371" s="3">
        <f t="shared" si="51"/>
        <v>8.5327438475805586</v>
      </c>
      <c r="W371" s="3">
        <f t="shared" si="52"/>
        <v>4.7211598470457865</v>
      </c>
      <c r="X371" s="3">
        <f t="shared" si="53"/>
        <v>5.3065378459123904</v>
      </c>
    </row>
    <row r="372" spans="1:24" x14ac:dyDescent="0.2">
      <c r="A372" t="s">
        <v>734</v>
      </c>
      <c r="B372" t="s">
        <v>735</v>
      </c>
      <c r="C372">
        <v>87.922705314009704</v>
      </c>
      <c r="D372">
        <v>186</v>
      </c>
      <c r="E372">
        <v>208</v>
      </c>
      <c r="F372">
        <v>120000000000</v>
      </c>
      <c r="G372">
        <v>7191554487.7256498</v>
      </c>
      <c r="H372">
        <v>7132548073.0697002</v>
      </c>
      <c r="I372">
        <v>7369841722.3826303</v>
      </c>
      <c r="J372">
        <f t="shared" si="45"/>
        <v>7191554487.7256498</v>
      </c>
      <c r="K372">
        <v>14586290908.1889</v>
      </c>
      <c r="L372">
        <v>15320565866.949301</v>
      </c>
      <c r="M372">
        <v>12372157662.814899</v>
      </c>
      <c r="N372">
        <f t="shared" si="46"/>
        <v>14586290908.1889</v>
      </c>
      <c r="O372">
        <v>17222812156.4809</v>
      </c>
      <c r="P372">
        <v>19340615388.958801</v>
      </c>
      <c r="Q372">
        <v>19463613733.429298</v>
      </c>
      <c r="R372">
        <f t="shared" si="47"/>
        <v>19340615388.958801</v>
      </c>
      <c r="S372">
        <f t="shared" si="48"/>
        <v>4.7057292145092538E-3</v>
      </c>
      <c r="T372">
        <f t="shared" si="49"/>
        <v>8.9430830487421311E-3</v>
      </c>
      <c r="U372">
        <f t="shared" si="50"/>
        <v>1.2013127200118982E-2</v>
      </c>
      <c r="V372" s="3">
        <f t="shared" si="51"/>
        <v>362.47290993521881</v>
      </c>
      <c r="W372" s="3">
        <f t="shared" si="52"/>
        <v>688.86780107850882</v>
      </c>
      <c r="X372" s="3">
        <f t="shared" si="53"/>
        <v>925.347161970765</v>
      </c>
    </row>
    <row r="373" spans="1:24" x14ac:dyDescent="0.2">
      <c r="A373" t="s">
        <v>736</v>
      </c>
      <c r="B373" t="s">
        <v>737</v>
      </c>
      <c r="C373">
        <v>64.648910411622296</v>
      </c>
      <c r="D373">
        <v>66</v>
      </c>
      <c r="E373">
        <v>414</v>
      </c>
      <c r="F373">
        <v>34000000000</v>
      </c>
      <c r="G373">
        <v>3343606783.8157802</v>
      </c>
      <c r="H373">
        <v>3610496481.0098901</v>
      </c>
      <c r="I373">
        <v>3522231668.1129599</v>
      </c>
      <c r="J373">
        <f t="shared" si="45"/>
        <v>3522231668.1129599</v>
      </c>
      <c r="K373">
        <v>4017093270.9851599</v>
      </c>
      <c r="L373">
        <v>3649053054.4985199</v>
      </c>
      <c r="M373">
        <v>4009073981.56881</v>
      </c>
      <c r="N373">
        <f t="shared" si="46"/>
        <v>4009073981.56881</v>
      </c>
      <c r="O373">
        <v>3904561976.1757898</v>
      </c>
      <c r="P373">
        <v>4195565792.9837198</v>
      </c>
      <c r="Q373">
        <v>3748316990.84937</v>
      </c>
      <c r="R373">
        <f t="shared" si="47"/>
        <v>3904561976.1757898</v>
      </c>
      <c r="S373">
        <f t="shared" si="48"/>
        <v>2.3047407190195128E-3</v>
      </c>
      <c r="T373">
        <f t="shared" si="49"/>
        <v>2.4580259499412983E-3</v>
      </c>
      <c r="U373">
        <f t="shared" si="50"/>
        <v>2.4252589039811768E-3</v>
      </c>
      <c r="V373" s="3">
        <f t="shared" si="51"/>
        <v>177.52956810463502</v>
      </c>
      <c r="W373" s="3">
        <f t="shared" si="52"/>
        <v>189.33682287207833</v>
      </c>
      <c r="X373" s="3">
        <f t="shared" si="53"/>
        <v>186.8128428558621</v>
      </c>
    </row>
    <row r="374" spans="1:24" x14ac:dyDescent="0.2">
      <c r="A374" t="s">
        <v>738</v>
      </c>
      <c r="B374" t="s">
        <v>739</v>
      </c>
      <c r="C374">
        <v>61.224489795918402</v>
      </c>
      <c r="D374">
        <v>42</v>
      </c>
      <c r="E374">
        <v>148</v>
      </c>
      <c r="F374">
        <v>39000000000</v>
      </c>
      <c r="G374">
        <v>4098169179.94104</v>
      </c>
      <c r="H374">
        <v>3857533473.7634401</v>
      </c>
      <c r="I374">
        <v>4103832760.8620501</v>
      </c>
      <c r="J374">
        <f t="shared" si="45"/>
        <v>4098169179.94104</v>
      </c>
      <c r="K374">
        <v>3934045853.0647998</v>
      </c>
      <c r="L374">
        <v>4081218406.9884701</v>
      </c>
      <c r="M374">
        <v>4414547261.92768</v>
      </c>
      <c r="N374">
        <f t="shared" si="46"/>
        <v>4081218406.9884701</v>
      </c>
      <c r="O374">
        <v>4681424804.03724</v>
      </c>
      <c r="P374">
        <v>5024994104.6685104</v>
      </c>
      <c r="Q374">
        <v>4804234154.7467804</v>
      </c>
      <c r="R374">
        <f t="shared" si="47"/>
        <v>4804234154.7467804</v>
      </c>
      <c r="S374">
        <f t="shared" si="48"/>
        <v>2.6816002672252408E-3</v>
      </c>
      <c r="T374">
        <f t="shared" si="49"/>
        <v>2.5022588253235923E-3</v>
      </c>
      <c r="U374">
        <f t="shared" si="50"/>
        <v>2.9840765063285915E-3</v>
      </c>
      <c r="V374" s="3">
        <f t="shared" si="51"/>
        <v>206.55830538382585</v>
      </c>
      <c r="W374" s="3">
        <f t="shared" si="52"/>
        <v>192.74399279702567</v>
      </c>
      <c r="X374" s="3">
        <f t="shared" si="53"/>
        <v>229.85744512947875</v>
      </c>
    </row>
    <row r="375" spans="1:24" x14ac:dyDescent="0.2">
      <c r="A375" t="s">
        <v>740</v>
      </c>
      <c r="B375" t="s">
        <v>741</v>
      </c>
      <c r="C375">
        <v>65.737051792828694</v>
      </c>
      <c r="D375">
        <v>373</v>
      </c>
      <c r="E375">
        <v>1256</v>
      </c>
      <c r="F375">
        <v>100000000000</v>
      </c>
      <c r="G375">
        <v>10725518965.420099</v>
      </c>
      <c r="H375">
        <v>10988483623.9366</v>
      </c>
      <c r="I375">
        <v>10841071367.641899</v>
      </c>
      <c r="J375">
        <f t="shared" si="45"/>
        <v>10841071367.641899</v>
      </c>
      <c r="K375">
        <v>11479763653.706499</v>
      </c>
      <c r="L375">
        <v>11625919338.723101</v>
      </c>
      <c r="M375">
        <v>10329467930.5305</v>
      </c>
      <c r="N375">
        <f t="shared" si="46"/>
        <v>11479763653.706499</v>
      </c>
      <c r="O375">
        <v>11302690791.2379</v>
      </c>
      <c r="P375">
        <v>11451213815.519899</v>
      </c>
      <c r="Q375">
        <v>11255870513.2836</v>
      </c>
      <c r="R375">
        <f t="shared" si="47"/>
        <v>11302690791.2379</v>
      </c>
      <c r="S375">
        <f t="shared" si="48"/>
        <v>7.0937578708975286E-3</v>
      </c>
      <c r="T375">
        <f t="shared" si="49"/>
        <v>7.0384226107400392E-3</v>
      </c>
      <c r="U375">
        <f t="shared" si="50"/>
        <v>7.0204933735598203E-3</v>
      </c>
      <c r="V375" s="3">
        <f t="shared" si="51"/>
        <v>546.41798127949482</v>
      </c>
      <c r="W375" s="3">
        <f t="shared" si="52"/>
        <v>542.15561686008368</v>
      </c>
      <c r="X375" s="3">
        <f t="shared" si="53"/>
        <v>540.77456357856579</v>
      </c>
    </row>
    <row r="376" spans="1:24" x14ac:dyDescent="0.2">
      <c r="A376" t="s">
        <v>742</v>
      </c>
      <c r="B376" t="s">
        <v>743</v>
      </c>
      <c r="C376">
        <v>58.094500387296698</v>
      </c>
      <c r="D376">
        <v>376</v>
      </c>
      <c r="E376">
        <v>1292</v>
      </c>
      <c r="F376">
        <v>95000000000</v>
      </c>
      <c r="G376">
        <v>10614303554.069201</v>
      </c>
      <c r="H376">
        <v>10455233174.6203</v>
      </c>
      <c r="I376">
        <v>10498532052.367201</v>
      </c>
      <c r="J376">
        <f t="shared" si="45"/>
        <v>10498532052.367201</v>
      </c>
      <c r="K376">
        <v>10197246453.2633</v>
      </c>
      <c r="L376">
        <v>10677486139.3395</v>
      </c>
      <c r="M376">
        <v>10142365136.744301</v>
      </c>
      <c r="N376">
        <f t="shared" si="46"/>
        <v>10197246453.2633</v>
      </c>
      <c r="O376">
        <v>10652911363.412701</v>
      </c>
      <c r="P376">
        <v>10696508135.4953</v>
      </c>
      <c r="Q376">
        <v>11065413990.688101</v>
      </c>
      <c r="R376">
        <f t="shared" si="47"/>
        <v>10696508135.4953</v>
      </c>
      <c r="S376">
        <f t="shared" si="48"/>
        <v>6.8696203404432594E-3</v>
      </c>
      <c r="T376">
        <f t="shared" si="49"/>
        <v>6.2520912598025228E-3</v>
      </c>
      <c r="U376">
        <f t="shared" si="50"/>
        <v>6.6439722958438023E-3</v>
      </c>
      <c r="V376" s="3">
        <f t="shared" si="51"/>
        <v>529.15311558366341</v>
      </c>
      <c r="W376" s="3">
        <f t="shared" si="52"/>
        <v>481.58608556006874</v>
      </c>
      <c r="X376" s="3">
        <f t="shared" si="53"/>
        <v>511.7718980042564</v>
      </c>
    </row>
    <row r="377" spans="1:24" x14ac:dyDescent="0.2">
      <c r="A377" t="s">
        <v>744</v>
      </c>
      <c r="B377" t="s">
        <v>745</v>
      </c>
      <c r="C377">
        <v>28.132992327365699</v>
      </c>
      <c r="D377">
        <v>16</v>
      </c>
      <c r="E377">
        <v>392</v>
      </c>
      <c r="F377">
        <v>5200000000</v>
      </c>
      <c r="G377">
        <v>543042794.17747796</v>
      </c>
      <c r="H377">
        <v>546219220.79017603</v>
      </c>
      <c r="I377">
        <v>531454711.90854102</v>
      </c>
      <c r="J377">
        <f t="shared" si="45"/>
        <v>543042794.17747796</v>
      </c>
      <c r="K377">
        <v>507044635.58964199</v>
      </c>
      <c r="L377">
        <v>614649873.74502695</v>
      </c>
      <c r="M377">
        <v>584017100.76477301</v>
      </c>
      <c r="N377">
        <f t="shared" si="46"/>
        <v>584017100.76477301</v>
      </c>
      <c r="O377">
        <v>600666663.84247899</v>
      </c>
      <c r="P377">
        <v>629841877.38845503</v>
      </c>
      <c r="Q377">
        <v>643063121.79342902</v>
      </c>
      <c r="R377">
        <f t="shared" si="47"/>
        <v>629841877.38845503</v>
      </c>
      <c r="S377">
        <f t="shared" si="48"/>
        <v>3.5533518457674237E-4</v>
      </c>
      <c r="T377">
        <f t="shared" si="49"/>
        <v>3.5807001703858565E-4</v>
      </c>
      <c r="U377">
        <f t="shared" si="50"/>
        <v>3.9121664108727143E-4</v>
      </c>
      <c r="V377" s="3">
        <f t="shared" si="51"/>
        <v>27.370758597577311</v>
      </c>
      <c r="W377" s="3">
        <f t="shared" si="52"/>
        <v>27.581417272448174</v>
      </c>
      <c r="X377" s="3">
        <f t="shared" si="53"/>
        <v>30.134635429670343</v>
      </c>
    </row>
    <row r="378" spans="1:24" x14ac:dyDescent="0.2">
      <c r="A378" t="s">
        <v>746</v>
      </c>
      <c r="B378" t="s">
        <v>747</v>
      </c>
      <c r="C378">
        <v>100</v>
      </c>
      <c r="D378">
        <v>246</v>
      </c>
      <c r="E378">
        <v>123</v>
      </c>
      <c r="F378">
        <v>140000000000</v>
      </c>
      <c r="G378">
        <v>15176781175.631001</v>
      </c>
      <c r="H378">
        <v>15274693583.694099</v>
      </c>
      <c r="I378">
        <v>14358591274.1448</v>
      </c>
      <c r="J378">
        <f t="shared" si="45"/>
        <v>15176781175.631001</v>
      </c>
      <c r="K378">
        <v>18982492664.333698</v>
      </c>
      <c r="L378">
        <v>17115454527.8988</v>
      </c>
      <c r="M378">
        <v>14806270625.427999</v>
      </c>
      <c r="N378">
        <f t="shared" si="46"/>
        <v>17115454527.8988</v>
      </c>
      <c r="O378">
        <v>14667115952.0137</v>
      </c>
      <c r="P378">
        <v>14903433379.322399</v>
      </c>
      <c r="Q378">
        <v>14715166817.533701</v>
      </c>
      <c r="R378">
        <f t="shared" si="47"/>
        <v>14715166817.533701</v>
      </c>
      <c r="S378">
        <f t="shared" si="48"/>
        <v>9.9307907187903399E-3</v>
      </c>
      <c r="T378">
        <f t="shared" si="49"/>
        <v>1.0493752813748985E-2</v>
      </c>
      <c r="U378">
        <f t="shared" si="50"/>
        <v>9.1401006221818598E-3</v>
      </c>
      <c r="V378" s="3">
        <f t="shared" si="51"/>
        <v>764.94894748698232</v>
      </c>
      <c r="W378" s="3">
        <f t="shared" si="52"/>
        <v>808.31279173745679</v>
      </c>
      <c r="X378" s="3">
        <f t="shared" si="53"/>
        <v>704.04367072542425</v>
      </c>
    </row>
    <row r="379" spans="1:24" x14ac:dyDescent="0.2">
      <c r="A379" t="s">
        <v>748</v>
      </c>
      <c r="B379" t="s">
        <v>749</v>
      </c>
      <c r="C379">
        <v>42.424242424242401</v>
      </c>
      <c r="D379">
        <v>72</v>
      </c>
      <c r="E379">
        <v>166</v>
      </c>
      <c r="F379">
        <v>50000000000</v>
      </c>
      <c r="G379">
        <v>6400799578.8205605</v>
      </c>
      <c r="H379">
        <v>5449210271.6180401</v>
      </c>
      <c r="I379">
        <v>5616601206.6969805</v>
      </c>
      <c r="J379">
        <f t="shared" si="45"/>
        <v>5616601206.6969805</v>
      </c>
      <c r="K379">
        <v>7370641553.1041403</v>
      </c>
      <c r="L379">
        <v>4648188927.0329304</v>
      </c>
      <c r="M379">
        <v>5755778248.9499702</v>
      </c>
      <c r="N379">
        <f t="shared" si="46"/>
        <v>5755778248.9499702</v>
      </c>
      <c r="O379">
        <v>4637818338.7185602</v>
      </c>
      <c r="P379">
        <v>5097075800.2980204</v>
      </c>
      <c r="Q379">
        <v>5023886074.7608204</v>
      </c>
      <c r="R379">
        <f t="shared" si="47"/>
        <v>5023886074.7608204</v>
      </c>
      <c r="S379">
        <f t="shared" si="48"/>
        <v>3.6751726528266265E-3</v>
      </c>
      <c r="T379">
        <f t="shared" si="49"/>
        <v>3.5289576503376098E-3</v>
      </c>
      <c r="U379">
        <f t="shared" si="50"/>
        <v>3.1205099342114196E-3</v>
      </c>
      <c r="V379" s="3">
        <f t="shared" si="51"/>
        <v>283.09119910192936</v>
      </c>
      <c r="W379" s="3">
        <f t="shared" si="52"/>
        <v>271.82854989020541</v>
      </c>
      <c r="X379" s="3">
        <f t="shared" si="53"/>
        <v>240.36663921243724</v>
      </c>
    </row>
    <row r="380" spans="1:24" x14ac:dyDescent="0.2">
      <c r="A380" t="s">
        <v>750</v>
      </c>
      <c r="B380" t="s">
        <v>751</v>
      </c>
      <c r="C380">
        <v>76.991150442477903</v>
      </c>
      <c r="D380">
        <v>107</v>
      </c>
      <c r="E380">
        <v>227</v>
      </c>
      <c r="F380">
        <v>130000000000</v>
      </c>
      <c r="G380">
        <v>13108967709.9048</v>
      </c>
      <c r="H380">
        <v>13053068991.609301</v>
      </c>
      <c r="I380">
        <v>12913048118.9464</v>
      </c>
      <c r="J380">
        <f t="shared" si="45"/>
        <v>13053068991.609301</v>
      </c>
      <c r="K380">
        <v>15096703767.9186</v>
      </c>
      <c r="L380">
        <v>15512334377.034599</v>
      </c>
      <c r="M380">
        <v>14144607992.003901</v>
      </c>
      <c r="N380">
        <f t="shared" si="46"/>
        <v>15096703767.9186</v>
      </c>
      <c r="O380">
        <v>15864726586.18</v>
      </c>
      <c r="P380">
        <v>14325838238.2827</v>
      </c>
      <c r="Q380">
        <v>15980704218.119801</v>
      </c>
      <c r="R380">
        <f t="shared" si="47"/>
        <v>15864726586.18</v>
      </c>
      <c r="S380">
        <f t="shared" si="48"/>
        <v>8.5411586879662674E-3</v>
      </c>
      <c r="T380">
        <f t="shared" si="49"/>
        <v>9.2560251546167649E-3</v>
      </c>
      <c r="U380">
        <f t="shared" si="50"/>
        <v>9.8541320760502354E-3</v>
      </c>
      <c r="V380" s="3">
        <f t="shared" si="51"/>
        <v>657.90837141666566</v>
      </c>
      <c r="W380" s="3">
        <f t="shared" si="52"/>
        <v>712.97310560982021</v>
      </c>
      <c r="X380" s="3">
        <f t="shared" si="53"/>
        <v>759.04408555399755</v>
      </c>
    </row>
    <row r="381" spans="1:24" x14ac:dyDescent="0.2">
      <c r="A381" t="s">
        <v>752</v>
      </c>
      <c r="B381" t="s">
        <v>753</v>
      </c>
      <c r="C381">
        <v>78.169014084506998</v>
      </c>
      <c r="D381">
        <v>128</v>
      </c>
      <c r="E381">
        <v>143</v>
      </c>
      <c r="F381">
        <v>180000000000</v>
      </c>
      <c r="G381">
        <v>17867668467.305801</v>
      </c>
      <c r="H381">
        <v>19105392632.3242</v>
      </c>
      <c r="I381">
        <v>18778379065.820202</v>
      </c>
      <c r="J381">
        <f t="shared" si="45"/>
        <v>18778379065.820202</v>
      </c>
      <c r="K381">
        <v>23316951381.2257</v>
      </c>
      <c r="L381">
        <v>23251332482.215</v>
      </c>
      <c r="M381">
        <v>19437947695.935799</v>
      </c>
      <c r="N381">
        <f t="shared" si="46"/>
        <v>23251332482.215</v>
      </c>
      <c r="O381">
        <v>19465707160.675499</v>
      </c>
      <c r="P381">
        <v>19183217928.727901</v>
      </c>
      <c r="Q381">
        <v>19593403185.77</v>
      </c>
      <c r="R381">
        <f t="shared" si="47"/>
        <v>19465707160.675499</v>
      </c>
      <c r="S381">
        <f t="shared" si="48"/>
        <v>1.228746401379281E-2</v>
      </c>
      <c r="T381">
        <f t="shared" si="49"/>
        <v>1.4255755537250754E-2</v>
      </c>
      <c r="U381">
        <f t="shared" si="50"/>
        <v>1.2090826039328557E-2</v>
      </c>
      <c r="V381" s="3">
        <f t="shared" si="51"/>
        <v>946.47877805443261</v>
      </c>
      <c r="W381" s="3">
        <f t="shared" si="52"/>
        <v>1098.092337523351</v>
      </c>
      <c r="X381" s="3">
        <f t="shared" si="53"/>
        <v>931.33214815740007</v>
      </c>
    </row>
    <row r="382" spans="1:24" x14ac:dyDescent="0.2">
      <c r="A382" t="s">
        <v>754</v>
      </c>
      <c r="B382" t="s">
        <v>755</v>
      </c>
      <c r="C382">
        <v>71.0843373493976</v>
      </c>
      <c r="D382">
        <v>40</v>
      </c>
      <c r="E382">
        <v>333</v>
      </c>
      <c r="F382">
        <v>17000000000</v>
      </c>
      <c r="G382">
        <v>1761902842.7990401</v>
      </c>
      <c r="H382">
        <v>1705937235.7648599</v>
      </c>
      <c r="I382">
        <v>1623689711.2186201</v>
      </c>
      <c r="J382">
        <f t="shared" si="45"/>
        <v>1705937235.7648599</v>
      </c>
      <c r="K382">
        <v>1881614826.2348299</v>
      </c>
      <c r="L382">
        <v>1964899087.20804</v>
      </c>
      <c r="M382">
        <v>1771909696.79965</v>
      </c>
      <c r="N382">
        <f t="shared" si="46"/>
        <v>1881614826.2348299</v>
      </c>
      <c r="O382">
        <v>2024985811.3770399</v>
      </c>
      <c r="P382">
        <v>1984114999.0565901</v>
      </c>
      <c r="Q382">
        <v>2280945789.5413399</v>
      </c>
      <c r="R382">
        <f t="shared" si="47"/>
        <v>2024985811.3770399</v>
      </c>
      <c r="S382">
        <f t="shared" si="48"/>
        <v>1.11626473833429E-3</v>
      </c>
      <c r="T382">
        <f t="shared" si="49"/>
        <v>1.1536474736915793E-3</v>
      </c>
      <c r="U382">
        <f t="shared" si="50"/>
        <v>1.2577889400766443E-3</v>
      </c>
      <c r="V382" s="3">
        <f t="shared" si="51"/>
        <v>85.983640264413694</v>
      </c>
      <c r="W382" s="3">
        <f t="shared" si="52"/>
        <v>88.863157603514964</v>
      </c>
      <c r="X382" s="3">
        <f t="shared" si="53"/>
        <v>96.884966476223752</v>
      </c>
    </row>
    <row r="383" spans="1:24" x14ac:dyDescent="0.2">
      <c r="A383" t="s">
        <v>756</v>
      </c>
      <c r="B383" t="s">
        <v>757</v>
      </c>
      <c r="C383">
        <v>50.379746835443001</v>
      </c>
      <c r="D383">
        <v>55</v>
      </c>
      <c r="E383">
        <v>396</v>
      </c>
      <c r="F383">
        <v>18000000000</v>
      </c>
      <c r="G383">
        <v>1583418446.0001199</v>
      </c>
      <c r="H383">
        <v>1556811088.0320401</v>
      </c>
      <c r="I383">
        <v>1554595290.2162399</v>
      </c>
      <c r="J383">
        <f t="shared" si="45"/>
        <v>1556811088.0320401</v>
      </c>
      <c r="K383">
        <v>2111785873.90955</v>
      </c>
      <c r="L383">
        <v>2234787902.0900798</v>
      </c>
      <c r="M383">
        <v>2042122403.3164699</v>
      </c>
      <c r="N383">
        <f t="shared" si="46"/>
        <v>2111785873.90955</v>
      </c>
      <c r="O383">
        <v>2319297664.0205102</v>
      </c>
      <c r="P383">
        <v>2249333862.2473001</v>
      </c>
      <c r="Q383">
        <v>2347847470.1676998</v>
      </c>
      <c r="R383">
        <f t="shared" si="47"/>
        <v>2319297664.0205102</v>
      </c>
      <c r="S383">
        <f t="shared" si="48"/>
        <v>1.018685380320487E-3</v>
      </c>
      <c r="T383">
        <f t="shared" si="49"/>
        <v>1.2947689423176696E-3</v>
      </c>
      <c r="U383">
        <f t="shared" si="50"/>
        <v>1.4405962422851921E-3</v>
      </c>
      <c r="V383" s="3">
        <f t="shared" si="51"/>
        <v>78.467297475326475</v>
      </c>
      <c r="W383" s="3">
        <f t="shared" si="52"/>
        <v>99.733462088845457</v>
      </c>
      <c r="X383" s="3">
        <f t="shared" si="53"/>
        <v>110.96624735074377</v>
      </c>
    </row>
    <row r="384" spans="1:24" x14ac:dyDescent="0.2">
      <c r="A384" t="s">
        <v>758</v>
      </c>
      <c r="B384" t="s">
        <v>759</v>
      </c>
      <c r="C384">
        <v>50.485436893203897</v>
      </c>
      <c r="D384">
        <v>33</v>
      </c>
      <c r="E384">
        <v>310</v>
      </c>
      <c r="F384">
        <v>4500000000</v>
      </c>
      <c r="G384">
        <v>533561554.37063497</v>
      </c>
      <c r="H384">
        <v>525080074.77934301</v>
      </c>
      <c r="I384">
        <v>522905246.78227198</v>
      </c>
      <c r="J384">
        <f t="shared" si="45"/>
        <v>525080074.77934301</v>
      </c>
      <c r="K384">
        <v>453503291.39037198</v>
      </c>
      <c r="L384">
        <v>421945200.37377</v>
      </c>
      <c r="M384">
        <v>543931156.05208302</v>
      </c>
      <c r="N384">
        <f t="shared" si="46"/>
        <v>453503291.39037198</v>
      </c>
      <c r="O384">
        <v>492926043.03034502</v>
      </c>
      <c r="P384">
        <v>503449298.75356901</v>
      </c>
      <c r="Q384">
        <v>502698134.46761101</v>
      </c>
      <c r="R384">
        <f t="shared" si="47"/>
        <v>502698134.46761101</v>
      </c>
      <c r="S384">
        <f t="shared" si="48"/>
        <v>3.4358144015498969E-4</v>
      </c>
      <c r="T384">
        <f t="shared" si="49"/>
        <v>2.7804995960316927E-4</v>
      </c>
      <c r="U384">
        <f t="shared" si="50"/>
        <v>3.1224325137396957E-4</v>
      </c>
      <c r="V384" s="3">
        <f t="shared" si="51"/>
        <v>26.465391172258546</v>
      </c>
      <c r="W384" s="3">
        <f t="shared" si="52"/>
        <v>21.417632288312923</v>
      </c>
      <c r="X384" s="3">
        <f t="shared" si="53"/>
        <v>24.051473166834128</v>
      </c>
    </row>
    <row r="385" spans="1:24" x14ac:dyDescent="0.2">
      <c r="A385" t="s">
        <v>760</v>
      </c>
      <c r="B385" t="s">
        <v>761</v>
      </c>
      <c r="C385">
        <v>19.747899159663898</v>
      </c>
      <c r="D385">
        <v>23</v>
      </c>
      <c r="E385">
        <v>477</v>
      </c>
      <c r="F385">
        <v>7200000000</v>
      </c>
      <c r="G385">
        <v>1020174384.77616</v>
      </c>
      <c r="H385">
        <v>1087419432.38076</v>
      </c>
      <c r="I385">
        <v>1095368842.1773701</v>
      </c>
      <c r="J385">
        <f t="shared" si="45"/>
        <v>1087419432.38076</v>
      </c>
      <c r="K385">
        <v>620400499.27630103</v>
      </c>
      <c r="L385">
        <v>499389843.55012798</v>
      </c>
      <c r="M385">
        <v>756469697.46564996</v>
      </c>
      <c r="N385">
        <f t="shared" si="46"/>
        <v>620400499.27630103</v>
      </c>
      <c r="O385">
        <v>758662005.60856497</v>
      </c>
      <c r="P385">
        <v>713179674.17954195</v>
      </c>
      <c r="Q385">
        <v>648935620.58552098</v>
      </c>
      <c r="R385">
        <f t="shared" si="47"/>
        <v>713179674.17954195</v>
      </c>
      <c r="S385">
        <f t="shared" si="48"/>
        <v>7.1154315803529571E-4</v>
      </c>
      <c r="T385">
        <f t="shared" si="49"/>
        <v>3.8037724761091739E-4</v>
      </c>
      <c r="U385">
        <f t="shared" si="50"/>
        <v>4.4298063790407032E-4</v>
      </c>
      <c r="V385" s="3">
        <f t="shared" si="51"/>
        <v>54.808746377142761</v>
      </c>
      <c r="W385" s="3">
        <f t="shared" si="52"/>
        <v>29.299698628973744</v>
      </c>
      <c r="X385" s="3">
        <f t="shared" si="53"/>
        <v>34.121912576474728</v>
      </c>
    </row>
    <row r="386" spans="1:24" x14ac:dyDescent="0.2">
      <c r="A386" t="s">
        <v>762</v>
      </c>
      <c r="B386" t="s">
        <v>763</v>
      </c>
      <c r="C386">
        <v>55.806451612903203</v>
      </c>
      <c r="D386">
        <v>45</v>
      </c>
      <c r="E386">
        <v>311</v>
      </c>
      <c r="F386">
        <v>18000000000</v>
      </c>
      <c r="G386">
        <v>2033162638.1510201</v>
      </c>
      <c r="H386">
        <v>1949090699.9687099</v>
      </c>
      <c r="I386">
        <v>1989823435.62679</v>
      </c>
      <c r="J386">
        <f t="shared" si="45"/>
        <v>1989823435.62679</v>
      </c>
      <c r="K386">
        <v>2018891611.3015499</v>
      </c>
      <c r="L386">
        <v>1919080250.1206</v>
      </c>
      <c r="M386">
        <v>1968326332.06973</v>
      </c>
      <c r="N386">
        <f t="shared" si="46"/>
        <v>1968326332.06973</v>
      </c>
      <c r="O386">
        <v>2023214553.3442099</v>
      </c>
      <c r="P386">
        <v>2024491672.92816</v>
      </c>
      <c r="Q386">
        <v>2073918806.4892299</v>
      </c>
      <c r="R386">
        <f t="shared" si="47"/>
        <v>2024491672.92816</v>
      </c>
      <c r="S386">
        <f t="shared" si="48"/>
        <v>1.3020231284801703E-3</v>
      </c>
      <c r="T386">
        <f t="shared" si="49"/>
        <v>1.2068116538689845E-3</v>
      </c>
      <c r="U386">
        <f t="shared" si="50"/>
        <v>1.257482013542949E-3</v>
      </c>
      <c r="V386" s="3">
        <f t="shared" si="51"/>
        <v>100.29223754057055</v>
      </c>
      <c r="W386" s="3">
        <f t="shared" si="52"/>
        <v>92.958288074220135</v>
      </c>
      <c r="X386" s="3">
        <f t="shared" si="53"/>
        <v>96.86132453918627</v>
      </c>
    </row>
    <row r="387" spans="1:24" x14ac:dyDescent="0.2">
      <c r="A387" t="s">
        <v>764</v>
      </c>
      <c r="B387" t="s">
        <v>761</v>
      </c>
      <c r="C387">
        <v>16.5399239543726</v>
      </c>
      <c r="D387">
        <v>10</v>
      </c>
      <c r="E387">
        <v>527</v>
      </c>
      <c r="F387">
        <v>1900000000</v>
      </c>
      <c r="G387">
        <v>254944646.893958</v>
      </c>
      <c r="H387">
        <v>252510342.636893</v>
      </c>
      <c r="I387">
        <v>260115206.764624</v>
      </c>
      <c r="J387">
        <f t="shared" ref="J387:J430" si="54">MEDIAN(G387:I387)</f>
        <v>254944646.893958</v>
      </c>
      <c r="K387">
        <v>162267397.16502801</v>
      </c>
      <c r="L387">
        <v>180287999.29434901</v>
      </c>
      <c r="M387">
        <v>211403278.58344701</v>
      </c>
      <c r="N387">
        <f t="shared" ref="N387:N430" si="55">MEDIAN(K387:M387)</f>
        <v>180287999.29434901</v>
      </c>
      <c r="O387">
        <v>193715073.445052</v>
      </c>
      <c r="P387">
        <v>194325076.69748199</v>
      </c>
      <c r="Q387">
        <v>190430978.51916799</v>
      </c>
      <c r="R387">
        <f t="shared" ref="R387:R430" si="56">MEDIAN(O387:Q387)</f>
        <v>193715073.445052</v>
      </c>
      <c r="S387">
        <f t="shared" ref="S387:S430" si="57">J387/J$431</f>
        <v>1.6682074439111324E-4</v>
      </c>
      <c r="T387">
        <f t="shared" ref="T387:T430" si="58">N387/N$431</f>
        <v>1.1053739161857427E-4</v>
      </c>
      <c r="U387">
        <f t="shared" ref="U387:U430" si="59">R387/R$431</f>
        <v>1.2032315265440377E-4</v>
      </c>
      <c r="V387" s="3">
        <f t="shared" ref="V387:V430" si="60">S387*77028</f>
        <v>12.84986829895867</v>
      </c>
      <c r="W387" s="3">
        <f t="shared" ref="W387:W430" si="61">T387*77028</f>
        <v>8.5144742015955384</v>
      </c>
      <c r="X387" s="3">
        <f t="shared" ref="X387:X430" si="62">U387*77028</f>
        <v>9.2682518026634142</v>
      </c>
    </row>
    <row r="388" spans="1:24" x14ac:dyDescent="0.2">
      <c r="A388" t="s">
        <v>765</v>
      </c>
      <c r="B388" t="s">
        <v>766</v>
      </c>
      <c r="C388">
        <v>50.159744408945699</v>
      </c>
      <c r="D388">
        <v>39</v>
      </c>
      <c r="E388">
        <v>314</v>
      </c>
      <c r="F388">
        <v>26000000000</v>
      </c>
      <c r="G388">
        <v>2631111700.5970001</v>
      </c>
      <c r="H388">
        <v>2593695332.6523199</v>
      </c>
      <c r="I388">
        <v>2504540623.4300399</v>
      </c>
      <c r="J388">
        <f t="shared" si="54"/>
        <v>2593695332.6523199</v>
      </c>
      <c r="K388">
        <v>2806031883.2431598</v>
      </c>
      <c r="L388">
        <v>2863383881.6600099</v>
      </c>
      <c r="M388">
        <v>2652990871.74231</v>
      </c>
      <c r="N388">
        <f t="shared" si="55"/>
        <v>2806031883.2431598</v>
      </c>
      <c r="O388">
        <v>3143189181.8759999</v>
      </c>
      <c r="P388">
        <v>3179789239.7322202</v>
      </c>
      <c r="Q388">
        <v>3625267285.0669398</v>
      </c>
      <c r="R388">
        <f t="shared" si="56"/>
        <v>3179789239.7322202</v>
      </c>
      <c r="S388">
        <f t="shared" si="57"/>
        <v>1.6971612912381976E-3</v>
      </c>
      <c r="T388">
        <f t="shared" si="58"/>
        <v>1.7204220269029116E-3</v>
      </c>
      <c r="U388">
        <f t="shared" si="59"/>
        <v>1.9750774129079687E-3</v>
      </c>
      <c r="V388" s="3">
        <f t="shared" si="60"/>
        <v>130.7289399414959</v>
      </c>
      <c r="W388" s="3">
        <f t="shared" si="61"/>
        <v>132.52066788827747</v>
      </c>
      <c r="X388" s="3">
        <f t="shared" si="62"/>
        <v>152.13626296147501</v>
      </c>
    </row>
    <row r="389" spans="1:24" x14ac:dyDescent="0.2">
      <c r="A389" t="s">
        <v>767</v>
      </c>
      <c r="B389" t="s">
        <v>306</v>
      </c>
      <c r="C389">
        <v>4.0178571428571397</v>
      </c>
      <c r="D389">
        <v>1</v>
      </c>
      <c r="E389">
        <v>225</v>
      </c>
      <c r="F389">
        <v>52000000</v>
      </c>
      <c r="G389">
        <v>9634527.8732015695</v>
      </c>
      <c r="H389">
        <v>4982259.1533629596</v>
      </c>
      <c r="I389">
        <v>5965352.4957274497</v>
      </c>
      <c r="J389">
        <f t="shared" si="54"/>
        <v>5965352.4957274497</v>
      </c>
      <c r="K389">
        <v>6075192.2571669696</v>
      </c>
      <c r="L389">
        <v>3864670.2462845701</v>
      </c>
      <c r="M389">
        <v>6833279.8512661401</v>
      </c>
      <c r="N389">
        <f t="shared" si="55"/>
        <v>6075192.2571669696</v>
      </c>
      <c r="O389">
        <v>4940720.0916072102</v>
      </c>
      <c r="P389">
        <v>4864016.8264784096</v>
      </c>
      <c r="Q389">
        <v>4839981.2049046997</v>
      </c>
      <c r="R389">
        <f t="shared" si="56"/>
        <v>4864016.8264784096</v>
      </c>
      <c r="S389">
        <f t="shared" si="57"/>
        <v>3.903374932624336E-6</v>
      </c>
      <c r="T389">
        <f t="shared" si="58"/>
        <v>3.7247953736077889E-6</v>
      </c>
      <c r="U389">
        <f t="shared" si="59"/>
        <v>3.0212095977753621E-6</v>
      </c>
      <c r="V389" s="3">
        <f t="shared" si="60"/>
        <v>0.30066916431018736</v>
      </c>
      <c r="W389" s="3">
        <f t="shared" si="61"/>
        <v>0.28691353803826075</v>
      </c>
      <c r="X389" s="3">
        <f t="shared" si="62"/>
        <v>0.23271773289744058</v>
      </c>
    </row>
    <row r="390" spans="1:24" x14ac:dyDescent="0.2">
      <c r="A390" t="s">
        <v>768</v>
      </c>
      <c r="B390" t="s">
        <v>769</v>
      </c>
      <c r="C390">
        <v>34.770889487870598</v>
      </c>
      <c r="D390">
        <v>23</v>
      </c>
      <c r="E390">
        <v>372</v>
      </c>
      <c r="F390">
        <v>5400000000</v>
      </c>
      <c r="G390">
        <v>685579339.13303399</v>
      </c>
      <c r="H390">
        <v>710396107.95306599</v>
      </c>
      <c r="I390">
        <v>682136781.89071405</v>
      </c>
      <c r="J390">
        <f t="shared" si="54"/>
        <v>685579339.13303399</v>
      </c>
      <c r="K390">
        <v>496645030.90450799</v>
      </c>
      <c r="L390">
        <v>580410490.46105599</v>
      </c>
      <c r="M390">
        <v>547777304.68363905</v>
      </c>
      <c r="N390">
        <f t="shared" si="55"/>
        <v>547777304.68363905</v>
      </c>
      <c r="O390">
        <v>554927835.11323202</v>
      </c>
      <c r="P390">
        <v>556182313.32568097</v>
      </c>
      <c r="Q390">
        <v>585944796.53507102</v>
      </c>
      <c r="R390">
        <f t="shared" si="56"/>
        <v>556182313.32568097</v>
      </c>
      <c r="S390">
        <f t="shared" si="57"/>
        <v>4.4860269508192863E-4</v>
      </c>
      <c r="T390">
        <f t="shared" si="58"/>
        <v>3.358508313619096E-4</v>
      </c>
      <c r="U390">
        <f t="shared" si="59"/>
        <v>3.4546413038398841E-4</v>
      </c>
      <c r="V390" s="3">
        <f t="shared" si="60"/>
        <v>34.554968396770796</v>
      </c>
      <c r="W390" s="3">
        <f t="shared" si="61"/>
        <v>25.869917838145174</v>
      </c>
      <c r="X390" s="3">
        <f t="shared" si="62"/>
        <v>26.610411035217858</v>
      </c>
    </row>
    <row r="391" spans="1:24" x14ac:dyDescent="0.2">
      <c r="A391" t="s">
        <v>770</v>
      </c>
      <c r="B391" t="s">
        <v>771</v>
      </c>
      <c r="C391">
        <v>62.579281183932302</v>
      </c>
      <c r="D391">
        <v>117</v>
      </c>
      <c r="E391">
        <v>947</v>
      </c>
      <c r="F391">
        <v>24000000000</v>
      </c>
      <c r="G391">
        <v>2857340223.49439</v>
      </c>
      <c r="H391">
        <v>2941712815.8105302</v>
      </c>
      <c r="I391">
        <v>2855773920.3838601</v>
      </c>
      <c r="J391">
        <f t="shared" si="54"/>
        <v>2857340223.49439</v>
      </c>
      <c r="K391">
        <v>2414091315.43817</v>
      </c>
      <c r="L391">
        <v>2542760438.6879201</v>
      </c>
      <c r="M391">
        <v>2397350817.72086</v>
      </c>
      <c r="N391">
        <f t="shared" si="55"/>
        <v>2414091315.43817</v>
      </c>
      <c r="O391">
        <v>2622863645.9784799</v>
      </c>
      <c r="P391">
        <v>2672384272.7927098</v>
      </c>
      <c r="Q391">
        <v>2695722549.69309</v>
      </c>
      <c r="R391">
        <f t="shared" si="56"/>
        <v>2672384272.7927098</v>
      </c>
      <c r="S391">
        <f t="shared" si="57"/>
        <v>1.8696749622684492E-3</v>
      </c>
      <c r="T391">
        <f t="shared" si="58"/>
        <v>1.4801171358162176E-3</v>
      </c>
      <c r="U391">
        <f t="shared" si="59"/>
        <v>1.6599105845920338E-3</v>
      </c>
      <c r="V391" s="3">
        <f t="shared" si="60"/>
        <v>144.0173229936141</v>
      </c>
      <c r="W391" s="3">
        <f t="shared" si="61"/>
        <v>114.01046273765161</v>
      </c>
      <c r="X391" s="3">
        <f t="shared" si="62"/>
        <v>127.85959250995518</v>
      </c>
    </row>
    <row r="392" spans="1:24" x14ac:dyDescent="0.2">
      <c r="A392" t="s">
        <v>772</v>
      </c>
      <c r="B392" t="s">
        <v>773</v>
      </c>
      <c r="C392">
        <v>34.436090225563902</v>
      </c>
      <c r="D392">
        <v>56</v>
      </c>
      <c r="E392">
        <v>666</v>
      </c>
      <c r="F392">
        <v>8800000000</v>
      </c>
      <c r="G392">
        <v>967992656.07351696</v>
      </c>
      <c r="H392">
        <v>965840842.83198404</v>
      </c>
      <c r="I392">
        <v>906491165.52130103</v>
      </c>
      <c r="J392">
        <f t="shared" si="54"/>
        <v>965840842.83198404</v>
      </c>
      <c r="K392">
        <v>883054577.48023605</v>
      </c>
      <c r="L392">
        <v>903224089.00207603</v>
      </c>
      <c r="M392">
        <v>1014521563.29133</v>
      </c>
      <c r="N392">
        <f t="shared" si="55"/>
        <v>903224089.00207603</v>
      </c>
      <c r="O392">
        <v>1050858555.64876</v>
      </c>
      <c r="P392">
        <v>1089963601.0984099</v>
      </c>
      <c r="Q392">
        <v>1018052949.05238</v>
      </c>
      <c r="R392">
        <f t="shared" si="56"/>
        <v>1050858555.64876</v>
      </c>
      <c r="S392">
        <f t="shared" si="57"/>
        <v>6.3198929778505682E-4</v>
      </c>
      <c r="T392">
        <f t="shared" si="58"/>
        <v>5.5378081312194068E-4</v>
      </c>
      <c r="U392">
        <f t="shared" si="59"/>
        <v>6.5272470624428672E-4</v>
      </c>
      <c r="V392" s="3">
        <f t="shared" si="60"/>
        <v>48.680871629787354</v>
      </c>
      <c r="W392" s="3">
        <f t="shared" si="61"/>
        <v>42.65662847315685</v>
      </c>
      <c r="X392" s="3">
        <f t="shared" si="62"/>
        <v>50.278078672584918</v>
      </c>
    </row>
    <row r="393" spans="1:24" x14ac:dyDescent="0.2">
      <c r="A393" t="s">
        <v>774</v>
      </c>
      <c r="B393" t="s">
        <v>64</v>
      </c>
      <c r="C393">
        <v>31.0126582278481</v>
      </c>
      <c r="D393">
        <v>16</v>
      </c>
      <c r="E393">
        <v>317</v>
      </c>
      <c r="F393">
        <v>1400000000</v>
      </c>
      <c r="G393">
        <v>163655490.903763</v>
      </c>
      <c r="H393">
        <v>158923353.033952</v>
      </c>
      <c r="I393">
        <v>160921699.619966</v>
      </c>
      <c r="J393">
        <f t="shared" si="54"/>
        <v>160921699.619966</v>
      </c>
      <c r="K393">
        <v>113890264.448568</v>
      </c>
      <c r="L393">
        <v>160792251.55990699</v>
      </c>
      <c r="M393">
        <v>159707609.23782799</v>
      </c>
      <c r="N393">
        <f t="shared" si="55"/>
        <v>159707609.23782799</v>
      </c>
      <c r="O393">
        <v>144004065.15905401</v>
      </c>
      <c r="P393">
        <v>166037395.79352</v>
      </c>
      <c r="Q393">
        <v>172067870.24344301</v>
      </c>
      <c r="R393">
        <f t="shared" si="56"/>
        <v>166037395.79352</v>
      </c>
      <c r="S393">
        <f t="shared" si="57"/>
        <v>1.052976716567492E-4</v>
      </c>
      <c r="T393">
        <f t="shared" si="58"/>
        <v>9.7919232649343416E-5</v>
      </c>
      <c r="U393">
        <f t="shared" si="59"/>
        <v>1.0313158684613275E-4</v>
      </c>
      <c r="V393" s="3">
        <f t="shared" si="60"/>
        <v>8.1108690523760778</v>
      </c>
      <c r="W393" s="3">
        <f t="shared" si="61"/>
        <v>7.5425226525136244</v>
      </c>
      <c r="X393" s="3">
        <f t="shared" si="62"/>
        <v>7.9440198715839134</v>
      </c>
    </row>
    <row r="394" spans="1:24" x14ac:dyDescent="0.2">
      <c r="A394" t="s">
        <v>775</v>
      </c>
      <c r="B394" t="s">
        <v>776</v>
      </c>
      <c r="C394">
        <v>31.1475409836066</v>
      </c>
      <c r="D394">
        <v>39</v>
      </c>
      <c r="E394">
        <v>489</v>
      </c>
      <c r="F394">
        <v>31000000000</v>
      </c>
      <c r="G394">
        <v>4219518727.8571501</v>
      </c>
      <c r="H394">
        <v>4200382110.7330298</v>
      </c>
      <c r="I394">
        <v>4169363476.4365902</v>
      </c>
      <c r="J394">
        <f t="shared" si="54"/>
        <v>4200382110.7330298</v>
      </c>
      <c r="K394">
        <v>3119620526.80159</v>
      </c>
      <c r="L394">
        <v>2850440734.2901902</v>
      </c>
      <c r="M394">
        <v>3225296814.4945598</v>
      </c>
      <c r="N394">
        <f t="shared" si="55"/>
        <v>3119620526.80159</v>
      </c>
      <c r="O394">
        <v>3126076156.0984802</v>
      </c>
      <c r="P394">
        <v>3157747598.4711499</v>
      </c>
      <c r="Q394">
        <v>2931553854.8172598</v>
      </c>
      <c r="R394">
        <f t="shared" si="56"/>
        <v>3126076156.0984802</v>
      </c>
      <c r="S394">
        <f t="shared" si="57"/>
        <v>2.7484823822602326E-3</v>
      </c>
      <c r="T394">
        <f t="shared" si="58"/>
        <v>1.9126881280068591E-3</v>
      </c>
      <c r="U394">
        <f t="shared" si="59"/>
        <v>1.9417143532004105E-3</v>
      </c>
      <c r="V394" s="3">
        <f t="shared" si="60"/>
        <v>211.7101009407412</v>
      </c>
      <c r="W394" s="3">
        <f t="shared" si="61"/>
        <v>147.33054112411233</v>
      </c>
      <c r="X394" s="3">
        <f t="shared" si="62"/>
        <v>149.56637319832123</v>
      </c>
    </row>
    <row r="395" spans="1:24" x14ac:dyDescent="0.2">
      <c r="A395" t="s">
        <v>777</v>
      </c>
      <c r="B395" t="s">
        <v>778</v>
      </c>
      <c r="C395">
        <v>9.3023255813953494</v>
      </c>
      <c r="D395">
        <v>1</v>
      </c>
      <c r="E395">
        <v>87</v>
      </c>
      <c r="F395">
        <v>1200000000</v>
      </c>
      <c r="G395">
        <v>174562860.57846099</v>
      </c>
      <c r="H395">
        <v>150208460.28658199</v>
      </c>
      <c r="I395">
        <v>147629456.921933</v>
      </c>
      <c r="J395">
        <f t="shared" si="54"/>
        <v>150208460.28658199</v>
      </c>
      <c r="K395">
        <v>123045163.068758</v>
      </c>
      <c r="L395">
        <v>78698154.254705399</v>
      </c>
      <c r="M395">
        <v>197538102.53435799</v>
      </c>
      <c r="N395">
        <f t="shared" si="55"/>
        <v>123045163.068758</v>
      </c>
      <c r="O395">
        <v>132563307.678629</v>
      </c>
      <c r="P395">
        <v>105842956.265839</v>
      </c>
      <c r="Q395">
        <v>89911538.410733998</v>
      </c>
      <c r="R395">
        <f t="shared" si="56"/>
        <v>105842956.265839</v>
      </c>
      <c r="S395">
        <f t="shared" si="57"/>
        <v>9.8287559531591933E-5</v>
      </c>
      <c r="T395">
        <f t="shared" si="58"/>
        <v>7.5440913594568631E-5</v>
      </c>
      <c r="U395">
        <f t="shared" si="59"/>
        <v>6.574273213581574E-5</v>
      </c>
      <c r="V395" s="3">
        <f t="shared" si="60"/>
        <v>7.5708941355994632</v>
      </c>
      <c r="W395" s="3">
        <f t="shared" si="61"/>
        <v>5.8110626923624329</v>
      </c>
      <c r="X395" s="3">
        <f t="shared" si="62"/>
        <v>5.0640311709576151</v>
      </c>
    </row>
    <row r="396" spans="1:24" x14ac:dyDescent="0.2">
      <c r="A396" t="s">
        <v>779</v>
      </c>
      <c r="B396" t="s">
        <v>780</v>
      </c>
      <c r="C396">
        <v>63.3720930232558</v>
      </c>
      <c r="D396">
        <v>137</v>
      </c>
      <c r="E396">
        <v>345</v>
      </c>
      <c r="F396">
        <v>59000000000</v>
      </c>
      <c r="G396">
        <v>6017095348.7936697</v>
      </c>
      <c r="H396">
        <v>6255636764.1883497</v>
      </c>
      <c r="I396">
        <v>6267001958.7924404</v>
      </c>
      <c r="J396">
        <f t="shared" si="54"/>
        <v>6255636764.1883497</v>
      </c>
      <c r="K396">
        <v>6753701495.7128496</v>
      </c>
      <c r="L396">
        <v>6233492991.0784302</v>
      </c>
      <c r="M396">
        <v>6218585816.9732904</v>
      </c>
      <c r="N396">
        <f t="shared" si="55"/>
        <v>6233492991.0784302</v>
      </c>
      <c r="O396">
        <v>6954275369.6439695</v>
      </c>
      <c r="P396">
        <v>7380780937.8402796</v>
      </c>
      <c r="Q396">
        <v>6919429316.9767399</v>
      </c>
      <c r="R396">
        <f t="shared" si="56"/>
        <v>6954275369.6439695</v>
      </c>
      <c r="S396">
        <f t="shared" si="57"/>
        <v>4.0933198416061639E-3</v>
      </c>
      <c r="T396">
        <f t="shared" si="58"/>
        <v>3.8218520289945422E-3</v>
      </c>
      <c r="U396">
        <f t="shared" si="59"/>
        <v>4.3195416960662165E-3</v>
      </c>
      <c r="V396" s="3">
        <f t="shared" si="60"/>
        <v>315.30024075923961</v>
      </c>
      <c r="W396" s="3">
        <f t="shared" si="61"/>
        <v>294.3896180893916</v>
      </c>
      <c r="X396" s="3">
        <f t="shared" si="62"/>
        <v>332.7256577645885</v>
      </c>
    </row>
    <row r="397" spans="1:24" x14ac:dyDescent="0.2">
      <c r="A397" t="s">
        <v>781</v>
      </c>
      <c r="B397" t="s">
        <v>782</v>
      </c>
      <c r="C397">
        <v>76.881720430107507</v>
      </c>
      <c r="D397">
        <v>34</v>
      </c>
      <c r="E397">
        <v>187</v>
      </c>
      <c r="F397">
        <v>27000000000</v>
      </c>
      <c r="G397">
        <v>3011920785.4914799</v>
      </c>
      <c r="H397">
        <v>2935637322.4600101</v>
      </c>
      <c r="I397">
        <v>3065335879.0343599</v>
      </c>
      <c r="J397">
        <f t="shared" si="54"/>
        <v>3011920785.4914799</v>
      </c>
      <c r="K397">
        <v>2830508269.8443298</v>
      </c>
      <c r="L397">
        <v>2938096902.4953799</v>
      </c>
      <c r="M397">
        <v>2950351021.0992098</v>
      </c>
      <c r="N397">
        <f t="shared" si="55"/>
        <v>2938096902.4953799</v>
      </c>
      <c r="O397">
        <v>3116624985.57587</v>
      </c>
      <c r="P397">
        <v>3054061439.5828099</v>
      </c>
      <c r="Q397">
        <v>3097463394.4165502</v>
      </c>
      <c r="R397">
        <f t="shared" si="56"/>
        <v>3097463394.4165502</v>
      </c>
      <c r="S397">
        <f t="shared" si="57"/>
        <v>1.970823367363133E-3</v>
      </c>
      <c r="T397">
        <f t="shared" si="58"/>
        <v>1.801393155371443E-3</v>
      </c>
      <c r="U397">
        <f t="shared" si="59"/>
        <v>1.9239419742600825E-3</v>
      </c>
      <c r="V397" s="3">
        <f t="shared" si="60"/>
        <v>151.80858234124742</v>
      </c>
      <c r="W397" s="3">
        <f t="shared" si="61"/>
        <v>138.75771197195152</v>
      </c>
      <c r="X397" s="3">
        <f t="shared" si="62"/>
        <v>148.19740239330562</v>
      </c>
    </row>
    <row r="398" spans="1:24" x14ac:dyDescent="0.2">
      <c r="A398" t="s">
        <v>783</v>
      </c>
      <c r="B398" t="s">
        <v>784</v>
      </c>
      <c r="C398">
        <v>53.7414965986395</v>
      </c>
      <c r="D398">
        <v>29</v>
      </c>
      <c r="E398">
        <v>148</v>
      </c>
      <c r="F398">
        <v>26000000000</v>
      </c>
      <c r="G398">
        <v>2792162075.3389301</v>
      </c>
      <c r="H398">
        <v>2330628262.8221402</v>
      </c>
      <c r="I398">
        <v>2413736705.8717699</v>
      </c>
      <c r="J398">
        <f t="shared" si="54"/>
        <v>2413736705.8717699</v>
      </c>
      <c r="K398">
        <v>3212596876.12148</v>
      </c>
      <c r="L398">
        <v>3050445079.9421701</v>
      </c>
      <c r="M398">
        <v>3246822231.362</v>
      </c>
      <c r="N398">
        <f t="shared" si="55"/>
        <v>3212596876.12148</v>
      </c>
      <c r="O398">
        <v>2832435039.9128399</v>
      </c>
      <c r="P398">
        <v>3089102516.91082</v>
      </c>
      <c r="Q398">
        <v>3032071211.7178502</v>
      </c>
      <c r="R398">
        <f t="shared" si="56"/>
        <v>3032071211.7178502</v>
      </c>
      <c r="S398">
        <f t="shared" si="57"/>
        <v>1.5794069769394519E-3</v>
      </c>
      <c r="T398">
        <f t="shared" si="58"/>
        <v>1.9696933816913185E-3</v>
      </c>
      <c r="U398">
        <f t="shared" si="59"/>
        <v>1.8833246209414612E-3</v>
      </c>
      <c r="V398" s="3">
        <f t="shared" si="60"/>
        <v>121.6585606196921</v>
      </c>
      <c r="W398" s="3">
        <f t="shared" si="61"/>
        <v>151.72154180491887</v>
      </c>
      <c r="X398" s="3">
        <f t="shared" si="62"/>
        <v>145.06872890187887</v>
      </c>
    </row>
    <row r="399" spans="1:24" x14ac:dyDescent="0.2">
      <c r="A399" t="s">
        <v>785</v>
      </c>
      <c r="B399" t="s">
        <v>786</v>
      </c>
      <c r="C399">
        <v>56.621004566209997</v>
      </c>
      <c r="D399">
        <v>75</v>
      </c>
      <c r="E399">
        <v>439</v>
      </c>
      <c r="F399">
        <v>23000000000</v>
      </c>
      <c r="G399">
        <v>2491434639.7195501</v>
      </c>
      <c r="H399">
        <v>2302917109.32024</v>
      </c>
      <c r="I399">
        <v>2335406712.0524101</v>
      </c>
      <c r="J399">
        <f t="shared" si="54"/>
        <v>2335406712.0524101</v>
      </c>
      <c r="K399">
        <v>2626226431.3910398</v>
      </c>
      <c r="L399">
        <v>2652353575.3106198</v>
      </c>
      <c r="M399">
        <v>2468692245.6677899</v>
      </c>
      <c r="N399">
        <f t="shared" si="55"/>
        <v>2626226431.3910398</v>
      </c>
      <c r="O399">
        <v>2688898728.7003498</v>
      </c>
      <c r="P399">
        <v>2597160626.7438998</v>
      </c>
      <c r="Q399">
        <v>2836909931.09409</v>
      </c>
      <c r="R399">
        <f t="shared" si="56"/>
        <v>2688898728.7003498</v>
      </c>
      <c r="S399">
        <f t="shared" si="57"/>
        <v>1.5281524476277145E-3</v>
      </c>
      <c r="T399">
        <f t="shared" si="58"/>
        <v>1.6101804926669974E-3</v>
      </c>
      <c r="U399">
        <f t="shared" si="59"/>
        <v>1.6701682860906372E-3</v>
      </c>
      <c r="V399" s="3">
        <f t="shared" si="60"/>
        <v>117.71052673586759</v>
      </c>
      <c r="W399" s="3">
        <f t="shared" si="61"/>
        <v>124.02898298915348</v>
      </c>
      <c r="X399" s="3">
        <f t="shared" si="62"/>
        <v>128.6497227409896</v>
      </c>
    </row>
    <row r="400" spans="1:24" x14ac:dyDescent="0.2">
      <c r="A400" t="s">
        <v>787</v>
      </c>
      <c r="B400" t="s">
        <v>106</v>
      </c>
      <c r="C400">
        <v>69.655172413793096</v>
      </c>
      <c r="D400">
        <v>68</v>
      </c>
      <c r="E400">
        <v>436</v>
      </c>
      <c r="F400">
        <v>48000000000</v>
      </c>
      <c r="G400">
        <v>5889321564.8532495</v>
      </c>
      <c r="H400">
        <v>6143876336.9614</v>
      </c>
      <c r="I400">
        <v>5720459982.3382301</v>
      </c>
      <c r="J400">
        <f t="shared" si="54"/>
        <v>5889321564.8532495</v>
      </c>
      <c r="K400">
        <v>5076571942.6164598</v>
      </c>
      <c r="L400">
        <v>4689584517.29741</v>
      </c>
      <c r="M400">
        <v>5221453232.6083097</v>
      </c>
      <c r="N400">
        <f t="shared" si="55"/>
        <v>5076571942.6164598</v>
      </c>
      <c r="O400">
        <v>5631337720.9622297</v>
      </c>
      <c r="P400">
        <v>4893313675.6827097</v>
      </c>
      <c r="Q400">
        <v>4734081026.6800098</v>
      </c>
      <c r="R400">
        <f t="shared" si="56"/>
        <v>4893313675.6827097</v>
      </c>
      <c r="S400">
        <f t="shared" si="57"/>
        <v>3.8536247745421426E-3</v>
      </c>
      <c r="T400">
        <f t="shared" si="58"/>
        <v>3.1125256428448859E-3</v>
      </c>
      <c r="U400">
        <f t="shared" si="59"/>
        <v>3.0394068872088139E-3</v>
      </c>
      <c r="V400" s="3">
        <f t="shared" si="60"/>
        <v>296.83700913343216</v>
      </c>
      <c r="W400" s="3">
        <f t="shared" si="61"/>
        <v>239.75162521705587</v>
      </c>
      <c r="X400" s="3">
        <f t="shared" si="62"/>
        <v>234.11943370792051</v>
      </c>
    </row>
    <row r="401" spans="1:24" x14ac:dyDescent="0.2">
      <c r="A401" t="s">
        <v>788</v>
      </c>
      <c r="B401" t="s">
        <v>789</v>
      </c>
      <c r="C401">
        <v>11.363636363636401</v>
      </c>
      <c r="D401">
        <v>3</v>
      </c>
      <c r="E401">
        <v>309</v>
      </c>
      <c r="F401">
        <v>120000000</v>
      </c>
      <c r="G401">
        <v>19041137.8868533</v>
      </c>
      <c r="H401">
        <v>19545224.824133899</v>
      </c>
      <c r="I401">
        <v>17713708.116433699</v>
      </c>
      <c r="J401">
        <f t="shared" si="54"/>
        <v>19041137.8868533</v>
      </c>
      <c r="K401">
        <v>7867320.4415994296</v>
      </c>
      <c r="L401">
        <v>9882756.5942293704</v>
      </c>
      <c r="M401">
        <v>14099566.3647459</v>
      </c>
      <c r="N401">
        <f t="shared" si="55"/>
        <v>9882756.5942293704</v>
      </c>
      <c r="O401">
        <v>10792266.3000845</v>
      </c>
      <c r="P401">
        <v>10604210.916287599</v>
      </c>
      <c r="Q401">
        <v>10453808.555632301</v>
      </c>
      <c r="R401">
        <f t="shared" si="56"/>
        <v>10604210.916287599</v>
      </c>
      <c r="S401">
        <f t="shared" si="57"/>
        <v>1.2459397892986221E-5</v>
      </c>
      <c r="T401">
        <f t="shared" si="58"/>
        <v>6.059272609397802E-6</v>
      </c>
      <c r="U401">
        <f t="shared" si="59"/>
        <v>6.5866432909356977E-6</v>
      </c>
      <c r="V401" s="3">
        <f t="shared" si="60"/>
        <v>0.95972250090094258</v>
      </c>
      <c r="W401" s="3">
        <f t="shared" si="61"/>
        <v>0.46673365055669391</v>
      </c>
      <c r="X401" s="3">
        <f t="shared" si="62"/>
        <v>0.50735595941419487</v>
      </c>
    </row>
    <row r="402" spans="1:24" x14ac:dyDescent="0.2">
      <c r="A402" t="s">
        <v>790</v>
      </c>
      <c r="B402" t="s">
        <v>791</v>
      </c>
      <c r="C402">
        <v>29.478458049886601</v>
      </c>
      <c r="D402">
        <v>33</v>
      </c>
      <c r="E402">
        <v>442</v>
      </c>
      <c r="F402">
        <v>22000000000</v>
      </c>
      <c r="G402">
        <v>2209681627.8893399</v>
      </c>
      <c r="H402">
        <v>2238796954.7068601</v>
      </c>
      <c r="I402">
        <v>2196641097.2709398</v>
      </c>
      <c r="J402">
        <f t="shared" si="54"/>
        <v>2209681627.8893399</v>
      </c>
      <c r="K402">
        <v>2571004857.0671601</v>
      </c>
      <c r="L402">
        <v>2829149065.2775202</v>
      </c>
      <c r="M402">
        <v>2368358986.8917198</v>
      </c>
      <c r="N402">
        <f t="shared" si="55"/>
        <v>2571004857.0671601</v>
      </c>
      <c r="O402">
        <v>2489081068.9373102</v>
      </c>
      <c r="P402">
        <v>2464996573.1188302</v>
      </c>
      <c r="Q402">
        <v>2632289768.8403201</v>
      </c>
      <c r="R402">
        <f t="shared" si="56"/>
        <v>2489081068.9373102</v>
      </c>
      <c r="S402">
        <f t="shared" si="57"/>
        <v>1.4458853657954669E-3</v>
      </c>
      <c r="T402">
        <f t="shared" si="58"/>
        <v>1.5763232819223873E-3</v>
      </c>
      <c r="U402">
        <f t="shared" si="59"/>
        <v>1.5460546053577141E-3</v>
      </c>
      <c r="V402" s="3">
        <f t="shared" si="60"/>
        <v>111.37365795649322</v>
      </c>
      <c r="W402" s="3">
        <f t="shared" si="61"/>
        <v>121.42102975991764</v>
      </c>
      <c r="X402" s="3">
        <f t="shared" si="62"/>
        <v>119.089494141494</v>
      </c>
    </row>
    <row r="403" spans="1:24" x14ac:dyDescent="0.2">
      <c r="A403" t="s">
        <v>792</v>
      </c>
      <c r="B403" t="s">
        <v>793</v>
      </c>
      <c r="C403">
        <v>56.147540983606604</v>
      </c>
      <c r="D403">
        <v>24</v>
      </c>
      <c r="E403">
        <v>245</v>
      </c>
      <c r="F403">
        <v>22000000000</v>
      </c>
      <c r="G403">
        <v>2680127892.4973798</v>
      </c>
      <c r="H403">
        <v>2665775876.0567799</v>
      </c>
      <c r="I403">
        <v>2762298337.4650302</v>
      </c>
      <c r="J403">
        <f t="shared" si="54"/>
        <v>2680127892.4973798</v>
      </c>
      <c r="K403">
        <v>2108996795.43541</v>
      </c>
      <c r="L403">
        <v>2201111334.5422301</v>
      </c>
      <c r="M403">
        <v>2371648517.3139</v>
      </c>
      <c r="N403">
        <f t="shared" si="55"/>
        <v>2201111334.5422301</v>
      </c>
      <c r="O403">
        <v>2360571395.1875801</v>
      </c>
      <c r="P403">
        <v>2401527493.1492</v>
      </c>
      <c r="Q403">
        <v>2447942358.3525</v>
      </c>
      <c r="R403">
        <f t="shared" si="56"/>
        <v>2401527493.1492</v>
      </c>
      <c r="S403">
        <f t="shared" si="57"/>
        <v>1.7537176619980813E-3</v>
      </c>
      <c r="T403">
        <f t="shared" si="58"/>
        <v>1.3495357790572773E-3</v>
      </c>
      <c r="U403">
        <f t="shared" si="59"/>
        <v>1.4916720419482646E-3</v>
      </c>
      <c r="V403" s="3">
        <f t="shared" si="60"/>
        <v>135.0853640683882</v>
      </c>
      <c r="W403" s="3">
        <f t="shared" si="61"/>
        <v>103.95204198922396</v>
      </c>
      <c r="X403" s="3">
        <f t="shared" si="62"/>
        <v>114.90051404719092</v>
      </c>
    </row>
    <row r="404" spans="1:24" x14ac:dyDescent="0.2">
      <c r="A404" t="s">
        <v>794</v>
      </c>
      <c r="B404" t="s">
        <v>487</v>
      </c>
      <c r="C404">
        <v>47.169811320754697</v>
      </c>
      <c r="D404">
        <v>7</v>
      </c>
      <c r="E404">
        <v>54</v>
      </c>
      <c r="F404">
        <v>6200000000</v>
      </c>
      <c r="G404">
        <v>693789256.71724498</v>
      </c>
      <c r="H404">
        <v>616166890.79000401</v>
      </c>
      <c r="I404">
        <v>675371751.91636395</v>
      </c>
      <c r="J404">
        <f t="shared" si="54"/>
        <v>675371751.91636395</v>
      </c>
      <c r="K404">
        <v>538235196.84769905</v>
      </c>
      <c r="L404">
        <v>542190530.95242405</v>
      </c>
      <c r="M404">
        <v>685974671.72019506</v>
      </c>
      <c r="N404">
        <f t="shared" si="55"/>
        <v>542190530.95242405</v>
      </c>
      <c r="O404">
        <v>707101621.75795197</v>
      </c>
      <c r="P404">
        <v>1026561267.55442</v>
      </c>
      <c r="Q404">
        <v>714608811.74370003</v>
      </c>
      <c r="R404">
        <f t="shared" si="56"/>
        <v>714608811.74370003</v>
      </c>
      <c r="S404">
        <f t="shared" si="57"/>
        <v>4.41923451886717E-4</v>
      </c>
      <c r="T404">
        <f t="shared" si="58"/>
        <v>3.3242549302420123E-4</v>
      </c>
      <c r="U404">
        <f t="shared" si="59"/>
        <v>4.4386832482609559E-4</v>
      </c>
      <c r="V404" s="3">
        <f t="shared" si="60"/>
        <v>34.040479651930035</v>
      </c>
      <c r="W404" s="3">
        <f t="shared" si="61"/>
        <v>25.606070876668173</v>
      </c>
      <c r="X404" s="3">
        <f t="shared" si="62"/>
        <v>34.190289324704494</v>
      </c>
    </row>
    <row r="405" spans="1:24" x14ac:dyDescent="0.2">
      <c r="A405" t="s">
        <v>795</v>
      </c>
      <c r="B405" t="s">
        <v>796</v>
      </c>
      <c r="C405">
        <v>26.1682242990654</v>
      </c>
      <c r="D405">
        <v>5</v>
      </c>
      <c r="E405">
        <v>108</v>
      </c>
      <c r="F405">
        <v>1300000000</v>
      </c>
      <c r="G405">
        <v>167965365.834479</v>
      </c>
      <c r="H405">
        <v>166562958.28253099</v>
      </c>
      <c r="I405">
        <v>182952248.981204</v>
      </c>
      <c r="J405">
        <f t="shared" si="54"/>
        <v>167965365.834479</v>
      </c>
      <c r="K405">
        <v>135466343.11037999</v>
      </c>
      <c r="L405">
        <v>137160358.295562</v>
      </c>
      <c r="M405">
        <v>151032885.66118801</v>
      </c>
      <c r="N405">
        <f t="shared" si="55"/>
        <v>137160358.295562</v>
      </c>
      <c r="O405">
        <v>119214845.814642</v>
      </c>
      <c r="P405">
        <v>123855230.91668101</v>
      </c>
      <c r="Q405">
        <v>115789763.103332</v>
      </c>
      <c r="R405">
        <f t="shared" si="56"/>
        <v>119214845.814642</v>
      </c>
      <c r="S405">
        <f t="shared" si="57"/>
        <v>1.0990663150534071E-4</v>
      </c>
      <c r="T405">
        <f t="shared" si="58"/>
        <v>8.4095160514301192E-5</v>
      </c>
      <c r="U405">
        <f t="shared" si="59"/>
        <v>7.4048476644204933E-5</v>
      </c>
      <c r="V405" s="3">
        <f t="shared" si="60"/>
        <v>8.4658880115933837</v>
      </c>
      <c r="W405" s="3">
        <f t="shared" si="61"/>
        <v>6.4776820240955919</v>
      </c>
      <c r="X405" s="3">
        <f t="shared" si="62"/>
        <v>5.7038060589498176</v>
      </c>
    </row>
    <row r="406" spans="1:24" x14ac:dyDescent="0.2">
      <c r="A406" t="s">
        <v>797</v>
      </c>
      <c r="B406" t="s">
        <v>798</v>
      </c>
      <c r="C406">
        <v>59.154929577464799</v>
      </c>
      <c r="D406">
        <v>46</v>
      </c>
      <c r="E406">
        <v>214</v>
      </c>
      <c r="F406">
        <v>39000000000</v>
      </c>
      <c r="G406">
        <v>4636033989.7986498</v>
      </c>
      <c r="H406">
        <v>4818183358.1732998</v>
      </c>
      <c r="I406">
        <v>4723517257.1712904</v>
      </c>
      <c r="J406">
        <f t="shared" si="54"/>
        <v>4723517257.1712904</v>
      </c>
      <c r="K406">
        <v>3664608615.1974401</v>
      </c>
      <c r="L406">
        <v>3736227831.00173</v>
      </c>
      <c r="M406">
        <v>4584955516.1274595</v>
      </c>
      <c r="N406">
        <f t="shared" si="55"/>
        <v>3736227831.00173</v>
      </c>
      <c r="O406">
        <v>4344705829.5523996</v>
      </c>
      <c r="P406">
        <v>4370261036.9329004</v>
      </c>
      <c r="Q406">
        <v>4121506566.0448399</v>
      </c>
      <c r="R406">
        <f t="shared" si="56"/>
        <v>4344705829.5523996</v>
      </c>
      <c r="S406">
        <f t="shared" si="57"/>
        <v>3.0907911759894212E-3</v>
      </c>
      <c r="T406">
        <f t="shared" si="58"/>
        <v>2.2907397084005439E-3</v>
      </c>
      <c r="U406">
        <f t="shared" si="59"/>
        <v>2.698647521180104E-3</v>
      </c>
      <c r="V406" s="3">
        <f t="shared" si="60"/>
        <v>238.07746270411315</v>
      </c>
      <c r="W406" s="3">
        <f t="shared" si="61"/>
        <v>176.45109825867709</v>
      </c>
      <c r="X406" s="3">
        <f t="shared" si="62"/>
        <v>207.87142126146105</v>
      </c>
    </row>
    <row r="407" spans="1:24" x14ac:dyDescent="0.2">
      <c r="A407" t="s">
        <v>799</v>
      </c>
      <c r="B407" t="s">
        <v>800</v>
      </c>
      <c r="C407">
        <v>38.493723849372401</v>
      </c>
      <c r="D407">
        <v>16</v>
      </c>
      <c r="E407">
        <v>240</v>
      </c>
      <c r="F407">
        <v>1500000000</v>
      </c>
      <c r="G407">
        <v>146293157.833002</v>
      </c>
      <c r="H407">
        <v>143608214.25616699</v>
      </c>
      <c r="I407">
        <v>140324180.490356</v>
      </c>
      <c r="J407">
        <f t="shared" si="54"/>
        <v>143608214.25616699</v>
      </c>
      <c r="K407">
        <v>166131466.88505799</v>
      </c>
      <c r="L407">
        <v>173169790.10060501</v>
      </c>
      <c r="M407">
        <v>166027256.063871</v>
      </c>
      <c r="N407">
        <f t="shared" si="55"/>
        <v>166131466.88505799</v>
      </c>
      <c r="O407">
        <v>180142334.86847001</v>
      </c>
      <c r="P407">
        <v>180033548.115513</v>
      </c>
      <c r="Q407">
        <v>204270051.38696</v>
      </c>
      <c r="R407">
        <f t="shared" si="56"/>
        <v>180142334.86847001</v>
      </c>
      <c r="S407">
        <f t="shared" si="57"/>
        <v>9.3968747705680959E-5</v>
      </c>
      <c r="T407">
        <f t="shared" si="58"/>
        <v>1.0185780022584929E-4</v>
      </c>
      <c r="U407">
        <f t="shared" si="59"/>
        <v>1.118926538468258E-4</v>
      </c>
      <c r="V407" s="3">
        <f t="shared" si="60"/>
        <v>7.2382246982731928</v>
      </c>
      <c r="W407" s="3">
        <f t="shared" si="61"/>
        <v>7.845902635796719</v>
      </c>
      <c r="X407" s="3">
        <f t="shared" si="62"/>
        <v>8.6188673405132974</v>
      </c>
    </row>
    <row r="408" spans="1:24" x14ac:dyDescent="0.2">
      <c r="A408" t="s">
        <v>801</v>
      </c>
      <c r="B408" t="s">
        <v>802</v>
      </c>
      <c r="C408">
        <v>62.327718223583503</v>
      </c>
      <c r="D408">
        <v>84</v>
      </c>
      <c r="E408">
        <v>654</v>
      </c>
      <c r="F408">
        <v>39000000000</v>
      </c>
      <c r="G408">
        <v>3542773374.8674402</v>
      </c>
      <c r="H408">
        <v>3442942005.3779898</v>
      </c>
      <c r="I408">
        <v>3475137499.9966502</v>
      </c>
      <c r="J408">
        <f t="shared" si="54"/>
        <v>3475137499.9966502</v>
      </c>
      <c r="K408">
        <v>4724759816.9978399</v>
      </c>
      <c r="L408">
        <v>4573832477.9558401</v>
      </c>
      <c r="M408">
        <v>4622765350.9465103</v>
      </c>
      <c r="N408">
        <f t="shared" si="55"/>
        <v>4622765350.9465103</v>
      </c>
      <c r="O408">
        <v>4952159775.6445103</v>
      </c>
      <c r="P408">
        <v>4743382198.2653799</v>
      </c>
      <c r="Q408">
        <v>4922247499.9478502</v>
      </c>
      <c r="R408">
        <f t="shared" si="56"/>
        <v>4922247499.9478502</v>
      </c>
      <c r="S408">
        <f t="shared" si="57"/>
        <v>2.2739250722610587E-3</v>
      </c>
      <c r="T408">
        <f t="shared" si="58"/>
        <v>2.8342897250974537E-3</v>
      </c>
      <c r="U408">
        <f t="shared" si="59"/>
        <v>3.0573786892581661E-3</v>
      </c>
      <c r="V408" s="3">
        <f t="shared" si="60"/>
        <v>175.15590046612482</v>
      </c>
      <c r="W408" s="3">
        <f t="shared" si="61"/>
        <v>218.31966894480666</v>
      </c>
      <c r="X408" s="3">
        <f t="shared" si="62"/>
        <v>235.50376567617801</v>
      </c>
    </row>
    <row r="409" spans="1:24" x14ac:dyDescent="0.2">
      <c r="A409" t="s">
        <v>803</v>
      </c>
      <c r="B409" t="s">
        <v>804</v>
      </c>
      <c r="C409">
        <v>11.734693877551001</v>
      </c>
      <c r="D409">
        <v>10</v>
      </c>
      <c r="E409">
        <v>589</v>
      </c>
      <c r="F409">
        <v>3400000000</v>
      </c>
      <c r="G409">
        <v>482215350.26936901</v>
      </c>
      <c r="H409">
        <v>482593497.02680999</v>
      </c>
      <c r="I409">
        <v>469782941.32656801</v>
      </c>
      <c r="J409">
        <f t="shared" si="54"/>
        <v>482215350.26936901</v>
      </c>
      <c r="K409">
        <v>251952598.80778399</v>
      </c>
      <c r="L409">
        <v>299729258.34527397</v>
      </c>
      <c r="M409">
        <v>361217004.39708102</v>
      </c>
      <c r="N409">
        <f t="shared" si="55"/>
        <v>299729258.34527397</v>
      </c>
      <c r="O409">
        <v>333274880.57701403</v>
      </c>
      <c r="P409">
        <v>357612211.84462899</v>
      </c>
      <c r="Q409">
        <v>361622257.40547103</v>
      </c>
      <c r="R409">
        <f t="shared" si="56"/>
        <v>357612211.84462899</v>
      </c>
      <c r="S409">
        <f t="shared" si="57"/>
        <v>3.1553329190793847E-4</v>
      </c>
      <c r="T409">
        <f t="shared" si="58"/>
        <v>1.8376869530380797E-4</v>
      </c>
      <c r="U409">
        <f t="shared" si="59"/>
        <v>2.2212535138142265E-4</v>
      </c>
      <c r="V409" s="3">
        <f t="shared" si="60"/>
        <v>24.304898409084686</v>
      </c>
      <c r="W409" s="3">
        <f t="shared" si="61"/>
        <v>14.15533506186172</v>
      </c>
      <c r="X409" s="3">
        <f t="shared" si="62"/>
        <v>17.109871566208223</v>
      </c>
    </row>
    <row r="410" spans="1:24" x14ac:dyDescent="0.2">
      <c r="A410" t="s">
        <v>805</v>
      </c>
      <c r="B410" t="s">
        <v>806</v>
      </c>
      <c r="C410">
        <v>56.3186813186813</v>
      </c>
      <c r="D410">
        <v>33</v>
      </c>
      <c r="E410">
        <v>365</v>
      </c>
      <c r="F410">
        <v>27000000000</v>
      </c>
      <c r="G410">
        <v>3349644928.79673</v>
      </c>
      <c r="H410">
        <v>3330087774.23807</v>
      </c>
      <c r="I410">
        <v>3264639233.7333899</v>
      </c>
      <c r="J410">
        <f t="shared" si="54"/>
        <v>3330087774.23807</v>
      </c>
      <c r="K410">
        <v>2802075431.1648302</v>
      </c>
      <c r="L410">
        <v>2946468858.03128</v>
      </c>
      <c r="M410">
        <v>2930437399.2892799</v>
      </c>
      <c r="N410">
        <f t="shared" si="55"/>
        <v>2930437399.2892799</v>
      </c>
      <c r="O410">
        <v>2593208859.18262</v>
      </c>
      <c r="P410">
        <v>2867747326.07412</v>
      </c>
      <c r="Q410">
        <v>2915690189.4896598</v>
      </c>
      <c r="R410">
        <f t="shared" si="56"/>
        <v>2867747326.07412</v>
      </c>
      <c r="S410">
        <f t="shared" si="57"/>
        <v>2.1790130844253704E-3</v>
      </c>
      <c r="T410">
        <f t="shared" si="58"/>
        <v>1.7966969941804027E-3</v>
      </c>
      <c r="U410">
        <f t="shared" si="59"/>
        <v>1.7812573546959994E-3</v>
      </c>
      <c r="V410" s="3">
        <f t="shared" si="60"/>
        <v>167.84501986711743</v>
      </c>
      <c r="W410" s="3">
        <f t="shared" si="61"/>
        <v>138.39597606772807</v>
      </c>
      <c r="X410" s="3">
        <f t="shared" si="62"/>
        <v>137.20669151752344</v>
      </c>
    </row>
    <row r="411" spans="1:24" x14ac:dyDescent="0.2">
      <c r="A411" t="s">
        <v>807</v>
      </c>
      <c r="B411" t="s">
        <v>808</v>
      </c>
      <c r="C411">
        <v>59.307359307359299</v>
      </c>
      <c r="D411">
        <v>32</v>
      </c>
      <c r="E411">
        <v>232</v>
      </c>
      <c r="F411">
        <v>23000000000</v>
      </c>
      <c r="G411">
        <v>2600492856.5246601</v>
      </c>
      <c r="H411">
        <v>2603955841.2368302</v>
      </c>
      <c r="I411">
        <v>2670309260.7143698</v>
      </c>
      <c r="J411">
        <f t="shared" si="54"/>
        <v>2603955841.2368302</v>
      </c>
      <c r="K411">
        <v>2586759965.4144502</v>
      </c>
      <c r="L411">
        <v>2481615110.4560599</v>
      </c>
      <c r="M411">
        <v>2464312854.0402198</v>
      </c>
      <c r="N411">
        <f t="shared" si="55"/>
        <v>2481615110.4560599</v>
      </c>
      <c r="O411">
        <v>2613166951.5468998</v>
      </c>
      <c r="P411">
        <v>2538248848.1564298</v>
      </c>
      <c r="Q411">
        <v>2441138311.91008</v>
      </c>
      <c r="R411">
        <f t="shared" si="56"/>
        <v>2538248848.1564298</v>
      </c>
      <c r="S411">
        <f t="shared" si="57"/>
        <v>1.7038751630560724E-3</v>
      </c>
      <c r="T411">
        <f t="shared" si="58"/>
        <v>1.521517030444139E-3</v>
      </c>
      <c r="U411">
        <f t="shared" si="59"/>
        <v>1.5765944188035597E-3</v>
      </c>
      <c r="V411" s="3">
        <f t="shared" si="60"/>
        <v>131.24609605988314</v>
      </c>
      <c r="W411" s="3">
        <f t="shared" si="61"/>
        <v>117.19941382105114</v>
      </c>
      <c r="X411" s="3">
        <f t="shared" si="62"/>
        <v>121.4419148916006</v>
      </c>
    </row>
    <row r="412" spans="1:24" x14ac:dyDescent="0.2">
      <c r="A412" t="s">
        <v>809</v>
      </c>
      <c r="B412" t="s">
        <v>810</v>
      </c>
      <c r="C412">
        <v>20.707070707070699</v>
      </c>
      <c r="D412">
        <v>10</v>
      </c>
      <c r="E412">
        <v>199</v>
      </c>
      <c r="F412">
        <v>5400000000</v>
      </c>
      <c r="G412">
        <v>739329433.14094698</v>
      </c>
      <c r="H412">
        <v>717849530.60391402</v>
      </c>
      <c r="I412">
        <v>680563116.40850306</v>
      </c>
      <c r="J412">
        <f t="shared" si="54"/>
        <v>717849530.60391402</v>
      </c>
      <c r="K412">
        <v>461885412.883596</v>
      </c>
      <c r="L412">
        <v>436396488.29177701</v>
      </c>
      <c r="M412">
        <v>624694006.25777996</v>
      </c>
      <c r="N412">
        <f t="shared" si="55"/>
        <v>461885412.883596</v>
      </c>
      <c r="O412">
        <v>605497379.68818498</v>
      </c>
      <c r="P412">
        <v>609221532.03242803</v>
      </c>
      <c r="Q412">
        <v>524563100.69287002</v>
      </c>
      <c r="R412">
        <f t="shared" si="56"/>
        <v>605497379.68818498</v>
      </c>
      <c r="S412">
        <f t="shared" si="57"/>
        <v>4.6971840560341733E-4</v>
      </c>
      <c r="T412">
        <f t="shared" si="58"/>
        <v>2.8318916936597907E-4</v>
      </c>
      <c r="U412">
        <f t="shared" si="59"/>
        <v>3.7609542898440812E-4</v>
      </c>
      <c r="V412" s="3">
        <f t="shared" si="60"/>
        <v>36.18146934682003</v>
      </c>
      <c r="W412" s="3">
        <f t="shared" si="61"/>
        <v>21.813495337922635</v>
      </c>
      <c r="X412" s="3">
        <f t="shared" si="62"/>
        <v>28.969878703810988</v>
      </c>
    </row>
    <row r="413" spans="1:24" x14ac:dyDescent="0.2">
      <c r="A413" t="s">
        <v>811</v>
      </c>
      <c r="B413" t="s">
        <v>812</v>
      </c>
      <c r="C413">
        <v>11.216730038022799</v>
      </c>
      <c r="D413">
        <v>15</v>
      </c>
      <c r="E413">
        <v>527</v>
      </c>
      <c r="F413">
        <v>8000000000</v>
      </c>
      <c r="G413">
        <v>1051182828.8623199</v>
      </c>
      <c r="H413">
        <v>896092286.40353894</v>
      </c>
      <c r="I413">
        <v>905938688.17084205</v>
      </c>
      <c r="J413">
        <f t="shared" si="54"/>
        <v>905938688.17084205</v>
      </c>
      <c r="K413">
        <v>880060442.21661997</v>
      </c>
      <c r="L413">
        <v>911348577.33654499</v>
      </c>
      <c r="M413">
        <v>800781136.44877803</v>
      </c>
      <c r="N413">
        <f t="shared" si="55"/>
        <v>880060442.21661997</v>
      </c>
      <c r="O413">
        <v>842314293.54030704</v>
      </c>
      <c r="P413">
        <v>863471228.25825906</v>
      </c>
      <c r="Q413">
        <v>848810518.76278698</v>
      </c>
      <c r="R413">
        <f t="shared" si="56"/>
        <v>848810518.76278698</v>
      </c>
      <c r="S413">
        <f t="shared" si="57"/>
        <v>5.9279285984078513E-4</v>
      </c>
      <c r="T413">
        <f t="shared" si="58"/>
        <v>5.3957881905655671E-4</v>
      </c>
      <c r="U413">
        <f t="shared" si="59"/>
        <v>5.2722566090205919E-4</v>
      </c>
      <c r="V413" s="3">
        <f t="shared" si="60"/>
        <v>45.661648407815996</v>
      </c>
      <c r="W413" s="3">
        <f t="shared" si="61"/>
        <v>41.562677274288447</v>
      </c>
      <c r="X413" s="3">
        <f t="shared" si="62"/>
        <v>40.611138207963812</v>
      </c>
    </row>
    <row r="414" spans="1:24" x14ac:dyDescent="0.2">
      <c r="A414" t="s">
        <v>813</v>
      </c>
      <c r="B414" t="s">
        <v>814</v>
      </c>
      <c r="C414">
        <v>7.9646017699114999</v>
      </c>
      <c r="D414">
        <v>4</v>
      </c>
      <c r="E414">
        <v>227</v>
      </c>
      <c r="F414">
        <v>1100000000</v>
      </c>
      <c r="G414">
        <v>178142892.330203</v>
      </c>
      <c r="H414">
        <v>203353101.92387301</v>
      </c>
      <c r="I414">
        <v>173514550.631273</v>
      </c>
      <c r="J414">
        <f t="shared" si="54"/>
        <v>178142892.330203</v>
      </c>
      <c r="K414">
        <v>93592349.178329095</v>
      </c>
      <c r="L414">
        <v>62101256.240693897</v>
      </c>
      <c r="M414">
        <v>156779214.687112</v>
      </c>
      <c r="N414">
        <f t="shared" si="55"/>
        <v>93592349.178329095</v>
      </c>
      <c r="O414">
        <v>91171824.348828107</v>
      </c>
      <c r="P414">
        <v>82308266.565379396</v>
      </c>
      <c r="Q414">
        <v>59036544.094309203</v>
      </c>
      <c r="R414">
        <f t="shared" si="56"/>
        <v>82308266.565379396</v>
      </c>
      <c r="S414">
        <f t="shared" si="57"/>
        <v>1.1656620473726328E-4</v>
      </c>
      <c r="T414">
        <f t="shared" si="58"/>
        <v>5.7382932830358287E-5</v>
      </c>
      <c r="U414">
        <f t="shared" si="59"/>
        <v>5.1124519876222706E-5</v>
      </c>
      <c r="V414" s="3">
        <f t="shared" si="60"/>
        <v>8.9788616185019166</v>
      </c>
      <c r="W414" s="3">
        <f t="shared" si="61"/>
        <v>4.4200925500568378</v>
      </c>
      <c r="X414" s="3">
        <f t="shared" si="62"/>
        <v>3.9380195170256824</v>
      </c>
    </row>
    <row r="415" spans="1:24" x14ac:dyDescent="0.2">
      <c r="A415" t="s">
        <v>815</v>
      </c>
      <c r="B415" t="s">
        <v>812</v>
      </c>
      <c r="C415">
        <v>8.984375</v>
      </c>
      <c r="D415">
        <v>7</v>
      </c>
      <c r="E415">
        <v>513</v>
      </c>
      <c r="F415">
        <v>880000000</v>
      </c>
      <c r="G415">
        <v>146203969.79557401</v>
      </c>
      <c r="H415">
        <v>133577875.798048</v>
      </c>
      <c r="I415">
        <v>141439780.51153499</v>
      </c>
      <c r="J415">
        <f t="shared" si="54"/>
        <v>141439780.51153499</v>
      </c>
      <c r="K415">
        <v>48331010.732481398</v>
      </c>
      <c r="L415">
        <v>66047675.400559098</v>
      </c>
      <c r="M415">
        <v>100911734.573984</v>
      </c>
      <c r="N415">
        <f t="shared" si="55"/>
        <v>66047675.400559098</v>
      </c>
      <c r="O415">
        <v>72787068.586103603</v>
      </c>
      <c r="P415">
        <v>84805898.401045606</v>
      </c>
      <c r="Q415">
        <v>85894986.200669095</v>
      </c>
      <c r="R415">
        <f t="shared" si="56"/>
        <v>84805898.401045606</v>
      </c>
      <c r="S415">
        <f t="shared" si="57"/>
        <v>9.254985252255213E-5</v>
      </c>
      <c r="T415">
        <f t="shared" si="58"/>
        <v>4.0494862607734932E-5</v>
      </c>
      <c r="U415">
        <f t="shared" si="59"/>
        <v>5.2675885659446639E-5</v>
      </c>
      <c r="V415" s="3">
        <f t="shared" si="60"/>
        <v>7.1289300401071456</v>
      </c>
      <c r="W415" s="3">
        <f t="shared" si="61"/>
        <v>3.1192382769486064</v>
      </c>
      <c r="X415" s="3">
        <f t="shared" si="62"/>
        <v>4.0575181205758559</v>
      </c>
    </row>
    <row r="416" spans="1:24" x14ac:dyDescent="0.2">
      <c r="A416" t="s">
        <v>816</v>
      </c>
      <c r="B416" t="s">
        <v>817</v>
      </c>
      <c r="C416">
        <v>31.864406779661</v>
      </c>
      <c r="D416">
        <v>46</v>
      </c>
      <c r="E416">
        <v>886</v>
      </c>
      <c r="F416">
        <v>12000000000</v>
      </c>
      <c r="G416">
        <v>1615402602.7569799</v>
      </c>
      <c r="H416">
        <v>1596650383.0322299</v>
      </c>
      <c r="I416">
        <v>1578445418.4923301</v>
      </c>
      <c r="J416">
        <f t="shared" si="54"/>
        <v>1596650383.0322299</v>
      </c>
      <c r="K416">
        <v>1118253161.24721</v>
      </c>
      <c r="L416">
        <v>1169588568.21294</v>
      </c>
      <c r="M416">
        <v>1235551976.3717501</v>
      </c>
      <c r="N416">
        <f t="shared" si="55"/>
        <v>1169588568.21294</v>
      </c>
      <c r="O416">
        <v>1212065077.84918</v>
      </c>
      <c r="P416">
        <v>1217611903.27544</v>
      </c>
      <c r="Q416">
        <v>1256430908.76194</v>
      </c>
      <c r="R416">
        <f t="shared" si="56"/>
        <v>1217611903.27544</v>
      </c>
      <c r="S416">
        <f t="shared" si="57"/>
        <v>1.0447538658875254E-3</v>
      </c>
      <c r="T416">
        <f t="shared" si="58"/>
        <v>7.1709304059714861E-4</v>
      </c>
      <c r="U416">
        <f t="shared" si="59"/>
        <v>7.5630099561244059E-4</v>
      </c>
      <c r="V416" s="3">
        <f t="shared" si="60"/>
        <v>80.475300781584309</v>
      </c>
      <c r="W416" s="3">
        <f t="shared" si="61"/>
        <v>55.236242731117166</v>
      </c>
      <c r="X416" s="3">
        <f t="shared" si="62"/>
        <v>58.256353090035077</v>
      </c>
    </row>
    <row r="417" spans="1:24" x14ac:dyDescent="0.2">
      <c r="A417" t="s">
        <v>818</v>
      </c>
      <c r="B417" t="s">
        <v>819</v>
      </c>
      <c r="C417">
        <v>6.5263157894736796</v>
      </c>
      <c r="D417">
        <v>10</v>
      </c>
      <c r="E417">
        <v>476</v>
      </c>
      <c r="F417">
        <v>5000000000</v>
      </c>
      <c r="G417">
        <v>664478281.26951098</v>
      </c>
      <c r="H417">
        <v>680732471.49148202</v>
      </c>
      <c r="I417">
        <v>608916051.55857599</v>
      </c>
      <c r="J417">
        <f t="shared" si="54"/>
        <v>664478281.26951098</v>
      </c>
      <c r="K417">
        <v>496992495.45400602</v>
      </c>
      <c r="L417">
        <v>416505186.53834599</v>
      </c>
      <c r="M417">
        <v>574810002.53709197</v>
      </c>
      <c r="N417">
        <f t="shared" si="55"/>
        <v>496992495.45400602</v>
      </c>
      <c r="O417">
        <v>490669049.72333801</v>
      </c>
      <c r="P417">
        <v>531763999.04244202</v>
      </c>
      <c r="Q417">
        <v>535132462.38520801</v>
      </c>
      <c r="R417">
        <f t="shared" si="56"/>
        <v>531763999.04244202</v>
      </c>
      <c r="S417">
        <f t="shared" si="57"/>
        <v>4.3479540701717075E-4</v>
      </c>
      <c r="T417">
        <f t="shared" si="58"/>
        <v>3.0471387067643771E-4</v>
      </c>
      <c r="U417">
        <f t="shared" si="59"/>
        <v>3.3029706824053178E-4</v>
      </c>
      <c r="V417" s="3">
        <f t="shared" si="60"/>
        <v>33.491420611718631</v>
      </c>
      <c r="W417" s="3">
        <f t="shared" si="61"/>
        <v>23.471500030464643</v>
      </c>
      <c r="X417" s="3">
        <f t="shared" si="62"/>
        <v>25.442122572431682</v>
      </c>
    </row>
    <row r="418" spans="1:24" x14ac:dyDescent="0.2">
      <c r="A418" t="s">
        <v>820</v>
      </c>
      <c r="B418" t="s">
        <v>821</v>
      </c>
      <c r="C418">
        <v>60.731319554849001</v>
      </c>
      <c r="D418">
        <v>79</v>
      </c>
      <c r="E418">
        <v>630</v>
      </c>
      <c r="F418">
        <v>22000000000</v>
      </c>
      <c r="G418">
        <v>2761369739.6884398</v>
      </c>
      <c r="H418">
        <v>2893068088.9290199</v>
      </c>
      <c r="I418">
        <v>2788049070.52285</v>
      </c>
      <c r="J418">
        <f t="shared" si="54"/>
        <v>2788049070.52285</v>
      </c>
      <c r="K418">
        <v>3444109634.3434501</v>
      </c>
      <c r="L418">
        <v>3207915565.5834899</v>
      </c>
      <c r="M418">
        <v>3217130222.4259801</v>
      </c>
      <c r="N418">
        <f t="shared" si="55"/>
        <v>3217130222.4259801</v>
      </c>
      <c r="O418">
        <v>1315799279.1447599</v>
      </c>
      <c r="P418">
        <v>1255558422.50161</v>
      </c>
      <c r="Q418">
        <v>1116999976.8603899</v>
      </c>
      <c r="R418">
        <f t="shared" si="56"/>
        <v>1255558422.50161</v>
      </c>
      <c r="S418">
        <f t="shared" si="57"/>
        <v>1.8243349174420177E-3</v>
      </c>
      <c r="T418">
        <f t="shared" si="58"/>
        <v>1.9724728472007508E-3</v>
      </c>
      <c r="U418">
        <f t="shared" si="59"/>
        <v>7.7987089517861374E-4</v>
      </c>
      <c r="V418" s="3">
        <f t="shared" si="60"/>
        <v>140.52487002072374</v>
      </c>
      <c r="W418" s="3">
        <f t="shared" si="61"/>
        <v>151.93563847417943</v>
      </c>
      <c r="X418" s="3">
        <f t="shared" si="62"/>
        <v>60.07189531381826</v>
      </c>
    </row>
    <row r="419" spans="1:24" x14ac:dyDescent="0.2">
      <c r="A419" t="s">
        <v>822</v>
      </c>
      <c r="B419" t="s">
        <v>823</v>
      </c>
      <c r="C419">
        <v>17.523809523809501</v>
      </c>
      <c r="D419">
        <v>15</v>
      </c>
      <c r="E419">
        <v>526</v>
      </c>
      <c r="F419">
        <v>7500000000</v>
      </c>
      <c r="G419">
        <v>865362717.09011805</v>
      </c>
      <c r="H419">
        <v>925057947.88255501</v>
      </c>
      <c r="I419">
        <v>849395743.83022702</v>
      </c>
      <c r="J419">
        <f t="shared" si="54"/>
        <v>865362717.09011805</v>
      </c>
      <c r="K419">
        <v>604206099.12736905</v>
      </c>
      <c r="L419">
        <v>571023041.60377705</v>
      </c>
      <c r="M419">
        <v>940858072.26579297</v>
      </c>
      <c r="N419">
        <f t="shared" si="55"/>
        <v>604206099.12736905</v>
      </c>
      <c r="O419">
        <v>1010799959.75199</v>
      </c>
      <c r="P419">
        <v>925819098.88149703</v>
      </c>
      <c r="Q419">
        <v>807477319.56667805</v>
      </c>
      <c r="R419">
        <f t="shared" si="56"/>
        <v>925819098.88149703</v>
      </c>
      <c r="S419">
        <f t="shared" si="57"/>
        <v>5.6624233688395617E-4</v>
      </c>
      <c r="T419">
        <f t="shared" si="58"/>
        <v>3.7044820763988863E-4</v>
      </c>
      <c r="U419">
        <f t="shared" si="59"/>
        <v>5.7505836166476328E-4</v>
      </c>
      <c r="V419" s="3">
        <f t="shared" si="60"/>
        <v>43.616514725497375</v>
      </c>
      <c r="W419" s="3">
        <f t="shared" si="61"/>
        <v>28.53488453808534</v>
      </c>
      <c r="X419" s="3">
        <f t="shared" si="62"/>
        <v>44.295595482313388</v>
      </c>
    </row>
    <row r="420" spans="1:24" x14ac:dyDescent="0.2">
      <c r="A420" t="s">
        <v>824</v>
      </c>
      <c r="B420" t="s">
        <v>825</v>
      </c>
      <c r="C420">
        <v>53.467561521252797</v>
      </c>
      <c r="D420">
        <v>57</v>
      </c>
      <c r="E420">
        <v>448</v>
      </c>
      <c r="F420">
        <v>26000000000</v>
      </c>
      <c r="G420">
        <v>2546306497.67311</v>
      </c>
      <c r="H420">
        <v>2359547732.7448201</v>
      </c>
      <c r="I420">
        <v>2516599435.7270999</v>
      </c>
      <c r="J420">
        <f t="shared" si="54"/>
        <v>2516599435.7270999</v>
      </c>
      <c r="K420">
        <v>3108057044.0113401</v>
      </c>
      <c r="L420">
        <v>3016798310.8670001</v>
      </c>
      <c r="M420">
        <v>3036970056.24825</v>
      </c>
      <c r="N420">
        <f t="shared" si="55"/>
        <v>3036970056.24825</v>
      </c>
      <c r="O420">
        <v>3042396088.9874902</v>
      </c>
      <c r="P420">
        <v>3218911673.0727501</v>
      </c>
      <c r="Q420">
        <v>3154413160.6681399</v>
      </c>
      <c r="R420">
        <f t="shared" si="56"/>
        <v>3154413160.6681399</v>
      </c>
      <c r="S420">
        <f t="shared" si="57"/>
        <v>1.6467142821667922E-3</v>
      </c>
      <c r="T420">
        <f t="shared" si="58"/>
        <v>1.8620138320649641E-3</v>
      </c>
      <c r="U420">
        <f t="shared" si="59"/>
        <v>1.9593154498314938E-3</v>
      </c>
      <c r="V420" s="3">
        <f t="shared" si="60"/>
        <v>126.84310772674367</v>
      </c>
      <c r="W420" s="3">
        <f t="shared" si="61"/>
        <v>143.42720145630005</v>
      </c>
      <c r="X420" s="3">
        <f t="shared" si="62"/>
        <v>150.92215046962031</v>
      </c>
    </row>
    <row r="421" spans="1:24" x14ac:dyDescent="0.2">
      <c r="A421" t="s">
        <v>826</v>
      </c>
      <c r="B421" t="s">
        <v>827</v>
      </c>
      <c r="C421">
        <v>45.7983193277311</v>
      </c>
      <c r="D421">
        <v>29</v>
      </c>
      <c r="E421">
        <v>239</v>
      </c>
      <c r="F421">
        <v>13000000000</v>
      </c>
      <c r="G421">
        <v>1422230068.85203</v>
      </c>
      <c r="H421">
        <v>1497332552.59846</v>
      </c>
      <c r="I421">
        <v>1581476861.6592</v>
      </c>
      <c r="J421">
        <f t="shared" si="54"/>
        <v>1497332552.59846</v>
      </c>
      <c r="K421">
        <v>1495806221.69279</v>
      </c>
      <c r="L421">
        <v>1144885843.6220801</v>
      </c>
      <c r="M421">
        <v>1501438774.3944499</v>
      </c>
      <c r="N421">
        <f t="shared" si="55"/>
        <v>1495806221.69279</v>
      </c>
      <c r="O421">
        <v>1553336181.7388201</v>
      </c>
      <c r="P421">
        <v>1456378220.0011001</v>
      </c>
      <c r="Q421">
        <v>1347115275.4410601</v>
      </c>
      <c r="R421">
        <f t="shared" si="56"/>
        <v>1456378220.0011001</v>
      </c>
      <c r="S421">
        <f t="shared" si="57"/>
        <v>9.7976613382048049E-4</v>
      </c>
      <c r="T421">
        <f t="shared" si="58"/>
        <v>9.1710218516989443E-4</v>
      </c>
      <c r="U421">
        <f t="shared" si="59"/>
        <v>9.0460703842671047E-4</v>
      </c>
      <c r="V421" s="3">
        <f t="shared" si="60"/>
        <v>75.469425755923965</v>
      </c>
      <c r="W421" s="3">
        <f t="shared" si="61"/>
        <v>70.642547119266624</v>
      </c>
      <c r="X421" s="3">
        <f t="shared" si="62"/>
        <v>69.680070955932649</v>
      </c>
    </row>
    <row r="422" spans="1:24" x14ac:dyDescent="0.2">
      <c r="A422" t="s">
        <v>828</v>
      </c>
      <c r="B422" t="s">
        <v>829</v>
      </c>
      <c r="C422">
        <v>41.287878787878803</v>
      </c>
      <c r="D422">
        <v>13</v>
      </c>
      <c r="E422">
        <v>265</v>
      </c>
      <c r="F422">
        <v>6300000000</v>
      </c>
      <c r="G422">
        <v>593346213.38348496</v>
      </c>
      <c r="H422">
        <v>596262956.35745895</v>
      </c>
      <c r="I422">
        <v>577809453.23877597</v>
      </c>
      <c r="J422">
        <f t="shared" si="54"/>
        <v>593346213.38348496</v>
      </c>
      <c r="K422">
        <v>597724529.91318297</v>
      </c>
      <c r="L422">
        <v>705291681.77130997</v>
      </c>
      <c r="M422">
        <v>792228723.66633105</v>
      </c>
      <c r="N422">
        <f t="shared" si="55"/>
        <v>705291681.77130997</v>
      </c>
      <c r="O422">
        <v>777610022.11958003</v>
      </c>
      <c r="P422">
        <v>850087345.10393</v>
      </c>
      <c r="Q422">
        <v>809639074.445948</v>
      </c>
      <c r="R422">
        <f t="shared" si="56"/>
        <v>809639074.445948</v>
      </c>
      <c r="S422">
        <f t="shared" si="57"/>
        <v>3.8825077601826319E-4</v>
      </c>
      <c r="T422">
        <f t="shared" si="58"/>
        <v>4.3242535908335296E-4</v>
      </c>
      <c r="U422">
        <f t="shared" si="59"/>
        <v>5.0289491786586777E-4</v>
      </c>
      <c r="V422" s="3">
        <f t="shared" si="60"/>
        <v>29.906180775134779</v>
      </c>
      <c r="W422" s="3">
        <f t="shared" si="61"/>
        <v>33.308860559472514</v>
      </c>
      <c r="X422" s="3">
        <f t="shared" si="62"/>
        <v>38.736989733372063</v>
      </c>
    </row>
    <row r="423" spans="1:24" x14ac:dyDescent="0.2">
      <c r="A423" t="s">
        <v>830</v>
      </c>
      <c r="B423" t="s">
        <v>831</v>
      </c>
      <c r="C423">
        <v>22.2222222222222</v>
      </c>
      <c r="D423">
        <v>24</v>
      </c>
      <c r="E423">
        <v>397</v>
      </c>
      <c r="F423">
        <v>18000000000</v>
      </c>
      <c r="G423">
        <v>2640907538.4398198</v>
      </c>
      <c r="H423">
        <v>2379482812.2171998</v>
      </c>
      <c r="I423">
        <v>2353514111.6666598</v>
      </c>
      <c r="J423">
        <f t="shared" si="54"/>
        <v>2379482812.2171998</v>
      </c>
      <c r="K423">
        <v>1301680383.7828801</v>
      </c>
      <c r="L423">
        <v>1387927859.47</v>
      </c>
      <c r="M423">
        <v>2135811974.35531</v>
      </c>
      <c r="N423">
        <f t="shared" si="55"/>
        <v>1387927859.47</v>
      </c>
      <c r="O423">
        <v>2169169528.2228899</v>
      </c>
      <c r="P423">
        <v>1866077608.73314</v>
      </c>
      <c r="Q423">
        <v>1765428183.1120901</v>
      </c>
      <c r="R423">
        <f t="shared" si="56"/>
        <v>1866077608.73314</v>
      </c>
      <c r="S423">
        <f t="shared" si="57"/>
        <v>1.5569932486758174E-3</v>
      </c>
      <c r="T423">
        <f t="shared" si="58"/>
        <v>8.5096027434463674E-4</v>
      </c>
      <c r="U423">
        <f t="shared" si="59"/>
        <v>1.1590855424281259E-3</v>
      </c>
      <c r="V423" s="3">
        <f t="shared" si="60"/>
        <v>119.93207595900085</v>
      </c>
      <c r="W423" s="3">
        <f t="shared" si="61"/>
        <v>65.547768012218683</v>
      </c>
      <c r="X423" s="3">
        <f t="shared" si="62"/>
        <v>89.282041162153675</v>
      </c>
    </row>
    <row r="424" spans="1:24" x14ac:dyDescent="0.2">
      <c r="A424" t="s">
        <v>832</v>
      </c>
      <c r="B424" t="s">
        <v>833</v>
      </c>
      <c r="C424">
        <v>42.201834862385297</v>
      </c>
      <c r="D424">
        <v>7</v>
      </c>
      <c r="E424">
        <v>110</v>
      </c>
      <c r="F424">
        <v>980000000</v>
      </c>
      <c r="G424">
        <v>125103601.664179</v>
      </c>
      <c r="H424">
        <v>126798714.676487</v>
      </c>
      <c r="I424">
        <v>115583095.67007101</v>
      </c>
      <c r="J424">
        <f t="shared" si="54"/>
        <v>125103601.664179</v>
      </c>
      <c r="K424">
        <v>83705614.618455499</v>
      </c>
      <c r="L424">
        <v>88708833.800425202</v>
      </c>
      <c r="M424">
        <v>119676608.253663</v>
      </c>
      <c r="N424">
        <f t="shared" si="55"/>
        <v>88708833.800425202</v>
      </c>
      <c r="O424">
        <v>122123653.985917</v>
      </c>
      <c r="P424">
        <v>104101183.02461401</v>
      </c>
      <c r="Q424">
        <v>94198694.306188703</v>
      </c>
      <c r="R424">
        <f t="shared" si="56"/>
        <v>104101183.02461401</v>
      </c>
      <c r="S424">
        <f t="shared" si="57"/>
        <v>8.1860420330018925E-5</v>
      </c>
      <c r="T424">
        <f t="shared" si="58"/>
        <v>5.4388773186258157E-5</v>
      </c>
      <c r="U424">
        <f t="shared" si="59"/>
        <v>6.4660856348525925E-5</v>
      </c>
      <c r="V424" s="3">
        <f t="shared" si="60"/>
        <v>6.305544457180698</v>
      </c>
      <c r="W424" s="3">
        <f t="shared" si="61"/>
        <v>4.1894584209910937</v>
      </c>
      <c r="X424" s="3">
        <f t="shared" si="62"/>
        <v>4.9806964428142546</v>
      </c>
    </row>
    <row r="425" spans="1:24" x14ac:dyDescent="0.2">
      <c r="A425" t="s">
        <v>834</v>
      </c>
      <c r="B425" t="s">
        <v>835</v>
      </c>
      <c r="C425">
        <v>64.632237871674505</v>
      </c>
      <c r="D425">
        <v>108</v>
      </c>
      <c r="E425">
        <v>640</v>
      </c>
      <c r="F425">
        <v>31000000000</v>
      </c>
      <c r="G425">
        <v>4544181858.8095703</v>
      </c>
      <c r="H425">
        <v>4386030488.8668098</v>
      </c>
      <c r="I425">
        <v>4503874747.9588299</v>
      </c>
      <c r="J425">
        <f t="shared" si="54"/>
        <v>4503874747.9588299</v>
      </c>
      <c r="K425">
        <v>3013344910.3298898</v>
      </c>
      <c r="L425">
        <v>3067943707.9605198</v>
      </c>
      <c r="M425">
        <v>2905105422.35706</v>
      </c>
      <c r="N425">
        <f t="shared" si="55"/>
        <v>3013344910.3298898</v>
      </c>
      <c r="O425">
        <v>2701805846.9789901</v>
      </c>
      <c r="P425">
        <v>2888848212.3590698</v>
      </c>
      <c r="Q425">
        <v>2988864804.3792701</v>
      </c>
      <c r="R425">
        <f t="shared" si="56"/>
        <v>2888848212.3590698</v>
      </c>
      <c r="S425">
        <f t="shared" si="57"/>
        <v>2.9470700689445844E-3</v>
      </c>
      <c r="T425">
        <f t="shared" si="58"/>
        <v>1.84752888566451E-3</v>
      </c>
      <c r="U425">
        <f t="shared" si="59"/>
        <v>1.7943638472185206E-3</v>
      </c>
      <c r="V425" s="3">
        <f t="shared" si="60"/>
        <v>227.00691327066346</v>
      </c>
      <c r="W425" s="3">
        <f t="shared" si="61"/>
        <v>142.31145500496586</v>
      </c>
      <c r="X425" s="3">
        <f t="shared" si="62"/>
        <v>138.2162584235482</v>
      </c>
    </row>
    <row r="426" spans="1:24" x14ac:dyDescent="0.2">
      <c r="A426" t="s">
        <v>836</v>
      </c>
      <c r="B426" t="s">
        <v>837</v>
      </c>
      <c r="C426">
        <v>8.3557951482479798</v>
      </c>
      <c r="D426">
        <v>2</v>
      </c>
      <c r="E426">
        <v>372</v>
      </c>
      <c r="F426">
        <v>160000000</v>
      </c>
      <c r="G426">
        <v>17395911.505072501</v>
      </c>
      <c r="H426">
        <v>14230793.126436001</v>
      </c>
      <c r="I426">
        <v>17566815.4046643</v>
      </c>
      <c r="J426">
        <f t="shared" si="54"/>
        <v>17395911.505072501</v>
      </c>
      <c r="K426">
        <v>19084605.504685301</v>
      </c>
      <c r="L426">
        <v>19907362.4788475</v>
      </c>
      <c r="M426">
        <v>15395830.2727067</v>
      </c>
      <c r="N426">
        <f t="shared" si="55"/>
        <v>19084605.504685301</v>
      </c>
      <c r="O426">
        <v>18525846.5879746</v>
      </c>
      <c r="P426">
        <v>17415149.0982478</v>
      </c>
      <c r="Q426">
        <v>20477686.0213653</v>
      </c>
      <c r="R426">
        <f t="shared" si="56"/>
        <v>18525846.5879746</v>
      </c>
      <c r="S426">
        <f t="shared" si="57"/>
        <v>1.1382858757749038E-5</v>
      </c>
      <c r="T426">
        <f t="shared" si="58"/>
        <v>1.1701070070189192E-5</v>
      </c>
      <c r="U426">
        <f t="shared" si="59"/>
        <v>1.1507046031135116E-5</v>
      </c>
      <c r="V426" s="3">
        <f t="shared" si="60"/>
        <v>0.87679884439189293</v>
      </c>
      <c r="W426" s="3">
        <f t="shared" si="61"/>
        <v>0.90131002536653304</v>
      </c>
      <c r="X426" s="3">
        <f t="shared" si="62"/>
        <v>0.88636474168627577</v>
      </c>
    </row>
    <row r="427" spans="1:24" x14ac:dyDescent="0.2">
      <c r="A427" t="s">
        <v>838</v>
      </c>
      <c r="B427" t="s">
        <v>839</v>
      </c>
      <c r="C427">
        <v>39.179104477611901</v>
      </c>
      <c r="D427">
        <v>13</v>
      </c>
      <c r="E427">
        <v>269</v>
      </c>
      <c r="F427">
        <v>1700000000</v>
      </c>
      <c r="G427">
        <v>227679357.28960299</v>
      </c>
      <c r="H427">
        <v>261180725.369252</v>
      </c>
      <c r="I427">
        <v>260470142.321376</v>
      </c>
      <c r="J427">
        <f t="shared" si="54"/>
        <v>260470142.321376</v>
      </c>
      <c r="K427">
        <v>224241680.93080699</v>
      </c>
      <c r="L427">
        <v>228544247.34298599</v>
      </c>
      <c r="M427">
        <v>258978156.35909599</v>
      </c>
      <c r="N427">
        <f t="shared" si="55"/>
        <v>228544247.34298599</v>
      </c>
      <c r="O427">
        <v>93085394.227799594</v>
      </c>
      <c r="P427">
        <v>76800213.922354594</v>
      </c>
      <c r="Q427">
        <v>69020082.236726001</v>
      </c>
      <c r="R427">
        <f t="shared" si="56"/>
        <v>76800213.922354594</v>
      </c>
      <c r="S427">
        <f t="shared" si="57"/>
        <v>1.7043630279393377E-4</v>
      </c>
      <c r="T427">
        <f t="shared" si="58"/>
        <v>1.401240519036354E-4</v>
      </c>
      <c r="U427">
        <f t="shared" si="59"/>
        <v>4.7703277289320168E-5</v>
      </c>
      <c r="V427" s="3">
        <f t="shared" si="60"/>
        <v>13.128367531611131</v>
      </c>
      <c r="W427" s="3">
        <f t="shared" si="61"/>
        <v>10.793475470033227</v>
      </c>
      <c r="X427" s="3">
        <f t="shared" si="62"/>
        <v>3.6744880430417539</v>
      </c>
    </row>
    <row r="428" spans="1:24" x14ac:dyDescent="0.2">
      <c r="A428" t="s">
        <v>840</v>
      </c>
      <c r="B428" t="s">
        <v>841</v>
      </c>
      <c r="C428">
        <v>48.387096774193601</v>
      </c>
      <c r="D428">
        <v>17</v>
      </c>
      <c r="E428">
        <v>94</v>
      </c>
      <c r="F428">
        <v>8200000000</v>
      </c>
      <c r="G428">
        <v>1053187059.8302</v>
      </c>
      <c r="H428">
        <v>1058250877.75587</v>
      </c>
      <c r="I428">
        <v>1075345084.7233601</v>
      </c>
      <c r="J428">
        <f t="shared" si="54"/>
        <v>1058250877.75587</v>
      </c>
      <c r="K428">
        <v>912686359.37069595</v>
      </c>
      <c r="L428">
        <v>927337652.09276402</v>
      </c>
      <c r="M428">
        <v>829756199.20185304</v>
      </c>
      <c r="N428">
        <f t="shared" si="55"/>
        <v>912686359.37069595</v>
      </c>
      <c r="O428">
        <v>779696758.21719897</v>
      </c>
      <c r="P428">
        <v>783143846.17840505</v>
      </c>
      <c r="Q428">
        <v>780596162.62965</v>
      </c>
      <c r="R428">
        <f t="shared" si="56"/>
        <v>780596162.62965</v>
      </c>
      <c r="S428">
        <f t="shared" si="57"/>
        <v>6.9245697578114961E-4</v>
      </c>
      <c r="T428">
        <f t="shared" si="58"/>
        <v>5.5958227905106956E-4</v>
      </c>
      <c r="U428">
        <f t="shared" si="59"/>
        <v>4.8485535775392823E-4</v>
      </c>
      <c r="V428" s="3">
        <f t="shared" si="60"/>
        <v>53.338575930470391</v>
      </c>
      <c r="W428" s="3">
        <f t="shared" si="61"/>
        <v>43.103503790745783</v>
      </c>
      <c r="X428" s="3">
        <f t="shared" si="62"/>
        <v>37.347438497069582</v>
      </c>
    </row>
    <row r="429" spans="1:24" x14ac:dyDescent="0.2">
      <c r="A429" t="s">
        <v>842</v>
      </c>
      <c r="B429" t="s">
        <v>843</v>
      </c>
      <c r="C429">
        <v>53.108808290155402</v>
      </c>
      <c r="D429">
        <v>48</v>
      </c>
      <c r="E429">
        <v>387</v>
      </c>
      <c r="F429">
        <v>7500000000</v>
      </c>
      <c r="G429">
        <v>994454630.78721595</v>
      </c>
      <c r="H429">
        <v>1002196979.38384</v>
      </c>
      <c r="I429">
        <v>1004514305.07544</v>
      </c>
      <c r="J429">
        <f t="shared" si="54"/>
        <v>1002196979.38384</v>
      </c>
      <c r="K429">
        <v>664814184.17395198</v>
      </c>
      <c r="L429">
        <v>715303907.48692095</v>
      </c>
      <c r="M429">
        <v>870415569.57212698</v>
      </c>
      <c r="N429">
        <f t="shared" si="55"/>
        <v>715303907.48692095</v>
      </c>
      <c r="O429">
        <v>745126160.807845</v>
      </c>
      <c r="P429">
        <v>778850883.70361304</v>
      </c>
      <c r="Q429">
        <v>724323379.00904405</v>
      </c>
      <c r="R429">
        <f t="shared" si="56"/>
        <v>745126160.807845</v>
      </c>
      <c r="S429">
        <f t="shared" si="57"/>
        <v>6.557786098441888E-4</v>
      </c>
      <c r="T429">
        <f t="shared" si="58"/>
        <v>4.385640112356415E-4</v>
      </c>
      <c r="U429">
        <f t="shared" si="59"/>
        <v>4.6282370906517703E-4</v>
      </c>
      <c r="V429" s="3">
        <f t="shared" si="60"/>
        <v>50.513314759078177</v>
      </c>
      <c r="W429" s="3">
        <f t="shared" si="61"/>
        <v>33.781708657458992</v>
      </c>
      <c r="X429" s="3">
        <f t="shared" si="62"/>
        <v>35.650384661872458</v>
      </c>
    </row>
    <row r="430" spans="1:24" x14ac:dyDescent="0.2">
      <c r="A430" t="s">
        <v>844</v>
      </c>
      <c r="B430" t="s">
        <v>845</v>
      </c>
      <c r="C430">
        <v>43.609022556390997</v>
      </c>
      <c r="D430">
        <v>42</v>
      </c>
      <c r="E430">
        <v>400</v>
      </c>
      <c r="F430">
        <v>18000000000</v>
      </c>
      <c r="G430">
        <v>1560530839.5679801</v>
      </c>
      <c r="H430">
        <v>1632402481.8624101</v>
      </c>
      <c r="I430">
        <v>1534027514.40114</v>
      </c>
      <c r="J430">
        <f t="shared" si="54"/>
        <v>1560530839.5679801</v>
      </c>
      <c r="K430">
        <v>2148221915.4022698</v>
      </c>
      <c r="L430">
        <v>2140018963.19537</v>
      </c>
      <c r="M430">
        <v>2051963904.55018</v>
      </c>
      <c r="N430">
        <f t="shared" si="55"/>
        <v>2140018963.19537</v>
      </c>
      <c r="O430">
        <v>2331968413.6539898</v>
      </c>
      <c r="P430">
        <v>2291315127.2081699</v>
      </c>
      <c r="Q430">
        <v>2309550840.1585002</v>
      </c>
      <c r="R430">
        <f t="shared" si="56"/>
        <v>2309550840.1585002</v>
      </c>
      <c r="S430">
        <f t="shared" si="57"/>
        <v>1.0211193663944664E-3</v>
      </c>
      <c r="T430">
        <f t="shared" si="58"/>
        <v>1.3120790908533668E-3</v>
      </c>
      <c r="U430">
        <f t="shared" si="59"/>
        <v>1.4345421518389115E-3</v>
      </c>
      <c r="V430" s="3">
        <f t="shared" si="60"/>
        <v>78.654782554632959</v>
      </c>
      <c r="W430" s="3">
        <f t="shared" si="61"/>
        <v>101.06682821025314</v>
      </c>
      <c r="X430" s="3">
        <f t="shared" si="62"/>
        <v>110.49991287184767</v>
      </c>
    </row>
    <row r="431" spans="1:24" x14ac:dyDescent="0.2">
      <c r="F431" s="1" t="s">
        <v>846</v>
      </c>
      <c r="G431">
        <f t="shared" ref="G431:X431" si="63">SUM(G3:G430)</f>
        <v>1522824380179.625</v>
      </c>
      <c r="H431">
        <f t="shared" si="63"/>
        <v>1534557698472.1504</v>
      </c>
      <c r="I431">
        <f t="shared" si="63"/>
        <v>1531619426918.8931</v>
      </c>
      <c r="J431">
        <f t="shared" si="63"/>
        <v>1528255060990.7195</v>
      </c>
      <c r="K431">
        <f t="shared" si="63"/>
        <v>1667239139984.8501</v>
      </c>
      <c r="L431">
        <f t="shared" si="63"/>
        <v>1633505478770.5054</v>
      </c>
      <c r="M431">
        <f t="shared" si="63"/>
        <v>1570015333368.314</v>
      </c>
      <c r="N431">
        <f t="shared" si="63"/>
        <v>1631013692782.4351</v>
      </c>
      <c r="O431">
        <f t="shared" si="63"/>
        <v>1602421988321.7517</v>
      </c>
      <c r="P431">
        <f t="shared" si="63"/>
        <v>1609129873935.21</v>
      </c>
      <c r="Q431">
        <f t="shared" si="63"/>
        <v>1611733680048.7021</v>
      </c>
      <c r="R431">
        <f t="shared" si="63"/>
        <v>1609956763694.9058</v>
      </c>
      <c r="S431">
        <f t="shared" si="63"/>
        <v>1.0000000000000002</v>
      </c>
      <c r="T431">
        <f t="shared" si="63"/>
        <v>1.0000000000000007</v>
      </c>
      <c r="U431">
        <f t="shared" si="63"/>
        <v>0.99999999999999967</v>
      </c>
      <c r="V431">
        <f t="shared" si="63"/>
        <v>77221.932079734921</v>
      </c>
      <c r="W431">
        <f t="shared" si="63"/>
        <v>77214.927476256897</v>
      </c>
      <c r="X431">
        <f t="shared" si="63"/>
        <v>77214.701800119918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Proteomics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Lapek</dc:creator>
  <dc:description/>
  <cp:lastModifiedBy>Microsoft Office User</cp:lastModifiedBy>
  <cp:revision>10</cp:revision>
  <dcterms:created xsi:type="dcterms:W3CDTF">2017-10-25T18:08:31Z</dcterms:created>
  <dcterms:modified xsi:type="dcterms:W3CDTF">2021-01-26T23:56:47Z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