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ang\Documents\Katalon\"/>
    </mc:Choice>
  </mc:AlternateContent>
  <bookViews>
    <workbookView xWindow="0" yWindow="0" windowWidth="25600" windowHeight="12130" firstSheet="1" activeTab="4"/>
  </bookViews>
  <sheets>
    <sheet name="Đăng nhập" sheetId="1" r:id="rId1"/>
    <sheet name="Đăng ký" sheetId="2" r:id="rId2"/>
    <sheet name="Tìm kiếm " sheetId="4" r:id="rId3"/>
    <sheet name="Giỏ hàng" sheetId="5" r:id="rId4"/>
    <sheet name="Checkou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6" l="1"/>
  <c r="G25" i="6"/>
  <c r="G13" i="6"/>
  <c r="G12" i="6"/>
  <c r="G11" i="6"/>
  <c r="G10" i="6"/>
  <c r="A10" i="6"/>
  <c r="D5" i="6"/>
  <c r="C5" i="6"/>
  <c r="B5" i="6"/>
  <c r="A5" i="6"/>
  <c r="E5" i="6" s="1"/>
  <c r="A14" i="5"/>
  <c r="A15" i="5"/>
  <c r="A16" i="5"/>
  <c r="A17" i="5"/>
  <c r="G25" i="5"/>
  <c r="G13" i="5"/>
  <c r="A13" i="5"/>
  <c r="G12" i="5"/>
  <c r="A12" i="5"/>
  <c r="G11" i="5"/>
  <c r="A11" i="5"/>
  <c r="G10" i="5"/>
  <c r="A10" i="5"/>
  <c r="D5" i="5"/>
  <c r="C5" i="5"/>
  <c r="B5" i="5"/>
  <c r="A5" i="5"/>
  <c r="G19" i="4"/>
  <c r="A19" i="4"/>
  <c r="E5" i="5" l="1"/>
  <c r="G17" i="4"/>
  <c r="A17" i="4"/>
  <c r="G16" i="4"/>
  <c r="A16" i="4"/>
  <c r="G15" i="4"/>
  <c r="A15" i="4"/>
  <c r="G14" i="4"/>
  <c r="A14" i="4"/>
  <c r="G13" i="4"/>
  <c r="A13" i="4"/>
  <c r="G12" i="4"/>
  <c r="A12" i="4"/>
  <c r="G11" i="4"/>
  <c r="A11" i="4"/>
  <c r="G10" i="4"/>
  <c r="A10" i="4"/>
  <c r="D5" i="4"/>
  <c r="C5" i="4"/>
  <c r="B5" i="4"/>
  <c r="A5" i="4"/>
  <c r="E5" i="4" s="1"/>
  <c r="A14" i="2"/>
  <c r="A15" i="2"/>
  <c r="G15" i="2"/>
  <c r="A13" i="2"/>
  <c r="G18" i="2"/>
  <c r="G19" i="2"/>
  <c r="G14" i="2"/>
  <c r="G12" i="2"/>
  <c r="A12" i="2"/>
  <c r="A19" i="2"/>
  <c r="A18" i="2"/>
  <c r="G17" i="2"/>
  <c r="A17" i="2"/>
  <c r="G16" i="2"/>
  <c r="A16" i="2"/>
  <c r="G13" i="2"/>
  <c r="G11" i="2"/>
  <c r="A11" i="2"/>
  <c r="G10" i="2"/>
  <c r="A10" i="2"/>
  <c r="D5" i="2"/>
  <c r="C5" i="2"/>
  <c r="B5" i="2"/>
  <c r="A5" i="2"/>
  <c r="G10" i="1"/>
  <c r="A16" i="1"/>
  <c r="A15" i="1"/>
  <c r="G14" i="1"/>
  <c r="A14" i="1"/>
  <c r="G13" i="1"/>
  <c r="A13" i="1"/>
  <c r="G12" i="1"/>
  <c r="A12" i="1"/>
  <c r="G11" i="1"/>
  <c r="A11" i="1"/>
  <c r="A10" i="1"/>
  <c r="D5" i="1"/>
  <c r="C5" i="1"/>
  <c r="B5" i="1"/>
  <c r="A5" i="1"/>
  <c r="E5" i="1" s="1"/>
  <c r="E5" i="2" l="1"/>
</calcChain>
</file>

<file path=xl/sharedStrings.xml><?xml version="1.0" encoding="utf-8"?>
<sst xmlns="http://schemas.openxmlformats.org/spreadsheetml/2006/main" count="285" uniqueCount="107">
  <si>
    <t>Item Test</t>
  </si>
  <si>
    <t>Login</t>
  </si>
  <si>
    <t>Test requirement</t>
  </si>
  <si>
    <t>Tester</t>
  </si>
  <si>
    <t>Lưu Thị An Duyên</t>
  </si>
  <si>
    <t>Pass</t>
  </si>
  <si>
    <t>Fail</t>
  </si>
  <si>
    <t>NT</t>
  </si>
  <si>
    <t>N/A</t>
  </si>
  <si>
    <t>Number of Test cases</t>
  </si>
  <si>
    <t>%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</si>
  <si>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</si>
  <si>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</si>
  <si>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</si>
  <si>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</si>
  <si>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</si>
  <si>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</si>
  <si>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</si>
  <si>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>Note</t>
  </si>
  <si>
    <t>Kiểm tra có ẩn kí tự trong ô password không</t>
  </si>
  <si>
    <t>Bước 1: Nhập password</t>
  </si>
  <si>
    <t>Trên giao diện ẩn kí tự trong txtPassword</t>
  </si>
  <si>
    <t xml:space="preserve">Kiểm tra giao diện đã đúng yêu cầu chưa </t>
  </si>
  <si>
    <t>ok</t>
  </si>
  <si>
    <t>Kiểm tra font chữ, cỡ chữ</t>
  </si>
  <si>
    <t>Kiểm tra xem khi bỏ trống ô Email</t>
  </si>
  <si>
    <t>Kiểm tra xem khi bỏ trống Password</t>
  </si>
  <si>
    <t>Hệ thống thông báo "Please fill out this field"</t>
  </si>
  <si>
    <t>Hệ thống sẽ chuyển sang trang Tài khoản</t>
  </si>
  <si>
    <t>Hệ thống thông báo "Please check your email or password again "</t>
  </si>
  <si>
    <t>DangKy</t>
  </si>
  <si>
    <t>DangNhap</t>
  </si>
  <si>
    <t>Kiểm tra xem khi bỏ trống Mật khẩu</t>
  </si>
  <si>
    <t>Kiểm tra xem khi bỏ trống ô Nhập lại mật khẩu</t>
  </si>
  <si>
    <t>Nhập mật khẩu &lt;6 kí tự</t>
  </si>
  <si>
    <t>Nhập email đã tồn tại</t>
  </si>
  <si>
    <t>Hệ thống thông báo "Email đã tồn tại"</t>
  </si>
  <si>
    <t>Bước 1: Nhập email đã tồn tại
Bước 2: Nhấn Đăng ký</t>
  </si>
  <si>
    <t xml:space="preserve">
Bước 1: Bỏ trống Nhập lại mật khẩu
Bước 2: Nhấn Đăng ký</t>
  </si>
  <si>
    <t xml:space="preserve">
Bước 1: Bỏ trống Mật khẩu
Bước 2: Nhấn Đăng ký</t>
  </si>
  <si>
    <t xml:space="preserve">
Bước 1: Bỏ trống Email
Bước 2: Nhấn Đăng ký</t>
  </si>
  <si>
    <t xml:space="preserve">
Bước 1: Bỏ trống email
Bước 2: Nhấn Đăng nhập</t>
  </si>
  <si>
    <t xml:space="preserve">
Bước 1: Bỏ trống Password
Bước 2: Nhấn Đăng nhập</t>
  </si>
  <si>
    <t>Kiểm tra khi nhập sai thông tin email hoặc password</t>
  </si>
  <si>
    <t>Kiểm tra khi nhập đúng email và password</t>
  </si>
  <si>
    <t xml:space="preserve">
Bước 1: Nhập thông tin email hoặc password sai
Bước 2: Nhấn Đăng nhập</t>
  </si>
  <si>
    <t xml:space="preserve">
Bước 1: Nhập thông tin email và password hợp lệ
Bước 2: Nhấn Đăng nhập</t>
  </si>
  <si>
    <t xml:space="preserve">
Bước 1: Nhập thông tin email và password hợp lệ
Bước 2: Nhấn Đăng ký</t>
  </si>
  <si>
    <t>Hệ thống thông báo "Đăng ký thành công" và chuyển sang trang Tài khoản</t>
  </si>
  <si>
    <t>Bước 1: Nhập mật khẩu &lt; 6 kí tự
Bước 2: Nhấn Đăng ký</t>
  </si>
  <si>
    <t>Hệ thống thông báo "Vui lòng nhập mật khẩu dài hơn 6 kí tự"</t>
  </si>
  <si>
    <t>Nhập email không đúng định dạng</t>
  </si>
  <si>
    <t>Bước 1: Nhập email không đúng định dạng
Bước 2: Nhấn Đăng ký</t>
  </si>
  <si>
    <t>Hệ thống thông báo "Please include an'@' in the email address"</t>
  </si>
  <si>
    <t>TimKiem</t>
  </si>
  <si>
    <t>Kiểm tra giao diện</t>
  </si>
  <si>
    <t xml:space="preserve">Kiểm tra tổng thể giao diện có đúng với thiết kế hay không? </t>
  </si>
  <si>
    <t xml:space="preserve">1. Kiểm tra giao diện ô tìm kiếm 
2. Kiểm tra giao diện của trang hiển thi kết quả tìm kiếm </t>
  </si>
  <si>
    <t xml:space="preserve">1. Vị trí (nằm trên phần header của tất cả các trang), kích thước, màu sắc, font chữ khi nhập dữ liệu vào của giao diện ô tìm kiếm đúng với thiết kế
2. Bố cục kích thước các ô sản phẩm, font chữ, màu sắc, hình ảnh sản phẩm  tìm kiếm của giao diện trang hiển thị kết quả tìm kiếm đúng với thiết kế </t>
  </si>
  <si>
    <t xml:space="preserve">Kiểm tra thanh cuộn dọc trong toàn giao diện </t>
  </si>
  <si>
    <t>Kiểm tra thứ tự di chuyển trỏ trên màn hình khi nhấn tab</t>
  </si>
  <si>
    <t>Kiểm tra thứ tự con trỏ di chuyển ngược lại trên màn hình khi nhấn Shifft-Tab</t>
  </si>
  <si>
    <t>Thực hiện kéo thanh cuộn lên xuống</t>
  </si>
  <si>
    <t>Nhấn Tab liên tục</t>
  </si>
  <si>
    <t>Nhân Shift-Tab liên tục</t>
  </si>
  <si>
    <t>Kéo thanh cuộn mà bố cục màn hình hiển thị không bị xô lệch</t>
  </si>
  <si>
    <t>Con trỏ di chuyển lần lượt theo thứ tự: Từ trái qua phải, từ trên xuống dưới</t>
  </si>
  <si>
    <t>Con trỏ di chuyển ngược lại theo thứ tự: từ phải qua trái, từ dưới lên trên</t>
  </si>
  <si>
    <t>Kiểm tra thực hiện chức năng chính của màn hình khi nhấn Enter</t>
  </si>
  <si>
    <t>Nhấn phím Enter</t>
  </si>
  <si>
    <t>Khi chuột focus vào trường [Tìm kiếm] của Ô Tìm Kiếm và nhấn phím Enter thì sẽ thực hiện chức năng Tìm kiếm theo dữ liệu đầu vào trong trường [Tìm kiếm].</t>
  </si>
  <si>
    <t>Kiểm tra giao diện khi thu nhỏ, phóng to</t>
  </si>
  <si>
    <t>Kiẻm tra Use flow có tuân thủ đúng lộ trình không?</t>
  </si>
  <si>
    <t xml:space="preserve">Kiểm tra hệ thống khi nhấn vào trang khác trong trang hiển thị kết quả tìm kiếm </t>
  </si>
  <si>
    <t>1. Nhấn phím Ctrl-
2. Nhấn phím Ctrl+</t>
  </si>
  <si>
    <t>Màn hình thu nhỏ, phóng to tương ứng linh hoạt và không bị vỡ giao diện</t>
  </si>
  <si>
    <t>Use flow tuân thủ đúng với lộ trình của người dùng</t>
  </si>
  <si>
    <t>Hệ thống chuyển trang thành công mà vẫn duy trì các bộ lọc đầu vào và không lặp lại các thông tin sản phẩm ở trang trước sang trang kế tiếp</t>
  </si>
  <si>
    <t xml:space="preserve">Kiểm tra use flow ở giao diện trang hiện tại </t>
  </si>
  <si>
    <t>Tìm kiếm theo tên sản phẩm</t>
  </si>
  <si>
    <t>Kiểm tra khi bỏ trống trường [Tìm kiếm]</t>
  </si>
  <si>
    <t>1. Click vào trường [Tìm kiếm] trên header
2. Thiết lập trường [Tìm kiếm]
3. Nhấn Enter
4. Kiểm tra hệ thống</t>
  </si>
  <si>
    <t>GioHang</t>
  </si>
  <si>
    <t>Kiểm tra khi thêm sản phẩm chưa có vào trong giỏ hàng</t>
  </si>
  <si>
    <t>Kiểm tra khi thêm sản phẩm đã có trong giỏ hàng</t>
  </si>
  <si>
    <t>Kiểm tra khi thêm sản phẩm đã hết hàng vào trong giỏ hàng</t>
  </si>
  <si>
    <t xml:space="preserve">Kiểm tra khi bỏ trống trường số lượng sản phẩm </t>
  </si>
  <si>
    <t>1. Chọn sản phẩm muốn thêm vào giỏ hàng
2. Nhấn nút [Thêm vào giỏ]
3. Kiểm tra giỏ hàng của hệ thống</t>
  </si>
  <si>
    <t>Hệ thống thêm thành công sản phẩm được chọn vào giỏ hàng 
Số lượng được thêm vào giỏ hàng mặc định là 1</t>
  </si>
  <si>
    <t>Hệ thống thêm thành công sản phẩm được chọn vào giỏ hàng và số lượng của sản phẩm đó tăng thêm 1 so với số lượng ban đầu</t>
  </si>
  <si>
    <t xml:space="preserve">1. Thêm sản phẩm vào giỏ hàng không thành công
2. Hệ thống hiển thị 1 dòng text màu đỏ khi sản phẩm được chọn bị hết hàng </t>
  </si>
  <si>
    <t>1. Hệ thống thêm sản phẩm vào giỏ hàng không thành công
2. Hệ thống hiển thị 1 thông báo lỗi màu đỏ ngay dưới trường [Số lượng]</t>
  </si>
  <si>
    <t>1. Chọn sản phẩm muốn thêm vào giỏ hàng
2. Nhấn nút [Thêm vào giỏ]
3. Kiểm tra hệ thống</t>
  </si>
  <si>
    <t>1. Chọn sản phẩm muốn thêm vào giỏ hàng
2. Thiết lập trường [Số lượng]
3. Nhấn nút [Thêm vào giỏ]
4. Kiểm tra thông báo của hệ thống</t>
  </si>
  <si>
    <t>Kiểm tra khi nhập trường số lượng sản phẩm bằng 0</t>
  </si>
  <si>
    <t>Kiểm tra khi nhập trường số lượng sản phẩm &lt;0</t>
  </si>
  <si>
    <t xml:space="preserve">Kiểm tra khi nhập trường số lượng sản phẩm có chứa các kí tự số 0 ở đầu tiên </t>
  </si>
  <si>
    <t xml:space="preserve">Kiểm tra khi nhập trường số lượng sản phẩm &gt; số lượng có trong cửa hàng </t>
  </si>
  <si>
    <t>1. Hệ thống lược bỏ các kí tự số 0 ở đầu của trường [Số lượng]
2. Hệ thống thêm thành công sản phẩm được chọn vào giỏ hàng</t>
  </si>
  <si>
    <t xml:space="preserve">1. Hệ thống thêm sản phẩm vào giỏ hàng không thành công
2. Hệ thống hiển thị 1 thông báo lỗi màu đỏ ngay dưới trường [Số lượng] tương ứng với số lượng tối đa của sản phẩm được chọn hiện có trong cửa hàng </t>
  </si>
  <si>
    <t>Checkout</t>
  </si>
  <si>
    <t>Kiểm tra khi [Thông Tin Vận Chuyển] chọn Địa chỉ giao hàng mới và dữ liệu đầu vào hợp lệ.</t>
  </si>
  <si>
    <t>Kiểm tra thông tin sản phẩm (như: hình ảnh, tên sản phẩm, đơn giá, số lượng, size số) của trang Checkout với dữ liệu sản phẩm trong GIỎ HÀNG</t>
  </si>
  <si>
    <t>Thông tin dữ liệu sản phẩm ở trang Checkout hiển thị đúng như ở trang Giỏ Hàng</t>
  </si>
  <si>
    <r>
      <t xml:space="preserve">Kiểm tra thông tin sản phẩm (như: hình ảnh, tên sản phẩm, đơn giá, số lượng, size số) có đúng với dữ liệu trong </t>
    </r>
    <r>
      <rPr>
        <b/>
        <sz val="10"/>
        <color theme="1"/>
        <rFont val="Tahoma"/>
        <family val="2"/>
      </rPr>
      <t xml:space="preserve">GIỎ HÀNG </t>
    </r>
    <r>
      <rPr>
        <sz val="10"/>
        <color theme="1"/>
        <rFont val="Tahoma"/>
        <family val="2"/>
      </rPr>
      <t xml:space="preserve">sau khi chuyển hướng tới trang </t>
    </r>
    <r>
      <rPr>
        <b/>
        <sz val="10"/>
        <color theme="1"/>
        <rFont val="Tahoma"/>
        <family val="2"/>
      </rPr>
      <t>Checkout</t>
    </r>
    <r>
      <rPr>
        <sz val="10"/>
        <color theme="1"/>
        <rFont val="Tahoma"/>
        <family val="2"/>
      </rPr>
      <t xml:space="preserve"> hay không?</t>
    </r>
  </si>
  <si>
    <t>Kiểm tra thông tin dữ liệu của chức năng Checkout</t>
  </si>
  <si>
    <t xml:space="preserve">Thêm sản phẩm vào giỏ hàng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</si>
</sst>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"/>
  </numFmts>
  <fonts count="11" x14ac:knownFonts="1">
    <font>
      <sz val="11"/>
      <color theme="1"/>
      <name val="Calibri"/>
      <family val="2"/>
      <charset val="163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1"/>
      <name val="Calibri"/>
      <family val="2"/>
    </font>
    <font>
      <sz val="10"/>
      <color rgb="FFFF0000"/>
      <name val="Tahoma"/>
      <family val="2"/>
    </font>
    <font>
      <i/>
      <sz val="10"/>
      <color rgb="FF008000"/>
      <name val="Tahoma"/>
      <family val="2"/>
    </font>
    <font>
      <i/>
      <sz val="10"/>
      <color rgb="FFFF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FF0000"/>
      <name val="Tahoma"/>
      <family val="2"/>
    </font>
    <font>
      <b/>
      <sz val="10"/>
      <color rgb="FFFFFFFF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164" fontId="1" fillId="2" borderId="1" xfId="0" applyNumberFormat="1" applyFont="1" applyFill="1" applyBorder="1" applyAlignment="1">
      <alignment horizontal="left" vertical="top" wrapText="1"/>
    </xf>
    <xf numFmtId="164" fontId="2" fillId="2" borderId="0" xfId="0" applyNumberFormat="1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left" vertical="top" wrapText="1"/>
    </xf>
    <xf numFmtId="0" fontId="4" fillId="2" borderId="0" xfId="0" applyFont="1" applyFill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left" vertical="top" wrapText="1"/>
    </xf>
    <xf numFmtId="164" fontId="5" fillId="2" borderId="0" xfId="0" applyNumberFormat="1" applyFont="1" applyFill="1" applyAlignment="1">
      <alignment horizontal="center" vertical="center" wrapText="1"/>
    </xf>
    <xf numFmtId="164" fontId="5" fillId="2" borderId="0" xfId="0" applyNumberFormat="1" applyFont="1" applyFill="1" applyAlignment="1">
      <alignment horizontal="left" vertical="top" wrapText="1"/>
    </xf>
    <xf numFmtId="0" fontId="7" fillId="2" borderId="7" xfId="0" applyFont="1" applyFill="1" applyBorder="1" applyAlignment="1">
      <alignment horizontal="center" vertical="top"/>
    </xf>
    <xf numFmtId="0" fontId="7" fillId="2" borderId="8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 vertical="top"/>
    </xf>
    <xf numFmtId="0" fontId="8" fillId="2" borderId="7" xfId="0" applyFont="1" applyFill="1" applyBorder="1" applyAlignment="1">
      <alignment horizontal="center" vertical="top"/>
    </xf>
    <xf numFmtId="0" fontId="8" fillId="2" borderId="8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top" wrapText="1"/>
    </xf>
    <xf numFmtId="0" fontId="8" fillId="2" borderId="9" xfId="0" applyFont="1" applyFill="1" applyBorder="1" applyAlignment="1">
      <alignment horizontal="center" vertical="top"/>
    </xf>
    <xf numFmtId="0" fontId="8" fillId="2" borderId="10" xfId="0" applyFont="1" applyFill="1" applyBorder="1" applyAlignment="1">
      <alignment horizontal="center" vertical="top" wrapText="1"/>
    </xf>
    <xf numFmtId="0" fontId="8" fillId="2" borderId="11" xfId="0" applyFont="1" applyFill="1" applyBorder="1" applyAlignment="1">
      <alignment horizontal="center" vertical="top" wrapText="1"/>
    </xf>
    <xf numFmtId="9" fontId="9" fillId="2" borderId="12" xfId="0" applyNumberFormat="1" applyFont="1" applyFill="1" applyBorder="1" applyAlignment="1">
      <alignment horizontal="left" vertical="top"/>
    </xf>
    <xf numFmtId="3" fontId="8" fillId="2" borderId="13" xfId="0" applyNumberFormat="1" applyFont="1" applyFill="1" applyBorder="1" applyAlignment="1">
      <alignment horizontal="left" vertical="top"/>
    </xf>
    <xf numFmtId="3" fontId="8" fillId="2" borderId="13" xfId="0" applyNumberFormat="1" applyFont="1" applyFill="1" applyBorder="1" applyAlignment="1">
      <alignment horizontal="left" vertical="top" wrapText="1"/>
    </xf>
    <xf numFmtId="3" fontId="8" fillId="2" borderId="14" xfId="0" applyNumberFormat="1" applyFont="1" applyFill="1" applyBorder="1" applyAlignment="1">
      <alignment horizontal="left" vertical="top"/>
    </xf>
    <xf numFmtId="3" fontId="8" fillId="2" borderId="0" xfId="0" applyNumberFormat="1" applyFont="1" applyFill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164" fontId="10" fillId="3" borderId="8" xfId="0" applyNumberFormat="1" applyFont="1" applyFill="1" applyBorder="1" applyAlignment="1">
      <alignment horizontal="left" vertical="top" wrapText="1"/>
    </xf>
    <xf numFmtId="164" fontId="10" fillId="3" borderId="8" xfId="0" applyNumberFormat="1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top" wrapText="1"/>
    </xf>
    <xf numFmtId="164" fontId="2" fillId="5" borderId="10" xfId="0" applyNumberFormat="1" applyFont="1" applyFill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2" fillId="0" borderId="18" xfId="0" applyNumberFormat="1" applyFont="1" applyBorder="1" applyAlignment="1">
      <alignment horizontal="center" vertical="center" wrapText="1"/>
    </xf>
    <xf numFmtId="0" fontId="0" fillId="0" borderId="16" xfId="0" applyBorder="1"/>
    <xf numFmtId="0" fontId="2" fillId="0" borderId="0" xfId="0" applyFont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164" fontId="2" fillId="5" borderId="19" xfId="0" applyNumberFormat="1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6" xfId="0" applyFont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164" fontId="2" fillId="2" borderId="2" xfId="0" applyNumberFormat="1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164" fontId="2" fillId="0" borderId="2" xfId="0" applyNumberFormat="1" applyFont="1" applyBorder="1" applyAlignment="1">
      <alignment horizontal="left" vertical="top" wrapText="1"/>
    </xf>
    <xf numFmtId="0" fontId="3" fillId="0" borderId="6" xfId="0" applyFont="1" applyBorder="1"/>
    <xf numFmtId="164" fontId="6" fillId="2" borderId="2" xfId="0" applyNumberFormat="1" applyFont="1" applyFill="1" applyBorder="1" applyAlignment="1">
      <alignment horizontal="left" vertical="top" wrapText="1"/>
    </xf>
    <xf numFmtId="164" fontId="1" fillId="4" borderId="15" xfId="0" applyNumberFormat="1" applyFont="1" applyFill="1" applyBorder="1" applyAlignment="1">
      <alignment horizontal="left" vertical="top"/>
    </xf>
    <xf numFmtId="164" fontId="1" fillId="4" borderId="0" xfId="0" applyNumberFormat="1" applyFont="1" applyFill="1" applyBorder="1" applyAlignment="1">
      <alignment horizontal="left" vertical="top"/>
    </xf>
    <xf numFmtId="164" fontId="1" fillId="4" borderId="1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32"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="115" zoomScaleNormal="115" workbookViewId="0">
      <selection activeCell="D15" sqref="D15"/>
    </sheetView>
  </sheetViews>
  <sheetFormatPr defaultRowHeight="14.5" x14ac:dyDescent="0.35"/>
  <cols>
    <col min="1" max="1" width="17.453125" customWidth="1"/>
    <col min="2" max="2" width="25.26953125" customWidth="1"/>
    <col min="3" max="3" width="17.1796875" customWidth="1"/>
    <col min="4" max="4" width="28.36328125" customWidth="1"/>
    <col min="5" max="5" width="32.81640625" customWidth="1"/>
    <col min="6" max="6" width="18.453125" customWidth="1"/>
    <col min="7" max="7" width="26.1796875" customWidth="1"/>
    <col min="8" max="8" width="16.08984375" customWidth="1"/>
  </cols>
  <sheetData>
    <row r="1" spans="1:9" x14ac:dyDescent="0.35">
      <c r="A1" s="1" t="s">
        <v>0</v>
      </c>
      <c r="B1" s="43" t="s">
        <v>31</v>
      </c>
      <c r="C1" s="44"/>
      <c r="D1" s="44"/>
      <c r="E1" s="45"/>
      <c r="F1" s="2"/>
      <c r="G1" s="3"/>
      <c r="H1" s="3"/>
      <c r="I1" s="4"/>
    </row>
    <row r="2" spans="1:9" ht="37.5" x14ac:dyDescent="0.35">
      <c r="A2" s="5" t="s">
        <v>2</v>
      </c>
      <c r="B2" s="46"/>
      <c r="C2" s="44"/>
      <c r="D2" s="44"/>
      <c r="E2" s="47"/>
      <c r="F2" s="6"/>
      <c r="G2" s="7"/>
      <c r="H2" s="7"/>
      <c r="I2" s="4"/>
    </row>
    <row r="3" spans="1:9" x14ac:dyDescent="0.35">
      <c r="A3" s="1" t="s">
        <v>3</v>
      </c>
      <c r="B3" s="48" t="s">
        <v>4</v>
      </c>
      <c r="C3" s="44"/>
      <c r="D3" s="44"/>
      <c r="E3" s="47"/>
      <c r="F3" s="6"/>
      <c r="G3" s="7"/>
      <c r="H3" s="7"/>
      <c r="I3" s="4"/>
    </row>
    <row r="4" spans="1:9" ht="37.5" x14ac:dyDescent="0.35">
      <c r="A4" s="8" t="s">
        <v>5</v>
      </c>
      <c r="B4" s="9" t="s">
        <v>6</v>
      </c>
      <c r="C4" s="9" t="s">
        <v>7</v>
      </c>
      <c r="D4" s="10" t="s">
        <v>8</v>
      </c>
      <c r="E4" s="9" t="s">
        <v>9</v>
      </c>
      <c r="F4" s="11"/>
      <c r="G4" s="11"/>
      <c r="H4" s="11"/>
      <c r="I4" s="12"/>
    </row>
    <row r="5" spans="1:9" x14ac:dyDescent="0.35">
      <c r="A5" s="13">
        <f>COUNTIF(F:F,"Pass")</f>
        <v>5</v>
      </c>
      <c r="B5" s="14">
        <f>COUNTIF(F:F,"Fail")</f>
        <v>0</v>
      </c>
      <c r="C5" s="14">
        <f>COUNTIF(F:F,"Untested")</f>
        <v>0</v>
      </c>
      <c r="D5" s="15">
        <f>COUNTIF(F:F,"N/A")</f>
        <v>0</v>
      </c>
      <c r="E5" s="14">
        <f>SUM(A5:D5)</f>
        <v>5</v>
      </c>
      <c r="F5" s="11"/>
      <c r="G5" s="11"/>
      <c r="H5" s="11"/>
      <c r="I5" s="12"/>
    </row>
    <row r="6" spans="1:9" x14ac:dyDescent="0.35">
      <c r="A6" s="16" t="s">
        <v>10</v>
      </c>
      <c r="B6" s="17" t="s">
        <v>10</v>
      </c>
      <c r="C6" s="17" t="s">
        <v>10</v>
      </c>
      <c r="D6" s="18" t="s">
        <v>10</v>
      </c>
      <c r="E6" s="17"/>
      <c r="F6" s="11"/>
      <c r="G6" s="11"/>
      <c r="H6" s="11"/>
      <c r="I6" s="12"/>
    </row>
    <row r="7" spans="1:9" ht="15" thickBot="1" x14ac:dyDescent="0.4">
      <c r="A7" s="19"/>
      <c r="B7" s="20"/>
      <c r="C7" s="21"/>
      <c r="D7" s="22"/>
      <c r="E7" s="21"/>
      <c r="F7" s="23"/>
      <c r="G7" s="23"/>
      <c r="H7" s="24"/>
      <c r="I7" s="12"/>
    </row>
    <row r="8" spans="1:9" ht="50" x14ac:dyDescent="0.35">
      <c r="A8" s="25" t="s">
        <v>11</v>
      </c>
      <c r="B8" s="25" t="s">
        <v>12</v>
      </c>
      <c r="C8" s="25" t="s">
        <v>13</v>
      </c>
      <c r="D8" s="25" t="s">
        <v>14</v>
      </c>
      <c r="E8" s="25" t="s">
        <v>15</v>
      </c>
      <c r="F8" s="26" t="s">
        <v>16</v>
      </c>
      <c r="G8" s="26" t="s">
        <v>17</v>
      </c>
      <c r="H8" s="26" t="s">
        <v>3</v>
      </c>
      <c r="I8" s="27" t="s">
        <v>18</v>
      </c>
    </row>
    <row r="9" spans="1:9" s="51" customFormat="1" ht="14.5" customHeight="1" x14ac:dyDescent="0.35">
      <c r="A9" s="49" t="s">
        <v>1</v>
      </c>
      <c r="B9" s="50"/>
      <c r="C9" s="50"/>
      <c r="D9" s="50"/>
      <c r="E9" s="50"/>
      <c r="F9" s="50"/>
      <c r="G9" s="50"/>
      <c r="H9" s="50"/>
      <c r="I9" s="50"/>
    </row>
    <row r="10" spans="1:9" ht="37.5" x14ac:dyDescent="0.35">
      <c r="A10" s="28" t="str">
        <f>IF(AND(E10=""),"","["&amp;TEXT($B$1,"##")&amp;"-"&amp;TEXT(ROW()-9-COUNTBLANK($E$8:E9)+1,"##")&amp;"]")</f>
        <v>[DangNhap-1]</v>
      </c>
      <c r="B10" s="29" t="s">
        <v>25</v>
      </c>
      <c r="C10" s="29"/>
      <c r="D10" s="29" t="s">
        <v>41</v>
      </c>
      <c r="E10" s="29" t="s">
        <v>27</v>
      </c>
      <c r="F10" s="30" t="s">
        <v>5</v>
      </c>
      <c r="G10" s="31">
        <f ca="1">TODAY()</f>
        <v>45630</v>
      </c>
      <c r="H10" s="32" t="s">
        <v>4</v>
      </c>
      <c r="I10" s="33"/>
    </row>
    <row r="11" spans="1:9" ht="37.5" x14ac:dyDescent="0.35">
      <c r="A11" s="28" t="str">
        <f>IF(AND(E11=""),"","["&amp;TEXT($B$1,"##")&amp;"-"&amp;TEXT(ROW()-9-COUNTBLANK($E$8:E10)+1,"##")&amp;"]")</f>
        <v>[DangNhap-2]</v>
      </c>
      <c r="B11" s="29" t="s">
        <v>26</v>
      </c>
      <c r="C11" s="29"/>
      <c r="D11" s="29" t="s">
        <v>42</v>
      </c>
      <c r="E11" s="29" t="s">
        <v>27</v>
      </c>
      <c r="F11" s="30" t="s">
        <v>5</v>
      </c>
      <c r="G11" s="31">
        <f t="shared" ref="G11:G14" ca="1" si="0">TODAY()</f>
        <v>45630</v>
      </c>
      <c r="H11" s="32" t="s">
        <v>4</v>
      </c>
    </row>
    <row r="12" spans="1:9" ht="50" x14ac:dyDescent="0.35">
      <c r="A12" s="28" t="str">
        <f>IF(AND(E12=""),"","["&amp;TEXT($B$1,"##")&amp;"-"&amp;TEXT(ROW()-9-COUNTBLANK($E$8:E11)+1,"##")&amp;"]")</f>
        <v>[DangNhap-3]</v>
      </c>
      <c r="B12" s="29" t="s">
        <v>43</v>
      </c>
      <c r="C12" s="29"/>
      <c r="D12" s="29" t="s">
        <v>45</v>
      </c>
      <c r="E12" s="29" t="s">
        <v>29</v>
      </c>
      <c r="F12" s="30" t="s">
        <v>5</v>
      </c>
      <c r="G12" s="31">
        <f t="shared" ca="1" si="0"/>
        <v>45630</v>
      </c>
      <c r="H12" s="32" t="s">
        <v>4</v>
      </c>
    </row>
    <row r="13" spans="1:9" ht="50" x14ac:dyDescent="0.35">
      <c r="A13" s="28" t="str">
        <f>IF(AND(E13=""),"","["&amp;TEXT($B$1,"##")&amp;"-"&amp;TEXT(ROW()-9-COUNTBLANK($E$8:E12)+1,"##")&amp;"]")</f>
        <v>[DangNhap-4]</v>
      </c>
      <c r="B13" s="29" t="s">
        <v>44</v>
      </c>
      <c r="C13" s="29"/>
      <c r="D13" s="29" t="s">
        <v>46</v>
      </c>
      <c r="E13" s="29" t="s">
        <v>28</v>
      </c>
      <c r="F13" s="30" t="s">
        <v>5</v>
      </c>
      <c r="G13" s="31">
        <f t="shared" ca="1" si="0"/>
        <v>45630</v>
      </c>
      <c r="H13" s="32" t="s">
        <v>4</v>
      </c>
    </row>
    <row r="14" spans="1:9" ht="25" x14ac:dyDescent="0.35">
      <c r="A14" s="28" t="str">
        <f>IF(AND(E14=""),"","["&amp;TEXT($B$1,"##")&amp;"-"&amp;TEXT(ROW()-9-COUNTBLANK($E$8:E13)+1,"##")&amp;"]")</f>
        <v>[DangNhap-5]</v>
      </c>
      <c r="B14" s="29" t="s">
        <v>19</v>
      </c>
      <c r="C14" s="29"/>
      <c r="D14" s="29" t="s">
        <v>20</v>
      </c>
      <c r="E14" s="29" t="s">
        <v>21</v>
      </c>
      <c r="F14" s="30" t="s">
        <v>5</v>
      </c>
      <c r="G14" s="31">
        <f t="shared" ca="1" si="0"/>
        <v>45630</v>
      </c>
      <c r="H14" s="32" t="s">
        <v>4</v>
      </c>
    </row>
    <row r="15" spans="1:9" ht="25" x14ac:dyDescent="0.35">
      <c r="A15" s="28" t="str">
        <f>IF(AND(E15=""),"","["&amp;TEXT($B$1,"##")&amp;"-"&amp;TEXT(ROW()-9-COUNTBLANK($E$8:E14)+1,"##")&amp;"]")</f>
        <v>[DangNhap-6]</v>
      </c>
      <c r="B15" s="29" t="s">
        <v>22</v>
      </c>
      <c r="C15" s="29"/>
      <c r="D15" s="29"/>
      <c r="E15" s="29" t="s">
        <v>23</v>
      </c>
      <c r="F15" s="30"/>
      <c r="G15" s="31"/>
      <c r="H15" s="32"/>
    </row>
    <row r="16" spans="1:9" x14ac:dyDescent="0.35">
      <c r="A16" s="28" t="str">
        <f>IF(AND(E16=""),"","["&amp;TEXT($B$1,"##")&amp;"-"&amp;TEXT(ROW()-9-COUNTBLANK($E$8:E15)+1,"##")&amp;"]")</f>
        <v>[DangNhap-7]</v>
      </c>
      <c r="B16" s="29" t="s">
        <v>24</v>
      </c>
      <c r="C16" s="29"/>
      <c r="D16" s="29"/>
      <c r="E16" s="29" t="s">
        <v>23</v>
      </c>
      <c r="F16" s="30"/>
      <c r="G16" s="31"/>
      <c r="H16" s="32"/>
    </row>
  </sheetData>
  <mergeCells count="4">
    <mergeCell ref="B1:E1"/>
    <mergeCell ref="B2:E2"/>
    <mergeCell ref="B3:E3"/>
    <mergeCell ref="A9:XFD9"/>
  </mergeCells>
  <conditionalFormatting sqref="F1:F8 F10:F16">
    <cfRule type="cellIs" dxfId="31" priority="1" operator="equal">
      <formula>"N/A"</formula>
    </cfRule>
    <cfRule type="cellIs" dxfId="30" priority="2" operator="equal">
      <formula>"Fail"</formula>
    </cfRule>
    <cfRule type="cellIs" dxfId="29" priority="3" operator="equal">
      <formula>Fail</formula>
    </cfRule>
    <cfRule type="cellIs" dxfId="28" priority="4" operator="equal">
      <formula>"Pass"</formula>
    </cfRule>
  </conditionalFormatting>
  <dataValidations count="2">
    <dataValidation type="list" allowBlank="1" showErrorMessage="1" sqref="F1:H2">
      <formula1>$J$1:$J$5</formula1>
    </dataValidation>
    <dataValidation type="list" allowBlank="1" showErrorMessage="1" sqref="F10:F16">
      <formula1>"Pass,Fail,N/A,Untested"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A4" zoomScale="130" zoomScaleNormal="130" workbookViewId="0">
      <selection activeCell="B18" sqref="B18"/>
    </sheetView>
  </sheetViews>
  <sheetFormatPr defaultRowHeight="14.5" x14ac:dyDescent="0.35"/>
  <cols>
    <col min="1" max="1" width="17.453125" customWidth="1"/>
    <col min="2" max="2" width="25.26953125" customWidth="1"/>
    <col min="3" max="3" width="17.1796875" customWidth="1"/>
    <col min="4" max="4" width="28.36328125" customWidth="1"/>
    <col min="5" max="5" width="32.81640625" customWidth="1"/>
    <col min="6" max="6" width="18.453125" customWidth="1"/>
    <col min="7" max="7" width="26.1796875" customWidth="1"/>
    <col min="8" max="8" width="16.08984375" customWidth="1"/>
  </cols>
  <sheetData>
    <row r="1" spans="1:9" x14ac:dyDescent="0.35">
      <c r="A1" s="1" t="s">
        <v>0</v>
      </c>
      <c r="B1" s="43" t="s">
        <v>30</v>
      </c>
      <c r="C1" s="44"/>
      <c r="D1" s="44"/>
      <c r="E1" s="45"/>
      <c r="F1" s="2"/>
      <c r="G1" s="3"/>
      <c r="H1" s="3"/>
      <c r="I1" s="4"/>
    </row>
    <row r="2" spans="1:9" x14ac:dyDescent="0.35">
      <c r="A2" s="5" t="s">
        <v>2</v>
      </c>
      <c r="B2" s="46"/>
      <c r="C2" s="44"/>
      <c r="D2" s="44"/>
      <c r="E2" s="47"/>
      <c r="F2" s="6"/>
      <c r="G2" s="7"/>
      <c r="H2" s="7"/>
      <c r="I2" s="4"/>
    </row>
    <row r="3" spans="1:9" x14ac:dyDescent="0.35">
      <c r="A3" s="1" t="s">
        <v>3</v>
      </c>
      <c r="B3" s="48" t="s">
        <v>4</v>
      </c>
      <c r="C3" s="44"/>
      <c r="D3" s="44"/>
      <c r="E3" s="47"/>
      <c r="F3" s="6"/>
      <c r="G3" s="7"/>
      <c r="H3" s="7"/>
      <c r="I3" s="4"/>
    </row>
    <row r="4" spans="1:9" x14ac:dyDescent="0.35">
      <c r="A4" s="8" t="s">
        <v>5</v>
      </c>
      <c r="B4" s="9" t="s">
        <v>6</v>
      </c>
      <c r="C4" s="9" t="s">
        <v>7</v>
      </c>
      <c r="D4" s="10" t="s">
        <v>8</v>
      </c>
      <c r="E4" s="9" t="s">
        <v>9</v>
      </c>
      <c r="F4" s="11"/>
      <c r="G4" s="11"/>
      <c r="H4" s="11"/>
      <c r="I4" s="12"/>
    </row>
    <row r="5" spans="1:9" x14ac:dyDescent="0.35">
      <c r="A5" s="13">
        <f>COUNTIF(F:F,"Pass")</f>
        <v>10</v>
      </c>
      <c r="B5" s="14">
        <f>COUNTIF(F:F,"Fail")</f>
        <v>0</v>
      </c>
      <c r="C5" s="14">
        <f>COUNTIF(F:F,"Untested")</f>
        <v>0</v>
      </c>
      <c r="D5" s="15">
        <f>COUNTIF(F:F,"N/A")</f>
        <v>0</v>
      </c>
      <c r="E5" s="14">
        <f>SUM(A5:D5)</f>
        <v>10</v>
      </c>
      <c r="F5" s="11"/>
      <c r="G5" s="11"/>
      <c r="H5" s="11"/>
      <c r="I5" s="12"/>
    </row>
    <row r="6" spans="1:9" x14ac:dyDescent="0.35">
      <c r="A6" s="16" t="s">
        <v>10</v>
      </c>
      <c r="B6" s="17" t="s">
        <v>10</v>
      </c>
      <c r="C6" s="17" t="s">
        <v>10</v>
      </c>
      <c r="D6" s="18" t="s">
        <v>10</v>
      </c>
      <c r="E6" s="17"/>
      <c r="F6" s="11"/>
      <c r="G6" s="11"/>
      <c r="H6" s="11"/>
      <c r="I6" s="12"/>
    </row>
    <row r="7" spans="1:9" ht="15" thickBot="1" x14ac:dyDescent="0.4">
      <c r="A7" s="19"/>
      <c r="B7" s="20"/>
      <c r="C7" s="21"/>
      <c r="D7" s="22"/>
      <c r="E7" s="21"/>
      <c r="F7" s="23"/>
      <c r="G7" s="23"/>
      <c r="H7" s="24"/>
      <c r="I7" s="12"/>
    </row>
    <row r="8" spans="1:9" x14ac:dyDescent="0.35">
      <c r="A8" s="25" t="s">
        <v>11</v>
      </c>
      <c r="B8" s="25" t="s">
        <v>12</v>
      </c>
      <c r="C8" s="25" t="s">
        <v>13</v>
      </c>
      <c r="D8" s="25" t="s">
        <v>14</v>
      </c>
      <c r="E8" s="25" t="s">
        <v>15</v>
      </c>
      <c r="F8" s="26" t="s">
        <v>16</v>
      </c>
      <c r="G8" s="26" t="s">
        <v>17</v>
      </c>
      <c r="H8" s="26" t="s">
        <v>3</v>
      </c>
      <c r="I8" s="27" t="s">
        <v>18</v>
      </c>
    </row>
    <row r="9" spans="1:9" s="51" customFormat="1" ht="14.5" customHeight="1" x14ac:dyDescent="0.35">
      <c r="A9" s="49" t="s">
        <v>1</v>
      </c>
      <c r="B9" s="50"/>
      <c r="C9" s="50"/>
      <c r="D9" s="50"/>
      <c r="E9" s="50"/>
      <c r="F9" s="50"/>
      <c r="G9" s="50"/>
      <c r="H9" s="50"/>
      <c r="I9" s="50"/>
    </row>
    <row r="10" spans="1:9" ht="37.5" x14ac:dyDescent="0.35">
      <c r="A10" s="28" t="str">
        <f>IF(AND(E10=""),"","["&amp;TEXT($B$1,"##")&amp;"-"&amp;TEXT(ROW()-9-COUNTBLANK($E$8:E9)+1,"##")&amp;"]")</f>
        <v>[DangKy-1]</v>
      </c>
      <c r="B10" s="29" t="s">
        <v>25</v>
      </c>
      <c r="C10" s="29"/>
      <c r="D10" s="29" t="s">
        <v>40</v>
      </c>
      <c r="E10" s="29" t="s">
        <v>27</v>
      </c>
      <c r="F10" s="30" t="s">
        <v>5</v>
      </c>
      <c r="G10" s="31">
        <f ca="1">TODAY()</f>
        <v>45630</v>
      </c>
      <c r="H10" s="32" t="s">
        <v>4</v>
      </c>
      <c r="I10" s="33"/>
    </row>
    <row r="11" spans="1:9" ht="37.5" x14ac:dyDescent="0.35">
      <c r="A11" s="28" t="str">
        <f>IF(AND(E11=""),"","["&amp;TEXT($B$1,"##")&amp;"-"&amp;TEXT(ROW()-9-COUNTBLANK($E$8:E10)+1,"##")&amp;"]")</f>
        <v>[DangKy-2]</v>
      </c>
      <c r="B11" s="29" t="s">
        <v>32</v>
      </c>
      <c r="C11" s="29"/>
      <c r="D11" s="29" t="s">
        <v>39</v>
      </c>
      <c r="E11" s="29" t="s">
        <v>27</v>
      </c>
      <c r="F11" s="30" t="s">
        <v>5</v>
      </c>
      <c r="G11" s="31">
        <f t="shared" ref="G11:G19" ca="1" si="0">TODAY()</f>
        <v>45630</v>
      </c>
      <c r="H11" s="32" t="s">
        <v>4</v>
      </c>
    </row>
    <row r="12" spans="1:9" ht="58" customHeight="1" x14ac:dyDescent="0.35">
      <c r="A12" s="28" t="str">
        <f>IF(AND(E12=""),"","["&amp;TEXT($B$1,"##")&amp;"-"&amp;TEXT(ROW()-9-COUNTBLANK($E$8:E11)+1,"##")&amp;"]")</f>
        <v>[DangKy-3]</v>
      </c>
      <c r="B12" s="29" t="s">
        <v>33</v>
      </c>
      <c r="C12" s="29"/>
      <c r="D12" s="29" t="s">
        <v>38</v>
      </c>
      <c r="E12" s="29" t="s">
        <v>27</v>
      </c>
      <c r="F12" s="30" t="s">
        <v>5</v>
      </c>
      <c r="G12" s="31">
        <f t="shared" ca="1" si="0"/>
        <v>45630</v>
      </c>
      <c r="H12" s="32" t="s">
        <v>4</v>
      </c>
    </row>
    <row r="13" spans="1:9" ht="25" x14ac:dyDescent="0.35">
      <c r="A13" s="28" t="str">
        <f>IF(AND(E13=""),"","["&amp;TEXT($B$1,"##")&amp;"-"&amp;TEXT(ROW()-9-COUNTBLANK($E$8:E11)+1,"##")&amp;"]")</f>
        <v>[DangKy-4]</v>
      </c>
      <c r="B13" s="29" t="s">
        <v>34</v>
      </c>
      <c r="C13" s="29"/>
      <c r="D13" s="29" t="s">
        <v>49</v>
      </c>
      <c r="E13" s="29" t="s">
        <v>50</v>
      </c>
      <c r="F13" s="30" t="s">
        <v>5</v>
      </c>
      <c r="G13" s="31">
        <f t="shared" ca="1" si="0"/>
        <v>45630</v>
      </c>
      <c r="H13" s="32" t="s">
        <v>4</v>
      </c>
    </row>
    <row r="14" spans="1:9" ht="25" x14ac:dyDescent="0.35">
      <c r="A14" s="28" t="str">
        <f>IF(AND(E14=""),"","["&amp;TEXT($B$1,"##")&amp;"-"&amp;TEXT(ROW()-9-COUNTBLANK($E$8:E12)+1,"##")&amp;"]")</f>
        <v>[DangKy-5]</v>
      </c>
      <c r="B14" s="29" t="s">
        <v>35</v>
      </c>
      <c r="C14" s="29"/>
      <c r="D14" s="29" t="s">
        <v>37</v>
      </c>
      <c r="E14" s="29" t="s">
        <v>36</v>
      </c>
      <c r="F14" s="30" t="s">
        <v>5</v>
      </c>
      <c r="G14" s="31">
        <f t="shared" ca="1" si="0"/>
        <v>45630</v>
      </c>
      <c r="H14" s="32" t="s">
        <v>4</v>
      </c>
    </row>
    <row r="15" spans="1:9" ht="37.5" x14ac:dyDescent="0.35">
      <c r="A15" s="28" t="str">
        <f>IF(AND(E15=""),"","["&amp;TEXT($B$1,"##")&amp;"-"&amp;TEXT(ROW()-9-COUNTBLANK($E$8:E13)+1,"##")&amp;"]")</f>
        <v>[DangKy-6]</v>
      </c>
      <c r="B15" s="29" t="s">
        <v>51</v>
      </c>
      <c r="C15" s="29"/>
      <c r="D15" s="29" t="s">
        <v>52</v>
      </c>
      <c r="E15" s="29" t="s">
        <v>53</v>
      </c>
      <c r="F15" s="30" t="s">
        <v>5</v>
      </c>
      <c r="G15" s="31">
        <f t="shared" ca="1" si="0"/>
        <v>45630</v>
      </c>
      <c r="H15" s="32" t="s">
        <v>4</v>
      </c>
    </row>
    <row r="16" spans="1:9" ht="50" x14ac:dyDescent="0.35">
      <c r="A16" s="28" t="str">
        <f>IF(AND(E16=""),"","["&amp;TEXT($B$1,"##")&amp;"-"&amp;TEXT(ROW()-9-COUNTBLANK($E$8:E13)+1,"##")&amp;"]")</f>
        <v>[DangKy-7]</v>
      </c>
      <c r="B16" s="29" t="s">
        <v>44</v>
      </c>
      <c r="C16" s="29"/>
      <c r="D16" s="29" t="s">
        <v>47</v>
      </c>
      <c r="E16" s="29" t="s">
        <v>48</v>
      </c>
      <c r="F16" s="30" t="s">
        <v>5</v>
      </c>
      <c r="G16" s="31">
        <f t="shared" ca="1" si="0"/>
        <v>45630</v>
      </c>
      <c r="H16" s="32" t="s">
        <v>4</v>
      </c>
    </row>
    <row r="17" spans="1:8" ht="25" x14ac:dyDescent="0.35">
      <c r="A17" s="28" t="str">
        <f>IF(AND(E17=""),"","["&amp;TEXT($B$1,"##")&amp;"-"&amp;TEXT(ROW()-9-COUNTBLANK($E$8:E16)+1,"##")&amp;"]")</f>
        <v>[DangKy-8]</v>
      </c>
      <c r="B17" s="29" t="s">
        <v>19</v>
      </c>
      <c r="C17" s="29"/>
      <c r="D17" s="29" t="s">
        <v>20</v>
      </c>
      <c r="E17" s="29" t="s">
        <v>21</v>
      </c>
      <c r="F17" s="30" t="s">
        <v>5</v>
      </c>
      <c r="G17" s="31">
        <f t="shared" ca="1" si="0"/>
        <v>45630</v>
      </c>
      <c r="H17" s="32" t="s">
        <v>4</v>
      </c>
    </row>
    <row r="18" spans="1:8" ht="25" x14ac:dyDescent="0.35">
      <c r="A18" s="28" t="str">
        <f>IF(AND(E18=""),"","["&amp;TEXT($B$1,"##")&amp;"-"&amp;TEXT(ROW()-9-COUNTBLANK($E$8:E17)+1,"##")&amp;"]")</f>
        <v>[DangKy-9]</v>
      </c>
      <c r="B18" s="29" t="s">
        <v>22</v>
      </c>
      <c r="C18" s="29"/>
      <c r="D18" s="29"/>
      <c r="E18" s="29" t="s">
        <v>23</v>
      </c>
      <c r="F18" s="30" t="s">
        <v>5</v>
      </c>
      <c r="G18" s="31">
        <f t="shared" ca="1" si="0"/>
        <v>45630</v>
      </c>
      <c r="H18" s="32" t="s">
        <v>4</v>
      </c>
    </row>
    <row r="19" spans="1:8" x14ac:dyDescent="0.35">
      <c r="A19" s="28" t="str">
        <f>IF(AND(E19=""),"","["&amp;TEXT($B$1,"##")&amp;"-"&amp;TEXT(ROW()-9-COUNTBLANK($E$8:E18)+1,"##")&amp;"]")</f>
        <v>[DangKy-10]</v>
      </c>
      <c r="B19" s="29" t="s">
        <v>24</v>
      </c>
      <c r="C19" s="29"/>
      <c r="D19" s="29"/>
      <c r="E19" s="29" t="s">
        <v>23</v>
      </c>
      <c r="F19" s="30" t="s">
        <v>5</v>
      </c>
      <c r="G19" s="31">
        <f t="shared" ca="1" si="0"/>
        <v>45630</v>
      </c>
      <c r="H19" s="32" t="s">
        <v>4</v>
      </c>
    </row>
  </sheetData>
  <mergeCells count="4">
    <mergeCell ref="B1:E1"/>
    <mergeCell ref="B2:E2"/>
    <mergeCell ref="B3:E3"/>
    <mergeCell ref="A9:XFD9"/>
  </mergeCells>
  <conditionalFormatting sqref="F1:F8 F10:F19">
    <cfRule type="cellIs" dxfId="27" priority="1" operator="equal">
      <formula>"N/A"</formula>
    </cfRule>
    <cfRule type="cellIs" dxfId="26" priority="2" operator="equal">
      <formula>"Fail"</formula>
    </cfRule>
    <cfRule type="cellIs" dxfId="25" priority="3" operator="equal">
      <formula>Fail</formula>
    </cfRule>
    <cfRule type="cellIs" dxfId="24" priority="4" operator="equal">
      <formula>"Pass"</formula>
    </cfRule>
  </conditionalFormatting>
  <dataValidations count="2">
    <dataValidation type="list" allowBlank="1" showErrorMessage="1" sqref="F10:F19">
      <formula1>"Pass,Fail,N/A,Untested"</formula1>
    </dataValidation>
    <dataValidation type="list" allowBlank="1" showErrorMessage="1" sqref="F1:H2">
      <formula1>$J$1:$J$5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C4" workbookViewId="0">
      <selection activeCell="E39" sqref="E39"/>
    </sheetView>
  </sheetViews>
  <sheetFormatPr defaultRowHeight="14.5" x14ac:dyDescent="0.35"/>
  <cols>
    <col min="1" max="1" width="17.453125" customWidth="1"/>
    <col min="2" max="2" width="25.26953125" customWidth="1"/>
    <col min="3" max="3" width="17.1796875" customWidth="1"/>
    <col min="4" max="4" width="28.1796875" customWidth="1"/>
    <col min="5" max="5" width="32.81640625" customWidth="1"/>
    <col min="6" max="6" width="18.453125" customWidth="1"/>
    <col min="7" max="7" width="26.1796875" customWidth="1"/>
    <col min="8" max="8" width="16.08984375" customWidth="1"/>
  </cols>
  <sheetData>
    <row r="1" spans="1:9" x14ac:dyDescent="0.35">
      <c r="A1" s="1" t="s">
        <v>0</v>
      </c>
      <c r="B1" s="43" t="s">
        <v>54</v>
      </c>
      <c r="C1" s="44"/>
      <c r="D1" s="44"/>
      <c r="E1" s="45"/>
      <c r="F1" s="2"/>
      <c r="G1" s="3"/>
      <c r="H1" s="3"/>
      <c r="I1" s="4"/>
    </row>
    <row r="2" spans="1:9" x14ac:dyDescent="0.35">
      <c r="A2" s="5" t="s">
        <v>2</v>
      </c>
      <c r="B2" s="46"/>
      <c r="C2" s="44"/>
      <c r="D2" s="44"/>
      <c r="E2" s="47"/>
      <c r="F2" s="6"/>
      <c r="G2" s="7"/>
      <c r="H2" s="7"/>
      <c r="I2" s="4"/>
    </row>
    <row r="3" spans="1:9" x14ac:dyDescent="0.35">
      <c r="A3" s="1" t="s">
        <v>3</v>
      </c>
      <c r="B3" s="48" t="s">
        <v>4</v>
      </c>
      <c r="C3" s="44"/>
      <c r="D3" s="44"/>
      <c r="E3" s="47"/>
      <c r="F3" s="6"/>
      <c r="G3" s="7"/>
      <c r="H3" s="7"/>
      <c r="I3" s="4"/>
    </row>
    <row r="4" spans="1:9" x14ac:dyDescent="0.35">
      <c r="A4" s="8" t="s">
        <v>5</v>
      </c>
      <c r="B4" s="9" t="s">
        <v>6</v>
      </c>
      <c r="C4" s="9" t="s">
        <v>7</v>
      </c>
      <c r="D4" s="10" t="s">
        <v>8</v>
      </c>
      <c r="E4" s="9" t="s">
        <v>9</v>
      </c>
      <c r="F4" s="11"/>
      <c r="G4" s="11"/>
      <c r="H4" s="11"/>
      <c r="I4" s="12"/>
    </row>
    <row r="5" spans="1:9" x14ac:dyDescent="0.35">
      <c r="A5" s="13">
        <f>COUNTIF(F:F,"Pass")</f>
        <v>9</v>
      </c>
      <c r="B5" s="14">
        <f>COUNTIF(F:F,"Fail")</f>
        <v>0</v>
      </c>
      <c r="C5" s="14">
        <f>COUNTIF(F:F,"Untested")</f>
        <v>0</v>
      </c>
      <c r="D5" s="15">
        <f>COUNTIF(F:F,"N/A")</f>
        <v>0</v>
      </c>
      <c r="E5" s="14">
        <f>SUM(A5:D5)</f>
        <v>9</v>
      </c>
      <c r="F5" s="11"/>
      <c r="G5" s="11"/>
      <c r="H5" s="11"/>
      <c r="I5" s="12"/>
    </row>
    <row r="6" spans="1:9" x14ac:dyDescent="0.35">
      <c r="A6" s="16" t="s">
        <v>10</v>
      </c>
      <c r="B6" s="17" t="s">
        <v>10</v>
      </c>
      <c r="C6" s="17" t="s">
        <v>10</v>
      </c>
      <c r="D6" s="18" t="s">
        <v>10</v>
      </c>
      <c r="E6" s="17"/>
      <c r="F6" s="11"/>
      <c r="G6" s="11"/>
      <c r="H6" s="11"/>
      <c r="I6" s="12"/>
    </row>
    <row r="7" spans="1:9" ht="15" thickBot="1" x14ac:dyDescent="0.4">
      <c r="A7" s="19"/>
      <c r="B7" s="20"/>
      <c r="C7" s="21"/>
      <c r="D7" s="22"/>
      <c r="E7" s="21"/>
      <c r="F7" s="23"/>
      <c r="G7" s="23"/>
      <c r="H7" s="24"/>
      <c r="I7" s="12"/>
    </row>
    <row r="8" spans="1:9" x14ac:dyDescent="0.35">
      <c r="A8" s="25" t="s">
        <v>11</v>
      </c>
      <c r="B8" s="25" t="s">
        <v>12</v>
      </c>
      <c r="C8" s="25" t="s">
        <v>13</v>
      </c>
      <c r="D8" s="25" t="s">
        <v>14</v>
      </c>
      <c r="E8" s="25" t="s">
        <v>15</v>
      </c>
      <c r="F8" s="26" t="s">
        <v>16</v>
      </c>
      <c r="G8" s="26" t="s">
        <v>17</v>
      </c>
      <c r="H8" s="26" t="s">
        <v>3</v>
      </c>
      <c r="I8" s="27" t="s">
        <v>18</v>
      </c>
    </row>
    <row r="9" spans="1:9" s="51" customFormat="1" ht="14.5" customHeight="1" x14ac:dyDescent="0.35">
      <c r="A9" s="49" t="s">
        <v>55</v>
      </c>
      <c r="B9" s="50"/>
      <c r="C9" s="50"/>
      <c r="D9" s="50"/>
      <c r="E9" s="50"/>
      <c r="F9" s="50"/>
      <c r="G9" s="50"/>
      <c r="H9" s="50"/>
      <c r="I9" s="50"/>
    </row>
    <row r="10" spans="1:9" ht="100" x14ac:dyDescent="0.35">
      <c r="A10" s="28" t="str">
        <f>IF(AND(E10=""),"","["&amp;TEXT($B$1,"##")&amp;"-"&amp;TEXT(ROW()-9-COUNTBLANK($E$8:E9)+1,"##")&amp;"]")</f>
        <v>[TimKiem-1]</v>
      </c>
      <c r="B10" s="29" t="s">
        <v>56</v>
      </c>
      <c r="C10" s="29"/>
      <c r="D10" s="29" t="s">
        <v>57</v>
      </c>
      <c r="E10" s="29" t="s">
        <v>58</v>
      </c>
      <c r="F10" s="30" t="s">
        <v>5</v>
      </c>
      <c r="G10" s="31">
        <f ca="1">TODAY()</f>
        <v>45630</v>
      </c>
      <c r="H10" s="32" t="s">
        <v>4</v>
      </c>
      <c r="I10" s="33"/>
    </row>
    <row r="11" spans="1:9" ht="25" x14ac:dyDescent="0.35">
      <c r="A11" s="28" t="str">
        <f>IF(AND(E11=""),"","["&amp;TEXT($B$1,"##")&amp;"-"&amp;TEXT(ROW()-9-COUNTBLANK($E$8:E10)+1,"##")&amp;"]")</f>
        <v>[TimKiem-2]</v>
      </c>
      <c r="B11" s="29" t="s">
        <v>59</v>
      </c>
      <c r="C11" s="29"/>
      <c r="D11" s="29" t="s">
        <v>62</v>
      </c>
      <c r="E11" s="29" t="s">
        <v>65</v>
      </c>
      <c r="F11" s="30" t="s">
        <v>5</v>
      </c>
      <c r="G11" s="31">
        <f t="shared" ref="G11:G17" ca="1" si="0">TODAY()</f>
        <v>45630</v>
      </c>
      <c r="H11" s="32" t="s">
        <v>4</v>
      </c>
    </row>
    <row r="12" spans="1:9" ht="58" customHeight="1" x14ac:dyDescent="0.35">
      <c r="A12" s="28" t="str">
        <f>IF(AND(E12=""),"","["&amp;TEXT($B$1,"##")&amp;"-"&amp;TEXT(ROW()-9-COUNTBLANK($E$8:E11)+1,"##")&amp;"]")</f>
        <v>[TimKiem-3]</v>
      </c>
      <c r="B12" s="29" t="s">
        <v>60</v>
      </c>
      <c r="C12" s="29"/>
      <c r="D12" s="29" t="s">
        <v>63</v>
      </c>
      <c r="E12" s="29" t="s">
        <v>66</v>
      </c>
      <c r="F12" s="30" t="s">
        <v>5</v>
      </c>
      <c r="G12" s="31">
        <f t="shared" ca="1" si="0"/>
        <v>45630</v>
      </c>
      <c r="H12" s="32" t="s">
        <v>4</v>
      </c>
    </row>
    <row r="13" spans="1:9" ht="37.5" x14ac:dyDescent="0.35">
      <c r="A13" s="28" t="str">
        <f>IF(AND(E13=""),"","["&amp;TEXT($B$1,"##")&amp;"-"&amp;TEXT(ROW()-9-COUNTBLANK($E$8:E11)+1,"##")&amp;"]")</f>
        <v>[TimKiem-4]</v>
      </c>
      <c r="B13" s="29" t="s">
        <v>61</v>
      </c>
      <c r="C13" s="29"/>
      <c r="D13" s="29" t="s">
        <v>64</v>
      </c>
      <c r="E13" s="29" t="s">
        <v>67</v>
      </c>
      <c r="F13" s="30" t="s">
        <v>5</v>
      </c>
      <c r="G13" s="31">
        <f t="shared" ca="1" si="0"/>
        <v>45630</v>
      </c>
      <c r="H13" s="32" t="s">
        <v>4</v>
      </c>
    </row>
    <row r="14" spans="1:9" ht="62.5" x14ac:dyDescent="0.35">
      <c r="A14" s="28" t="str">
        <f>IF(AND(E14=""),"","["&amp;TEXT($B$1,"##")&amp;"-"&amp;TEXT(ROW()-9-COUNTBLANK($E$8:E12)+1,"##")&amp;"]")</f>
        <v>[TimKiem-5]</v>
      </c>
      <c r="B14" s="29" t="s">
        <v>68</v>
      </c>
      <c r="C14" s="37"/>
      <c r="D14" s="37" t="s">
        <v>69</v>
      </c>
      <c r="E14" s="34" t="s">
        <v>70</v>
      </c>
      <c r="F14" s="30" t="s">
        <v>5</v>
      </c>
      <c r="G14" s="31">
        <f t="shared" ca="1" si="0"/>
        <v>45630</v>
      </c>
      <c r="H14" s="32" t="s">
        <v>4</v>
      </c>
    </row>
    <row r="15" spans="1:9" ht="25" x14ac:dyDescent="0.35">
      <c r="A15" s="28" t="str">
        <f>IF(AND(E15=""),"","["&amp;TEXT($B$1,"##")&amp;"-"&amp;TEXT(ROW()-9-COUNTBLANK($E$8:E13)+1,"##")&amp;"]")</f>
        <v>[TimKiem-6]</v>
      </c>
      <c r="B15" s="35" t="s">
        <v>71</v>
      </c>
      <c r="C15" s="38"/>
      <c r="D15" s="37" t="s">
        <v>74</v>
      </c>
      <c r="E15" s="38" t="s">
        <v>75</v>
      </c>
      <c r="F15" s="36" t="s">
        <v>5</v>
      </c>
      <c r="G15" s="31">
        <f t="shared" ca="1" si="0"/>
        <v>45630</v>
      </c>
      <c r="H15" s="32" t="s">
        <v>4</v>
      </c>
    </row>
    <row r="16" spans="1:9" ht="26" x14ac:dyDescent="0.35">
      <c r="A16" s="28" t="str">
        <f>IF(AND(E16=""),"","["&amp;TEXT($B$1,"##")&amp;"-"&amp;TEXT(ROW()-9-COUNTBLANK($E$8:E13)+1,"##")&amp;"]")</f>
        <v>[TimKiem-7]</v>
      </c>
      <c r="B16" s="35" t="s">
        <v>72</v>
      </c>
      <c r="C16" s="38"/>
      <c r="D16" s="39" t="s">
        <v>78</v>
      </c>
      <c r="E16" s="38" t="s">
        <v>76</v>
      </c>
      <c r="F16" s="36" t="s">
        <v>5</v>
      </c>
      <c r="G16" s="31">
        <f t="shared" ca="1" si="0"/>
        <v>45630</v>
      </c>
      <c r="H16" s="32" t="s">
        <v>4</v>
      </c>
    </row>
    <row r="17" spans="1:9" ht="50" x14ac:dyDescent="0.35">
      <c r="A17" s="28" t="str">
        <f>IF(AND(E17=""),"","["&amp;TEXT($B$1,"##")&amp;"-"&amp;TEXT(ROW()-9-COUNTBLANK($E$8:E16)+1,"##")&amp;"]")</f>
        <v>[TimKiem-8]</v>
      </c>
      <c r="B17" s="35" t="s">
        <v>73</v>
      </c>
      <c r="C17" s="38"/>
      <c r="D17" s="38" t="s">
        <v>73</v>
      </c>
      <c r="E17" s="38" t="s">
        <v>77</v>
      </c>
      <c r="F17" s="36" t="s">
        <v>5</v>
      </c>
      <c r="G17" s="31">
        <f t="shared" ca="1" si="0"/>
        <v>45630</v>
      </c>
      <c r="H17" s="32" t="s">
        <v>4</v>
      </c>
    </row>
    <row r="18" spans="1:9" s="51" customFormat="1" ht="14.5" customHeight="1" x14ac:dyDescent="0.35">
      <c r="A18" s="49" t="s">
        <v>79</v>
      </c>
      <c r="B18" s="50"/>
      <c r="C18" s="50"/>
      <c r="D18" s="50"/>
      <c r="E18" s="50"/>
      <c r="F18" s="50"/>
      <c r="G18" s="50"/>
      <c r="H18" s="50"/>
      <c r="I18" s="50"/>
    </row>
    <row r="19" spans="1:9" ht="62.5" x14ac:dyDescent="0.35">
      <c r="A19" s="28" t="str">
        <f>IF(AND(E19=""),"","["&amp;TEXT($B$1,"##")&amp;"-"&amp;TEXT(ROW()-9-COUNTBLANK($E$8:E18)+1,"##")&amp;"]")</f>
        <v/>
      </c>
      <c r="B19" s="29" t="s">
        <v>80</v>
      </c>
      <c r="C19" s="29"/>
      <c r="D19" s="29" t="s">
        <v>81</v>
      </c>
      <c r="E19" s="29"/>
      <c r="F19" s="30" t="s">
        <v>5</v>
      </c>
      <c r="G19" s="31">
        <f ca="1">TODAY()</f>
        <v>45630</v>
      </c>
      <c r="H19" s="32" t="s">
        <v>4</v>
      </c>
      <c r="I19" s="33"/>
    </row>
  </sheetData>
  <mergeCells count="5">
    <mergeCell ref="B1:E1"/>
    <mergeCell ref="B2:E2"/>
    <mergeCell ref="B3:E3"/>
    <mergeCell ref="A9:XFD9"/>
    <mergeCell ref="A18:XFD18"/>
  </mergeCells>
  <conditionalFormatting sqref="F1:F8 F10:F17">
    <cfRule type="cellIs" dxfId="23" priority="5" operator="equal">
      <formula>"N/A"</formula>
    </cfRule>
    <cfRule type="cellIs" dxfId="22" priority="6" operator="equal">
      <formula>"Fail"</formula>
    </cfRule>
    <cfRule type="cellIs" dxfId="21" priority="7" operator="equal">
      <formula>Fail</formula>
    </cfRule>
    <cfRule type="cellIs" dxfId="20" priority="8" operator="equal">
      <formula>"Pass"</formula>
    </cfRule>
  </conditionalFormatting>
  <conditionalFormatting sqref="F19">
    <cfRule type="cellIs" dxfId="19" priority="1" operator="equal">
      <formula>"N/A"</formula>
    </cfRule>
    <cfRule type="cellIs" dxfId="18" priority="2" operator="equal">
      <formula>"Fail"</formula>
    </cfRule>
    <cfRule type="cellIs" dxfId="17" priority="3" operator="equal">
      <formula>Fail</formula>
    </cfRule>
    <cfRule type="cellIs" dxfId="16" priority="4" operator="equal">
      <formula>"Pass"</formula>
    </cfRule>
  </conditionalFormatting>
  <dataValidations count="2">
    <dataValidation type="list" allowBlank="1" showErrorMessage="1" sqref="F1:H2">
      <formula1>$J$1:$J$5</formula1>
    </dataValidation>
    <dataValidation type="list" allowBlank="1" showErrorMessage="1" sqref="F10:F17 F19">
      <formula1>"Pass,Fail,N/A,Untested"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A9" sqref="A9:XFD9"/>
    </sheetView>
  </sheetViews>
  <sheetFormatPr defaultRowHeight="14.5" x14ac:dyDescent="0.35"/>
  <cols>
    <col min="1" max="1" width="17.453125" customWidth="1"/>
    <col min="2" max="2" width="25.26953125" customWidth="1"/>
    <col min="3" max="3" width="17.1796875" customWidth="1"/>
    <col min="4" max="4" width="28.1796875" customWidth="1"/>
    <col min="5" max="5" width="32.81640625" customWidth="1"/>
    <col min="6" max="6" width="18.453125" customWidth="1"/>
    <col min="7" max="7" width="26.1796875" customWidth="1"/>
    <col min="8" max="8" width="16.08984375" customWidth="1"/>
  </cols>
  <sheetData>
    <row r="1" spans="1:9" x14ac:dyDescent="0.35">
      <c r="A1" s="1" t="s">
        <v>0</v>
      </c>
      <c r="B1" s="43" t="s">
        <v>82</v>
      </c>
      <c r="C1" s="44"/>
      <c r="D1" s="44"/>
      <c r="E1" s="45"/>
      <c r="F1" s="2"/>
      <c r="G1" s="3"/>
      <c r="H1" s="3"/>
      <c r="I1" s="4"/>
    </row>
    <row r="2" spans="1:9" x14ac:dyDescent="0.35">
      <c r="A2" s="5" t="s">
        <v>2</v>
      </c>
      <c r="B2" s="46"/>
      <c r="C2" s="44"/>
      <c r="D2" s="44"/>
      <c r="E2" s="47"/>
      <c r="F2" s="6"/>
      <c r="G2" s="7"/>
      <c r="H2" s="7"/>
      <c r="I2" s="4"/>
    </row>
    <row r="3" spans="1:9" x14ac:dyDescent="0.35">
      <c r="A3" s="1" t="s">
        <v>3</v>
      </c>
      <c r="B3" s="48" t="s">
        <v>4</v>
      </c>
      <c r="C3" s="44"/>
      <c r="D3" s="44"/>
      <c r="E3" s="47"/>
      <c r="F3" s="6"/>
      <c r="G3" s="7"/>
      <c r="H3" s="7"/>
      <c r="I3" s="4"/>
    </row>
    <row r="4" spans="1:9" x14ac:dyDescent="0.35">
      <c r="A4" s="8" t="s">
        <v>5</v>
      </c>
      <c r="B4" s="9" t="s">
        <v>6</v>
      </c>
      <c r="C4" s="9" t="s">
        <v>7</v>
      </c>
      <c r="D4" s="10" t="s">
        <v>8</v>
      </c>
      <c r="E4" s="9" t="s">
        <v>9</v>
      </c>
      <c r="F4" s="11"/>
      <c r="G4" s="11"/>
      <c r="H4" s="11"/>
      <c r="I4" s="12"/>
    </row>
    <row r="5" spans="1:9" x14ac:dyDescent="0.35">
      <c r="A5" s="13">
        <f>COUNTIF(F:F,"Pass")</f>
        <v>5</v>
      </c>
      <c r="B5" s="14">
        <f>COUNTIF(F:F,"Fail")</f>
        <v>0</v>
      </c>
      <c r="C5" s="14">
        <f>COUNTIF(F:F,"Untested")</f>
        <v>0</v>
      </c>
      <c r="D5" s="15">
        <f>COUNTIF(F:F,"N/A")</f>
        <v>0</v>
      </c>
      <c r="E5" s="14">
        <f>SUM(A5:D5)</f>
        <v>5</v>
      </c>
      <c r="F5" s="11"/>
      <c r="G5" s="11"/>
      <c r="H5" s="11"/>
      <c r="I5" s="12"/>
    </row>
    <row r="6" spans="1:9" x14ac:dyDescent="0.35">
      <c r="A6" s="16" t="s">
        <v>10</v>
      </c>
      <c r="B6" s="17" t="s">
        <v>10</v>
      </c>
      <c r="C6" s="17" t="s">
        <v>10</v>
      </c>
      <c r="D6" s="18" t="s">
        <v>10</v>
      </c>
      <c r="E6" s="17"/>
      <c r="F6" s="11"/>
      <c r="G6" s="11"/>
      <c r="H6" s="11"/>
      <c r="I6" s="12"/>
    </row>
    <row r="7" spans="1:9" ht="15" thickBot="1" x14ac:dyDescent="0.4">
      <c r="A7" s="19"/>
      <c r="B7" s="20"/>
      <c r="C7" s="21"/>
      <c r="D7" s="22"/>
      <c r="E7" s="21"/>
      <c r="F7" s="23"/>
      <c r="G7" s="23"/>
      <c r="H7" s="24"/>
      <c r="I7" s="12"/>
    </row>
    <row r="8" spans="1:9" x14ac:dyDescent="0.35">
      <c r="A8" s="25" t="s">
        <v>11</v>
      </c>
      <c r="B8" s="25" t="s">
        <v>12</v>
      </c>
      <c r="C8" s="25" t="s">
        <v>13</v>
      </c>
      <c r="D8" s="25" t="s">
        <v>14</v>
      </c>
      <c r="E8" s="25" t="s">
        <v>15</v>
      </c>
      <c r="F8" s="26" t="s">
        <v>16</v>
      </c>
      <c r="G8" s="26" t="s">
        <v>17</v>
      </c>
      <c r="H8" s="26" t="s">
        <v>3</v>
      </c>
      <c r="I8" s="27" t="s">
        <v>18</v>
      </c>
    </row>
    <row r="9" spans="1:9" s="51" customFormat="1" ht="14.5" customHeight="1" x14ac:dyDescent="0.35">
      <c r="A9" s="49" t="s">
        <v>106</v>
      </c>
      <c r="B9" s="50"/>
      <c r="C9" s="50"/>
      <c r="D9" s="50"/>
      <c r="E9" s="50"/>
      <c r="F9" s="50"/>
      <c r="G9" s="50"/>
      <c r="H9" s="50"/>
      <c r="I9" s="50"/>
    </row>
    <row r="10" spans="1:9" ht="62.5" x14ac:dyDescent="0.35">
      <c r="A10" s="28" t="str">
        <f>IF(AND(E10=""),"","["&amp;TEXT($B$1,"##")&amp;"-"&amp;TEXT(ROW()-9-COUNTBLANK($E$8:E9)+1,"##")&amp;"]")</f>
        <v>[GioHang-1]</v>
      </c>
      <c r="B10" s="29" t="s">
        <v>83</v>
      </c>
      <c r="C10" s="29"/>
      <c r="D10" s="29" t="s">
        <v>87</v>
      </c>
      <c r="E10" s="29" t="s">
        <v>88</v>
      </c>
      <c r="F10" s="30" t="s">
        <v>5</v>
      </c>
      <c r="G10" s="31">
        <f ca="1">TODAY()</f>
        <v>45630</v>
      </c>
      <c r="H10" s="32" t="s">
        <v>4</v>
      </c>
      <c r="I10" s="33"/>
    </row>
    <row r="11" spans="1:9" ht="50" x14ac:dyDescent="0.35">
      <c r="A11" s="28" t="str">
        <f>IF(AND(E11=""),"","["&amp;TEXT($B$1,"##")&amp;"-"&amp;TEXT(ROW()-9-COUNTBLANK($E$8:E10)+1,"##")&amp;"]")</f>
        <v>[GioHang-2]</v>
      </c>
      <c r="B11" s="29" t="s">
        <v>84</v>
      </c>
      <c r="C11" s="29"/>
      <c r="D11" s="29"/>
      <c r="E11" s="29" t="s">
        <v>89</v>
      </c>
      <c r="F11" s="30" t="s">
        <v>5</v>
      </c>
      <c r="G11" s="31">
        <f t="shared" ref="G11:G13" ca="1" si="0">TODAY()</f>
        <v>45630</v>
      </c>
      <c r="H11" s="32" t="s">
        <v>4</v>
      </c>
    </row>
    <row r="12" spans="1:9" ht="58" customHeight="1" x14ac:dyDescent="0.35">
      <c r="A12" s="28" t="str">
        <f>IF(AND(E12=""),"","["&amp;TEXT($B$1,"##")&amp;"-"&amp;TEXT(ROW()-9-COUNTBLANK($E$8:E11)+1,"##")&amp;"]")</f>
        <v>[GioHang-3]</v>
      </c>
      <c r="B12" s="29" t="s">
        <v>85</v>
      </c>
      <c r="C12" s="29"/>
      <c r="D12" s="29" t="s">
        <v>92</v>
      </c>
      <c r="E12" s="29" t="s">
        <v>90</v>
      </c>
      <c r="F12" s="30" t="s">
        <v>5</v>
      </c>
      <c r="G12" s="31">
        <f t="shared" ca="1" si="0"/>
        <v>45630</v>
      </c>
      <c r="H12" s="32" t="s">
        <v>4</v>
      </c>
    </row>
    <row r="13" spans="1:9" ht="75" x14ac:dyDescent="0.35">
      <c r="A13" s="28" t="str">
        <f>IF(AND(E13=""),"","["&amp;TEXT($B$1,"##")&amp;"-"&amp;TEXT(ROW()-9-COUNTBLANK($E$8:E11)+1,"##")&amp;"]")</f>
        <v>[GioHang-4]</v>
      </c>
      <c r="B13" s="29" t="s">
        <v>86</v>
      </c>
      <c r="C13" s="29"/>
      <c r="D13" s="29" t="s">
        <v>93</v>
      </c>
      <c r="E13" s="29" t="s">
        <v>91</v>
      </c>
      <c r="F13" s="30" t="s">
        <v>5</v>
      </c>
      <c r="G13" s="31">
        <f t="shared" ca="1" si="0"/>
        <v>45630</v>
      </c>
      <c r="H13" s="32" t="s">
        <v>4</v>
      </c>
    </row>
    <row r="14" spans="1:9" ht="50" x14ac:dyDescent="0.35">
      <c r="A14" s="28" t="str">
        <f>IF(AND(E14=""),"","["&amp;TEXT($B$1,"##")&amp;"-"&amp;TEXT(ROW()-9-COUNTBLANK($E$8:E12)+1,"##")&amp;"]")</f>
        <v>[GioHang-5]</v>
      </c>
      <c r="B14" s="29" t="s">
        <v>94</v>
      </c>
      <c r="C14" s="37"/>
      <c r="D14" s="37"/>
      <c r="E14" s="34" t="s">
        <v>91</v>
      </c>
      <c r="F14" s="30"/>
      <c r="G14" s="31"/>
      <c r="H14" s="32"/>
    </row>
    <row r="15" spans="1:9" ht="50" x14ac:dyDescent="0.35">
      <c r="A15" s="28" t="str">
        <f>IF(AND(E15=""),"","["&amp;TEXT($B$1,"##")&amp;"-"&amp;TEXT(ROW()-9-COUNTBLANK($E$8:E13)+1,"##")&amp;"]")</f>
        <v>[GioHang-6]</v>
      </c>
      <c r="B15" s="35" t="s">
        <v>95</v>
      </c>
      <c r="C15" s="38"/>
      <c r="D15" s="37"/>
      <c r="E15" s="38" t="s">
        <v>91</v>
      </c>
      <c r="F15" s="36"/>
      <c r="G15" s="31"/>
      <c r="H15" s="32"/>
    </row>
    <row r="16" spans="1:9" ht="50" x14ac:dyDescent="0.35">
      <c r="A16" s="28" t="str">
        <f>IF(AND(E16=""),"","["&amp;TEXT($B$1,"##")&amp;"-"&amp;TEXT(ROW()-9-COUNTBLANK($E$8:E14)+1,"##")&amp;"]")</f>
        <v>[GioHang-7]</v>
      </c>
      <c r="B16" s="35" t="s">
        <v>96</v>
      </c>
      <c r="C16" s="38"/>
      <c r="D16" s="39"/>
      <c r="E16" s="38" t="s">
        <v>98</v>
      </c>
      <c r="F16" s="36"/>
      <c r="G16" s="31"/>
      <c r="H16" s="32"/>
    </row>
    <row r="17" spans="1:9" ht="87.5" x14ac:dyDescent="0.35">
      <c r="A17" s="28" t="str">
        <f>IF(AND(E17=""),"","["&amp;TEXT($B$1,"##")&amp;"-"&amp;TEXT(ROW()-9-COUNTBLANK($E$8:E15)+1,"##")&amp;"]")</f>
        <v>[GioHang-8]</v>
      </c>
      <c r="B17" s="35" t="s">
        <v>97</v>
      </c>
      <c r="C17" s="38"/>
      <c r="D17" s="38"/>
      <c r="E17" s="38" t="s">
        <v>99</v>
      </c>
      <c r="F17" s="36"/>
      <c r="G17" s="31"/>
      <c r="H17" s="32"/>
    </row>
    <row r="18" spans="1:9" x14ac:dyDescent="0.35">
      <c r="A18" s="28"/>
      <c r="B18" s="35"/>
      <c r="C18" s="40"/>
      <c r="D18" s="40"/>
      <c r="E18" s="40"/>
      <c r="F18" s="36"/>
      <c r="G18" s="31"/>
      <c r="H18" s="32"/>
    </row>
    <row r="19" spans="1:9" x14ac:dyDescent="0.35">
      <c r="A19" s="28"/>
      <c r="B19" s="35"/>
      <c r="C19" s="40"/>
      <c r="D19" s="40"/>
      <c r="E19" s="40"/>
      <c r="F19" s="36"/>
      <c r="G19" s="31"/>
      <c r="H19" s="32"/>
    </row>
    <row r="20" spans="1:9" x14ac:dyDescent="0.35">
      <c r="A20" s="28"/>
      <c r="B20" s="35"/>
      <c r="C20" s="40"/>
      <c r="D20" s="40"/>
      <c r="E20" s="40"/>
      <c r="F20" s="36"/>
      <c r="G20" s="31"/>
      <c r="H20" s="32"/>
    </row>
    <row r="21" spans="1:9" x14ac:dyDescent="0.35">
      <c r="A21" s="28"/>
      <c r="B21" s="35"/>
      <c r="C21" s="40"/>
      <c r="D21" s="40"/>
      <c r="E21" s="40"/>
      <c r="F21" s="36"/>
      <c r="G21" s="31"/>
      <c r="H21" s="32"/>
    </row>
    <row r="22" spans="1:9" x14ac:dyDescent="0.35">
      <c r="A22" s="28"/>
      <c r="B22" s="35"/>
      <c r="C22" s="40"/>
      <c r="D22" s="40"/>
      <c r="E22" s="40"/>
      <c r="F22" s="36"/>
      <c r="G22" s="31"/>
      <c r="H22" s="32"/>
    </row>
    <row r="23" spans="1:9" x14ac:dyDescent="0.35">
      <c r="A23" s="28"/>
      <c r="B23" s="35"/>
      <c r="C23" s="40"/>
      <c r="D23" s="40"/>
      <c r="E23" s="40"/>
      <c r="F23" s="36"/>
      <c r="G23" s="31"/>
      <c r="H23" s="32"/>
    </row>
    <row r="24" spans="1:9" x14ac:dyDescent="0.35">
      <c r="A24" s="28"/>
      <c r="B24" s="35"/>
      <c r="C24" s="40"/>
      <c r="D24" s="40"/>
      <c r="E24" s="40"/>
      <c r="F24" s="36"/>
      <c r="G24" s="31"/>
      <c r="H24" s="32"/>
    </row>
    <row r="25" spans="1:9" x14ac:dyDescent="0.35">
      <c r="A25" s="28"/>
      <c r="B25" s="29"/>
      <c r="C25" s="29"/>
      <c r="D25" s="29"/>
      <c r="E25" s="29"/>
      <c r="F25" s="30" t="s">
        <v>5</v>
      </c>
      <c r="G25" s="31">
        <f ca="1">TODAY()</f>
        <v>45630</v>
      </c>
      <c r="H25" s="32" t="s">
        <v>4</v>
      </c>
      <c r="I25" s="33"/>
    </row>
  </sheetData>
  <mergeCells count="4">
    <mergeCell ref="B1:E1"/>
    <mergeCell ref="B2:E2"/>
    <mergeCell ref="B3:E3"/>
    <mergeCell ref="A9:XFD9"/>
  </mergeCells>
  <conditionalFormatting sqref="F1:F8 F10:F24">
    <cfRule type="cellIs" dxfId="15" priority="5" operator="equal">
      <formula>"N/A"</formula>
    </cfRule>
    <cfRule type="cellIs" dxfId="14" priority="6" operator="equal">
      <formula>"Fail"</formula>
    </cfRule>
    <cfRule type="cellIs" dxfId="13" priority="7" operator="equal">
      <formula>Fail</formula>
    </cfRule>
    <cfRule type="cellIs" dxfId="12" priority="8" operator="equal">
      <formula>"Pass"</formula>
    </cfRule>
  </conditionalFormatting>
  <conditionalFormatting sqref="F25">
    <cfRule type="cellIs" dxfId="11" priority="1" operator="equal">
      <formula>"N/A"</formula>
    </cfRule>
    <cfRule type="cellIs" dxfId="10" priority="2" operator="equal">
      <formula>"Fail"</formula>
    </cfRule>
    <cfRule type="cellIs" dxfId="9" priority="3" operator="equal">
      <formula>Fail</formula>
    </cfRule>
    <cfRule type="cellIs" dxfId="8" priority="4" operator="equal">
      <formula>"Pass"</formula>
    </cfRule>
  </conditionalFormatting>
  <dataValidations count="2">
    <dataValidation type="list" allowBlank="1" showErrorMessage="1" sqref="F10:F25">
      <formula1>"Pass,Fail,N/A,Untested"</formula1>
    </dataValidation>
    <dataValidation type="list" allowBlank="1" showErrorMessage="1" sqref="F1:H2">
      <formula1>$J$1:$J$5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C18" sqref="C18"/>
    </sheetView>
  </sheetViews>
  <sheetFormatPr defaultRowHeight="14.5" x14ac:dyDescent="0.35"/>
  <cols>
    <col min="1" max="1" width="17.453125" customWidth="1"/>
    <col min="2" max="2" width="25.26953125" customWidth="1"/>
    <col min="3" max="3" width="17.1796875" customWidth="1"/>
    <col min="4" max="4" width="28.1796875" customWidth="1"/>
    <col min="5" max="5" width="32.81640625" customWidth="1"/>
    <col min="6" max="6" width="18.453125" customWidth="1"/>
    <col min="7" max="7" width="26.1796875" customWidth="1"/>
    <col min="8" max="8" width="16.08984375" customWidth="1"/>
  </cols>
  <sheetData>
    <row r="1" spans="1:9" x14ac:dyDescent="0.35">
      <c r="A1" s="1" t="s">
        <v>0</v>
      </c>
      <c r="B1" s="43" t="s">
        <v>100</v>
      </c>
      <c r="C1" s="44"/>
      <c r="D1" s="44"/>
      <c r="E1" s="45"/>
      <c r="F1" s="2"/>
      <c r="G1" s="3"/>
      <c r="H1" s="3"/>
      <c r="I1" s="4"/>
    </row>
    <row r="2" spans="1:9" x14ac:dyDescent="0.35">
      <c r="A2" s="5" t="s">
        <v>2</v>
      </c>
      <c r="B2" s="46"/>
      <c r="C2" s="44"/>
      <c r="D2" s="44"/>
      <c r="E2" s="47"/>
      <c r="F2" s="6"/>
      <c r="G2" s="7"/>
      <c r="H2" s="7"/>
      <c r="I2" s="4"/>
    </row>
    <row r="3" spans="1:9" x14ac:dyDescent="0.35">
      <c r="A3" s="1" t="s">
        <v>3</v>
      </c>
      <c r="B3" s="48" t="s">
        <v>4</v>
      </c>
      <c r="C3" s="44"/>
      <c r="D3" s="44"/>
      <c r="E3" s="47"/>
      <c r="F3" s="6"/>
      <c r="G3" s="7"/>
      <c r="H3" s="7"/>
      <c r="I3" s="4"/>
    </row>
    <row r="4" spans="1:9" x14ac:dyDescent="0.35">
      <c r="A4" s="8" t="s">
        <v>5</v>
      </c>
      <c r="B4" s="9" t="s">
        <v>6</v>
      </c>
      <c r="C4" s="9" t="s">
        <v>7</v>
      </c>
      <c r="D4" s="10" t="s">
        <v>8</v>
      </c>
      <c r="E4" s="9" t="s">
        <v>9</v>
      </c>
      <c r="F4" s="11"/>
      <c r="G4" s="11"/>
      <c r="H4" s="11"/>
      <c r="I4" s="12"/>
    </row>
    <row r="5" spans="1:9" x14ac:dyDescent="0.35">
      <c r="A5" s="13">
        <f>COUNTIF(F:F,"Pass")</f>
        <v>5</v>
      </c>
      <c r="B5" s="14">
        <f>COUNTIF(F:F,"Fail")</f>
        <v>0</v>
      </c>
      <c r="C5" s="14">
        <f>COUNTIF(F:F,"Untested")</f>
        <v>0</v>
      </c>
      <c r="D5" s="15">
        <f>COUNTIF(F:F,"N/A")</f>
        <v>0</v>
      </c>
      <c r="E5" s="14">
        <f>SUM(A5:D5)</f>
        <v>5</v>
      </c>
      <c r="F5" s="11"/>
      <c r="G5" s="11"/>
      <c r="H5" s="11"/>
      <c r="I5" s="12"/>
    </row>
    <row r="6" spans="1:9" x14ac:dyDescent="0.35">
      <c r="A6" s="16" t="s">
        <v>10</v>
      </c>
      <c r="B6" s="17" t="s">
        <v>10</v>
      </c>
      <c r="C6" s="17" t="s">
        <v>10</v>
      </c>
      <c r="D6" s="18" t="s">
        <v>10</v>
      </c>
      <c r="E6" s="17"/>
      <c r="F6" s="11"/>
      <c r="G6" s="11"/>
      <c r="H6" s="11"/>
      <c r="I6" s="12"/>
    </row>
    <row r="7" spans="1:9" ht="15" thickBot="1" x14ac:dyDescent="0.4">
      <c r="A7" s="19"/>
      <c r="B7" s="20"/>
      <c r="C7" s="21"/>
      <c r="D7" s="22"/>
      <c r="E7" s="21"/>
      <c r="F7" s="23"/>
      <c r="G7" s="23"/>
      <c r="H7" s="24"/>
      <c r="I7" s="12"/>
    </row>
    <row r="8" spans="1:9" x14ac:dyDescent="0.35">
      <c r="A8" s="25" t="s">
        <v>11</v>
      </c>
      <c r="B8" s="25" t="s">
        <v>12</v>
      </c>
      <c r="C8" s="25" t="s">
        <v>13</v>
      </c>
      <c r="D8" s="25" t="s">
        <v>14</v>
      </c>
      <c r="E8" s="25" t="s">
        <v>15</v>
      </c>
      <c r="F8" s="26" t="s">
        <v>16</v>
      </c>
      <c r="G8" s="26" t="s">
        <v>17</v>
      </c>
      <c r="H8" s="26" t="s">
        <v>3</v>
      </c>
      <c r="I8" s="27" t="s">
        <v>18</v>
      </c>
    </row>
    <row r="9" spans="1:9" s="51" customFormat="1" ht="14.5" customHeight="1" x14ac:dyDescent="0.35">
      <c r="A9" s="49" t="s">
        <v>105</v>
      </c>
      <c r="B9" s="50"/>
      <c r="C9" s="50"/>
      <c r="D9" s="50"/>
      <c r="E9" s="50"/>
      <c r="F9" s="50"/>
      <c r="G9" s="50"/>
      <c r="H9" s="50"/>
      <c r="I9" s="50"/>
    </row>
    <row r="10" spans="1:9" ht="87.5" x14ac:dyDescent="0.35">
      <c r="A10" s="28" t="str">
        <f>IF(AND(E10=""),"","["&amp;TEXT($B$1,"##")&amp;"-"&amp;TEXT(ROW()-9-COUNTBLANK($E$8:E9)+1,"##")&amp;"]")</f>
        <v>[Checkout-1]</v>
      </c>
      <c r="B10" s="34" t="s">
        <v>104</v>
      </c>
      <c r="C10" s="29"/>
      <c r="D10" s="41" t="s">
        <v>102</v>
      </c>
      <c r="E10" s="41" t="s">
        <v>103</v>
      </c>
      <c r="F10" s="30" t="s">
        <v>5</v>
      </c>
      <c r="G10" s="31">
        <f ca="1">TODAY()</f>
        <v>45630</v>
      </c>
      <c r="H10" s="32" t="s">
        <v>4</v>
      </c>
      <c r="I10" s="33"/>
    </row>
    <row r="11" spans="1:9" ht="51" x14ac:dyDescent="0.35">
      <c r="A11" s="28" t="str">
        <f>IF(AND(E11=""),"","["&amp;TEXT($B$1,"##")&amp;"-"&amp;TEXT(ROW()-9-COUNTBLANK($E$8:E10)+1,"##")&amp;"]")</f>
        <v/>
      </c>
      <c r="B11" s="42" t="s">
        <v>101</v>
      </c>
      <c r="C11" s="29"/>
      <c r="D11" s="29"/>
      <c r="E11" s="29"/>
      <c r="F11" s="30" t="s">
        <v>5</v>
      </c>
      <c r="G11" s="31">
        <f t="shared" ref="G11:G13" ca="1" si="0">TODAY()</f>
        <v>45630</v>
      </c>
      <c r="H11" s="32" t="s">
        <v>4</v>
      </c>
    </row>
    <row r="12" spans="1:9" ht="58" customHeight="1" x14ac:dyDescent="0.35">
      <c r="A12" s="28"/>
      <c r="B12" s="29"/>
      <c r="C12" s="29"/>
      <c r="D12" s="29"/>
      <c r="E12" s="29"/>
      <c r="F12" s="30" t="s">
        <v>5</v>
      </c>
      <c r="G12" s="31">
        <f t="shared" ca="1" si="0"/>
        <v>45630</v>
      </c>
      <c r="H12" s="32" t="s">
        <v>4</v>
      </c>
    </row>
    <row r="13" spans="1:9" x14ac:dyDescent="0.35">
      <c r="A13" s="28"/>
      <c r="B13" s="29"/>
      <c r="C13" s="29"/>
      <c r="D13" s="29"/>
      <c r="E13" s="29"/>
      <c r="F13" s="30" t="s">
        <v>5</v>
      </c>
      <c r="G13" s="31">
        <f t="shared" ca="1" si="0"/>
        <v>45630</v>
      </c>
      <c r="H13" s="32" t="s">
        <v>4</v>
      </c>
    </row>
    <row r="14" spans="1:9" x14ac:dyDescent="0.35">
      <c r="A14" s="28"/>
      <c r="B14" s="29"/>
      <c r="C14" s="37"/>
      <c r="D14" s="37"/>
      <c r="E14" s="34"/>
      <c r="F14" s="30"/>
      <c r="G14" s="31"/>
      <c r="H14" s="32"/>
    </row>
    <row r="15" spans="1:9" x14ac:dyDescent="0.35">
      <c r="A15" s="28"/>
      <c r="B15" s="35"/>
      <c r="C15" s="38"/>
      <c r="D15" s="37"/>
      <c r="E15" s="38"/>
      <c r="F15" s="36"/>
      <c r="G15" s="31"/>
      <c r="H15" s="32"/>
    </row>
    <row r="16" spans="1:9" x14ac:dyDescent="0.35">
      <c r="A16" s="28"/>
      <c r="B16" s="35"/>
      <c r="C16" s="38"/>
      <c r="D16" s="39"/>
      <c r="E16" s="38"/>
      <c r="F16" s="36"/>
      <c r="G16" s="31"/>
      <c r="H16" s="32"/>
    </row>
    <row r="17" spans="1:9" x14ac:dyDescent="0.35">
      <c r="A17" s="28"/>
      <c r="B17" s="35"/>
      <c r="C17" s="38"/>
      <c r="D17" s="38"/>
      <c r="E17" s="38"/>
      <c r="F17" s="36"/>
      <c r="G17" s="31"/>
      <c r="H17" s="32"/>
    </row>
    <row r="18" spans="1:9" x14ac:dyDescent="0.35">
      <c r="A18" s="28"/>
      <c r="B18" s="35"/>
      <c r="C18" s="40"/>
      <c r="D18" s="40"/>
      <c r="E18" s="40"/>
      <c r="F18" s="36"/>
      <c r="G18" s="31"/>
      <c r="H18" s="32"/>
    </row>
    <row r="19" spans="1:9" x14ac:dyDescent="0.35">
      <c r="A19" s="28"/>
      <c r="B19" s="35"/>
      <c r="C19" s="40"/>
      <c r="D19" s="40"/>
      <c r="E19" s="40"/>
      <c r="F19" s="36"/>
      <c r="G19" s="31"/>
      <c r="H19" s="32"/>
    </row>
    <row r="20" spans="1:9" x14ac:dyDescent="0.35">
      <c r="A20" s="28"/>
      <c r="B20" s="35"/>
      <c r="C20" s="40"/>
      <c r="D20" s="40"/>
      <c r="E20" s="40"/>
      <c r="F20" s="36"/>
      <c r="G20" s="31"/>
      <c r="H20" s="32"/>
    </row>
    <row r="21" spans="1:9" x14ac:dyDescent="0.35">
      <c r="A21" s="28"/>
      <c r="B21" s="35"/>
      <c r="C21" s="40"/>
      <c r="D21" s="40"/>
      <c r="E21" s="40"/>
      <c r="F21" s="36"/>
      <c r="G21" s="31"/>
      <c r="H21" s="32"/>
    </row>
    <row r="22" spans="1:9" x14ac:dyDescent="0.35">
      <c r="A22" s="28"/>
      <c r="B22" s="35"/>
      <c r="C22" s="40"/>
      <c r="D22" s="40"/>
      <c r="E22" s="40"/>
      <c r="F22" s="36"/>
      <c r="G22" s="31"/>
      <c r="H22" s="32"/>
    </row>
    <row r="23" spans="1:9" x14ac:dyDescent="0.35">
      <c r="A23" s="28"/>
      <c r="B23" s="35"/>
      <c r="C23" s="40"/>
      <c r="D23" s="40"/>
      <c r="E23" s="40"/>
      <c r="F23" s="36"/>
      <c r="G23" s="31"/>
      <c r="H23" s="32"/>
    </row>
    <row r="24" spans="1:9" x14ac:dyDescent="0.35">
      <c r="A24" s="28"/>
      <c r="B24" s="35"/>
      <c r="C24" s="40"/>
      <c r="D24" s="40"/>
      <c r="E24" s="40"/>
      <c r="F24" s="36"/>
      <c r="G24" s="31"/>
      <c r="H24" s="32"/>
    </row>
    <row r="25" spans="1:9" x14ac:dyDescent="0.35">
      <c r="A25" s="28"/>
      <c r="B25" s="29"/>
      <c r="C25" s="29"/>
      <c r="D25" s="29"/>
      <c r="E25" s="29"/>
      <c r="F25" s="30" t="s">
        <v>5</v>
      </c>
      <c r="G25" s="31">
        <f ca="1">TODAY()</f>
        <v>45630</v>
      </c>
      <c r="H25" s="32" t="s">
        <v>4</v>
      </c>
      <c r="I25" s="33"/>
    </row>
  </sheetData>
  <mergeCells count="4">
    <mergeCell ref="B1:E1"/>
    <mergeCell ref="B2:E2"/>
    <mergeCell ref="B3:E3"/>
    <mergeCell ref="A9:XFD9"/>
  </mergeCells>
  <conditionalFormatting sqref="F1:F8 F10:F24">
    <cfRule type="cellIs" dxfId="7" priority="5" operator="equal">
      <formula>"N/A"</formula>
    </cfRule>
    <cfRule type="cellIs" dxfId="6" priority="6" operator="equal">
      <formula>"Fail"</formula>
    </cfRule>
    <cfRule type="cellIs" dxfId="5" priority="7" operator="equal">
      <formula>Fail</formula>
    </cfRule>
    <cfRule type="cellIs" dxfId="4" priority="8" operator="equal">
      <formula>"Pass"</formula>
    </cfRule>
  </conditionalFormatting>
  <conditionalFormatting sqref="F25">
    <cfRule type="cellIs" dxfId="3" priority="1" operator="equal">
      <formula>"N/A"</formula>
    </cfRule>
    <cfRule type="cellIs" dxfId="2" priority="2" operator="equal">
      <formula>"Fail"</formula>
    </cfRule>
    <cfRule type="cellIs" dxfId="1" priority="3" operator="equal">
      <formula>Fail</formula>
    </cfRule>
    <cfRule type="cellIs" dxfId="0" priority="4" operator="equal">
      <formula>"Pass"</formula>
    </cfRule>
  </conditionalFormatting>
  <dataValidations count="2">
    <dataValidation type="list" allowBlank="1" showErrorMessage="1" sqref="F1:H2">
      <formula1>$J$1:$J$5</formula1>
    </dataValidation>
    <dataValidation type="list" allowBlank="1" showErrorMessage="1" sqref="F10:F25">
      <formula1>"Pass,Fail,N/A,Untested"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Đăng nhập</vt:lpstr>
      <vt:lpstr>Đăng ký</vt:lpstr>
      <vt:lpstr>Tìm kiếm </vt:lpstr>
      <vt:lpstr>Giỏ hàng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hoangtienvinh18hy@gmail.com</dc:creator>
  <cp:lastModifiedBy>hoangtienvinh18hy@gmail.com</cp:lastModifiedBy>
  <dcterms:created xsi:type="dcterms:W3CDTF">2024-11-29T06:19:55Z</dcterms:created>
  <dcterms:modified xsi:type="dcterms:W3CDTF">2024-12-04T10:33:07Z</dcterms:modified>
</cp:coreProperties>
</file>