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uk1\Desktop\Bachelor Project\BachelorProject\Processed Results\Nexus 5X\Speaker\"/>
    </mc:Choice>
  </mc:AlternateContent>
  <xr:revisionPtr revIDLastSave="0" documentId="13_ncr:1_{FF8D65B6-832E-4D6A-B674-08381C650660}" xr6:coauthVersionLast="45" xr6:coauthVersionMax="45" xr10:uidLastSave="{00000000-0000-0000-0000-000000000000}"/>
  <bookViews>
    <workbookView xWindow="2280" yWindow="970" windowWidth="9990" windowHeight="9830" xr2:uid="{BD96B59B-3C3E-42C2-91CD-DAE8785DB1E9}"/>
  </bookViews>
  <sheets>
    <sheet name="Blad1" sheetId="1" r:id="rId1"/>
  </sheets>
  <definedNames>
    <definedName name="_xlchart.v1.0" hidden="1">Blad1!$A$2:$A$31</definedName>
    <definedName name="_xlchart.v1.1" hidden="1">Blad1!$B$2:$B$31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D19" i="1"/>
  <c r="D7" i="1" l="1"/>
  <c r="D16" i="1" l="1"/>
  <c r="D13" i="1" l="1"/>
  <c r="E10" i="1"/>
  <c r="D10" i="1"/>
  <c r="E7" i="1"/>
  <c r="E13" i="1" l="1"/>
  <c r="E4" i="1"/>
  <c r="E16" i="1" s="1"/>
  <c r="E3" i="1"/>
</calcChain>
</file>

<file path=xl/sharedStrings.xml><?xml version="1.0" encoding="utf-8"?>
<sst xmlns="http://schemas.openxmlformats.org/spreadsheetml/2006/main" count="44" uniqueCount="14">
  <si>
    <t>Mean line</t>
  </si>
  <si>
    <t>x</t>
  </si>
  <si>
    <t>y</t>
  </si>
  <si>
    <t>Standard</t>
  </si>
  <si>
    <t>Min</t>
  </si>
  <si>
    <t>Max</t>
  </si>
  <si>
    <t>Q1</t>
  </si>
  <si>
    <t>Median</t>
  </si>
  <si>
    <t>Q3</t>
  </si>
  <si>
    <t>IQR</t>
  </si>
  <si>
    <t>Std</t>
  </si>
  <si>
    <t>Relative std</t>
  </si>
  <si>
    <t>Mean increase</t>
  </si>
  <si>
    <t>Median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</si>
</sst>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Speaker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Individual run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Blad1!$B$2:$B$31</c:f>
              <c:numCache>
                <c:formatCode>0.000000</c:formatCode>
                <c:ptCount val="30"/>
                <c:pt idx="0">
                  <c:v>111.193776</c:v>
                </c:pt>
                <c:pt idx="1">
                  <c:v>117.66211199999999</c:v>
                </c:pt>
                <c:pt idx="2">
                  <c:v>113.349887999999</c:v>
                </c:pt>
                <c:pt idx="3">
                  <c:v>115.506</c:v>
                </c:pt>
                <c:pt idx="4">
                  <c:v>112.88786399999999</c:v>
                </c:pt>
                <c:pt idx="5">
                  <c:v>114.27393600000001</c:v>
                </c:pt>
                <c:pt idx="6">
                  <c:v>117.970128</c:v>
                </c:pt>
                <c:pt idx="7">
                  <c:v>113.19588</c:v>
                </c:pt>
                <c:pt idx="8">
                  <c:v>113.19588</c:v>
                </c:pt>
                <c:pt idx="9">
                  <c:v>113.349887999999</c:v>
                </c:pt>
                <c:pt idx="10">
                  <c:v>113.65790399999899</c:v>
                </c:pt>
                <c:pt idx="11">
                  <c:v>109.49968800000001</c:v>
                </c:pt>
                <c:pt idx="12">
                  <c:v>114.581952</c:v>
                </c:pt>
                <c:pt idx="13">
                  <c:v>113.19588</c:v>
                </c:pt>
                <c:pt idx="14">
                  <c:v>116.584056</c:v>
                </c:pt>
                <c:pt idx="15">
                  <c:v>113.96592</c:v>
                </c:pt>
                <c:pt idx="16">
                  <c:v>113.503896</c:v>
                </c:pt>
                <c:pt idx="17">
                  <c:v>117.354096</c:v>
                </c:pt>
                <c:pt idx="18">
                  <c:v>113.349887999999</c:v>
                </c:pt>
                <c:pt idx="19">
                  <c:v>113.19588</c:v>
                </c:pt>
                <c:pt idx="20">
                  <c:v>113.503896</c:v>
                </c:pt>
                <c:pt idx="21">
                  <c:v>113.65790399999899</c:v>
                </c:pt>
                <c:pt idx="22">
                  <c:v>113.811911999999</c:v>
                </c:pt>
                <c:pt idx="23">
                  <c:v>114.427943999999</c:v>
                </c:pt>
                <c:pt idx="24">
                  <c:v>117.66211199999999</c:v>
                </c:pt>
                <c:pt idx="25">
                  <c:v>113.503896</c:v>
                </c:pt>
                <c:pt idx="26">
                  <c:v>113.349887999999</c:v>
                </c:pt>
                <c:pt idx="27">
                  <c:v>112.88786399999999</c:v>
                </c:pt>
                <c:pt idx="28">
                  <c:v>109.807704</c:v>
                </c:pt>
                <c:pt idx="29">
                  <c:v>113.811911999999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FC-4B77-98B5-4697130C0FD6}"/>
            </c:ext>
          </c:extLst>
        </c:ser>
        <c:ser>
          <c:idx val="1"/>
          <c:order val="1"/>
          <c:tx>
            <c:v>Mean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1-CDFC-4B77-98B5-4697130C0FD6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20-CDFC-4B77-98B5-4697130C0FD6}"/>
              </c:ext>
            </c:extLst>
          </c:dPt>
          <c:xVal>
            <c:numRef>
              <c:f>Blad1!$D$3:$D$4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Blad1!$E$3:$E$4</c:f>
              <c:numCache>
                <c:formatCode>0.000000</c:formatCode>
                <c:ptCount val="2"/>
                <c:pt idx="0">
                  <c:v>113.9299847999997</c:v>
                </c:pt>
                <c:pt idx="1">
                  <c:v>113.9299847999997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CDFC-4B77-98B5-4697130C0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809520"/>
        <c:axId val="509815096"/>
      </c:scatterChart>
      <c:valAx>
        <c:axId val="509809520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Run</a:t>
                </a:r>
                <a:r>
                  <a:rPr lang="nl-NL" baseline="0"/>
                  <a:t> of experiment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15096"/>
        <c:crosses val="autoZero"/>
        <c:crossBetween val="midCat"/>
      </c:valAx>
      <c:valAx>
        <c:axId val="5098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Energy in Joule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980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Speaker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Speaker</a:t>
          </a:r>
        </a:p>
      </cx:txPr>
    </cx:title>
    <cx:plotArea>
      <cx:plotAreaRegion>
        <cx:series layoutId="boxWhisker" uniqueId="{8BB61252-15CB-4C3E-8004-749B505EDF10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08"/>
        <cx:title>
          <cx:tx>
            <cx:txData>
              <cx:v>Energy in Joule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Energy in Joule</a:t>
              </a:r>
            </a:p>
          </cx:txPr>
        </cx:title>
        <cx:majorGridlines/>
        <cx:tickLabels/>
        <cx:numFmt formatCode="0,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612588</xdr:colOff>
      <xdr:row>0</xdr:row>
      <xdr:rowOff>186018</xdr:rowOff>
    </xdr:from>
    <xdr:to>
      <xdr:col>13</xdr:col>
      <xdr:colOff>283882</xdr:colOff>
      <xdr:row>15</xdr:row>
      <xdr:rowOff>127747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141207E-0BC4-477A-B0E5-A16B45B29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603250</xdr:colOff>
      <xdr:row>0</xdr:row>
      <xdr:rowOff>179613</xdr:rowOff>
    </xdr:from>
    <xdr:to>
      <xdr:col>21</xdr:col>
      <xdr:colOff>312964</xdr:colOff>
      <xdr:row>16</xdr:row>
      <xdr:rowOff>19956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84B4D284-6B97-42FF-A7E9-6679CEB267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7450" y="179613"/>
              <a:ext cx="4586514" cy="2786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nl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0459-F6C0-45BE-AD60-56F63431C3F0}">
  <dimension ref="A1:F32"/>
  <sheetViews>
    <sheetView tabSelected="1" zoomScale="70" zoomScaleNormal="70" workbookViewId="0">
      <selection activeCell="E20" sqref="E20"/>
    </sheetView>
  </sheetViews>
  <sheetFormatPr defaultRowHeight="14.5" x14ac:dyDescent="0.35"/>
  <cols>
    <col min="2" max="2" width="9.90625" style="1" customWidth="1"/>
    <col min="4" max="4" width="10.26953125" bestFit="1" customWidth="1"/>
    <col min="5" max="5" width="10" bestFit="1" customWidth="1"/>
  </cols>
  <sheetData>
    <row r="1" spans="1:5" x14ac:dyDescent="0.35">
      <c r="B1" s="2" t="s">
        <v>3</v>
      </c>
      <c r="D1" s="3" t="s">
        <v>0</v>
      </c>
    </row>
    <row r="2" spans="1:5" x14ac:dyDescent="0.35">
      <c r="A2" t="s">
        <v>3</v>
      </c>
      <c r="B2" s="1">
        <v>111.193776</v>
      </c>
      <c r="D2" s="4" t="s">
        <v>1</v>
      </c>
      <c r="E2" t="s">
        <v>2</v>
      </c>
    </row>
    <row r="3" spans="1:5" x14ac:dyDescent="0.35">
      <c r="A3" t="s">
        <v>3</v>
      </c>
      <c r="B3" s="1">
        <v>117.66211199999999</v>
      </c>
      <c r="D3">
        <v>0</v>
      </c>
      <c r="E3" s="1">
        <f>AVERAGE(B2,B3,B4,B5,B6,B7,B8,B9,B10,B11,B12,B13,B14,B15,B16,B17,B18,B19,B21,B20,B22,B23,B24,B25,B26,B27,B28,B29,B30,B31)</f>
        <v>113.9299847999997</v>
      </c>
    </row>
    <row r="4" spans="1:5" x14ac:dyDescent="0.35">
      <c r="A4" t="s">
        <v>3</v>
      </c>
      <c r="B4" s="1">
        <v>113.349887999999</v>
      </c>
      <c r="D4">
        <v>30</v>
      </c>
      <c r="E4" s="1">
        <f>AVERAGE(B2,B3,B4,B5,B6,B7,B8,B9,B10,B11,B12,B13,B14,B15,B16,B17,B18,B19,B21,B20,B22,B23,B24,B25,B26,B27,B28,B29,B30,B31)</f>
        <v>113.9299847999997</v>
      </c>
    </row>
    <row r="5" spans="1:5" x14ac:dyDescent="0.35">
      <c r="A5" t="s">
        <v>3</v>
      </c>
      <c r="B5" s="1">
        <v>115.506</v>
      </c>
    </row>
    <row r="6" spans="1:5" x14ac:dyDescent="0.35">
      <c r="A6" t="s">
        <v>3</v>
      </c>
      <c r="B6" s="1">
        <v>112.88786399999999</v>
      </c>
      <c r="D6" s="3" t="s">
        <v>4</v>
      </c>
      <c r="E6" s="3" t="s">
        <v>5</v>
      </c>
    </row>
    <row r="7" spans="1:5" x14ac:dyDescent="0.35">
      <c r="A7" t="s">
        <v>3</v>
      </c>
      <c r="B7" s="1">
        <v>114.27393600000001</v>
      </c>
      <c r="D7" s="1">
        <f>MIN(B2:B31)</f>
        <v>109.49968800000001</v>
      </c>
      <c r="E7" s="1">
        <f>MAX(B2:B31)</f>
        <v>117.970128</v>
      </c>
    </row>
    <row r="8" spans="1:5" x14ac:dyDescent="0.35">
      <c r="A8" t="s">
        <v>3</v>
      </c>
      <c r="B8" s="1">
        <v>117.970128</v>
      </c>
    </row>
    <row r="9" spans="1:5" x14ac:dyDescent="0.35">
      <c r="A9" t="s">
        <v>3</v>
      </c>
      <c r="B9" s="1">
        <v>113.19588</v>
      </c>
      <c r="D9" s="3" t="s">
        <v>6</v>
      </c>
      <c r="E9" s="3" t="s">
        <v>7</v>
      </c>
    </row>
    <row r="10" spans="1:5" x14ac:dyDescent="0.35">
      <c r="A10" t="s">
        <v>3</v>
      </c>
      <c r="B10" s="1">
        <v>113.19588</v>
      </c>
      <c r="D10">
        <f>QUARTILE(B2:B31, 1)</f>
        <v>113.19588</v>
      </c>
      <c r="E10">
        <f>QUARTILE(B2:B31, 2)</f>
        <v>113.503896</v>
      </c>
    </row>
    <row r="11" spans="1:5" x14ac:dyDescent="0.35">
      <c r="A11" t="s">
        <v>3</v>
      </c>
      <c r="B11" s="1">
        <v>113.349887999999</v>
      </c>
    </row>
    <row r="12" spans="1:5" x14ac:dyDescent="0.35">
      <c r="A12" t="s">
        <v>3</v>
      </c>
      <c r="B12" s="1">
        <v>113.65790399999899</v>
      </c>
      <c r="D12" s="3" t="s">
        <v>8</v>
      </c>
      <c r="E12" s="3" t="s">
        <v>9</v>
      </c>
    </row>
    <row r="13" spans="1:5" x14ac:dyDescent="0.35">
      <c r="A13" t="s">
        <v>3</v>
      </c>
      <c r="B13" s="1">
        <v>109.49968800000001</v>
      </c>
      <c r="D13">
        <f>QUARTILE(B2:B31, 3)</f>
        <v>114.38944199999925</v>
      </c>
      <c r="E13">
        <f xml:space="preserve"> D13 - D10</f>
        <v>1.1935619999992468</v>
      </c>
    </row>
    <row r="14" spans="1:5" x14ac:dyDescent="0.35">
      <c r="A14" t="s">
        <v>3</v>
      </c>
      <c r="B14" s="1">
        <v>114.581952</v>
      </c>
    </row>
    <row r="15" spans="1:5" x14ac:dyDescent="0.35">
      <c r="A15" t="s">
        <v>3</v>
      </c>
      <c r="B15" s="1">
        <v>113.19588</v>
      </c>
      <c r="D15" s="3" t="s">
        <v>10</v>
      </c>
      <c r="E15" s="3" t="s">
        <v>11</v>
      </c>
    </row>
    <row r="16" spans="1:5" x14ac:dyDescent="0.35">
      <c r="A16" t="s">
        <v>3</v>
      </c>
      <c r="B16" s="1">
        <v>116.584056</v>
      </c>
      <c r="D16">
        <f>STDEV(B2:B31)</f>
        <v>2.0062596733388531</v>
      </c>
      <c r="E16">
        <f xml:space="preserve"> (D16 / E4) * 100</f>
        <v>1.7609584314970068</v>
      </c>
    </row>
    <row r="17" spans="1:6" x14ac:dyDescent="0.35">
      <c r="A17" t="s">
        <v>3</v>
      </c>
      <c r="B17" s="1">
        <v>113.96592</v>
      </c>
    </row>
    <row r="18" spans="1:6" x14ac:dyDescent="0.35">
      <c r="A18" t="s">
        <v>3</v>
      </c>
      <c r="B18" s="1">
        <v>113.503896</v>
      </c>
      <c r="D18" s="3" t="s">
        <v>12</v>
      </c>
      <c r="F18" s="3" t="s">
        <v>13</v>
      </c>
    </row>
    <row r="19" spans="1:6" x14ac:dyDescent="0.35">
      <c r="A19" t="s">
        <v>3</v>
      </c>
      <c r="B19" s="1">
        <v>117.354096</v>
      </c>
      <c r="D19">
        <f xml:space="preserve"> ((E3 / 114.202998) * 100) - 100</f>
        <v>-0.23905957355016483</v>
      </c>
      <c r="F19">
        <f xml:space="preserve"> ((E10 / 113.658804) * 100) - 100</f>
        <v>-0.13629212568521609</v>
      </c>
    </row>
    <row r="20" spans="1:6" x14ac:dyDescent="0.35">
      <c r="A20" t="s">
        <v>3</v>
      </c>
      <c r="B20" s="5">
        <v>113.349887999999</v>
      </c>
    </row>
    <row r="21" spans="1:6" x14ac:dyDescent="0.35">
      <c r="A21" t="s">
        <v>3</v>
      </c>
      <c r="B21" s="1">
        <v>113.19588</v>
      </c>
    </row>
    <row r="22" spans="1:6" x14ac:dyDescent="0.35">
      <c r="A22" t="s">
        <v>3</v>
      </c>
      <c r="B22" s="1">
        <v>113.503896</v>
      </c>
    </row>
    <row r="23" spans="1:6" x14ac:dyDescent="0.35">
      <c r="A23" t="s">
        <v>3</v>
      </c>
      <c r="B23" s="1">
        <v>113.65790399999899</v>
      </c>
    </row>
    <row r="24" spans="1:6" x14ac:dyDescent="0.35">
      <c r="A24" t="s">
        <v>3</v>
      </c>
      <c r="B24" s="1">
        <v>113.811911999999</v>
      </c>
    </row>
    <row r="25" spans="1:6" x14ac:dyDescent="0.35">
      <c r="A25" t="s">
        <v>3</v>
      </c>
      <c r="B25" s="1">
        <v>114.427943999999</v>
      </c>
    </row>
    <row r="26" spans="1:6" x14ac:dyDescent="0.35">
      <c r="A26" t="s">
        <v>3</v>
      </c>
      <c r="B26" s="1">
        <v>117.66211199999999</v>
      </c>
    </row>
    <row r="27" spans="1:6" x14ac:dyDescent="0.35">
      <c r="A27" t="s">
        <v>3</v>
      </c>
      <c r="B27" s="1">
        <v>113.503896</v>
      </c>
    </row>
    <row r="28" spans="1:6" x14ac:dyDescent="0.35">
      <c r="A28" t="s">
        <v>3</v>
      </c>
      <c r="B28" s="1">
        <v>113.349887999999</v>
      </c>
    </row>
    <row r="29" spans="1:6" x14ac:dyDescent="0.35">
      <c r="A29" t="s">
        <v>3</v>
      </c>
      <c r="B29" s="1">
        <v>112.88786399999999</v>
      </c>
    </row>
    <row r="30" spans="1:6" x14ac:dyDescent="0.35">
      <c r="A30" t="s">
        <v>3</v>
      </c>
      <c r="B30" s="1">
        <v>109.807704</v>
      </c>
    </row>
    <row r="31" spans="1:6" x14ac:dyDescent="0.35">
      <c r="A31" t="s">
        <v>3</v>
      </c>
      <c r="B31" s="1">
        <v>113.811911999999</v>
      </c>
    </row>
    <row r="32" spans="1:6" x14ac:dyDescent="0.35">
      <c r="B32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Kaandorp</dc:creator>
  <cp:lastModifiedBy>Luuk Kaandorp</cp:lastModifiedBy>
  <dcterms:created xsi:type="dcterms:W3CDTF">2020-04-15T12:30:13Z</dcterms:created>
  <dcterms:modified xsi:type="dcterms:W3CDTF">2020-05-21T19:03:11Z</dcterms:modified>
</cp:coreProperties>
</file>