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doi</t>
        </is>
      </c>
      <c r="C1" s="1" t="inlineStr">
        <is>
          <t>title</t>
        </is>
      </c>
      <c r="D1" s="1" t="inlineStr">
        <is>
          <t>publication_name</t>
        </is>
      </c>
      <c r="E1" s="1" t="inlineStr">
        <is>
          <t>url</t>
        </is>
      </c>
    </row>
    <row r="2">
      <c r="A2" s="1" t="n">
        <v>0</v>
      </c>
      <c r="B2" t="inlineStr">
        <is>
          <t>10.1007/s40194-022-01302-8</t>
        </is>
      </c>
      <c r="C2" t="inlineStr">
        <is>
          <t>Sequence effect of as-welded and HFMI-treated transverse attachments under variable loading with linear spectrum</t>
        </is>
      </c>
      <c r="D2" t="inlineStr">
        <is>
          <t>Welding in the World</t>
        </is>
      </c>
      <c r="E2">
        <f>HYPERLINK("https://doi.org/10.1007/s40194-022-01302-8","DOI Link")</f>
        <v/>
      </c>
    </row>
    <row r="3">
      <c r="A3" s="1" t="n">
        <v>1</v>
      </c>
      <c r="B3" t="inlineStr">
        <is>
          <t>10.12073/j.hjxb.20210930001</t>
        </is>
      </c>
      <c r="C3" t="inlineStr">
        <is>
          <t>Strength and life assessment of TC4 titanium alloy welded frame for high-speed railway vehicles</t>
        </is>
      </c>
      <c r="D3" t="inlineStr">
        <is>
          <t>Hanjie Xuebao/Transactions of the China Welding Institution</t>
        </is>
      </c>
      <c r="E3">
        <f>HYPERLINK("https://doi.org/10.12073/j.hjxb.20210930001","DOI Link")</f>
        <v/>
      </c>
    </row>
    <row r="4">
      <c r="A4" s="1" t="n">
        <v>2</v>
      </c>
      <c r="B4" t="inlineStr">
        <is>
          <t>10.1007/s40194-022-01357-7</t>
        </is>
      </c>
      <c r="C4" t="inlineStr">
        <is>
          <t>Fatigue tests of as-welded and HFMI treated S355 details with longitudinal and transverse attachments</t>
        </is>
      </c>
      <c r="D4" t="inlineStr">
        <is>
          <t>Welding in the World</t>
        </is>
      </c>
      <c r="E4">
        <f>HYPERLINK("https://doi.org/10.1007/s40194-022-01357-7","DOI Link")</f>
        <v/>
      </c>
    </row>
    <row r="5">
      <c r="A5" s="1" t="n">
        <v>3</v>
      </c>
      <c r="B5" t="inlineStr">
        <is>
          <t>10.1080/17445302.2022.2035562</t>
        </is>
      </c>
      <c r="C5" t="inlineStr">
        <is>
          <t>Analysis of the scatter in fatigue life testing of thick thermal cut plate edges</t>
        </is>
      </c>
      <c r="D5" t="inlineStr">
        <is>
          <t>Ships and Offshore Structures</t>
        </is>
      </c>
      <c r="E5">
        <f>HYPERLINK("https://doi.org/10.1080/17445302.2022.2035562","DOI Link")</f>
        <v/>
      </c>
    </row>
    <row r="6">
      <c r="A6" s="1" t="n">
        <v>4</v>
      </c>
      <c r="B6" t="inlineStr">
        <is>
          <t>10.1016/j.engstruct.2021.113373</t>
        </is>
      </c>
      <c r="C6" t="inlineStr">
        <is>
          <t>On the weld root fatigue strength and improvement techniques for non-load-carrying transverse attachment joints with single-sided fillet welds and made of mild and ultra-high-strength steels</t>
        </is>
      </c>
      <c r="D6" t="inlineStr">
        <is>
          <t>Engineering Structures</t>
        </is>
      </c>
      <c r="E6">
        <f>HYPERLINK("https://doi.org/10.1016/j.engstruct.2021.113373","DOI Link")</f>
        <v/>
      </c>
    </row>
    <row r="7">
      <c r="A7" s="1" t="n">
        <v>5</v>
      </c>
      <c r="B7" t="inlineStr">
        <is>
          <t>10.1007/s11665-021-06104-5</t>
        </is>
      </c>
      <c r="C7" t="inlineStr">
        <is>
          <t>Experimental Investigation of Lattice Deformation Behavior in S355 Steel Weldments Using Neutron Diffraction Technique</t>
        </is>
      </c>
      <c r="D7" t="inlineStr">
        <is>
          <t>Journal of Materials Engineering and Performance</t>
        </is>
      </c>
      <c r="E7">
        <f>HYPERLINK("https://doi.org/10.1007/s11665-021-06104-5","DOI Link")</f>
        <v/>
      </c>
    </row>
    <row r="8">
      <c r="A8" s="1" t="n">
        <v>6</v>
      </c>
      <c r="B8" t="inlineStr">
        <is>
          <t>10.1111/ffe.13580</t>
        </is>
      </c>
      <c r="C8" t="inlineStr">
        <is>
          <t>Comparison of high- and low-frequency fatigue properties of structural steels S355J0 and S355J2</t>
        </is>
      </c>
      <c r="D8" t="inlineStr">
        <is>
          <t>Fatigue and Fracture of Engineering Materials and Structures</t>
        </is>
      </c>
      <c r="E8">
        <f>HYPERLINK("https://doi.org/10.1111/ffe.13580","DOI Link")</f>
        <v/>
      </c>
    </row>
    <row r="9">
      <c r="A9" s="1" t="n">
        <v>7</v>
      </c>
      <c r="B9" t="inlineStr">
        <is>
          <t>10.1016/j.ijfatigue.2021.106225</t>
        </is>
      </c>
      <c r="C9" t="inlineStr">
        <is>
          <t>Investigation of corrosive influence on the fatigue behaviour of HFMI-treated and as-welded transverse non-load-carrying attachments made of mild steel S355</t>
        </is>
      </c>
      <c r="D9" t="inlineStr">
        <is>
          <t>International Journal of Fatigue</t>
        </is>
      </c>
      <c r="E9">
        <f>HYPERLINK("https://doi.org/10.1016/j.ijfatigue.2021.106225","DOI Link")</f>
        <v/>
      </c>
    </row>
    <row r="10">
      <c r="A10" s="1" t="n">
        <v>8</v>
      </c>
      <c r="B10" t="inlineStr">
        <is>
          <t>10.1016/j.jcsr.2021.106707</t>
        </is>
      </c>
      <c r="C10" t="inlineStr">
        <is>
          <t>Material pre-straining effects on fatigue behaviour of S355 structural steel</t>
        </is>
      </c>
      <c r="D10" t="inlineStr">
        <is>
          <t>Journal of Constructional Steel Research</t>
        </is>
      </c>
      <c r="E10">
        <f>HYPERLINK("https://doi.org/10.1016/j.jcsr.2021.106707","DOI Link")</f>
        <v/>
      </c>
    </row>
    <row r="11">
      <c r="A11" s="1" t="n">
        <v>9</v>
      </c>
      <c r="B11" t="inlineStr">
        <is>
          <t>10.1016/j.engfracmech.2021.107844</t>
        </is>
      </c>
      <c r="C11" t="inlineStr">
        <is>
          <t>Material pre-straining effects on fracture toughness variation in offshore wind turbine foundations</t>
        </is>
      </c>
      <c r="D11" t="inlineStr">
        <is>
          <t>Engineering Fracture Mechanics</t>
        </is>
      </c>
      <c r="E11">
        <f>HYPERLINK("https://doi.org/10.1016/j.engfracmech.2021.107844","DOI Link")</f>
        <v/>
      </c>
    </row>
    <row r="12">
      <c r="A12" s="1" t="n">
        <v>10</v>
      </c>
      <c r="B12" t="inlineStr">
        <is>
          <t>10.1111/ffe.13442</t>
        </is>
      </c>
      <c r="C12" t="inlineStr">
        <is>
          <t>On the performance of monopile weldments under service loading conditions and fatigue damage prediction</t>
        </is>
      </c>
      <c r="D12" t="inlineStr">
        <is>
          <t>Fatigue and Fracture of Engineering Materials and Structures</t>
        </is>
      </c>
      <c r="E12">
        <f>HYPERLINK("https://doi.org/10.1111/ffe.13442","DOI Link")</f>
        <v/>
      </c>
    </row>
    <row r="13">
      <c r="A13" s="1" t="n">
        <v>11</v>
      </c>
      <c r="B13" t="inlineStr">
        <is>
          <t>10.1016/j.ijfatigue.2020.105670</t>
        </is>
      </c>
      <c r="C13" t="inlineStr">
        <is>
          <t>Enhanced crack sizing and life estimation for welded tubular joints under low cycle actions</t>
        </is>
      </c>
      <c r="D13" t="inlineStr">
        <is>
          <t>International Journal of Fatigue</t>
        </is>
      </c>
      <c r="E13">
        <f>HYPERLINK("https://doi.org/10.1016/j.ijfatigue.2020.105670","DOI Link")</f>
        <v/>
      </c>
    </row>
    <row r="14">
      <c r="A14" s="1" t="n">
        <v>12</v>
      </c>
      <c r="B14" t="inlineStr">
        <is>
          <t>10.1016/j.ijfatigue.2020.105625</t>
        </is>
      </c>
      <c r="C14" t="inlineStr">
        <is>
          <t>Application of life-dependent material parameters to lifetime calculation under multiaxial constant- and variable-amplitude loading</t>
        </is>
      </c>
      <c r="D14" t="inlineStr">
        <is>
          <t>International Journal of Fatigue</t>
        </is>
      </c>
      <c r="E14">
        <f>HYPERLINK("https://doi.org/10.1016/j.ijfatigue.2020.105625","DOI Link")</f>
        <v/>
      </c>
    </row>
    <row r="15">
      <c r="A15" s="1" t="n">
        <v>13</v>
      </c>
      <c r="B15" t="inlineStr">
        <is>
          <t>10.1016/j.ijfatigue.2020.105568</t>
        </is>
      </c>
      <c r="C15" t="inlineStr">
        <is>
          <t>A nonlinear fatigue damage model: Comparison with experimental damage evolution of S355 (SAE 1020) structural steel and application to offshore jacket structures</t>
        </is>
      </c>
      <c r="D15" t="inlineStr">
        <is>
          <t>International Journal of Fatigue</t>
        </is>
      </c>
      <c r="E15">
        <f>HYPERLINK("https://doi.org/10.1016/j.ijfatigue.2020.105568","DOI Link")</f>
        <v/>
      </c>
    </row>
    <row r="16">
      <c r="A16" s="1" t="n">
        <v>14</v>
      </c>
      <c r="B16" t="inlineStr">
        <is>
          <t>10.1016/j.ijfatigue.2019.105466</t>
        </is>
      </c>
      <c r="C16" t="inlineStr">
        <is>
          <t>Study of the biaxial fatigue behaviour and overloads on S355 low carbon steel</t>
        </is>
      </c>
      <c r="D16" t="inlineStr">
        <is>
          <t>International Journal of Fatigue</t>
        </is>
      </c>
      <c r="E16">
        <f>HYPERLINK("https://doi.org/10.1016/j.ijfatigue.2019.105466","DOI Link")</f>
        <v/>
      </c>
    </row>
    <row r="17">
      <c r="A17" s="1" t="n">
        <v>15</v>
      </c>
      <c r="B17" t="inlineStr">
        <is>
          <t>10.3390/ma13071587</t>
        </is>
      </c>
      <c r="C17" t="inlineStr">
        <is>
          <t>Application of life-dependent material parameters to fatigue life prediction under multiaxial and non-zero mean loading</t>
        </is>
      </c>
      <c r="D17" t="inlineStr">
        <is>
          <t>Materials</t>
        </is>
      </c>
      <c r="E17">
        <f>HYPERLINK("https://doi.org/10.3390/ma13071587","DOI Link")</f>
        <v/>
      </c>
    </row>
    <row r="18">
      <c r="A18" s="1" t="n">
        <v>16</v>
      </c>
      <c r="B18" t="inlineStr">
        <is>
          <t>10.1088/1757-899X/723/1/012031</t>
        </is>
      </c>
      <c r="C18" t="inlineStr">
        <is>
          <t>Static and dynamic testing of a bogie</t>
        </is>
      </c>
      <c r="D18" t="inlineStr">
        <is>
          <t>IOP Conference Series: Materials Science and Engineering</t>
        </is>
      </c>
      <c r="E18">
        <f>HYPERLINK("https://doi.org/10.1088/1757-899X/723/1/012031","DOI Link")</f>
        <v/>
      </c>
    </row>
    <row r="19">
      <c r="A19" s="1" t="n">
        <v>17</v>
      </c>
      <c r="B19" t="inlineStr">
        <is>
          <t>10.1016/j.ijfatigue.2019.105328</t>
        </is>
      </c>
      <c r="C19" t="inlineStr">
        <is>
          <t>The influence of heat treatment on the behavior of fatigue crack growth in welded joints made of S355 under bending loading</t>
        </is>
      </c>
      <c r="D19" t="inlineStr">
        <is>
          <t>International Journal of Fatigue</t>
        </is>
      </c>
      <c r="E19">
        <f>HYPERLINK("https://doi.org/10.1016/j.ijfatigue.2019.105328","DOI Link")</f>
        <v/>
      </c>
    </row>
    <row r="20">
      <c r="A20" s="1" t="n">
        <v>18</v>
      </c>
      <c r="B20" t="inlineStr">
        <is>
          <t>10.1088/1757-899X/710/1/012035</t>
        </is>
      </c>
      <c r="C20" t="inlineStr">
        <is>
          <t>Shot peening intensity effect on bending fatigue strength of S235, S355 and P460 structural steels</t>
        </is>
      </c>
      <c r="D20" t="inlineStr">
        <is>
          <t>IOP Conference Series: Materials Science and Engineering</t>
        </is>
      </c>
      <c r="E20">
        <f>HYPERLINK("https://doi.org/10.1088/1757-899X/710/1/012035","DOI Link")</f>
        <v/>
      </c>
    </row>
    <row r="21">
      <c r="A21" s="1" t="n">
        <v>19</v>
      </c>
      <c r="B21" t="inlineStr">
        <is>
          <t>10.1016/j.ijfatigue.2019.105196</t>
        </is>
      </c>
      <c r="C21" t="inlineStr">
        <is>
          <t>Experimental and numerical investigation of residual stress effects on fatigue crack growth behaviour of S355 steel weldments</t>
        </is>
      </c>
      <c r="D21" t="inlineStr">
        <is>
          <t>International Journal of Fatigue</t>
        </is>
      </c>
      <c r="E21">
        <f>HYPERLINK("https://doi.org/10.1016/j.ijfatigue.2019.105196","DOI Link")</f>
        <v/>
      </c>
    </row>
    <row r="22">
      <c r="A22" s="1" t="n">
        <v>20</v>
      </c>
      <c r="B22" t="inlineStr">
        <is>
          <t>10.1007/s40194-019-00777-2</t>
        </is>
      </c>
      <c r="C22" t="inlineStr">
        <is>
          <t>Development of a computational fatigue model for evaluation of weld quality</t>
        </is>
      </c>
      <c r="D22" t="inlineStr">
        <is>
          <t>Welding in the World</t>
        </is>
      </c>
      <c r="E22">
        <f>HYPERLINK("https://doi.org/10.1007/s40194-019-00777-2","DOI Link")</f>
        <v/>
      </c>
    </row>
    <row r="23">
      <c r="A23" s="1" t="n">
        <v>21</v>
      </c>
      <c r="B23" t="inlineStr">
        <is>
          <t>10.1016/j.ijfatigue.2019.04.041</t>
        </is>
      </c>
      <c r="C23" t="inlineStr">
        <is>
          <t>Correlation of laboratory and real marine corrosion for the investigation of corrosion fatigue behaviour of steel components</t>
        </is>
      </c>
      <c r="D23" t="inlineStr">
        <is>
          <t>International Journal of Fatigue</t>
        </is>
      </c>
      <c r="E23">
        <f>HYPERLINK("https://doi.org/10.1016/j.ijfatigue.2019.04.041","DOI Link")</f>
        <v/>
      </c>
    </row>
    <row r="24">
      <c r="A24" s="1" t="n">
        <v>22</v>
      </c>
      <c r="B24" t="inlineStr">
        <is>
          <t>10.1016/j.engfracmech.2019.04.026</t>
        </is>
      </c>
      <c r="C24" t="inlineStr">
        <is>
          <t>Fatigue crack initiation prediction using phantom nodes-based extended finite element method for S355 and S690 steel grades</t>
        </is>
      </c>
      <c r="D24" t="inlineStr">
        <is>
          <t>Engineering Fracture Mechanics</t>
        </is>
      </c>
      <c r="E24">
        <f>HYPERLINK("https://doi.org/10.1016/j.engfracmech.2019.04.026","DOI Link")</f>
        <v/>
      </c>
    </row>
    <row r="25">
      <c r="A25" s="1" t="n">
        <v>23</v>
      </c>
      <c r="B25" t="inlineStr">
        <is>
          <t>10.1016/j.tafmec.2019.02.015</t>
        </is>
      </c>
      <c r="C25" t="inlineStr">
        <is>
          <t>Fatigue process of rib-to-deck welded joints of orthotropic steel decks</t>
        </is>
      </c>
      <c r="D25" t="inlineStr">
        <is>
          <t>Theoretical and Applied Fracture Mechanics</t>
        </is>
      </c>
      <c r="E25">
        <f>HYPERLINK("https://doi.org/10.1016/j.tafmec.2019.02.015","DOI Link")</f>
        <v/>
      </c>
    </row>
    <row r="26">
      <c r="A26" s="1" t="n">
        <v>24</v>
      </c>
      <c r="B26" t="inlineStr">
        <is>
          <t>10.1016/j.prostr.2019.08.165</t>
        </is>
      </c>
      <c r="C26" t="inlineStr">
        <is>
          <t>Thermographic analysis during tensile tests and fatigue assessment of S355 steel</t>
        </is>
      </c>
      <c r="D26" t="inlineStr">
        <is>
          <t>Procedia Structural Integrity</t>
        </is>
      </c>
      <c r="E26">
        <f>HYPERLINK("https://doi.org/10.1016/j.prostr.2019.08.165","DOI Link")</f>
        <v/>
      </c>
    </row>
    <row r="27">
      <c r="A27" s="1" t="n">
        <v>25</v>
      </c>
      <c r="B27" t="inlineStr">
        <is>
          <t>10.1016/j.prostr.2019.08.077</t>
        </is>
      </c>
      <c r="C27" t="inlineStr">
        <is>
          <t>Very high cycle fatigue tests of high strength steels S355 J0 and S355 J2</t>
        </is>
      </c>
      <c r="D27" t="inlineStr">
        <is>
          <t>Procedia Structural Integrity</t>
        </is>
      </c>
      <c r="E27">
        <f>HYPERLINK("https://doi.org/10.1016/j.prostr.2019.08.077","DOI Link")</f>
        <v/>
      </c>
    </row>
    <row r="28">
      <c r="A28" s="1" t="n">
        <v>26</v>
      </c>
      <c r="B28" t="inlineStr">
        <is>
          <t>10.1007/978-3-030-13980-3_22</t>
        </is>
      </c>
      <c r="C28" t="inlineStr">
        <is>
          <t>Crack propagation under cyclic bending in welded specimens after heat treatment</t>
        </is>
      </c>
      <c r="D28" t="inlineStr">
        <is>
          <t>Structural Integrity</t>
        </is>
      </c>
      <c r="E28">
        <f>HYPERLINK("https://doi.org/10.1007/978-3-030-13980-3_22","DOI Link")</f>
        <v/>
      </c>
    </row>
    <row r="29">
      <c r="A29" s="1" t="n">
        <v>27</v>
      </c>
      <c r="B29" t="inlineStr">
        <is>
          <t>10.1063/1.5066405</t>
        </is>
      </c>
      <c r="C29" t="inlineStr">
        <is>
          <t>Evaluation of fatigue damage degree for specimens made of S355J0 steel subjected to bending block loads with mean load value</t>
        </is>
      </c>
      <c r="D29" t="inlineStr">
        <is>
          <t>AIP Conference Proceedings</t>
        </is>
      </c>
      <c r="E29">
        <f>HYPERLINK("https://doi.org/10.1063/1.5066405","DOI Link")</f>
        <v/>
      </c>
    </row>
    <row r="30">
      <c r="A30" s="1" t="n">
        <v>28</v>
      </c>
      <c r="B30" t="inlineStr">
        <is>
          <t>10.1111/ffe.12866</t>
        </is>
      </c>
      <c r="C30" t="inlineStr">
        <is>
          <t>High cycle fatigue analysis in the presence of autofrettage compressive residual stress</t>
        </is>
      </c>
      <c r="D30" t="inlineStr">
        <is>
          <t>Fatigue and Fracture of Engineering Materials and Structures</t>
        </is>
      </c>
      <c r="E30">
        <f>HYPERLINK("https://doi.org/10.1111/ffe.12866","DOI Link")</f>
        <v/>
      </c>
    </row>
    <row r="31">
      <c r="A31" s="1" t="n">
        <v>29</v>
      </c>
      <c r="B31" t="inlineStr">
        <is>
          <t>10.1016/j.marstruc.2018.06.008</t>
        </is>
      </c>
      <c r="C31" t="inlineStr">
        <is>
          <t>Materials selection for XL wind turbine support structures: A corrosion-fatigue perspective</t>
        </is>
      </c>
      <c r="D31" t="inlineStr">
        <is>
          <t>Marine Structures</t>
        </is>
      </c>
      <c r="E31">
        <f>HYPERLINK("https://doi.org/10.1016/j.marstruc.2018.06.008","DOI Link")</f>
        <v/>
      </c>
    </row>
    <row r="32">
      <c r="A32" s="1" t="n">
        <v>30</v>
      </c>
      <c r="B32" t="inlineStr">
        <is>
          <t>10.1051/matecconf/201818802013</t>
        </is>
      </c>
      <c r="C32" t="inlineStr">
        <is>
          <t>Local strain energy based fatigue assessment of cruciform welded joints: Experimental data analysis and influence of hot-dip galvanization</t>
        </is>
      </c>
      <c r="D32" t="inlineStr">
        <is>
          <t>MATEC Web of Conferences</t>
        </is>
      </c>
      <c r="E32">
        <f>HYPERLINK("https://doi.org/10.1051/matecconf/201818802013","DOI Link")</f>
        <v/>
      </c>
    </row>
    <row r="33">
      <c r="A33" s="1" t="n">
        <v>31</v>
      </c>
      <c r="B33" t="inlineStr">
        <is>
          <t>10.1051/matecconf/201816503001</t>
        </is>
      </c>
      <c r="C33" t="inlineStr">
        <is>
          <t>The effect of corrosive environment on fatigue life and on mean stress sensitivity factor</t>
        </is>
      </c>
      <c r="D33" t="inlineStr">
        <is>
          <t>MATEC Web of Conferences</t>
        </is>
      </c>
      <c r="E33">
        <f>HYPERLINK("https://doi.org/10.1051/matecconf/201816503001","DOI Link")</f>
        <v/>
      </c>
    </row>
    <row r="34">
      <c r="A34" s="1" t="n">
        <v>32</v>
      </c>
      <c r="B34" t="inlineStr">
        <is>
          <t>10.1080/17445302.2018.1425522</t>
        </is>
      </c>
      <c r="C34" t="inlineStr">
        <is>
          <t>Comparison of fatigue strength of post-weld improved high strength steel joints and notched base material specimens</t>
        </is>
      </c>
      <c r="D34" t="inlineStr">
        <is>
          <t>Ships and Offshore Structures</t>
        </is>
      </c>
      <c r="E34">
        <f>HYPERLINK("https://doi.org/10.1080/17445302.2018.1425522","DOI Link")</f>
        <v/>
      </c>
    </row>
    <row r="35">
      <c r="A35" s="1" t="n">
        <v>33</v>
      </c>
      <c r="B35" t="inlineStr">
        <is>
          <t>10.1115/OMAE2018-77401</t>
        </is>
      </c>
      <c r="C35" t="inlineStr">
        <is>
          <t>Simplified FEA models in the analysis of the redistribution of beneficial compressive stresses in welds during cyclic loading</t>
        </is>
      </c>
      <c r="D35" t="inlineStr">
        <is>
          <t>Proceedings of the International Conference on Offshore Mechanics and Arctic Engineering - OMAE</t>
        </is>
      </c>
      <c r="E35">
        <f>HYPERLINK("https://doi.org/10.1115/OMAE2018-77401","DOI Link")</f>
        <v/>
      </c>
    </row>
    <row r="36">
      <c r="A36" s="1" t="n">
        <v>34</v>
      </c>
      <c r="B36" t="inlineStr">
        <is>
          <t>10.1016/j.engfracmech.2017.06.012</t>
        </is>
      </c>
      <c r="C36" t="inlineStr">
        <is>
          <t>Fatigue analysis of marine welded joints by means of DIC and IR images during static and fatigue tests</t>
        </is>
      </c>
      <c r="D36" t="inlineStr">
        <is>
          <t>Engineering Fracture Mechanics</t>
        </is>
      </c>
      <c r="E36">
        <f>HYPERLINK("https://doi.org/10.1016/j.engfracmech.2017.06.012","DOI Link")</f>
        <v/>
      </c>
    </row>
    <row r="37">
      <c r="A37" s="1" t="n">
        <v>35</v>
      </c>
      <c r="B37" t="inlineStr">
        <is>
          <t>10.1111/ffe.12515</t>
        </is>
      </c>
      <c r="C37" t="inlineStr">
        <is>
          <t>A new algorithm for estimating fatigue life under mean value of stress</t>
        </is>
      </c>
      <c r="D37" t="inlineStr">
        <is>
          <t>Fatigue and Fracture of Engineering Materials and Structures</t>
        </is>
      </c>
      <c r="E37">
        <f>HYPERLINK("https://doi.org/10.1111/ffe.12515","DOI Link")</f>
        <v/>
      </c>
    </row>
    <row r="38">
      <c r="A38" s="1" t="n">
        <v>36</v>
      </c>
      <c r="B38" t="inlineStr">
        <is>
          <t>10.1016/j.jcsr.2016.10.019</t>
        </is>
      </c>
      <c r="C38" t="inlineStr">
        <is>
          <t>Low-cycle fatigue performance of solid cylindrical steel components subjected to torsion at very large strains</t>
        </is>
      </c>
      <c r="D38" t="inlineStr">
        <is>
          <t>Journal of Constructional Steel Research</t>
        </is>
      </c>
      <c r="E38">
        <f>HYPERLINK("https://doi.org/10.1016/j.jcsr.2016.10.019","DOI Link")</f>
        <v/>
      </c>
    </row>
    <row r="39">
      <c r="A39" s="1" t="n">
        <v>37</v>
      </c>
      <c r="B39" t="inlineStr">
        <is>
          <t>10.1016/j.tafmec.2016.09.003</t>
        </is>
      </c>
      <c r="C39" t="inlineStr">
        <is>
          <t>Cracks growth in S355 steel under cyclic bending with fillet welded joint</t>
        </is>
      </c>
      <c r="D39" t="inlineStr">
        <is>
          <t>Theoretical and Applied Fracture Mechanics</t>
        </is>
      </c>
      <c r="E39">
        <f>HYPERLINK("https://doi.org/10.1016/j.tafmec.2016.09.003","DOI Link")</f>
        <v/>
      </c>
    </row>
    <row r="40">
      <c r="A40" s="1" t="n">
        <v>38</v>
      </c>
      <c r="B40" t="inlineStr">
        <is>
          <t>10.1063/1.4965938</t>
        </is>
      </c>
      <c r="C40" t="inlineStr">
        <is>
          <t>Evaluation of fatigue life of specimens made of S355J0 steel under block loading with mean value</t>
        </is>
      </c>
      <c r="D40" t="inlineStr">
        <is>
          <t>AIP Conference Proceedings</t>
        </is>
      </c>
      <c r="E40">
        <f>HYPERLINK("https://doi.org/10.1063/1.4965938","DOI Link")</f>
        <v/>
      </c>
    </row>
    <row r="41">
      <c r="A41" s="1" t="n">
        <v>39</v>
      </c>
      <c r="B41" t="inlineStr">
        <is>
          <t>10.3221/IGF-ESIS.37.20</t>
        </is>
      </c>
      <c r="C41" t="inlineStr">
        <is>
          <t>Multiaxial fatigue criterion based on parameters from torsion and axial S-N curve</t>
        </is>
      </c>
      <c r="D41" t="inlineStr">
        <is>
          <t>Frattura ed Integrita Strutturale</t>
        </is>
      </c>
      <c r="E41">
        <f>HYPERLINK("https://doi.org/10.3221/IGF-ESIS.37.20","DOI Link")</f>
        <v/>
      </c>
    </row>
    <row r="42">
      <c r="A42" s="1" t="n">
        <v>40</v>
      </c>
      <c r="B42" t="inlineStr">
        <is>
          <t>10.1016/j.proeng.2016.08.891</t>
        </is>
      </c>
      <c r="C42" t="inlineStr">
        <is>
          <t>Global Fatigue Life Modelling of Steel Half-pipes Bolted Connections</t>
        </is>
      </c>
      <c r="D42" t="inlineStr">
        <is>
          <t>Procedia Engineering</t>
        </is>
      </c>
      <c r="E42">
        <f>HYPERLINK("https://doi.org/10.1016/j.proeng.2016.08.891","DOI Link")</f>
        <v/>
      </c>
    </row>
    <row r="43">
      <c r="A43" s="1" t="n">
        <v>41</v>
      </c>
      <c r="B43" t="inlineStr">
        <is>
          <t>10.1016/j.jcsr.2015.04.018</t>
        </is>
      </c>
      <c r="C43" t="inlineStr">
        <is>
          <t>Fatigue life enhancement of welded stiffened S355 steel plates with noncircular openings</t>
        </is>
      </c>
      <c r="D43" t="inlineStr">
        <is>
          <t>Journal of Constructional Steel Research</t>
        </is>
      </c>
      <c r="E43">
        <f>HYPERLINK("https://doi.org/10.1016/j.jcsr.2015.04.018","DOI Link")</f>
        <v/>
      </c>
    </row>
    <row r="44">
      <c r="A44" s="1" t="n">
        <v>42</v>
      </c>
      <c r="B44" t="inlineStr">
        <is>
          <t>10.1016/j.ijfatigue.2015.05.019</t>
        </is>
      </c>
      <c r="C44" t="inlineStr">
        <is>
          <t>Study on material property changes of mild steel S355 caused by block loads with varying mean stress</t>
        </is>
      </c>
      <c r="D44" t="inlineStr">
        <is>
          <t>International Journal of Fatigue</t>
        </is>
      </c>
      <c r="E44">
        <f>HYPERLINK("https://doi.org/10.1016/j.ijfatigue.2015.05.019","DOI Link")</f>
        <v/>
      </c>
    </row>
    <row r="45">
      <c r="A45" s="1" t="n">
        <v>43</v>
      </c>
      <c r="B45" t="inlineStr">
        <is>
          <t>10.1016/j.ijfatigue.2015.04.020</t>
        </is>
      </c>
      <c r="C45" t="inlineStr">
        <is>
          <t>Fatigue resistance of pipe-to-plate welded joint under in-phase and out-of-phase combined bending and torsion</t>
        </is>
      </c>
      <c r="D45" t="inlineStr">
        <is>
          <t>International Journal of Fatigue</t>
        </is>
      </c>
      <c r="E45">
        <f>HYPERLINK("https://doi.org/10.1016/j.ijfatigue.2015.04.020","DOI Link")</f>
        <v/>
      </c>
    </row>
    <row r="46">
      <c r="A46" s="1" t="n">
        <v>44</v>
      </c>
      <c r="B46" t="inlineStr">
        <is>
          <t>10.2351/1.4903351</t>
        </is>
      </c>
      <c r="C46" t="inlineStr">
        <is>
          <t>Fatigue behavior of laser clad round steel bars</t>
        </is>
      </c>
      <c r="D46" t="inlineStr">
        <is>
          <t>Journal of Laser Applications</t>
        </is>
      </c>
      <c r="E46">
        <f>HYPERLINK("https://doi.org/10.2351/1.4903351","DOI Link")</f>
        <v/>
      </c>
    </row>
    <row r="47">
      <c r="A47" s="1" t="n">
        <v>45</v>
      </c>
      <c r="B47" t="inlineStr">
        <is>
          <t>10.1016/j.proeng.2015.12.672</t>
        </is>
      </c>
      <c r="C47" t="inlineStr">
        <is>
          <t>Fatigue Strength of Marked Steel Components</t>
        </is>
      </c>
      <c r="D47" t="inlineStr">
        <is>
          <t>Procedia Engineering</t>
        </is>
      </c>
      <c r="E47">
        <f>HYPERLINK("https://doi.org/10.1016/j.proeng.2015.12.672","DOI Link")</f>
        <v/>
      </c>
    </row>
    <row r="48">
      <c r="A48" s="1" t="n">
        <v>46</v>
      </c>
      <c r="B48" t="inlineStr">
        <is>
          <t>10.4028/www.scientific.net/KEM.627.241</t>
        </is>
      </c>
      <c r="C48" t="inlineStr">
        <is>
          <t>Characterization of local deformation in welded joints using a combined experimental and numerical approach</t>
        </is>
      </c>
      <c r="D48" t="inlineStr">
        <is>
          <t>Key Engineering Materials</t>
        </is>
      </c>
      <c r="E48">
        <f>HYPERLINK("https://doi.org/10.4028/www.scientific.net/KEM.627.241","DOI Link")</f>
        <v/>
      </c>
    </row>
    <row r="49">
      <c r="A49" s="1" t="n">
        <v>47</v>
      </c>
      <c r="B49" t="inlineStr">
        <is>
          <t>10.4028/www.scientific.net/KEM.611-612.781</t>
        </is>
      </c>
      <c r="C49" t="inlineStr">
        <is>
          <t>Mechanical properties of a metal sandwich panel manufactured using longitudinally laminated forming tools</t>
        </is>
      </c>
      <c r="D49" t="inlineStr">
        <is>
          <t>Key Engineering Materials</t>
        </is>
      </c>
      <c r="E49">
        <f>HYPERLINK("https://doi.org/10.4028/www.scientific.net/KEM.611-612.781","DOI Link")</f>
        <v/>
      </c>
    </row>
    <row r="50">
      <c r="A50" s="1" t="n">
        <v>48</v>
      </c>
      <c r="B50" t="inlineStr">
        <is>
          <t>10.4028/www.scientific.net/KEM.598.195</t>
        </is>
      </c>
      <c r="C50" t="inlineStr">
        <is>
          <t>Influence of the mean load value in fatigue block loading on strains</t>
        </is>
      </c>
      <c r="D50" t="inlineStr">
        <is>
          <t>Key Engineering Materials</t>
        </is>
      </c>
      <c r="E50">
        <f>HYPERLINK("https://doi.org/10.4028/www.scientific.net/KEM.598.195","DOI Link")</f>
        <v/>
      </c>
    </row>
    <row r="51">
      <c r="A51" s="1" t="n">
        <v>49</v>
      </c>
      <c r="B51" t="inlineStr">
        <is>
          <t>10.2351/1.5063007</t>
        </is>
      </c>
      <c r="C51" t="inlineStr">
        <is>
          <t>Fatigue properties of laser clad round steel bars</t>
        </is>
      </c>
      <c r="D51" t="inlineStr">
        <is>
          <t>ICALEO 2013 - 32nd International Congress on Applications of Lasers and Electro-Optics</t>
        </is>
      </c>
      <c r="E51">
        <f>HYPERLINK("https://doi.org/10.2351/1.5063007","DOI Link")</f>
        <v/>
      </c>
    </row>
    <row r="52">
      <c r="A52" s="1" t="n">
        <v>50</v>
      </c>
      <c r="B52" t="inlineStr">
        <is>
          <t>10.1016/j.jcsr.2012.07.021</t>
        </is>
      </c>
      <c r="C52" t="inlineStr">
        <is>
          <t>A comparison of the fatigue behavior between S355 and S690 steel grades</t>
        </is>
      </c>
      <c r="D52" t="inlineStr">
        <is>
          <t>Journal of Constructional Steel Research</t>
        </is>
      </c>
      <c r="E52">
        <f>HYPERLINK("https://doi.org/10.1016/j.jcsr.2012.07.021","DOI Link")</f>
        <v/>
      </c>
    </row>
    <row r="53">
      <c r="A53" s="1" t="n">
        <v>51</v>
      </c>
      <c r="B53" t="inlineStr">
        <is>
          <t>10.1016/j.ijfatigue.2010.10.015</t>
        </is>
      </c>
      <c r="C53" t="inlineStr">
        <is>
          <t>High and low cycle fatigue life estimation of welding steel under constant amplitude loading: Analysis of different multiaxial damage models and in-phase and out-of-phase loading effects</t>
        </is>
      </c>
      <c r="D53" t="inlineStr">
        <is>
          <t>International Journal of Fatigue</t>
        </is>
      </c>
      <c r="E53">
        <f>HYPERLINK("https://doi.org/10.1016/j.ijfatigue.2010.10.015","DOI Link")</f>
        <v/>
      </c>
    </row>
    <row r="54">
      <c r="A54" s="1" t="n">
        <v>52</v>
      </c>
      <c r="B54" t="inlineStr">
        <is>
          <t>10.2374/SRI08SP146</t>
        </is>
      </c>
      <c r="C54" t="inlineStr">
        <is>
          <t>Fatigue properties of laser hybrid weldments on structural steel</t>
        </is>
      </c>
      <c r="D54" t="inlineStr">
        <is>
          <t>Steel Research International</t>
        </is>
      </c>
      <c r="E54">
        <f>HYPERLINK("https://doi.org/10.2374/SRI08SP146","DOI Link")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2022-09-17T15:19:19Z</dcterms:created>
  <dcterms:modified xsi:type="dcterms:W3CDTF">2022-09-17T15:19:19Z</dcterms:modified>
</cp:coreProperties>
</file>