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filterPrivacy="1" defaultThemeVersion="124226"/>
  <xr:revisionPtr revIDLastSave="0" documentId="8_{58E5C6D3-6FB4-42FC-8E1A-9FA0DD7E66D1}" xr6:coauthVersionLast="47" xr6:coauthVersionMax="47" xr10:uidLastSave="{00000000-0000-0000-0000-000000000000}"/>
  <bookViews>
    <workbookView xWindow="-120" yWindow="-120" windowWidth="20730" windowHeight="11160" activeTab="2" xr2:uid="{2EF96F3D-4256-48DD-8CAA-143A5EBF2E06}"/>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Actividades'!$A$11:$M$67</definedName>
    <definedName name="_xlnm.Print_Area" localSheetId="0">ADSO!$A$17:$F$190</definedName>
    <definedName name="_xlnm.Print_Area" localSheetId="2">'Cronograma de Actividades'!$A$1:$BR$67</definedName>
    <definedName name="_xlnm.Print_Area" localSheetId="1">'Hoja de Control'!$B$2:$F$39</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calcMode="manual"/>
</workbook>
</file>

<file path=xl/calcChain.xml><?xml version="1.0" encoding="utf-8"?>
<calcChain xmlns="http://schemas.openxmlformats.org/spreadsheetml/2006/main">
  <c r="J13" i="9" l="1"/>
  <c r="M13" i="9" s="1"/>
  <c r="J30" i="9"/>
  <c r="M30" i="9" s="1"/>
  <c r="J16" i="9"/>
  <c r="M16" i="9" s="1"/>
  <c r="J32" i="9"/>
  <c r="M32" i="9" s="1"/>
  <c r="J29" i="9"/>
  <c r="M29" i="9" s="1"/>
  <c r="J23" i="9"/>
  <c r="M23" i="9" s="1"/>
  <c r="J22" i="9"/>
  <c r="M22" i="9" s="1"/>
  <c r="J31" i="9"/>
  <c r="M31" i="9" s="1"/>
  <c r="J17" i="9"/>
  <c r="M17" i="9" s="1"/>
  <c r="J27" i="9"/>
  <c r="M27" i="9" s="1"/>
  <c r="J26" i="9"/>
  <c r="M26" i="9" s="1"/>
  <c r="J28" i="9"/>
  <c r="M28" i="9" s="1"/>
  <c r="J12" i="9"/>
  <c r="M12" i="9" s="1"/>
  <c r="J19" i="9"/>
  <c r="M19" i="9" s="1"/>
  <c r="J18" i="9"/>
  <c r="M18" i="9" s="1"/>
  <c r="J25" i="9"/>
  <c r="M25" i="9" s="1"/>
  <c r="J24" i="9"/>
  <c r="M24" i="9" s="1"/>
  <c r="J21" i="9"/>
  <c r="M21" i="9" s="1"/>
  <c r="J20" i="9"/>
  <c r="M20" i="9" s="1"/>
  <c r="A12" i="9"/>
  <c r="A13" i="9" s="1"/>
  <c r="A14" i="9" s="1"/>
  <c r="A15" i="9" s="1"/>
  <c r="J66" i="9"/>
  <c r="M66" i="9" s="1"/>
  <c r="J51" i="9"/>
  <c r="M51" i="9" s="1"/>
  <c r="J43" i="9"/>
  <c r="M43" i="9" s="1"/>
  <c r="J34" i="9"/>
  <c r="M34" i="9" s="1"/>
  <c r="J64" i="9"/>
  <c r="M64" i="9" s="1"/>
  <c r="J42" i="9"/>
  <c r="M42" i="9" s="1"/>
  <c r="J56" i="9"/>
  <c r="M56" i="9" s="1"/>
  <c r="J57" i="9"/>
  <c r="M57" i="9" s="1"/>
  <c r="J50" i="9"/>
  <c r="M50" i="9" s="1"/>
  <c r="J49" i="9"/>
  <c r="M49" i="9" s="1"/>
  <c r="J46" i="9"/>
  <c r="M46" i="9" s="1"/>
  <c r="J33" i="9"/>
  <c r="M33" i="9" s="1"/>
  <c r="A16" i="9" l="1"/>
  <c r="A17" i="9" s="1"/>
  <c r="J41" i="9"/>
  <c r="J40" i="9"/>
  <c r="J39" i="9"/>
  <c r="J38" i="9"/>
  <c r="J37" i="9"/>
  <c r="A18" i="9" l="1"/>
  <c r="A19" i="9" s="1"/>
  <c r="A20" i="9" s="1"/>
  <c r="A21" i="9" s="1"/>
  <c r="A22" i="9" s="1"/>
  <c r="A23" i="9" s="1"/>
  <c r="J62" i="9"/>
  <c r="M62" i="9" s="1"/>
  <c r="J48" i="9"/>
  <c r="M48" i="9" s="1"/>
  <c r="J47" i="9"/>
  <c r="M47" i="9" s="1"/>
  <c r="J54" i="9"/>
  <c r="M54" i="9" s="1"/>
  <c r="M37" i="9"/>
  <c r="J61" i="9"/>
  <c r="M61" i="9" s="1"/>
  <c r="J67" i="9"/>
  <c r="M67" i="9" s="1"/>
  <c r="J44" i="9"/>
  <c r="M44" i="9" s="1"/>
  <c r="J35" i="9"/>
  <c r="M35" i="9" s="1"/>
  <c r="J65" i="9"/>
  <c r="M65" i="9" s="1"/>
  <c r="A24" i="9" l="1"/>
  <c r="A25" i="9" s="1"/>
  <c r="A26" i="9" s="1"/>
  <c r="A27" i="9" s="1"/>
  <c r="A28" i="9" s="1"/>
  <c r="A29" i="9" s="1"/>
  <c r="A30" i="9" s="1"/>
  <c r="A31" i="9" s="1"/>
  <c r="M40" i="9"/>
  <c r="J52" i="9"/>
  <c r="M52" i="9" s="1"/>
  <c r="J63" i="9"/>
  <c r="M63" i="9" s="1"/>
  <c r="J60" i="9"/>
  <c r="M60" i="9" s="1"/>
  <c r="J53" i="9"/>
  <c r="M53" i="9" s="1"/>
  <c r="J59" i="9"/>
  <c r="M59" i="9" s="1"/>
  <c r="J58" i="9"/>
  <c r="M58" i="9" s="1"/>
  <c r="J55" i="9"/>
  <c r="M55" i="9" s="1"/>
  <c r="J45" i="9"/>
  <c r="M45" i="9" s="1"/>
  <c r="M41" i="9"/>
  <c r="J36" i="9"/>
  <c r="M36" i="9" s="1"/>
  <c r="M39" i="9"/>
  <c r="M38" i="9"/>
  <c r="O10" i="9"/>
  <c r="O11" i="9" s="1"/>
  <c r="A32" i="9" l="1"/>
  <c r="A33" i="9" s="1"/>
  <c r="A34" i="9" s="1"/>
  <c r="A35" i="9" s="1"/>
  <c r="O8" i="9"/>
  <c r="O9" i="9"/>
  <c r="P10" i="9"/>
  <c r="P11" i="9" s="1"/>
  <c r="Q10" i="9" l="1"/>
  <c r="Q11" i="9" s="1"/>
  <c r="R10" i="9" l="1"/>
  <c r="R11" i="9" s="1"/>
  <c r="S10" i="9" l="1"/>
  <c r="S11" i="9" s="1"/>
  <c r="T10" i="9" l="1"/>
  <c r="T11" i="9" s="1"/>
  <c r="U10" i="9" l="1"/>
  <c r="U11" i="9" s="1"/>
  <c r="V10" i="9" l="1"/>
  <c r="V11" i="9" s="1"/>
  <c r="V9" i="9" l="1"/>
  <c r="W10" i="9"/>
  <c r="W11" i="9" s="1"/>
  <c r="V8" i="9"/>
  <c r="X10" i="9"/>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36" i="9" l="1"/>
  <c r="A37" i="9" s="1"/>
  <c r="A38" i="9" s="1"/>
  <c r="A39" i="9" s="1"/>
  <c r="A40" i="9" s="1"/>
  <c r="A41" i="9" s="1"/>
  <c r="A42" i="9" s="1"/>
  <c r="A43" i="9" s="1"/>
  <c r="A44" i="9" s="1"/>
  <c r="A45" i="9" l="1"/>
  <c r="A46" i="9" s="1"/>
  <c r="A47" i="9" s="1"/>
  <c r="A48" i="9" s="1"/>
  <c r="A49" i="9" s="1"/>
  <c r="A50" i="9" s="1"/>
  <c r="A51" i="9" s="1"/>
  <c r="A52" i="9" s="1"/>
  <c r="A53" i="9" l="1"/>
  <c r="A54" i="9" s="1"/>
  <c r="A55" i="9" s="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<sst xmlns="http://schemas.openxmlformats.org/spreadsheetml/2006/main" count="1541" uniqueCount="1205">
  <si>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</si>
  <si>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</si>
  <si>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</si>
  <si>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</si>
  <si>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</si>
  <si>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</si>
  <si>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</si>
  <si>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</si>
  <si>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</si>
  <si>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</si>
  <si>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</si>
  <si>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</si>
  <si>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</si>
  <si>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</si>
  <si>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</si>
  <si>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</si>
  <si>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</si>
  <si>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</si>
  <si>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</si>
  <si>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</si>
  <si>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</si>
  <si>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</si>
  <si>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</si>
  <si>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</si>
  <si>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</si>
  <si>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</si>
  <si>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</si>
  <si>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</si>
  <si>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</si>
  <si>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</si>
  <si>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</si>
  <si>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</si>
  <si>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</si>
  <si>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</si>
  <si>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</si>
  <si>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</si>
  <si>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</si>
  <si>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</si>
  <si>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</si>
  <si>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</si>
  <si>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</si>
  <si>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</si>
  <si>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</si>
  <si>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</si>
  <si>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Inventario (Software)</t>
  </si>
  <si>
    <t>EVIDENCIA</t>
  </si>
  <si>
    <t>RESPONSABLE</t>
  </si>
  <si>
    <t>INICIO</t>
  </si>
  <si>
    <t>FIN</t>
  </si>
  <si>
    <t>DÍAS</t>
  </si>
  <si>
    <t>LAB</t>
  </si>
  <si>
    <t>Diagrama de Casos de Uso</t>
  </si>
  <si>
    <t>Casos de Uso Extendido</t>
  </si>
  <si>
    <t>Diccionario de Datos</t>
  </si>
  <si>
    <t>Informe Uso de Recursos y Presupuestos</t>
  </si>
  <si>
    <t>Diagrama de Clases</t>
  </si>
  <si>
    <t>Prototipo No Funcional</t>
  </si>
  <si>
    <t>WireFrames o Mockups</t>
  </si>
  <si>
    <t>Modelo Relacional (Normalizado)</t>
  </si>
  <si>
    <t>Diagrama de Distribución</t>
  </si>
  <si>
    <t>Inventario (Hardware y Software)</t>
  </si>
  <si>
    <t>Informe de Costos</t>
  </si>
  <si>
    <t>Manual Técnico</t>
  </si>
  <si>
    <t>Planeación Pruebas de Software</t>
  </si>
  <si>
    <t>Plan de Instalación</t>
  </si>
  <si>
    <t>Plan de Respaldo</t>
  </si>
  <si>
    <t>Plan de Migración de Datos</t>
  </si>
  <si>
    <t>Documentación Pruebas de Software</t>
  </si>
  <si>
    <t>Informe de Distribución (Hardware y Software)</t>
  </si>
  <si>
    <t>Cuadro Comparativo Proveedores</t>
  </si>
  <si>
    <t>Contrato de Desarrollo de Software</t>
  </si>
  <si>
    <t>Modelo de Calidad de Software</t>
  </si>
  <si>
    <t>Sistema Control de Versiones y Cambios</t>
  </si>
  <si>
    <t>Manual de Usuario y Operación</t>
  </si>
  <si>
    <t>Estructura de la Base de Datos</t>
  </si>
  <si>
    <t>Consultas a la Base de Datos</t>
  </si>
  <si>
    <t>Plan de Capacitación</t>
  </si>
  <si>
    <t>Recursos</t>
  </si>
  <si>
    <t>Presupuesto</t>
  </si>
  <si>
    <t>Despliegue Local del Sistema de Información</t>
  </si>
  <si>
    <t>Despliegue Externo del Sistema de Información</t>
  </si>
  <si>
    <t>Estructura S.I. MVC-POO-SQL</t>
  </si>
  <si>
    <t>Diagrama de Despliegue</t>
  </si>
  <si>
    <t>Informe sobre Cumplimiento Contrato Software</t>
  </si>
  <si>
    <t>Informe sobre el Modelo de Calidad de Software</t>
  </si>
  <si>
    <t>Informe Final sobre el proceso de desarrollo del Proyecto y el Sistema de Información</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</si>
  <si>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</si>
  <si>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</si>
  <si>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</si>
  <si>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</si>
  <si>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</si>
  <si>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</si>
  <si>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</si>
  <si>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</si>
  <si>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</si>
  <si>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</si>
  <si>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</si>
  <si>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</si>
  <si>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</si>
  <si>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</si>
  <si>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</si>
  <si>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</si>
  <si>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</si>
  <si>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</si>
  <si>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</si>
  <si>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</si>
  <si>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</si>
  <si>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</si>
  <si>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</si>
  <si>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</si>
  <si>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</si>
  <si>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</si>
  <si>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</si>
  <si>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</si>
  <si>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</si>
  <si>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</si>
  <si>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</si>
  <si>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</si>
  <si>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</si>
  <si>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</si>
  <si>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</si>
  <si>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</si>
  <si>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</si>
  <si>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</si>
  <si>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</si>
  <si>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</si>
  <si>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</si>
  <si>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</si>
  <si>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</si>
  <si>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</si>
  <si>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</si>
  <si>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</si>
  <si>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</si>
  <si>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</si>
  <si>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</si>
  <si>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</si>
  <si>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</si>
  <si>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</si>
  <si>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</si>
  <si>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</si>
  <si>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</si>
  <si>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</si>
  <si>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</si>
  <si>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</si>
  <si>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</si>
  <si>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</si>
  <si>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</si>
  <si>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</si>
  <si>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</si>
  <si>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</si>
  <si>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</si>
  <si>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</si>
  <si>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</si>
  <si>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</si>
  <si>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</si>
  <si>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</si>
  <si>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</si>
  <si>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</si>
  <si>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</si>
  <si>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</si>
  <si>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</si>
  <si>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</si>
  <si>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</si>
  <si>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</si>
  <si>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</si>
  <si>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</si>
  <si>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</si>
  <si>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</si>
  <si>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</si>
  <si>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</si>
  <si>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</si>
  <si>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</si>
  <si>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</si>
  <si>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</si>
  <si>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</si>
  <si>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</si>
  <si>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</si>
  <si>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</si>
  <si>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</si>
  <si>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</si>
  <si>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</si>
  <si>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</si>
  <si>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</si>
  <si>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</si>
  <si>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</si>
  <si>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</si>
  <si>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</si>
  <si>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</si>
  <si>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</si>
  <si>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</si>
  <si>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</si>
  <si>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</si>
  <si>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</si>
  <si>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</si>
  <si>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</si>
  <si>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</si>
  <si>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</si>
  <si>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</si>
  <si>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</si>
  <si>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</si>
  <si>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</si>
  <si>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</si>
  <si>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</si>
  <si>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</si>
  <si>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</si>
  <si>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</si>
  <si>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</si>
  <si>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</si>
  <si>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</si>
  <si>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</si>
  <si>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</si>
  <si>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</si>
  <si>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</si>
  <si>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</si>
  <si>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</si>
  <si>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</si>
  <si>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</si>
  <si>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</si>
  <si>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</si>
  <si>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</si>
  <si>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</si>
  <si>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</si>
  <si>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</si>
  <si>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</si>
  <si>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</si>
  <si>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</si>
  <si>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</si>
  <si>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</si>
  <si>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</si>
  <si>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</si>
  <si>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</si>
  <si>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</si>
  <si>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</si>
  <si>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</si>
  <si>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</si>
  <si>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</si>
  <si>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</si>
  <si>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</si>
  <si>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</si>
  <si>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</si>
  <si>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</si>
  <si>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</si>
  <si>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</si>
  <si>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</si>
  <si>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</si>
  <si>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</si>
  <si>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</si>
  <si>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</si>
  <si>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</si>
  <si>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</si>
  <si>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</si>
  <si>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</si>
  <si>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</si>
  <si>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</si>
  <si>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</si>
  <si>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</si>
  <si>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</si>
  <si>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</si>
  <si>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</si>
  <si>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</si>
  <si>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</si>
  <si>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</si>
  <si>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</si>
  <si>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</si>
  <si>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</si>
  <si>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</si>
  <si>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</si>
  <si>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</si>
  <si>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</si>
  <si>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</si>
  <si>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</si>
  <si>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</si>
  <si>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</si>
  <si>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</si>
  <si>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</si>
  <si>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</si>
  <si>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</si>
  <si>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</si>
  <si>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</si>
  <si>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</si>
  <si>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</si>
  <si>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</si>
  <si>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</si>
  <si>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</si>
  <si>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</si>
  <si>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</si>
  <si>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</si>
  <si>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</si>
  <si>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</si>
  <si>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</si>
  <si>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</si>
  <si>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</si>
  <si>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</si>
  <si>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</si>
  <si>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</si>
  <si>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</si>
  <si>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</si>
  <si>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</si>
  <si>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</si>
  <si>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</si>
  <si>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</si>
  <si>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</si>
  <si>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</si>
  <si>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</si>
  <si>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</si>
  <si>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</si>
  <si>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</si>
  <si>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</si>
  <si>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</si>
  <si>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</si>
  <si>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</si>
  <si>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</si>
  <si>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</si>
  <si>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</si>
  <si>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</si>
  <si>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</si>
  <si>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</si>
  <si>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</si>
  <si>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</si>
  <si>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</si>
  <si>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</si>
  <si>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</si>
  <si>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</si>
  <si>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</si>
  <si>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</si>
  <si>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</si>
  <si>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</si>
  <si>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</si>
  <si>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</si>
  <si>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</si>
  <si>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</si>
  <si>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</si>
  <si>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</si>
  <si>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</si>
  <si>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</si>
  <si>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</si>
  <si>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</si>
  <si>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</si>
  <si>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</si>
  <si>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</si>
  <si>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</si>
  <si>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</si>
  <si>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</si>
  <si>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</si>
  <si>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</si>
  <si>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</si>
  <si>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</si>
  <si>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</si>
  <si>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</si>
  <si>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</si>
  <si>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</si>
  <si>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</si>
  <si>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</si>
  <si>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</si>
  <si>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</si>
  <si>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</si>
  <si>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</si>
  <si>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</si>
  <si>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</si>
  <si>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</si>
  <si>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</si>
  <si>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</si>
  <si>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</si>
  <si>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</si>
  <si>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</si>
  <si>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</si>
  <si>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</si>
  <si>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</si>
  <si>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</si>
  <si>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</si>
  <si>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</si>
  <si>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</si>
  <si>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</si>
  <si>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</si>
  <si>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</si>
  <si>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</si>
  <si>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</si>
  <si>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</si>
  <si>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</si>
  <si>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</si>
  <si>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</si>
  <si>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</si>
  <si>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</si>
  <si>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</si>
  <si>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</si>
  <si>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</si>
  <si>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</si>
  <si>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</si>
  <si>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</si>
  <si>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</si>
  <si>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</si>
  <si>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</si>
  <si>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</si>
  <si>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</si>
  <si>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</si>
  <si>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</si>
  <si>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</si>
  <si>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</si>
  <si>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</si>
  <si>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</si>
  <si>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</si>
  <si>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</si>
  <si>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</si>
  <si>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</si>
  <si>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</si>
  <si>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</si>
  <si>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</si>
  <si>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</si>
  <si>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</si>
  <si>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</si>
  <si>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</si>
  <si>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</si>
  <si>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</si>
  <si>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</si>
  <si>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</si>
  <si>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</si>
  <si>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</si>
  <si>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</si>
  <si>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</si>
  <si>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</si>
  <si>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</si>
  <si>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</si>
  <si>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</si>
  <si>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</si>
  <si>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</si>
  <si>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</si>
  <si>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</si>
  <si>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</si>
  <si>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</si>
  <si>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</si>
  <si>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</si>
  <si>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</si>
  <si>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</si>
  <si>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</si>
  <si>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</si>
  <si>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</si>
  <si>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</si>
  <si>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</si>
  <si>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</si>
  <si>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</si>
  <si>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</si>
  <si>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</si>
  <si>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</si>
  <si>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</si>
  <si>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</si>
  <si>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</si>
  <si>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</si>
  <si>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</si>
  <si>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</si>
  <si>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</si>
  <si>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</si>
  <si>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</si>
  <si>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</si>
  <si>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</si>
  <si>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</si>
  <si>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</si>
  <si>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</si>
  <si>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</si>
  <si>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</si>
  <si>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</si>
  <si>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</si>
  <si>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</si>
  <si>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</si>
  <si>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</si>
  <si>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</si>
  <si>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</si>
  <si>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</si>
  <si>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</si>
  <si>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</si>
  <si>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</si>
  <si>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</si>
  <si>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</si>
  <si>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</si>
  <si>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</si>
  <si>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</si>
  <si>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</si>
  <si>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</si>
  <si>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</si>
  <si>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</si>
  <si>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</si>
  <si>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</si>
  <si>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</si>
  <si>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</si>
  <si>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</si>
  <si>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</si>
  <si>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</si>
  <si>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</si>
  <si>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</si>
  <si>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</si>
  <si>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</si>
  <si>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</si>
  <si>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</si>
  <si>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</si>
  <si>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</si>
  <si>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</si>
  <si>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</si>
  <si>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</si>
  <si>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</si>
  <si>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</si>
  <si>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</si>
  <si>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</si>
  <si>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</si>
  <si>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</si>
  <si>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</si>
  <si>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</si>
  <si>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</si>
  <si>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</si>
  <si>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</si>
  <si>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</si>
  <si>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</si>
  <si>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</si>
  <si>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</si>
  <si>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</si>
  <si>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</si>
  <si>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</si>
  <si>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</si>
  <si>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</si>
  <si>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</si>
  <si>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</si>
  <si>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</si>
  <si>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</si>
  <si>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</si>
  <si>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</si>
  <si>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</si>
  <si>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</si>
  <si>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</si>
  <si>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</si>
  <si>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</si>
  <si>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</si>
  <si>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</si>
  <si>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</si>
  <si>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</si>
  <si>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</si>
  <si>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</si>
  <si>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</si>
  <si>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</si>
  <si>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</si>
  <si>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</si>
  <si>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</si>
  <si>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</si>
  <si>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</si>
  <si>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</si>
  <si>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</si>
  <si>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</si>
  <si>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</si>
  <si>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</si>
  <si>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</si>
  <si>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</si>
  <si>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</si>
  <si>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</si>
  <si>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</si>
  <si>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</si>
  <si>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</si>
  <si>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</si>
  <si>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</si>
  <si>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</si>
  <si>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</si>
  <si>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</si>
  <si>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</si>
  <si>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</si>
  <si>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</si>
  <si>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</si>
  <si>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</si>
  <si>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</si>
  <si>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</si>
  <si>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</si>
  <si>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</si>
  <si>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</si>
  <si>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</si>
  <si>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</si>
  <si>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</si>
  <si>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</si>
  <si>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</si>
  <si>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</si>
  <si>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</si>
  <si>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</si>
  <si>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</si>
  <si>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</si>
  <si>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</si>
  <si>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</si>
  <si>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</si>
  <si>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</si>
  <si>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</si>
  <si>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</si>
  <si>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</si>
  <si>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</si>
  <si>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</si>
  <si>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</si>
  <si>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</si>
  <si>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</si>
  <si>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</si>
  <si>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</si>
  <si>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</si>
  <si>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</si>
  <si>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</si>
  <si>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</si>
  <si>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</si>
  <si>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</si>
  <si>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</si>
  <si>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</si>
  <si>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</si>
  <si>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</si>
  <si>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</si>
  <si>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</si>
  <si>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</si>
  <si>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</si>
  <si>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</si>
  <si>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</si>
  <si>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</si>
  <si>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</si>
  <si>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</si>
  <si>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</si>
  <si>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</si>
  <si>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</si>
  <si>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</si>
  <si>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</si>
  <si>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</si>
  <si>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</si>
  <si>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</si>
  <si>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</si>
  <si>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</si>
  <si>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</si>
  <si>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</si>
  <si>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</si>
  <si>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</si>
  <si>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</si>
  <si>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</si>
  <si>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</si>
  <si>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</si>
  <si>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</si>
  <si>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</si>
  <si>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</si>
  <si>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</si>
  <si>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</si>
  <si>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</si>
  <si>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</si>
  <si>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</si>
  <si>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</si>
  <si>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</si>
  <si>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</si>
  <si>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</si>
  <si>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</si>
  <si>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</si>
  <si>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</si>
  <si>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</si>
  <si>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</si>
  <si>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</si>
  <si>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</si>
  <si>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</si>
  <si>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</si>
  <si>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</si>
  <si>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</si>
  <si>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</si>
  <si>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</si>
  <si>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</si>
  <si>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</si>
  <si>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</si>
  <si>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</si>
  <si>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</si>
  <si>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</si>
  <si>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</si>
  <si>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</si>
  <si>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</si>
  <si>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</si>
  <si>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</si>
  <si>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</si>
  <si>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</si>
  <si>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</si>
  <si>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</si>
  <si>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</si>
  <si>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</si>
  <si>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</si>
  <si>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</si>
  <si>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</si>
  <si>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</si>
  <si>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</si>
  <si>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</si>
  <si>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</si>
  <si>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</si>
  <si>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</si>
  <si>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</si>
  <si>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</si>
  <si>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</si>
  <si>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</si>
  <si>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</si>
  <si>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</si>
  <si>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</si>
  <si>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</si>
  <si>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</si>
  <si>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</si>
  <si>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</si>
  <si>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</si>
  <si>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</si>
  <si>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</si>
  <si>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</si>
  <si>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</si>
  <si>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</si>
  <si>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</si>
  <si>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</si>
  <si>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</si>
  <si>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</si>
  <si>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</si>
  <si>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</si>
  <si>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</si>
  <si>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</si>
  <si>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</si>
  <si>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</si>
  <si>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</si>
  <si>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</si>
  <si>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</si>
  <si>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</si>
  <si>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</si>
  <si>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</si>
  <si>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</si>
  <si>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</si>
  <si>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</si>
  <si>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</si>
  <si>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</si>
  <si>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</si>
  <si>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</si>
  <si>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</si>
  <si>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</si>
  <si>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</si>
  <si>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</si>
  <si>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</si>
  <si>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</si>
  <si>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</si>
  <si>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</si>
  <si>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</si>
  <si>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</si>
  <si>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</si>
  <si>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</si>
  <si>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</si>
  <si>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</si>
  <si>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</si>
  <si>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</si>
  <si>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</si>
  <si>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</si>
  <si>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</si>
  <si>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</si>
  <si>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</si>
  <si>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</si>
  <si>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</si>
  <si>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</si>
  <si>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</si>
  <si>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</si>
  <si>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</si>
  <si>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</si>
  <si>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</si>
  <si>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</si>
  <si>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</si>
  <si>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</si>
  <si>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</si>
  <si>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</si>
  <si>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</si>
  <si>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</si>
  <si>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</si>
  <si>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</si>
  <si>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</si>
  <si>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</si>
  <si>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</si>
  <si>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</si>
  <si>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</si>
  <si>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</si>
  <si>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</si>
  <si>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</si>
  <si>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</si>
  <si>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</si>
  <si>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</si>
  <si>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</si>
  <si>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</si>
  <si>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</si>
  <si>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</si>
  <si>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</si>
  <si>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</si>
  <si>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</si>
  <si>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</si>
  <si>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</si>
  <si>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</si>
  <si>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</si>
  <si>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</si>
  <si>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</si>
  <si>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</si>
  <si>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</si>
  <si>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</si>
  <si>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</si>
  <si>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</si>
  <si>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</si>
  <si>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</si>
  <si>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</si>
  <si>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</si>
  <si>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</si>
  <si>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</si>
  <si>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</si>
  <si>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</si>
  <si>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</si>
  <si>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</si>
  <si>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</si>
  <si>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</si>
  <si>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</si>
  <si>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</si>
  <si>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</si>
  <si>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</si>
  <si>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</si>
  <si>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</si>
  <si>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</si>
  <si>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</si>
  <si>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</si>
  <si>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</si>
  <si>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</si>
  <si>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</si>
  <si>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</si>
  <si>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</si>
  <si>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</si>
  <si>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</si>
  <si>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</si>
  <si>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</si>
  <si>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</si>
  <si>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</si>
  <si>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</si>
  <si>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</si>
  <si>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</si>
  <si>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</si>
  <si>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</si>
  <si>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</si>
  <si>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</si>
  <si>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</si>
  <si>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</si>
  <si>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</si>
  <si>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</si>
  <si>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</si>
  <si>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</si>
  <si>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</si>
  <si>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</si>
  <si>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</si>
  <si>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</si>
  <si>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</si>
  <si>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</si>
  <si>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</si>
  <si>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</si>
  <si>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</si>
  <si>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</si>
  <si>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</si>
  <si>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</si>
  <si>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</si>
  <si>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</si>
  <si>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</si>
  <si>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</si>
  <si>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</si>
  <si>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</si>
  <si>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</si>
  <si>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</si>
  <si>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</si>
  <si>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</si>
  <si>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</si>
  <si>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</si>
  <si>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</si>
  <si>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</si>
  <si>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</si>
  <si>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</si>
  <si>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</si>
  <si>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</si>
  <si>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</si>
  <si>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</si>
  <si>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</si>
  <si>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</si>
  <si>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</si>
  <si>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</si>
  <si>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</si>
  <si>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</si>
  <si>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</si>
  <si>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</si>
  <si>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</si>
  <si>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</si>
  <si>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</si>
  <si>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</si>
  <si>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</si>
  <si>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</si>
  <si>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</si>
  <si>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</si>
  <si>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</si>
  <si>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</si>
  <si>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</si>
  <si>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</si>
  <si>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</si>
  <si>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</si>
  <si>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</si>
  <si>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</si>
  <si>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</si>
  <si>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</si>
  <si>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</si>
  <si>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</si>
  <si>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</si>
  <si>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</si>
  <si>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</si>
  <si>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</si>
  <si>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</si>
  <si>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</si>
  <si>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</si>
  <si>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</si>
  <si>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</si>
  <si>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</si>
  <si>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</si>
  <si>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</si>
  <si>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</si>
  <si>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</si>
  <si>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</si>
  <si>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</si>
  <si>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</si>
  <si>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</si>
  <si>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</si>
  <si>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</si>
  <si>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</si>
  <si>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</si>
  <si>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</si>
  <si>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</si>
  <si>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</si>
  <si>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</si>
  <si>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</si>
  <si>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</si>
  <si>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</si>
  <si>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</si>
  <si>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</si>
  <si>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</si>
  <si>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</si>
  <si>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</si>
  <si>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</si>
  <si>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</si>
  <si>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</si>
  <si>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</si>
  <si>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</si>
  <si>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</si>
  <si>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</si>
  <si>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</si>
  <si>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</si>
  <si>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</si>
  <si>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</si>
  <si>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</si>
  <si>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</si>
  <si>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</si>
  <si>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</si>
  <si>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</si>
  <si>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</si>
  <si>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</si>
  <si>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</si>
  <si>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</si>
  <si>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</si>
  <si>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</si>
  <si>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</si>
  <si>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</si>
  <si>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</si>
  <si>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</si>
  <si>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</si>
  <si>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</si>
  <si>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</si>
  <si>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</si>
  <si>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</si>
  <si>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</si>
  <si>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</si>
  <si>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</si>
  <si>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</si>
  <si>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</si>
  <si>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</si>
  <si>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</si>
  <si>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</si>
  <si>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</si>
  <si>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</si>
  <si>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</si>
  <si>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</si>
  <si>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</si>
  <si>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</si>
  <si>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</si>
  <si>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</si>
  <si>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</si>
  <si>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</si>
  <si>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</si>
  <si>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</si>
  <si>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</si>
  <si>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</si>
  <si>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</si>
  <si>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</si>
  <si>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</si>
  <si>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</si>
  <si>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</si>
  <si>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</si>
  <si>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</si>
  <si>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</si>
  <si>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</si>
  <si>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</si>
  <si>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</si>
  <si>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</si>
  <si>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</si>
  <si>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</si>
  <si>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</si>
  <si>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</si>
  <si>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</si>
  <si>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</si>
  <si>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</si>
  <si>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</si>
  <si>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</si>
  <si>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</si>
  <si>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</si>
  <si>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</si>
  <si>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</si>
  <si>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</si>
  <si>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</si>
  <si>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</si>
  <si>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</si>
  <si>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</si>
  <si>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</si>
  <si>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</si>
  <si>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</si>
  <si>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</si>
  <si>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</si>
  <si>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</si>
  <si>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</si>
  <si>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</si>
  <si>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</si>
  <si>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</si>
  <si>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</si>
  <si>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</si>
  <si>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</si>
  <si>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</si>
  <si>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</si>
  <si>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</si>
  <si>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</si>
  <si>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</si>
  <si>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</si>
  <si>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</si>
  <si>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</si>
  <si>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</si>
  <si>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</si>
  <si>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</si>
  <si>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</si>
  <si>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</si>
  <si>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</si>
  <si>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</si>
  <si>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</si>
  <si>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</si>
  <si>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</si>
  <si>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</si>
  <si>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</si>
  <si>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</si>
  <si>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</si>
  <si>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</si>
  <si>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</si>
  <si>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</si>
  <si>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</si>
  <si>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</si>
  <si>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</si>
  <si>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</si>
  <si>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</si>
  <si>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</si>
  <si>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</si>
  <si>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</si>
  <si>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</si>
  <si>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</si>
  <si>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</si>
  <si>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</si>
  <si>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</si>
  <si>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</si>
  <si>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</si>
  <si>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</si>
  <si>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</si>
  <si>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</si>
  <si>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</si>
  <si>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</si>
  <si>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</si>
  <si>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</si>
  <si>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</si>
  <si>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</si>
  <si>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</si>
  <si>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</si>
  <si>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</si>
  <si>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</si>
  <si>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</si>
  <si>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</si>
  <si>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</si>
  <si>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</si>
  <si>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</si>
  <si>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</si>
  <si>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</si>
  <si>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</si>
  <si>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</si>
  <si>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</si>
  <si>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</si>
  <si>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</si>
  <si>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</si>
  <si>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</si>
  <si>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</si>
  <si>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</si>
  <si>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</si>
  <si>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</si>
  <si>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</si>
  <si>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</si>
  <si>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</si>
  <si>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</si>
  <si>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</si>
  <si>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</si>
  <si>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</si>
  <si>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</si>
  <si>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</si>
  <si>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</si>
  <si>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</si>
  <si>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</si>
  <si>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</si>
  <si>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</si>
  <si>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</si>
  <si>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</si>
  <si>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</si>
  <si>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</si>
  <si>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</si>
  <si>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</si>
  <si>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</si>
  <si>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</si>
  <si>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</si>
  <si>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</si>
  <si>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</si>
  <si>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</si>
  <si>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</si>
  <si>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</si>
  <si>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</si>
  <si>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</si>
  <si>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</si>
  <si>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</si>
  <si>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</si>
  <si>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</si>
  <si>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</si>
  <si>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</si>
  <si>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</si>
  <si>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</si>
  <si>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</si>
  <si>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</si>
  <si>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</si>
  <si>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</si>
  <si>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</si>
  <si>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</si>
  <si>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</si>
  <si>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</si>
  <si>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</si>
  <si>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</si>
  <si>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</si>
  <si>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</si>
  <si>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</si>
  <si>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</si>
  <si>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</si>
  <si>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</si>
  <si>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</si>
  <si>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</si>
  <si>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</si>
  <si>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</si>
  <si>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</si>
  <si>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</si>
  <si>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</si>
  <si>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</si>
  <si>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</si>
  <si>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</si>
  <si>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</si>
  <si>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Mapa de Procesos</t>
  </si>
  <si>
    <t>Diagrama de Procesos (BPMN)</t>
  </si>
  <si>
    <t>Organizar la información recolectada para analizarla</t>
  </si>
  <si>
    <t>Presentar el informe de requisitos de acuerdo con estándares establecidos.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</si>
  <si>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</si>
  <si>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</si>
  <si>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</si>
  <si>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</si>
  <si>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</si>
  <si>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Elaborar diagramas de casos de uso de acuerdo con los estándares actuales mediante Lenguaje Unificado de Modelado (UML).</t>
  </si>
  <si>
    <t>Generar plantillas extendidas de casos de uso expresando la intención de las acciones a desarrollar.</t>
  </si>
  <si>
    <t>Diagrama de Actividades</t>
  </si>
  <si>
    <t>Realizar diagramas de actividades exponiendo detalles de los casos de uso.</t>
  </si>
  <si>
    <t>Construir el modelo de dominio del sistema que representa el negocio en término de clases abstractas</t>
  </si>
  <si>
    <t>Elaborar el modelo entidad relación de acuerdo con los requisitos del
software.</t>
  </si>
  <si>
    <t>Requisitos: IEEE-830 o 
Historias de Usuario (SCRUM)</t>
  </si>
  <si>
    <t>Instrumento(s) para 
recolectar información</t>
  </si>
  <si>
    <t>Modelo Entidad Relación.
(Crow's Foot)</t>
  </si>
  <si>
    <t>Lista(s) de chequeo 
para validación de requisitos</t>
  </si>
  <si>
    <t>Realizar mejoras a la documentación de análisis de acuerdo con los resultados de la evaluación.</t>
  </si>
  <si>
    <t>Informe de Análisis de 
la información recolectada</t>
  </si>
  <si>
    <t>Crear informe de análisis del sistema</t>
  </si>
  <si>
    <t>Informe de análisis del sistema</t>
  </si>
  <si>
    <t>Modelo de dominio del sistema</t>
  </si>
  <si>
    <t>Lista(s) de chequeo para 
validación del Informe de Análisis</t>
  </si>
  <si>
    <t>Portafolio del Aprendiz
Sistema Control de Versiones (Github)</t>
  </si>
  <si>
    <t>Formulación del Proyecto
Presentación del Proyecto</t>
  </si>
  <si>
    <t>Elaborar el informe de la investigación</t>
  </si>
  <si>
    <t>I</t>
  </si>
  <si>
    <t>II</t>
  </si>
  <si>
    <t>Establecer las actividades, entregables y responsables, según la metodología seleccionada: Metodologías tradicionales o ágiles</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</si>
  <si>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</si>
  <si>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</si>
  <si>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</si>
  <si>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</si>
  <si>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Construir algoritmos con arreglos, funciones y manejo de archivos, permitiendo la inserción, consulta, modificación y eliminación de los datos.</t>
  </si>
  <si>
    <t>III</t>
  </si>
  <si>
    <t>Informe del Diseño del Sistema</t>
  </si>
  <si>
    <t>Resolver problemas matemáticos de:
Artimética, geometría, trigonometría, álgebra y cálculo</t>
  </si>
  <si>
    <t>Solución probremas matemáticos II (Lógica) y algorítmicos (Programación Estructurada)</t>
  </si>
  <si>
    <t>Solución probremas matemáticos I</t>
  </si>
  <si>
    <t>Manejar herramientas colaborativas en internet 
de acuerdo con las necesidades del equipo de trabajo.</t>
  </si>
  <si>
    <t>Realizar prototipo inicial del software de acuerdo con los casos de uso identificados.</t>
  </si>
  <si>
    <t>David Rodriguez</t>
  </si>
  <si>
    <t>DAVID RODRIGUEZ</t>
  </si>
  <si>
    <t xml:space="preserve">MITRA </t>
  </si>
  <si>
    <r>
      <t>Verificar la implantación del Software de acuerdo con condiciones establecidas</t>
    </r>
    <r>
      <rPr>
        <sz val="9"/>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</si>
</sst>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6">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sz val="9"/>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103">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61">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lignment horizont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lignment horizontal="right"/>
    </xf>
    <xf numFmtId="0" fontId="19" fillId="0" borderId="0" xfId="3" applyFont="1" applyAlignment="1">
      <alignment horizontal="left"/>
    </xf>
    <xf numFmtId="0" fontId="25" fillId="0" borderId="0" xfId="0" applyFont="1"/>
    <xf numFmtId="0" fontId="26" fillId="0" borderId="54" xfId="3" applyFont="1" applyBorder="1" applyAlignment="1">
      <alignment horizontal="left" vertical="center" wrapText="1"/>
    </xf>
    <xf numFmtId="9" fontId="26" fillId="0" borderId="54" xfId="3" applyNumberFormat="1" applyFont="1" applyBorder="1" applyAlignment="1">
      <alignment horizontal="left" vertical="center" wrapText="1"/>
    </xf>
    <xf numFmtId="0" fontId="26" fillId="0" borderId="67" xfId="3" applyFont="1" applyBorder="1" applyAlignment="1">
      <alignment horizontal="left" vertical="center" wrapText="1"/>
    </xf>
    <xf numFmtId="0" fontId="26" fillId="0" borderId="60" xfId="3" applyFont="1" applyBorder="1" applyAlignment="1">
      <alignment vertical="center" wrapText="1"/>
    </xf>
    <xf numFmtId="0" fontId="26" fillId="0" borderId="60" xfId="3" applyFont="1" applyBorder="1" applyAlignment="1">
      <alignment horizontal="center" vertical="center" wrapText="1"/>
    </xf>
    <xf numFmtId="0" fontId="26" fillId="0" borderId="60" xfId="3" applyFont="1" applyBorder="1" applyAlignment="1">
      <alignment horizontal="left" vertical="center" wrapText="1"/>
    </xf>
    <xf numFmtId="0" fontId="27" fillId="0" borderId="60" xfId="3" applyFont="1" applyBorder="1" applyAlignment="1">
      <alignment horizontal="center" vertical="center" wrapText="1"/>
    </xf>
    <xf numFmtId="1" fontId="27" fillId="0" borderId="60" xfId="3" applyNumberFormat="1" applyFont="1" applyBorder="1" applyAlignment="1">
      <alignment horizontal="center" vertical="center" wrapText="1"/>
    </xf>
    <xf numFmtId="0" fontId="26" fillId="0" borderId="69" xfId="3" applyFont="1" applyBorder="1" applyAlignment="1">
      <alignment horizontal="left" vertical="center" wrapText="1"/>
    </xf>
    <xf numFmtId="1" fontId="27" fillId="0" borderId="61" xfId="3" applyNumberFormat="1" applyFont="1" applyBorder="1" applyAlignment="1">
      <alignment horizontal="center" vertical="center" wrapText="1"/>
    </xf>
    <xf numFmtId="0" fontId="26" fillId="0" borderId="30" xfId="3" applyFont="1" applyBorder="1" applyAlignment="1">
      <alignment vertical="center" wrapText="1"/>
    </xf>
    <xf numFmtId="0" fontId="26" fillId="0" borderId="30" xfId="3" applyFont="1" applyBorder="1" applyAlignment="1">
      <alignment horizontal="center" vertical="center" wrapText="1"/>
    </xf>
    <xf numFmtId="0" fontId="26" fillId="0" borderId="30" xfId="3" applyFont="1" applyBorder="1" applyAlignment="1">
      <alignment horizontal="left" vertical="center" wrapText="1"/>
    </xf>
    <xf numFmtId="0" fontId="27" fillId="0" borderId="30" xfId="3" applyFont="1" applyBorder="1" applyAlignment="1">
      <alignment horizontal="center" vertical="center" wrapText="1"/>
    </xf>
    <xf numFmtId="169" fontId="27" fillId="5" borderId="30" xfId="3" applyNumberFormat="1" applyFont="1" applyFill="1" applyBorder="1" applyAlignment="1">
      <alignment horizontal="center" vertical="center" wrapText="1"/>
    </xf>
    <xf numFmtId="169" fontId="27" fillId="0" borderId="30" xfId="3" applyNumberFormat="1" applyFont="1" applyBorder="1" applyAlignment="1">
      <alignment horizontal="center" vertical="center" wrapText="1"/>
    </xf>
    <xf numFmtId="9" fontId="27" fillId="6" borderId="30" xfId="5" applyFont="1" applyFill="1" applyBorder="1" applyAlignment="1" applyProtection="1">
      <alignment horizontal="center" vertical="center" wrapText="1"/>
    </xf>
    <xf numFmtId="1" fontId="27" fillId="0" borderId="30" xfId="3" applyNumberFormat="1" applyFont="1" applyBorder="1" applyAlignment="1">
      <alignment horizontal="center" vertical="center" wrapText="1"/>
    </xf>
    <xf numFmtId="1" fontId="27" fillId="0" borderId="63" xfId="3" applyNumberFormat="1" applyFont="1" applyBorder="1" applyAlignment="1">
      <alignment horizontal="center" vertical="center" wrapText="1"/>
    </xf>
    <xf numFmtId="0" fontId="26" fillId="0" borderId="65" xfId="3" applyFont="1" applyBorder="1" applyAlignment="1">
      <alignment vertical="center" wrapText="1"/>
    </xf>
    <xf numFmtId="0" fontId="26" fillId="0" borderId="65" xfId="3" applyFont="1" applyBorder="1" applyAlignment="1">
      <alignment horizontal="center" vertical="center" wrapText="1"/>
    </xf>
    <xf numFmtId="0" fontId="26" fillId="0" borderId="65" xfId="3" applyFont="1" applyBorder="1" applyAlignment="1">
      <alignment horizontal="left" vertical="center" wrapText="1"/>
    </xf>
    <xf numFmtId="0" fontId="27" fillId="0" borderId="65" xfId="3" applyFont="1" applyBorder="1" applyAlignment="1">
      <alignment horizontal="center" vertical="center" wrapText="1"/>
    </xf>
    <xf numFmtId="169" fontId="27" fillId="5" borderId="65" xfId="3" applyNumberFormat="1" applyFont="1" applyFill="1" applyBorder="1" applyAlignment="1">
      <alignment horizontal="center" vertical="center" wrapText="1"/>
    </xf>
    <xf numFmtId="169" fontId="27" fillId="0" borderId="65" xfId="3" applyNumberFormat="1" applyFont="1" applyBorder="1" applyAlignment="1">
      <alignment horizontal="center" vertical="center" wrapText="1"/>
    </xf>
    <xf numFmtId="1" fontId="27" fillId="0" borderId="65" xfId="3" applyNumberFormat="1" applyFont="1" applyBorder="1" applyAlignment="1">
      <alignment horizontal="center" vertical="center" wrapText="1"/>
    </xf>
    <xf numFmtId="1" fontId="27" fillId="0" borderId="66" xfId="3" applyNumberFormat="1" applyFont="1" applyBorder="1" applyAlignment="1">
      <alignment horizontal="center" vertical="center" wrapText="1"/>
    </xf>
    <xf numFmtId="0" fontId="26" fillId="0" borderId="70" xfId="3" applyFont="1" applyBorder="1" applyAlignment="1">
      <alignment horizontal="left" vertical="center" wrapText="1"/>
    </xf>
    <xf numFmtId="0" fontId="4" fillId="0" borderId="35" xfId="0" applyFont="1" applyBorder="1"/>
    <xf numFmtId="0" fontId="28" fillId="4" borderId="68" xfId="3" applyFont="1" applyFill="1" applyBorder="1" applyAlignment="1">
      <alignment horizontal="right" vertical="center"/>
    </xf>
    <xf numFmtId="0" fontId="29" fillId="4" borderId="56" xfId="3" applyFont="1" applyFill="1" applyBorder="1" applyAlignment="1">
      <alignment horizontal="center" vertical="center"/>
    </xf>
    <xf numFmtId="0" fontId="30" fillId="4" borderId="56" xfId="3" applyFont="1" applyFill="1" applyBorder="1" applyAlignment="1">
      <alignment horizontal="center" vertical="center"/>
    </xf>
    <xf numFmtId="167" fontId="30" fillId="4" borderId="56" xfId="3" applyNumberFormat="1" applyFont="1" applyFill="1" applyBorder="1" applyAlignment="1">
      <alignment horizontal="center" vertical="center"/>
    </xf>
    <xf numFmtId="1" fontId="30" fillId="4" borderId="56" xfId="5" applyNumberFormat="1" applyFont="1" applyFill="1" applyBorder="1" applyAlignment="1" applyProtection="1">
      <alignment horizontal="center" vertical="center"/>
    </xf>
    <xf numFmtId="1" fontId="30" fillId="4" borderId="57" xfId="3" applyNumberFormat="1" applyFont="1" applyFill="1" applyBorder="1" applyAlignment="1">
      <alignment horizontal="center" vertical="center"/>
    </xf>
    <xf numFmtId="0" fontId="30" fillId="4" borderId="56" xfId="3" applyFont="1" applyFill="1" applyBorder="1" applyAlignment="1">
      <alignment horizontal="left" vertical="center"/>
    </xf>
    <xf numFmtId="0" fontId="31" fillId="4" borderId="68" xfId="3" applyFont="1" applyFill="1" applyBorder="1" applyAlignment="1">
      <alignment horizontal="right" vertical="center"/>
    </xf>
    <xf numFmtId="0" fontId="31" fillId="4" borderId="55" xfId="3" applyFont="1" applyFill="1" applyBorder="1" applyAlignment="1">
      <alignment vertical="center"/>
    </xf>
    <xf numFmtId="0" fontId="32" fillId="4" borderId="56" xfId="3" applyFont="1" applyFill="1" applyBorder="1" applyAlignment="1">
      <alignment horizontal="center" vertical="center"/>
    </xf>
    <xf numFmtId="0" fontId="33" fillId="4" borderId="56" xfId="3" applyFont="1" applyFill="1" applyBorder="1" applyAlignment="1">
      <alignment horizontal="left" vertical="center"/>
    </xf>
    <xf numFmtId="0" fontId="33" fillId="4" borderId="56" xfId="3" applyFont="1" applyFill="1" applyBorder="1" applyAlignment="1">
      <alignment horizontal="center" vertical="center"/>
    </xf>
    <xf numFmtId="167" fontId="33" fillId="4" borderId="56" xfId="3" applyNumberFormat="1" applyFont="1" applyFill="1" applyBorder="1" applyAlignment="1">
      <alignment horizontal="center" vertical="center"/>
    </xf>
    <xf numFmtId="1" fontId="33" fillId="4" borderId="56" xfId="5" applyNumberFormat="1" applyFont="1" applyFill="1" applyBorder="1" applyAlignment="1" applyProtection="1">
      <alignment horizontal="center" vertical="center"/>
    </xf>
    <xf numFmtId="1" fontId="33" fillId="4" borderId="57" xfId="3" applyNumberFormat="1" applyFont="1" applyFill="1" applyBorder="1" applyAlignment="1">
      <alignment horizontal="center" vertical="center"/>
    </xf>
    <xf numFmtId="0" fontId="33" fillId="4" borderId="58" xfId="3" applyFont="1" applyFill="1" applyBorder="1" applyAlignment="1">
      <alignment horizontal="left" vertical="center"/>
    </xf>
    <xf numFmtId="0" fontId="30" fillId="4" borderId="50" xfId="3" applyFont="1" applyFill="1" applyBorder="1" applyAlignment="1">
      <alignment horizontal="left" vertical="center"/>
    </xf>
    <xf numFmtId="0" fontId="26" fillId="0" borderId="0" xfId="3" applyFont="1" applyAlignment="1">
      <alignment vertical="center" wrapText="1"/>
    </xf>
    <xf numFmtId="0" fontId="26" fillId="0" borderId="72" xfId="3" applyFont="1" applyBorder="1" applyAlignment="1">
      <alignment vertical="center" wrapText="1"/>
    </xf>
    <xf numFmtId="0" fontId="26" fillId="0" borderId="72" xfId="3" applyFont="1" applyBorder="1" applyAlignment="1">
      <alignment horizontal="right" vertical="center" wrapText="1"/>
    </xf>
    <xf numFmtId="0" fontId="26" fillId="0" borderId="72" xfId="3" applyFont="1" applyBorder="1" applyAlignment="1">
      <alignment horizontal="center" vertical="center" wrapText="1"/>
    </xf>
    <xf numFmtId="0" fontId="35" fillId="7" borderId="71" xfId="3" applyFont="1" applyFill="1" applyBorder="1" applyAlignment="1">
      <alignment horizontal="right" vertical="center" wrapText="1"/>
    </xf>
    <xf numFmtId="0" fontId="35" fillId="7" borderId="71" xfId="3" applyFont="1" applyFill="1" applyBorder="1" applyAlignment="1">
      <alignment horizontal="center" vertical="center" wrapText="1"/>
    </xf>
    <xf numFmtId="0" fontId="35" fillId="7" borderId="71" xfId="3" applyFont="1" applyFill="1" applyBorder="1" applyAlignment="1">
      <alignment vertical="center" wrapText="1"/>
    </xf>
    <xf numFmtId="0" fontId="35" fillId="7" borderId="0" xfId="3" applyFont="1" applyFill="1" applyAlignment="1">
      <alignment vertical="center" wrapText="1"/>
    </xf>
    <xf numFmtId="0" fontId="34" fillId="8" borderId="72" xfId="3" applyFont="1" applyFill="1" applyBorder="1" applyAlignment="1">
      <alignment vertical="center" wrapText="1"/>
    </xf>
    <xf numFmtId="0" fontId="34" fillId="8" borderId="72" xfId="3" applyFont="1" applyFill="1" applyBorder="1" applyAlignment="1">
      <alignment horizontal="right" vertical="center" wrapText="1"/>
    </xf>
    <xf numFmtId="0" fontId="34" fillId="8" borderId="72" xfId="3" applyFont="1" applyFill="1" applyBorder="1" applyAlignment="1">
      <alignment horizontal="center" vertical="center" wrapText="1"/>
    </xf>
    <xf numFmtId="49" fontId="34" fillId="8" borderId="72" xfId="3" applyNumberFormat="1" applyFont="1" applyFill="1" applyBorder="1" applyAlignment="1">
      <alignment horizontal="center" vertical="center" wrapText="1"/>
    </xf>
    <xf numFmtId="0" fontId="37" fillId="7" borderId="73" xfId="3" applyFont="1" applyFill="1" applyBorder="1" applyAlignment="1">
      <alignment horizontal="center" vertical="center" wrapText="1"/>
    </xf>
    <xf numFmtId="0" fontId="37" fillId="7" borderId="73" xfId="3" applyFont="1" applyFill="1" applyBorder="1" applyAlignment="1">
      <alignment horizontal="left" vertical="center" wrapText="1"/>
    </xf>
    <xf numFmtId="0" fontId="37" fillId="7" borderId="73" xfId="3" applyFont="1" applyFill="1" applyBorder="1" applyAlignment="1">
      <alignment horizontal="right" vertical="center" wrapText="1"/>
    </xf>
    <xf numFmtId="0" fontId="38" fillId="7" borderId="73" xfId="3" applyFont="1" applyFill="1" applyBorder="1" applyAlignment="1">
      <alignment horizontal="center" vertical="center"/>
    </xf>
    <xf numFmtId="0" fontId="36" fillId="0" borderId="0" xfId="3" applyFont="1" applyAlignment="1">
      <alignment horizontal="center" vertical="center" wrapText="1"/>
    </xf>
    <xf numFmtId="0" fontId="37" fillId="7" borderId="74" xfId="3" applyFont="1" applyFill="1" applyBorder="1" applyAlignment="1">
      <alignment horizontal="center" vertical="center" wrapText="1"/>
    </xf>
    <xf numFmtId="0" fontId="26" fillId="0" borderId="8" xfId="3" applyFont="1" applyBorder="1" applyAlignment="1">
      <alignment horizontal="right" vertical="center" wrapText="1"/>
    </xf>
    <xf numFmtId="0" fontId="26" fillId="0" borderId="8" xfId="3" applyFont="1" applyBorder="1" applyAlignment="1">
      <alignment horizontal="center" vertical="center" wrapText="1"/>
    </xf>
    <xf numFmtId="0" fontId="26" fillId="0" borderId="8" xfId="3" applyFont="1" applyBorder="1" applyAlignment="1">
      <alignment vertical="center" wrapText="1"/>
    </xf>
    <xf numFmtId="0" fontId="34" fillId="8" borderId="8" xfId="3" applyFont="1" applyFill="1" applyBorder="1" applyAlignment="1">
      <alignment horizontal="right" vertical="center" wrapText="1"/>
    </xf>
    <xf numFmtId="0" fontId="34" fillId="8" borderId="8" xfId="3" applyFont="1" applyFill="1" applyBorder="1" applyAlignment="1">
      <alignment horizontal="center" vertical="center" wrapText="1"/>
    </xf>
    <xf numFmtId="0" fontId="34" fillId="8" borderId="8" xfId="3" applyFont="1" applyFill="1" applyBorder="1" applyAlignment="1">
      <alignment vertical="center" wrapText="1"/>
    </xf>
    <xf numFmtId="0" fontId="36" fillId="7" borderId="75" xfId="3" applyFont="1" applyFill="1" applyBorder="1" applyAlignment="1">
      <alignment horizontal="center" vertical="center" wrapText="1"/>
    </xf>
    <xf numFmtId="0" fontId="26" fillId="0" borderId="0" xfId="3" applyFont="1" applyAlignment="1">
      <alignment horizontal="right" wrapText="1"/>
    </xf>
    <xf numFmtId="0" fontId="26" fillId="0" borderId="0" xfId="3" applyFont="1" applyAlignment="1">
      <alignment horizontal="center" wrapText="1"/>
    </xf>
    <xf numFmtId="0" fontId="26" fillId="0" borderId="0" xfId="3" applyFont="1" applyAlignment="1">
      <alignment wrapText="1"/>
    </xf>
    <xf numFmtId="0" fontId="37" fillId="7" borderId="71" xfId="3" applyFont="1" applyFill="1" applyBorder="1" applyAlignment="1">
      <alignment horizontal="right" vertical="top" wrapText="1"/>
    </xf>
    <xf numFmtId="0" fontId="38" fillId="7" borderId="71" xfId="3" applyFont="1" applyFill="1" applyBorder="1" applyAlignment="1">
      <alignment horizontal="center" vertical="top"/>
    </xf>
    <xf numFmtId="0" fontId="37" fillId="7" borderId="71" xfId="3" applyFont="1" applyFill="1" applyBorder="1" applyAlignment="1">
      <alignment horizontal="left" vertical="top" wrapText="1"/>
    </xf>
    <xf numFmtId="0" fontId="37" fillId="7" borderId="76" xfId="3" applyFont="1" applyFill="1" applyBorder="1" applyAlignment="1">
      <alignment horizontal="center" vertical="top" wrapText="1"/>
    </xf>
    <xf numFmtId="0" fontId="37" fillId="7" borderId="77" xfId="3" applyFont="1" applyFill="1" applyBorder="1" applyAlignment="1">
      <alignment horizontal="center" vertical="top" wrapText="1"/>
    </xf>
    <xf numFmtId="0" fontId="33" fillId="0" borderId="0" xfId="3" applyFont="1" applyAlignment="1">
      <alignment horizontal="center" vertical="top" wrapText="1"/>
    </xf>
    <xf numFmtId="0" fontId="37" fillId="7" borderId="73" xfId="3" applyFont="1" applyFill="1" applyBorder="1" applyAlignment="1">
      <alignment horizontal="right" vertical="top" wrapText="1"/>
    </xf>
    <xf numFmtId="0" fontId="38" fillId="7" borderId="73" xfId="3" applyFont="1" applyFill="1" applyBorder="1" applyAlignment="1">
      <alignment horizontal="center" vertical="top"/>
    </xf>
    <xf numFmtId="0" fontId="37" fillId="7" borderId="73" xfId="3" applyFont="1" applyFill="1" applyBorder="1" applyAlignment="1">
      <alignment horizontal="left" vertical="top" wrapText="1"/>
    </xf>
    <xf numFmtId="0" fontId="37" fillId="7" borderId="73" xfId="3" applyFont="1" applyFill="1" applyBorder="1" applyAlignment="1">
      <alignment horizontal="center" vertical="top" wrapText="1"/>
    </xf>
    <xf numFmtId="0" fontId="37" fillId="7" borderId="74" xfId="3" applyFont="1" applyFill="1" applyBorder="1" applyAlignment="1">
      <alignment horizontal="center" vertical="top" wrapText="1"/>
    </xf>
    <xf numFmtId="0" fontId="26" fillId="0" borderId="0" xfId="3" applyFont="1" applyAlignment="1">
      <alignment vertical="top" wrapText="1"/>
    </xf>
    <xf numFmtId="0" fontId="34" fillId="8" borderId="8" xfId="3" applyFont="1" applyFill="1" applyBorder="1" applyAlignment="1">
      <alignment horizontal="right" wrapText="1"/>
    </xf>
    <xf numFmtId="0" fontId="34" fillId="8" borderId="8" xfId="3" applyFont="1" applyFill="1" applyBorder="1" applyAlignment="1">
      <alignment horizontal="center" wrapText="1"/>
    </xf>
    <xf numFmtId="0" fontId="34" fillId="8" borderId="8" xfId="3" applyFont="1" applyFill="1" applyBorder="1" applyAlignment="1">
      <alignment wrapText="1"/>
    </xf>
    <xf numFmtId="0" fontId="36" fillId="9" borderId="75" xfId="3" applyFont="1" applyFill="1" applyBorder="1" applyAlignment="1">
      <alignment horizontal="center" vertical="center" wrapText="1"/>
    </xf>
    <xf numFmtId="0" fontId="26" fillId="0" borderId="78" xfId="3" applyFont="1" applyBorder="1" applyAlignment="1">
      <alignment horizontal="left" vertical="center" wrapText="1"/>
    </xf>
    <xf numFmtId="0" fontId="26" fillId="0" borderId="78" xfId="3" applyFont="1" applyBorder="1" applyAlignment="1">
      <alignment horizontal="center" vertical="center" wrapText="1"/>
    </xf>
    <xf numFmtId="0" fontId="27" fillId="0" borderId="78" xfId="3" applyFont="1" applyBorder="1" applyAlignment="1">
      <alignment horizontal="center" vertical="center" wrapText="1"/>
    </xf>
    <xf numFmtId="169" fontId="27" fillId="5" borderId="78" xfId="3" applyNumberFormat="1" applyFont="1" applyFill="1" applyBorder="1" applyAlignment="1">
      <alignment horizontal="center" vertical="center" wrapText="1"/>
    </xf>
    <xf numFmtId="1" fontId="27" fillId="0" borderId="78" xfId="3" applyNumberFormat="1" applyFont="1" applyBorder="1" applyAlignment="1">
      <alignment horizontal="center" vertical="center" wrapText="1"/>
    </xf>
    <xf numFmtId="1" fontId="27" fillId="0" borderId="79" xfId="3" applyNumberFormat="1" applyFont="1" applyBorder="1" applyAlignment="1">
      <alignment horizontal="center" vertical="center" wrapText="1"/>
    </xf>
    <xf numFmtId="0" fontId="26" fillId="0" borderId="80" xfId="3" applyFont="1" applyBorder="1" applyAlignment="1">
      <alignment horizontal="left" vertical="center" wrapText="1"/>
    </xf>
    <xf numFmtId="0" fontId="26" fillId="0" borderId="81" xfId="3" applyFont="1" applyBorder="1" applyAlignment="1">
      <alignment horizontal="left" vertical="center" wrapText="1"/>
    </xf>
    <xf numFmtId="49" fontId="26" fillId="0" borderId="72" xfId="3" applyNumberFormat="1" applyFont="1" applyBorder="1" applyAlignment="1">
      <alignment horizontal="center" vertical="center" wrapText="1"/>
    </xf>
    <xf numFmtId="0" fontId="40" fillId="0" borderId="46" xfId="3" applyFont="1" applyBorder="1" applyAlignment="1">
      <alignment horizontal="center" vertical="center"/>
    </xf>
    <xf numFmtId="0" fontId="39" fillId="0" borderId="46" xfId="3" applyFont="1" applyBorder="1" applyAlignment="1">
      <alignment horizontal="center" vertical="center" wrapText="1"/>
    </xf>
    <xf numFmtId="169" fontId="27" fillId="0" borderId="78" xfId="3" applyNumberFormat="1" applyFont="1" applyBorder="1" applyAlignment="1">
      <alignment horizontal="center" vertical="center" wrapText="1"/>
    </xf>
    <xf numFmtId="0" fontId="26" fillId="6" borderId="30" xfId="3" applyFont="1" applyFill="1" applyBorder="1" applyAlignment="1">
      <alignment horizontal="center" vertical="center" wrapText="1"/>
    </xf>
    <xf numFmtId="0" fontId="26" fillId="6" borderId="78" xfId="3" applyFont="1" applyFill="1" applyBorder="1" applyAlignment="1">
      <alignment horizontal="center" vertical="center" wrapText="1"/>
    </xf>
    <xf numFmtId="0" fontId="26" fillId="6" borderId="65" xfId="3" applyFont="1" applyFill="1" applyBorder="1" applyAlignment="1">
      <alignment horizontal="center" vertical="center" wrapText="1"/>
    </xf>
    <xf numFmtId="0" fontId="26" fillId="6" borderId="60" xfId="3" applyFont="1" applyFill="1" applyBorder="1" applyAlignment="1">
      <alignment horizontal="center" vertical="center" wrapText="1"/>
    </xf>
    <xf numFmtId="0" fontId="26" fillId="6" borderId="59" xfId="3" applyFont="1" applyFill="1" applyBorder="1" applyAlignment="1">
      <alignment horizontal="right" vertical="center" wrapText="1"/>
    </xf>
    <xf numFmtId="0" fontId="26" fillId="6" borderId="62" xfId="3" applyFont="1" applyFill="1" applyBorder="1" applyAlignment="1">
      <alignment horizontal="right" vertical="center" wrapText="1"/>
    </xf>
    <xf numFmtId="0" fontId="41" fillId="10" borderId="68" xfId="3" applyFont="1" applyFill="1" applyBorder="1" applyAlignment="1">
      <alignment horizontal="right" vertical="center"/>
    </xf>
    <xf numFmtId="0" fontId="42" fillId="4" borderId="56" xfId="3" applyFont="1" applyFill="1" applyBorder="1" applyAlignment="1">
      <alignment vertical="center"/>
    </xf>
    <xf numFmtId="0" fontId="43" fillId="4" borderId="56" xfId="3" applyFont="1" applyFill="1" applyBorder="1" applyAlignment="1">
      <alignment horizontal="center" vertical="center"/>
    </xf>
    <xf numFmtId="0" fontId="44" fillId="4" borderId="56" xfId="3" applyFont="1" applyFill="1" applyBorder="1" applyAlignment="1">
      <alignment horizontal="center" vertical="center"/>
    </xf>
    <xf numFmtId="167" fontId="44" fillId="4" borderId="56" xfId="3" applyNumberFormat="1" applyFont="1" applyFill="1" applyBorder="1" applyAlignment="1">
      <alignment horizontal="center" vertical="center"/>
    </xf>
    <xf numFmtId="1" fontId="44" fillId="4" borderId="56" xfId="5" applyNumberFormat="1" applyFont="1" applyFill="1" applyBorder="1" applyAlignment="1" applyProtection="1">
      <alignment horizontal="center" vertical="center"/>
    </xf>
    <xf numFmtId="9" fontId="44" fillId="4" borderId="56" xfId="5" applyFont="1" applyFill="1" applyBorder="1" applyAlignment="1" applyProtection="1">
      <alignment horizontal="center" vertical="center"/>
    </xf>
    <xf numFmtId="1" fontId="44" fillId="4" borderId="56" xfId="3" applyNumberFormat="1" applyFont="1" applyFill="1" applyBorder="1" applyAlignment="1">
      <alignment horizontal="center" vertical="center"/>
    </xf>
    <xf numFmtId="1" fontId="44" fillId="4" borderId="57" xfId="3" applyNumberFormat="1" applyFont="1" applyFill="1" applyBorder="1" applyAlignment="1">
      <alignment horizontal="center" vertical="center"/>
    </xf>
    <xf numFmtId="0" fontId="44" fillId="4" borderId="55" xfId="3" applyFont="1" applyFill="1" applyBorder="1" applyAlignment="1">
      <alignment horizontal="left" vertical="center"/>
    </xf>
    <xf numFmtId="0" fontId="44" fillId="4" borderId="56" xfId="3" applyFont="1" applyFill="1" applyBorder="1" applyAlignment="1">
      <alignment horizontal="left" vertical="center"/>
    </xf>
    <xf numFmtId="0" fontId="26" fillId="6" borderId="64" xfId="3" applyFont="1" applyFill="1" applyBorder="1" applyAlignment="1">
      <alignment horizontal="right" vertical="center" wrapText="1"/>
    </xf>
    <xf numFmtId="169" fontId="27" fillId="0" borderId="60" xfId="3" applyNumberFormat="1" applyFont="1" applyBorder="1" applyAlignment="1">
      <alignment horizontal="center" vertical="center" wrapText="1"/>
    </xf>
    <xf numFmtId="169" fontId="27" fillId="6" borderId="60" xfId="3" applyNumberFormat="1" applyFont="1" applyFill="1" applyBorder="1" applyAlignment="1">
      <alignment horizontal="center" vertical="center" wrapText="1"/>
    </xf>
    <xf numFmtId="169" fontId="27" fillId="6" borderId="30" xfId="3" applyNumberFormat="1" applyFont="1" applyFill="1" applyBorder="1" applyAlignment="1">
      <alignment horizontal="center" vertical="center" wrapText="1"/>
    </xf>
    <xf numFmtId="169" fontId="27" fillId="6" borderId="65" xfId="3" applyNumberFormat="1" applyFont="1" applyFill="1" applyBorder="1" applyAlignment="1">
      <alignment horizontal="center" vertical="center" wrapText="1"/>
    </xf>
    <xf numFmtId="0" fontId="26" fillId="0" borderId="78" xfId="3" applyFont="1" applyBorder="1" applyAlignment="1">
      <alignment vertical="center" wrapText="1"/>
    </xf>
    <xf numFmtId="0" fontId="19" fillId="8" borderId="83" xfId="3" applyFont="1" applyFill="1" applyBorder="1" applyAlignment="1">
      <alignment horizontal="right"/>
    </xf>
    <xf numFmtId="0" fontId="19" fillId="8" borderId="84" xfId="3" applyFont="1" applyFill="1" applyBorder="1"/>
    <xf numFmtId="0" fontId="19" fillId="8" borderId="84" xfId="3" applyFont="1" applyFill="1" applyBorder="1" applyAlignment="1">
      <alignment horizontal="center"/>
    </xf>
    <xf numFmtId="0" fontId="19" fillId="8" borderId="84" xfId="3" applyFont="1" applyFill="1" applyBorder="1" applyAlignment="1">
      <alignment horizontal="left"/>
    </xf>
    <xf numFmtId="0" fontId="44" fillId="0" borderId="0" xfId="3" applyFont="1" applyAlignment="1">
      <alignment vertical="center"/>
    </xf>
    <xf numFmtId="0" fontId="33" fillId="0" borderId="0" xfId="3" applyFont="1" applyAlignment="1">
      <alignment vertical="center"/>
    </xf>
    <xf numFmtId="0" fontId="30" fillId="0" borderId="0" xfId="3" applyFont="1" applyAlignment="1">
      <alignment vertical="center"/>
    </xf>
    <xf numFmtId="0" fontId="19" fillId="8" borderId="86" xfId="3" applyFont="1" applyFill="1" applyBorder="1"/>
    <xf numFmtId="0" fontId="4" fillId="0" borderId="0" xfId="0" applyFont="1" applyAlignment="1">
      <alignment horizontal="center"/>
    </xf>
    <xf numFmtId="0" fontId="4" fillId="0" borderId="87" xfId="0" applyFont="1" applyBorder="1" applyAlignment="1">
      <alignment horizontal="center"/>
    </xf>
    <xf numFmtId="0" fontId="19" fillId="0" borderId="0" xfId="3" applyFont="1" applyAlignment="1" applyProtection="1">
      <alignment horizontal="left" vertical="center"/>
      <protection locked="0"/>
    </xf>
    <xf numFmtId="0" fontId="19" fillId="0" borderId="0" xfId="3" applyFont="1" applyProtection="1">
      <protection locked="0"/>
    </xf>
    <xf numFmtId="0" fontId="19" fillId="0" borderId="0" xfId="3" applyFont="1" applyAlignment="1" applyProtection="1">
      <alignment horizontal="center"/>
      <protection locked="0"/>
    </xf>
    <xf numFmtId="0" fontId="19" fillId="0" borderId="0" xfId="3" applyFont="1" applyAlignment="1" applyProtection="1">
      <alignment horizontal="left"/>
      <protection locked="0"/>
    </xf>
    <xf numFmtId="0" fontId="21" fillId="3" borderId="0" xfId="4" applyNumberFormat="1" applyFont="1" applyFill="1" applyBorder="1" applyAlignment="1" applyProtection="1">
      <alignment horizontal="right"/>
      <protection locked="0"/>
    </xf>
    <xf numFmtId="0" fontId="22" fillId="0" borderId="0" xfId="3" applyFont="1" applyAlignment="1" applyProtection="1">
      <alignment horizontal="center"/>
      <protection locked="0"/>
    </xf>
    <xf numFmtId="0" fontId="19" fillId="3" borderId="0" xfId="3" applyFont="1" applyFill="1"/>
    <xf numFmtId="0" fontId="19" fillId="0" borderId="87" xfId="3" applyFont="1" applyBorder="1"/>
    <xf numFmtId="0" fontId="19" fillId="0" borderId="0" xfId="3" applyFont="1" applyAlignment="1" applyProtection="1">
      <alignment horizontal="right" vertical="center"/>
      <protection locked="0"/>
    </xf>
    <xf numFmtId="0" fontId="21" fillId="0" borderId="0" xfId="4" applyFont="1" applyBorder="1" applyAlignment="1" applyProtection="1">
      <alignment horizontal="left"/>
    </xf>
    <xf numFmtId="0" fontId="20" fillId="0" borderId="0" xfId="3" applyFont="1" applyAlignment="1">
      <alignment horizontal="right" vertical="center"/>
    </xf>
    <xf numFmtId="0" fontId="20" fillId="0" borderId="0" xfId="3" applyFont="1" applyAlignment="1">
      <alignment horizontal="center" vertical="center"/>
    </xf>
    <xf numFmtId="166" fontId="19" fillId="0" borderId="89" xfId="3" applyNumberFormat="1" applyFont="1" applyBorder="1" applyAlignment="1">
      <alignment horizontal="center" vertical="center" shrinkToFit="1"/>
    </xf>
    <xf numFmtId="0" fontId="19" fillId="0" borderId="90" xfId="3" applyFont="1" applyBorder="1" applyAlignment="1">
      <alignment horizontal="center" vertical="center" shrinkToFit="1"/>
    </xf>
    <xf numFmtId="0" fontId="44" fillId="4" borderId="91" xfId="3" applyFont="1" applyFill="1" applyBorder="1" applyAlignment="1">
      <alignment horizontal="left" vertical="center"/>
    </xf>
    <xf numFmtId="0" fontId="26" fillId="0" borderId="92" xfId="3" applyFont="1" applyBorder="1" applyAlignment="1">
      <alignment horizontal="left" vertical="center" wrapText="1"/>
    </xf>
    <xf numFmtId="0" fontId="26" fillId="0" borderId="93" xfId="3" applyFont="1" applyBorder="1" applyAlignment="1">
      <alignment horizontal="left" vertical="center" wrapText="1"/>
    </xf>
    <xf numFmtId="0" fontId="26" fillId="0" borderId="94" xfId="3" applyFont="1" applyBorder="1" applyAlignment="1">
      <alignment horizontal="left" vertical="center" wrapText="1"/>
    </xf>
    <xf numFmtId="0" fontId="26" fillId="0" borderId="95" xfId="3" applyFont="1" applyBorder="1" applyAlignment="1">
      <alignment horizontal="left" vertical="center" wrapText="1"/>
    </xf>
    <xf numFmtId="0" fontId="33" fillId="4" borderId="96" xfId="3" applyFont="1" applyFill="1" applyBorder="1" applyAlignment="1">
      <alignment horizontal="left" vertical="center"/>
    </xf>
    <xf numFmtId="0" fontId="30" fillId="4" borderId="97" xfId="3" applyFont="1" applyFill="1" applyBorder="1" applyAlignment="1">
      <alignment horizontal="left" vertical="center"/>
    </xf>
    <xf numFmtId="0" fontId="26" fillId="6" borderId="82" xfId="3" applyFont="1" applyFill="1" applyBorder="1" applyAlignment="1">
      <alignment horizontal="right" vertical="center" wrapText="1"/>
    </xf>
    <xf numFmtId="169" fontId="27" fillId="6" borderId="78" xfId="3" applyNumberFormat="1" applyFont="1" applyFill="1" applyBorder="1" applyAlignment="1">
      <alignment horizontal="center" vertical="center" wrapText="1"/>
    </xf>
    <xf numFmtId="1" fontId="27" fillId="0" borderId="98" xfId="3" applyNumberFormat="1" applyFont="1" applyBorder="1" applyAlignment="1">
      <alignment horizontal="center" vertical="center" wrapText="1"/>
    </xf>
    <xf numFmtId="1" fontId="27" fillId="0" borderId="99" xfId="3" applyNumberFormat="1" applyFont="1" applyBorder="1" applyAlignment="1">
      <alignment horizontal="center" vertical="center" wrapText="1"/>
    </xf>
    <xf numFmtId="1" fontId="27" fillId="0" borderId="100" xfId="3" applyNumberFormat="1" applyFont="1" applyBorder="1" applyAlignment="1">
      <alignment horizontal="center" vertical="center" wrapText="1"/>
    </xf>
    <xf numFmtId="1" fontId="27" fillId="0" borderId="85" xfId="3" applyNumberFormat="1" applyFont="1" applyBorder="1" applyAlignment="1">
      <alignment horizontal="center" vertical="center" wrapText="1"/>
    </xf>
    <xf numFmtId="1" fontId="27" fillId="0" borderId="101" xfId="3" applyNumberFormat="1" applyFont="1" applyBorder="1" applyAlignment="1">
      <alignment horizontal="center" vertical="center" wrapText="1"/>
    </xf>
    <xf numFmtId="1" fontId="27" fillId="0" borderId="102" xfId="3" applyNumberFormat="1" applyFont="1" applyBorder="1" applyAlignment="1">
      <alignment horizontal="center" vertical="center" wrapText="1"/>
    </xf>
    <xf numFmtId="0" fontId="26" fillId="0" borderId="0" xfId="3" applyFont="1" applyAlignment="1">
      <alignment horizontal="center"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24" fillId="0" borderId="87" xfId="0" applyFont="1" applyBorder="1" applyAlignment="1">
      <alignment horizontal="center"/>
    </xf>
    <xf numFmtId="0" fontId="4" fillId="0" borderId="51" xfId="0" applyFont="1" applyBorder="1" applyAlignment="1">
      <alignment horizontal="center"/>
    </xf>
    <xf numFmtId="0" fontId="4" fillId="0" borderId="88"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165" fontId="19" fillId="0" borderId="89" xfId="3" applyNumberFormat="1" applyFont="1" applyBorder="1" applyAlignment="1">
      <alignment horizontal="center" vertical="center"/>
    </xf>
    <xf numFmtId="0" fontId="19" fillId="0" borderId="87"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2">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4</xdr:col>
      <xdr:colOff>173843</xdr:colOff>
      <xdr:row>11</xdr:row>
      <xdr:rowOff>363311</xdr:rowOff>
    </xdr:from>
    <xdr:to>
      <xdr:col>8</xdr:col>
      <xdr:colOff>264755</xdr:colOff>
      <xdr:row>14</xdr:row>
      <xdr:rowOff>326042</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8</xdr:row>
          <xdr:rowOff>123825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workbookViewId="0"/>
  </sheetViews>
  <sheetFormatPr baseColWidth="10" defaultColWidth="9.140625" defaultRowHeight="12.75"/>
  <cols>
    <col min="1" max="1" width="12.7109375" style="119" customWidth="1"/>
    <col min="2" max="2" width="6.5703125" style="120" customWidth="1"/>
    <col min="3" max="3" width="50.7109375" style="121" customWidth="1"/>
    <col min="4" max="6" width="50.7109375" style="120" customWidth="1"/>
    <col min="7" max="16384" width="9.140625" style="121"/>
  </cols>
  <sheetData>
    <row r="1" spans="1:6" s="110" customFormat="1" ht="24.95" customHeight="1">
      <c r="A1" s="137" t="s">
        <v>129</v>
      </c>
      <c r="B1" s="137" t="s">
        <v>41</v>
      </c>
      <c r="C1" s="137" t="s">
        <v>128</v>
      </c>
      <c r="D1" s="118" t="s">
        <v>146</v>
      </c>
      <c r="E1" s="118" t="s">
        <v>130</v>
      </c>
      <c r="F1" s="118" t="s">
        <v>141</v>
      </c>
    </row>
    <row r="2" spans="1:6" s="94" customFormat="1" ht="30" customHeight="1">
      <c r="A2" s="108">
        <v>240201530</v>
      </c>
      <c r="B2" s="109" t="s">
        <v>87</v>
      </c>
      <c r="C2" s="107" t="s">
        <v>87</v>
      </c>
      <c r="D2" s="106"/>
      <c r="E2" s="106"/>
      <c r="F2" s="111"/>
    </row>
    <row r="3" spans="1:6" s="94" customFormat="1" ht="38.25">
      <c r="A3" s="96">
        <v>240201530</v>
      </c>
      <c r="B3" s="97">
        <v>1</v>
      </c>
      <c r="C3" s="95" t="s">
        <v>88</v>
      </c>
      <c r="D3" s="95" t="s">
        <v>498</v>
      </c>
      <c r="E3" s="95" t="s">
        <v>511</v>
      </c>
      <c r="F3" s="95" t="s">
        <v>519</v>
      </c>
    </row>
    <row r="4" spans="1:6" s="94" customFormat="1" ht="30" customHeight="1">
      <c r="A4" s="103">
        <v>240201530</v>
      </c>
      <c r="B4" s="104">
        <v>1</v>
      </c>
      <c r="C4" s="102" t="s">
        <v>88</v>
      </c>
      <c r="D4" s="95" t="s">
        <v>499</v>
      </c>
      <c r="E4" s="95" t="s">
        <v>512</v>
      </c>
      <c r="F4" s="95" t="s">
        <v>520</v>
      </c>
    </row>
    <row r="5" spans="1:6" s="94" customFormat="1" ht="38.25">
      <c r="A5" s="103">
        <v>240201530</v>
      </c>
      <c r="B5" s="104">
        <v>1</v>
      </c>
      <c r="C5" s="102" t="s">
        <v>88</v>
      </c>
      <c r="D5" s="95" t="s">
        <v>500</v>
      </c>
      <c r="E5" s="95" t="s">
        <v>513</v>
      </c>
      <c r="F5" s="95" t="s">
        <v>521</v>
      </c>
    </row>
    <row r="6" spans="1:6" s="94" customFormat="1" ht="30" customHeight="1">
      <c r="A6" s="103">
        <v>240201530</v>
      </c>
      <c r="B6" s="104">
        <v>1</v>
      </c>
      <c r="C6" s="102" t="s">
        <v>88</v>
      </c>
      <c r="D6" s="95" t="s">
        <v>501</v>
      </c>
      <c r="E6" s="95" t="s">
        <v>514</v>
      </c>
      <c r="F6" s="102"/>
    </row>
    <row r="7" spans="1:6" s="94" customFormat="1" ht="30" customHeight="1">
      <c r="A7" s="103">
        <v>240201530</v>
      </c>
      <c r="B7" s="104">
        <v>1</v>
      </c>
      <c r="C7" s="102" t="s">
        <v>88</v>
      </c>
      <c r="D7" s="95" t="s">
        <v>502</v>
      </c>
      <c r="E7" s="95" t="s">
        <v>515</v>
      </c>
      <c r="F7" s="102"/>
    </row>
    <row r="8" spans="1:6" s="94" customFormat="1" ht="30" customHeight="1">
      <c r="A8" s="103">
        <v>240201530</v>
      </c>
      <c r="B8" s="104">
        <v>1</v>
      </c>
      <c r="C8" s="102" t="s">
        <v>88</v>
      </c>
      <c r="D8" s="95" t="s">
        <v>503</v>
      </c>
      <c r="E8" s="95" t="s">
        <v>516</v>
      </c>
      <c r="F8" s="102"/>
    </row>
    <row r="9" spans="1:6" s="94" customFormat="1" ht="30" customHeight="1">
      <c r="A9" s="103">
        <v>240201530</v>
      </c>
      <c r="B9" s="104">
        <v>1</v>
      </c>
      <c r="C9" s="102" t="s">
        <v>88</v>
      </c>
      <c r="D9" s="95" t="s">
        <v>504</v>
      </c>
      <c r="E9" s="95" t="s">
        <v>517</v>
      </c>
      <c r="F9" s="102"/>
    </row>
    <row r="10" spans="1:6" s="94" customFormat="1" ht="30" customHeight="1">
      <c r="A10" s="103">
        <v>240201530</v>
      </c>
      <c r="B10" s="104">
        <v>1</v>
      </c>
      <c r="C10" s="102" t="s">
        <v>88</v>
      </c>
      <c r="D10" s="95" t="s">
        <v>505</v>
      </c>
      <c r="E10" s="95" t="s">
        <v>518</v>
      </c>
      <c r="F10" s="102"/>
    </row>
    <row r="11" spans="1:6" s="94" customFormat="1" ht="30" customHeight="1">
      <c r="A11" s="103">
        <v>240201530</v>
      </c>
      <c r="B11" s="104">
        <v>1</v>
      </c>
      <c r="C11" s="102" t="s">
        <v>88</v>
      </c>
      <c r="D11" s="95" t="s">
        <v>506</v>
      </c>
      <c r="E11" s="102"/>
      <c r="F11" s="102"/>
    </row>
    <row r="12" spans="1:6" s="94" customFormat="1" ht="38.25">
      <c r="A12" s="103">
        <v>240201530</v>
      </c>
      <c r="B12" s="104">
        <v>1</v>
      </c>
      <c r="C12" s="102" t="s">
        <v>88</v>
      </c>
      <c r="D12" s="95" t="s">
        <v>507</v>
      </c>
      <c r="E12" s="102"/>
      <c r="F12" s="102"/>
    </row>
    <row r="13" spans="1:6" s="94" customFormat="1" ht="38.25">
      <c r="A13" s="103">
        <v>240201530</v>
      </c>
      <c r="B13" s="104">
        <v>1</v>
      </c>
      <c r="C13" s="102" t="s">
        <v>88</v>
      </c>
      <c r="D13" s="95" t="s">
        <v>508</v>
      </c>
      <c r="E13" s="102"/>
      <c r="F13" s="102"/>
    </row>
    <row r="14" spans="1:6" s="94" customFormat="1" ht="38.25">
      <c r="A14" s="103">
        <v>240201530</v>
      </c>
      <c r="B14" s="104">
        <v>1</v>
      </c>
      <c r="C14" s="102" t="s">
        <v>88</v>
      </c>
      <c r="D14" s="95" t="s">
        <v>509</v>
      </c>
      <c r="E14" s="102"/>
      <c r="F14" s="102"/>
    </row>
    <row r="15" spans="1:6" s="94" customFormat="1" ht="30" customHeight="1">
      <c r="A15" s="103">
        <v>240201530</v>
      </c>
      <c r="B15" s="104">
        <v>1</v>
      </c>
      <c r="C15" s="102" t="s">
        <v>88</v>
      </c>
      <c r="D15" s="95" t="s">
        <v>510</v>
      </c>
      <c r="E15" s="102"/>
      <c r="F15" s="102"/>
    </row>
    <row r="16" spans="1:6" s="94" customFormat="1" ht="8.1" customHeight="1">
      <c r="A16" s="98">
        <v>240201530</v>
      </c>
      <c r="B16" s="99">
        <v>1</v>
      </c>
      <c r="C16" s="100" t="s">
        <v>88</v>
      </c>
      <c r="D16" s="101"/>
      <c r="E16" s="101"/>
      <c r="F16" s="101"/>
    </row>
    <row r="17" spans="1:6" s="127" customFormat="1" ht="30" customHeight="1">
      <c r="A17" s="122">
        <v>220501092</v>
      </c>
      <c r="B17" s="123" t="s">
        <v>89</v>
      </c>
      <c r="C17" s="124" t="s">
        <v>89</v>
      </c>
      <c r="D17" s="125"/>
      <c r="E17" s="125"/>
      <c r="F17" s="126"/>
    </row>
    <row r="18" spans="1:6" s="94" customFormat="1" ht="30" customHeight="1">
      <c r="A18" s="96">
        <v>220501092</v>
      </c>
      <c r="B18" s="146">
        <v>1</v>
      </c>
      <c r="C18" s="95" t="s">
        <v>90</v>
      </c>
      <c r="D18" s="95" t="s">
        <v>131</v>
      </c>
      <c r="E18" s="95" t="s">
        <v>138</v>
      </c>
      <c r="F18" s="95" t="s">
        <v>142</v>
      </c>
    </row>
    <row r="19" spans="1:6" s="94" customFormat="1" ht="30" customHeight="1">
      <c r="A19" s="103">
        <v>220501092</v>
      </c>
      <c r="B19" s="105">
        <v>1</v>
      </c>
      <c r="C19" s="102" t="s">
        <v>90</v>
      </c>
      <c r="D19" s="95" t="s">
        <v>132</v>
      </c>
      <c r="E19" s="95" t="s">
        <v>139</v>
      </c>
      <c r="F19" s="95" t="s">
        <v>143</v>
      </c>
    </row>
    <row r="20" spans="1:6" s="94" customFormat="1" ht="30" customHeight="1">
      <c r="A20" s="103">
        <v>220501092</v>
      </c>
      <c r="B20" s="105">
        <v>1</v>
      </c>
      <c r="C20" s="102" t="s">
        <v>90</v>
      </c>
      <c r="D20" s="95" t="s">
        <v>133</v>
      </c>
      <c r="E20" s="95" t="s">
        <v>140</v>
      </c>
      <c r="F20" s="95" t="s">
        <v>144</v>
      </c>
    </row>
    <row r="21" spans="1:6" s="94" customFormat="1" ht="30" customHeight="1">
      <c r="A21" s="103">
        <v>220501092</v>
      </c>
      <c r="B21" s="105">
        <v>1</v>
      </c>
      <c r="C21" s="102" t="s">
        <v>90</v>
      </c>
      <c r="D21" s="95" t="s">
        <v>134</v>
      </c>
      <c r="E21" s="102"/>
      <c r="F21" s="95" t="s">
        <v>145</v>
      </c>
    </row>
    <row r="22" spans="1:6" s="94" customFormat="1" ht="30" customHeight="1">
      <c r="A22" s="103">
        <v>220501092</v>
      </c>
      <c r="B22" s="105">
        <v>1</v>
      </c>
      <c r="C22" s="102" t="s">
        <v>90</v>
      </c>
      <c r="D22" s="95" t="s">
        <v>135</v>
      </c>
      <c r="E22" s="102"/>
      <c r="F22" s="102"/>
    </row>
    <row r="23" spans="1:6" s="94" customFormat="1" ht="30" customHeight="1">
      <c r="A23" s="103">
        <v>220501092</v>
      </c>
      <c r="B23" s="105">
        <v>1</v>
      </c>
      <c r="C23" s="102" t="s">
        <v>90</v>
      </c>
      <c r="D23" s="95" t="s">
        <v>136</v>
      </c>
      <c r="E23" s="102"/>
      <c r="F23" s="102"/>
    </row>
    <row r="24" spans="1:6" s="94" customFormat="1" ht="38.25">
      <c r="A24" s="103">
        <v>220501092</v>
      </c>
      <c r="B24" s="104">
        <v>1</v>
      </c>
      <c r="C24" s="102" t="s">
        <v>90</v>
      </c>
      <c r="D24" s="95" t="s">
        <v>137</v>
      </c>
      <c r="E24" s="102"/>
      <c r="F24" s="102"/>
    </row>
    <row r="25" spans="1:6" s="94" customFormat="1" ht="8.1" customHeight="1">
      <c r="A25" s="98">
        <v>220501092</v>
      </c>
      <c r="B25" s="99">
        <v>1</v>
      </c>
      <c r="C25" s="100" t="s">
        <v>90</v>
      </c>
      <c r="D25" s="101"/>
      <c r="E25" s="101"/>
      <c r="F25" s="101"/>
    </row>
    <row r="26" spans="1:6" s="94" customFormat="1" ht="38.25">
      <c r="A26" s="96">
        <v>220501092</v>
      </c>
      <c r="B26" s="97">
        <v>2</v>
      </c>
      <c r="C26" s="95" t="s">
        <v>91</v>
      </c>
      <c r="D26" s="95" t="s">
        <v>147</v>
      </c>
      <c r="E26" s="95" t="s">
        <v>152</v>
      </c>
      <c r="F26" s="95" t="s">
        <v>160</v>
      </c>
    </row>
    <row r="27" spans="1:6" s="94" customFormat="1" ht="30" customHeight="1">
      <c r="A27" s="103">
        <v>220501092</v>
      </c>
      <c r="B27" s="104">
        <v>2</v>
      </c>
      <c r="C27" s="102" t="s">
        <v>91</v>
      </c>
      <c r="D27" s="95" t="s">
        <v>148</v>
      </c>
      <c r="E27" s="95" t="s">
        <v>153</v>
      </c>
      <c r="F27" s="95" t="s">
        <v>161</v>
      </c>
    </row>
    <row r="28" spans="1:6" s="94" customFormat="1" ht="38.25">
      <c r="A28" s="103">
        <v>220501092</v>
      </c>
      <c r="B28" s="104">
        <v>2</v>
      </c>
      <c r="C28" s="102" t="s">
        <v>91</v>
      </c>
      <c r="D28" s="95" t="s">
        <v>149</v>
      </c>
      <c r="E28" s="95" t="s">
        <v>154</v>
      </c>
      <c r="F28" s="95" t="s">
        <v>162</v>
      </c>
    </row>
    <row r="29" spans="1:6" s="94" customFormat="1" ht="51">
      <c r="A29" s="103">
        <v>220501092</v>
      </c>
      <c r="B29" s="104">
        <v>2</v>
      </c>
      <c r="C29" s="102" t="s">
        <v>91</v>
      </c>
      <c r="D29" s="95" t="s">
        <v>150</v>
      </c>
      <c r="E29" s="95" t="s">
        <v>155</v>
      </c>
      <c r="F29" s="95" t="s">
        <v>163</v>
      </c>
    </row>
    <row r="30" spans="1:6" s="94" customFormat="1" ht="30" customHeight="1">
      <c r="A30" s="103">
        <v>220501092</v>
      </c>
      <c r="B30" s="104">
        <v>2</v>
      </c>
      <c r="C30" s="102" t="s">
        <v>91</v>
      </c>
      <c r="D30" s="95" t="s">
        <v>151</v>
      </c>
      <c r="E30" s="95" t="s">
        <v>156</v>
      </c>
      <c r="F30" s="95" t="s">
        <v>164</v>
      </c>
    </row>
    <row r="31" spans="1:6" s="94" customFormat="1" ht="30" customHeight="1">
      <c r="A31" s="103">
        <v>220501092</v>
      </c>
      <c r="B31" s="104">
        <v>2</v>
      </c>
      <c r="C31" s="102" t="s">
        <v>91</v>
      </c>
      <c r="D31" s="102"/>
      <c r="E31" s="95" t="s">
        <v>157</v>
      </c>
      <c r="F31" s="95" t="s">
        <v>165</v>
      </c>
    </row>
    <row r="32" spans="1:6" s="94" customFormat="1" ht="30" customHeight="1">
      <c r="A32" s="103">
        <v>220501092</v>
      </c>
      <c r="B32" s="104">
        <v>2</v>
      </c>
      <c r="C32" s="102" t="s">
        <v>91</v>
      </c>
      <c r="D32" s="102"/>
      <c r="E32" s="95" t="s">
        <v>158</v>
      </c>
      <c r="F32" s="102"/>
    </row>
    <row r="33" spans="1:6" s="94" customFormat="1" ht="30" customHeight="1">
      <c r="A33" s="103">
        <v>220501092</v>
      </c>
      <c r="B33" s="104">
        <v>2</v>
      </c>
      <c r="C33" s="102" t="s">
        <v>91</v>
      </c>
      <c r="D33" s="102"/>
      <c r="E33" s="95" t="s">
        <v>159</v>
      </c>
      <c r="F33" s="102"/>
    </row>
    <row r="34" spans="1:6" s="94" customFormat="1" ht="8.1" customHeight="1">
      <c r="A34" s="98">
        <v>220501092</v>
      </c>
      <c r="B34" s="99">
        <v>2</v>
      </c>
      <c r="C34" s="100" t="s">
        <v>91</v>
      </c>
      <c r="D34" s="101"/>
      <c r="E34" s="101"/>
      <c r="F34" s="101"/>
    </row>
    <row r="35" spans="1:6" s="94" customFormat="1" ht="30" customHeight="1">
      <c r="A35" s="96">
        <v>220501092</v>
      </c>
      <c r="B35" s="97">
        <v>3</v>
      </c>
      <c r="C35" s="95" t="s">
        <v>92</v>
      </c>
      <c r="D35" s="95" t="s">
        <v>166</v>
      </c>
      <c r="E35" s="95" t="s">
        <v>170</v>
      </c>
      <c r="F35" s="95" t="s">
        <v>173</v>
      </c>
    </row>
    <row r="36" spans="1:6" s="94" customFormat="1" ht="30" customHeight="1">
      <c r="A36" s="103">
        <v>220501092</v>
      </c>
      <c r="B36" s="104">
        <v>3</v>
      </c>
      <c r="C36" s="102" t="s">
        <v>92</v>
      </c>
      <c r="D36" s="95" t="s">
        <v>167</v>
      </c>
      <c r="E36" s="95" t="s">
        <v>171</v>
      </c>
      <c r="F36" s="95" t="s">
        <v>174</v>
      </c>
    </row>
    <row r="37" spans="1:6" s="94" customFormat="1" ht="30" customHeight="1">
      <c r="A37" s="103">
        <v>220501092</v>
      </c>
      <c r="B37" s="104">
        <v>3</v>
      </c>
      <c r="C37" s="102" t="s">
        <v>92</v>
      </c>
      <c r="D37" s="95" t="s">
        <v>168</v>
      </c>
      <c r="E37" s="95" t="s">
        <v>172</v>
      </c>
      <c r="F37" s="102"/>
    </row>
    <row r="38" spans="1:6" s="94" customFormat="1" ht="30" customHeight="1">
      <c r="A38" s="103">
        <v>220501092</v>
      </c>
      <c r="B38" s="104">
        <v>3</v>
      </c>
      <c r="C38" s="102" t="s">
        <v>92</v>
      </c>
      <c r="D38" s="95" t="s">
        <v>169</v>
      </c>
      <c r="E38" s="102"/>
      <c r="F38" s="102"/>
    </row>
    <row r="39" spans="1:6" s="94" customFormat="1" ht="8.1" customHeight="1">
      <c r="A39" s="98">
        <v>220501092</v>
      </c>
      <c r="B39" s="99">
        <v>3</v>
      </c>
      <c r="C39" s="100" t="s">
        <v>92</v>
      </c>
      <c r="D39" s="101"/>
      <c r="E39" s="101"/>
      <c r="F39" s="101"/>
    </row>
    <row r="40" spans="1:6" s="94" customFormat="1" ht="30" customHeight="1">
      <c r="A40" s="96">
        <v>220501092</v>
      </c>
      <c r="B40" s="97">
        <v>4</v>
      </c>
      <c r="C40" s="95" t="s">
        <v>93</v>
      </c>
      <c r="D40" s="95" t="s">
        <v>175</v>
      </c>
      <c r="E40" s="95" t="s">
        <v>178</v>
      </c>
      <c r="F40" s="95" t="s">
        <v>182</v>
      </c>
    </row>
    <row r="41" spans="1:6" s="94" customFormat="1" ht="30" customHeight="1">
      <c r="A41" s="103">
        <v>220501092</v>
      </c>
      <c r="B41" s="104">
        <v>4</v>
      </c>
      <c r="C41" s="102" t="s">
        <v>93</v>
      </c>
      <c r="D41" s="95" t="s">
        <v>176</v>
      </c>
      <c r="E41" s="95" t="s">
        <v>179</v>
      </c>
      <c r="F41" s="95" t="s">
        <v>183</v>
      </c>
    </row>
    <row r="42" spans="1:6" s="94" customFormat="1" ht="30" customHeight="1">
      <c r="A42" s="103">
        <v>220501092</v>
      </c>
      <c r="B42" s="104">
        <v>4</v>
      </c>
      <c r="C42" s="102" t="s">
        <v>93</v>
      </c>
      <c r="D42" s="95" t="s">
        <v>177</v>
      </c>
      <c r="E42" s="95" t="s">
        <v>180</v>
      </c>
      <c r="F42" s="102"/>
    </row>
    <row r="43" spans="1:6" s="94" customFormat="1" ht="30" customHeight="1">
      <c r="A43" s="103">
        <v>220501092</v>
      </c>
      <c r="B43" s="104">
        <v>4</v>
      </c>
      <c r="C43" s="102" t="s">
        <v>93</v>
      </c>
      <c r="D43" s="102"/>
      <c r="E43" s="95" t="s">
        <v>181</v>
      </c>
      <c r="F43" s="102"/>
    </row>
    <row r="44" spans="1:6" s="94" customFormat="1" ht="8.1" customHeight="1">
      <c r="A44" s="98">
        <v>220501092</v>
      </c>
      <c r="B44" s="99">
        <v>4</v>
      </c>
      <c r="C44" s="100" t="s">
        <v>93</v>
      </c>
      <c r="D44" s="101"/>
      <c r="E44" s="101"/>
      <c r="F44" s="101"/>
    </row>
    <row r="45" spans="1:6" s="133" customFormat="1" ht="31.5">
      <c r="A45" s="128">
        <v>220501093</v>
      </c>
      <c r="B45" s="129" t="s">
        <v>94</v>
      </c>
      <c r="C45" s="130" t="s">
        <v>94</v>
      </c>
      <c r="D45" s="131"/>
      <c r="E45" s="131"/>
      <c r="F45" s="132"/>
    </row>
    <row r="46" spans="1:6" s="94" customFormat="1" ht="30" customHeight="1">
      <c r="A46" s="112">
        <v>220501093</v>
      </c>
      <c r="B46" s="113">
        <v>1</v>
      </c>
      <c r="C46" s="114" t="s">
        <v>95</v>
      </c>
      <c r="D46" s="114" t="s">
        <v>184</v>
      </c>
      <c r="E46" s="114" t="s">
        <v>187</v>
      </c>
      <c r="F46" s="114" t="s">
        <v>191</v>
      </c>
    </row>
    <row r="47" spans="1:6" s="94" customFormat="1" ht="30" customHeight="1">
      <c r="A47" s="115">
        <v>220501093</v>
      </c>
      <c r="B47" s="116">
        <v>1</v>
      </c>
      <c r="C47" s="117" t="s">
        <v>95</v>
      </c>
      <c r="D47" s="114" t="s">
        <v>185</v>
      </c>
      <c r="E47" s="114" t="s">
        <v>188</v>
      </c>
      <c r="F47" s="114" t="s">
        <v>1190</v>
      </c>
    </row>
    <row r="48" spans="1:6" s="94" customFormat="1" ht="30" customHeight="1">
      <c r="A48" s="115">
        <v>220501093</v>
      </c>
      <c r="B48" s="116">
        <v>1</v>
      </c>
      <c r="C48" s="117" t="s">
        <v>95</v>
      </c>
      <c r="D48" s="114" t="s">
        <v>1191</v>
      </c>
      <c r="E48" s="114" t="s">
        <v>189</v>
      </c>
      <c r="F48" s="117"/>
    </row>
    <row r="49" spans="1:6" s="94" customFormat="1" ht="30" customHeight="1">
      <c r="A49" s="115">
        <v>220501093</v>
      </c>
      <c r="B49" s="116">
        <v>1</v>
      </c>
      <c r="C49" s="117" t="s">
        <v>95</v>
      </c>
      <c r="D49" s="114" t="s">
        <v>186</v>
      </c>
      <c r="E49" s="114" t="s">
        <v>190</v>
      </c>
      <c r="F49" s="117"/>
    </row>
    <row r="50" spans="1:6" s="94" customFormat="1" ht="30" customHeight="1">
      <c r="A50" s="115">
        <v>220501093</v>
      </c>
      <c r="B50" s="116">
        <v>1</v>
      </c>
      <c r="C50" s="117" t="s">
        <v>95</v>
      </c>
      <c r="D50" s="114" t="s">
        <v>1189</v>
      </c>
      <c r="E50" s="117"/>
      <c r="F50" s="117"/>
    </row>
    <row r="51" spans="1:6" s="94" customFormat="1" ht="8.1" customHeight="1">
      <c r="A51" s="98">
        <v>220501093</v>
      </c>
      <c r="B51" s="99">
        <v>1</v>
      </c>
      <c r="C51" s="100" t="s">
        <v>95</v>
      </c>
      <c r="D51" s="101"/>
      <c r="E51" s="101"/>
      <c r="F51" s="101"/>
    </row>
    <row r="52" spans="1:6" s="94" customFormat="1" ht="30" customHeight="1">
      <c r="A52" s="96">
        <v>220501093</v>
      </c>
      <c r="B52" s="97">
        <v>2</v>
      </c>
      <c r="C52" s="95" t="s">
        <v>96</v>
      </c>
      <c r="D52" s="95" t="s">
        <v>192</v>
      </c>
      <c r="E52" s="95" t="s">
        <v>198</v>
      </c>
      <c r="F52" s="95" t="s">
        <v>205</v>
      </c>
    </row>
    <row r="53" spans="1:6" s="94" customFormat="1" ht="38.25">
      <c r="A53" s="103">
        <v>220501093</v>
      </c>
      <c r="B53" s="104">
        <v>2</v>
      </c>
      <c r="C53" s="102" t="s">
        <v>96</v>
      </c>
      <c r="D53" s="95" t="s">
        <v>193</v>
      </c>
      <c r="E53" s="95" t="s">
        <v>199</v>
      </c>
      <c r="F53" s="95" t="s">
        <v>1166</v>
      </c>
    </row>
    <row r="54" spans="1:6" s="94" customFormat="1" ht="30" customHeight="1">
      <c r="A54" s="103">
        <v>220501093</v>
      </c>
      <c r="B54" s="104">
        <v>2</v>
      </c>
      <c r="C54" s="102" t="s">
        <v>96</v>
      </c>
      <c r="D54" s="95" t="s">
        <v>194</v>
      </c>
      <c r="E54" s="95" t="s">
        <v>200</v>
      </c>
      <c r="F54" s="95" t="s">
        <v>206</v>
      </c>
    </row>
    <row r="55" spans="1:6" s="94" customFormat="1" ht="30" customHeight="1">
      <c r="A55" s="103">
        <v>220501093</v>
      </c>
      <c r="B55" s="104">
        <v>2</v>
      </c>
      <c r="C55" s="102" t="s">
        <v>96</v>
      </c>
      <c r="D55" s="95" t="s">
        <v>195</v>
      </c>
      <c r="E55" s="95" t="s">
        <v>201</v>
      </c>
      <c r="F55" s="95" t="s">
        <v>207</v>
      </c>
    </row>
    <row r="56" spans="1:6" s="94" customFormat="1" ht="30" customHeight="1">
      <c r="A56" s="103">
        <v>220501093</v>
      </c>
      <c r="B56" s="104">
        <v>2</v>
      </c>
      <c r="C56" s="102" t="s">
        <v>96</v>
      </c>
      <c r="D56" s="95" t="s">
        <v>196</v>
      </c>
      <c r="E56" s="95" t="s">
        <v>202</v>
      </c>
      <c r="F56" s="95" t="s">
        <v>208</v>
      </c>
    </row>
    <row r="57" spans="1:6" s="94" customFormat="1" ht="30" customHeight="1">
      <c r="A57" s="103">
        <v>220501093</v>
      </c>
      <c r="B57" s="104">
        <v>2</v>
      </c>
      <c r="C57" s="102" t="s">
        <v>96</v>
      </c>
      <c r="D57" s="95" t="s">
        <v>197</v>
      </c>
      <c r="E57" s="95" t="s">
        <v>203</v>
      </c>
      <c r="F57" s="95" t="s">
        <v>209</v>
      </c>
    </row>
    <row r="58" spans="1:6" s="94" customFormat="1" ht="30" customHeight="1">
      <c r="A58" s="103">
        <v>220501093</v>
      </c>
      <c r="B58" s="104">
        <v>2</v>
      </c>
      <c r="C58" s="102" t="s">
        <v>96</v>
      </c>
      <c r="D58" s="102"/>
      <c r="E58" s="95" t="s">
        <v>204</v>
      </c>
      <c r="F58" s="95" t="s">
        <v>210</v>
      </c>
    </row>
    <row r="59" spans="1:6" s="94" customFormat="1" ht="8.1" customHeight="1">
      <c r="A59" s="98">
        <v>220501093</v>
      </c>
      <c r="B59" s="99">
        <v>2</v>
      </c>
      <c r="C59" s="100" t="s">
        <v>96</v>
      </c>
      <c r="D59" s="101"/>
      <c r="E59" s="101"/>
      <c r="F59" s="101"/>
    </row>
    <row r="60" spans="1:6" s="94" customFormat="1" ht="30" customHeight="1">
      <c r="A60" s="96">
        <v>220501093</v>
      </c>
      <c r="B60" s="97">
        <v>3</v>
      </c>
      <c r="C60" s="95" t="s">
        <v>97</v>
      </c>
      <c r="D60" s="95" t="s">
        <v>211</v>
      </c>
      <c r="E60" s="95" t="s">
        <v>214</v>
      </c>
      <c r="F60" s="95" t="s">
        <v>221</v>
      </c>
    </row>
    <row r="61" spans="1:6" s="94" customFormat="1" ht="51">
      <c r="A61" s="103">
        <v>220501093</v>
      </c>
      <c r="B61" s="104">
        <v>3</v>
      </c>
      <c r="C61" s="102" t="s">
        <v>97</v>
      </c>
      <c r="D61" s="95" t="s">
        <v>212</v>
      </c>
      <c r="E61" s="95" t="s">
        <v>215</v>
      </c>
      <c r="F61" s="95" t="s">
        <v>222</v>
      </c>
    </row>
    <row r="62" spans="1:6" s="94" customFormat="1" ht="30" customHeight="1">
      <c r="A62" s="103">
        <v>220501093</v>
      </c>
      <c r="B62" s="104">
        <v>3</v>
      </c>
      <c r="C62" s="102" t="s">
        <v>97</v>
      </c>
      <c r="D62" s="95" t="s">
        <v>213</v>
      </c>
      <c r="E62" s="95" t="s">
        <v>216</v>
      </c>
      <c r="F62" s="95" t="s">
        <v>223</v>
      </c>
    </row>
    <row r="63" spans="1:6" s="94" customFormat="1" ht="30" customHeight="1">
      <c r="A63" s="103">
        <v>220501093</v>
      </c>
      <c r="B63" s="104">
        <v>3</v>
      </c>
      <c r="C63" s="102" t="s">
        <v>97</v>
      </c>
      <c r="D63" s="102"/>
      <c r="E63" s="95" t="s">
        <v>217</v>
      </c>
      <c r="F63" s="95" t="s">
        <v>224</v>
      </c>
    </row>
    <row r="64" spans="1:6" s="94" customFormat="1" ht="30" customHeight="1">
      <c r="A64" s="103">
        <v>220501093</v>
      </c>
      <c r="B64" s="104">
        <v>3</v>
      </c>
      <c r="C64" s="102" t="s">
        <v>97</v>
      </c>
      <c r="D64" s="102"/>
      <c r="E64" s="95" t="s">
        <v>218</v>
      </c>
      <c r="F64" s="95" t="s">
        <v>225</v>
      </c>
    </row>
    <row r="65" spans="1:6" s="94" customFormat="1" ht="30" customHeight="1">
      <c r="A65" s="103">
        <v>220501093</v>
      </c>
      <c r="B65" s="104">
        <v>3</v>
      </c>
      <c r="C65" s="102" t="s">
        <v>97</v>
      </c>
      <c r="D65" s="102"/>
      <c r="E65" s="95" t="s">
        <v>219</v>
      </c>
      <c r="F65" s="102"/>
    </row>
    <row r="66" spans="1:6" s="94" customFormat="1" ht="30" customHeight="1">
      <c r="A66" s="103">
        <v>220501093</v>
      </c>
      <c r="B66" s="104">
        <v>3</v>
      </c>
      <c r="C66" s="102" t="s">
        <v>97</v>
      </c>
      <c r="D66" s="102"/>
      <c r="E66" s="95" t="s">
        <v>220</v>
      </c>
      <c r="F66" s="102"/>
    </row>
    <row r="67" spans="1:6" s="94" customFormat="1" ht="8.1" customHeight="1">
      <c r="A67" s="98">
        <v>220501093</v>
      </c>
      <c r="B67" s="99">
        <v>3</v>
      </c>
      <c r="C67" s="100" t="s">
        <v>97</v>
      </c>
      <c r="D67" s="101"/>
      <c r="E67" s="101"/>
      <c r="F67" s="101"/>
    </row>
    <row r="68" spans="1:6" s="94" customFormat="1" ht="30" customHeight="1">
      <c r="A68" s="96">
        <v>220501093</v>
      </c>
      <c r="B68" s="97">
        <v>4</v>
      </c>
      <c r="C68" s="95" t="s">
        <v>98</v>
      </c>
      <c r="D68" s="95" t="s">
        <v>226</v>
      </c>
      <c r="E68" s="95" t="s">
        <v>179</v>
      </c>
      <c r="F68" s="95" t="s">
        <v>234</v>
      </c>
    </row>
    <row r="69" spans="1:6" s="94" customFormat="1" ht="30" customHeight="1">
      <c r="A69" s="103">
        <v>220501093</v>
      </c>
      <c r="B69" s="104">
        <v>4</v>
      </c>
      <c r="C69" s="102" t="s">
        <v>98</v>
      </c>
      <c r="D69" s="95" t="s">
        <v>227</v>
      </c>
      <c r="E69" s="95" t="s">
        <v>230</v>
      </c>
      <c r="F69" s="95" t="s">
        <v>235</v>
      </c>
    </row>
    <row r="70" spans="1:6" s="94" customFormat="1" ht="30" customHeight="1">
      <c r="A70" s="103">
        <v>220501093</v>
      </c>
      <c r="B70" s="104">
        <v>4</v>
      </c>
      <c r="C70" s="102" t="s">
        <v>98</v>
      </c>
      <c r="D70" s="95" t="s">
        <v>228</v>
      </c>
      <c r="E70" s="95" t="s">
        <v>231</v>
      </c>
      <c r="F70" s="95" t="s">
        <v>236</v>
      </c>
    </row>
    <row r="71" spans="1:6" s="94" customFormat="1" ht="30" customHeight="1">
      <c r="A71" s="103">
        <v>220501093</v>
      </c>
      <c r="B71" s="104">
        <v>4</v>
      </c>
      <c r="C71" s="102" t="s">
        <v>98</v>
      </c>
      <c r="D71" s="95" t="s">
        <v>229</v>
      </c>
      <c r="E71" s="95" t="s">
        <v>232</v>
      </c>
      <c r="F71" s="95" t="s">
        <v>237</v>
      </c>
    </row>
    <row r="72" spans="1:6" s="94" customFormat="1" ht="30" customHeight="1">
      <c r="A72" s="103">
        <v>220501093</v>
      </c>
      <c r="B72" s="104">
        <v>4</v>
      </c>
      <c r="C72" s="102" t="s">
        <v>98</v>
      </c>
      <c r="D72" s="102"/>
      <c r="E72" s="95" t="s">
        <v>233</v>
      </c>
      <c r="F72" s="102"/>
    </row>
    <row r="73" spans="1:6" s="94" customFormat="1" ht="8.1" customHeight="1">
      <c r="A73" s="98">
        <v>220501093</v>
      </c>
      <c r="B73" s="99">
        <v>4</v>
      </c>
      <c r="C73" s="100" t="s">
        <v>98</v>
      </c>
      <c r="D73" s="101"/>
      <c r="E73" s="101"/>
      <c r="F73" s="101"/>
    </row>
    <row r="74" spans="1:6" s="133" customFormat="1" ht="30" customHeight="1">
      <c r="A74" s="128">
        <v>220501094</v>
      </c>
      <c r="B74" s="129" t="s">
        <v>99</v>
      </c>
      <c r="C74" s="130" t="s">
        <v>99</v>
      </c>
      <c r="D74" s="131"/>
      <c r="E74" s="131"/>
      <c r="F74" s="132"/>
    </row>
    <row r="75" spans="1:6" s="94" customFormat="1" ht="38.25">
      <c r="A75" s="96">
        <v>220501094</v>
      </c>
      <c r="B75" s="97">
        <v>1</v>
      </c>
      <c r="C75" s="95" t="s">
        <v>100</v>
      </c>
      <c r="D75" s="95" t="s">
        <v>238</v>
      </c>
      <c r="E75" s="95" t="s">
        <v>245</v>
      </c>
      <c r="F75" s="95" t="s">
        <v>249</v>
      </c>
    </row>
    <row r="76" spans="1:6" s="94" customFormat="1" ht="30" customHeight="1">
      <c r="A76" s="103">
        <v>220501094</v>
      </c>
      <c r="B76" s="104">
        <v>1</v>
      </c>
      <c r="C76" s="102" t="s">
        <v>100</v>
      </c>
      <c r="D76" s="95" t="s">
        <v>239</v>
      </c>
      <c r="E76" s="95" t="s">
        <v>246</v>
      </c>
      <c r="F76" s="95" t="s">
        <v>250</v>
      </c>
    </row>
    <row r="77" spans="1:6" s="94" customFormat="1" ht="30" customHeight="1">
      <c r="A77" s="103">
        <v>220501094</v>
      </c>
      <c r="B77" s="104">
        <v>1</v>
      </c>
      <c r="C77" s="102" t="s">
        <v>100</v>
      </c>
      <c r="D77" s="95" t="s">
        <v>240</v>
      </c>
      <c r="E77" s="95" t="s">
        <v>247</v>
      </c>
      <c r="F77" s="95" t="s">
        <v>251</v>
      </c>
    </row>
    <row r="78" spans="1:6" s="94" customFormat="1" ht="38.25">
      <c r="A78" s="103">
        <v>220501094</v>
      </c>
      <c r="B78" s="104">
        <v>1</v>
      </c>
      <c r="C78" s="102" t="s">
        <v>100</v>
      </c>
      <c r="D78" s="95" t="s">
        <v>241</v>
      </c>
      <c r="E78" s="95" t="s">
        <v>248</v>
      </c>
      <c r="F78" s="95" t="s">
        <v>252</v>
      </c>
    </row>
    <row r="79" spans="1:6" s="94" customFormat="1" ht="30" customHeight="1">
      <c r="A79" s="103">
        <v>220501094</v>
      </c>
      <c r="B79" s="104">
        <v>1</v>
      </c>
      <c r="C79" s="102" t="s">
        <v>100</v>
      </c>
      <c r="D79" s="95" t="s">
        <v>242</v>
      </c>
      <c r="E79" s="102"/>
      <c r="F79" s="102"/>
    </row>
    <row r="80" spans="1:6" s="94" customFormat="1" ht="30" customHeight="1">
      <c r="A80" s="103">
        <v>220501094</v>
      </c>
      <c r="B80" s="104">
        <v>1</v>
      </c>
      <c r="C80" s="102" t="s">
        <v>100</v>
      </c>
      <c r="D80" s="95" t="s">
        <v>243</v>
      </c>
      <c r="E80" s="102"/>
      <c r="F80" s="102"/>
    </row>
    <row r="81" spans="1:6" s="94" customFormat="1" ht="30" customHeight="1">
      <c r="A81" s="103">
        <v>220501094</v>
      </c>
      <c r="B81" s="104">
        <v>1</v>
      </c>
      <c r="C81" s="102" t="s">
        <v>100</v>
      </c>
      <c r="D81" s="95" t="s">
        <v>244</v>
      </c>
      <c r="E81" s="102"/>
      <c r="F81" s="102"/>
    </row>
    <row r="82" spans="1:6" s="94" customFormat="1" ht="8.1" customHeight="1">
      <c r="A82" s="98">
        <v>220501094</v>
      </c>
      <c r="B82" s="99">
        <v>1</v>
      </c>
      <c r="C82" s="100" t="s">
        <v>100</v>
      </c>
      <c r="D82" s="101"/>
      <c r="E82" s="101"/>
      <c r="F82" s="101"/>
    </row>
    <row r="83" spans="1:6" s="94" customFormat="1" ht="30" customHeight="1">
      <c r="A83" s="96">
        <v>220501094</v>
      </c>
      <c r="B83" s="97">
        <v>2</v>
      </c>
      <c r="C83" s="95" t="s">
        <v>101</v>
      </c>
      <c r="D83" s="95" t="s">
        <v>253</v>
      </c>
      <c r="E83" s="95" t="s">
        <v>257</v>
      </c>
      <c r="F83" s="95" t="s">
        <v>260</v>
      </c>
    </row>
    <row r="84" spans="1:6" s="94" customFormat="1" ht="30" customHeight="1">
      <c r="A84" s="103">
        <v>220501094</v>
      </c>
      <c r="B84" s="104">
        <v>2</v>
      </c>
      <c r="C84" s="102" t="s">
        <v>101</v>
      </c>
      <c r="D84" s="95" t="s">
        <v>254</v>
      </c>
      <c r="E84" s="95" t="s">
        <v>258</v>
      </c>
      <c r="F84" s="95" t="s">
        <v>261</v>
      </c>
    </row>
    <row r="85" spans="1:6" s="94" customFormat="1" ht="30" customHeight="1">
      <c r="A85" s="103">
        <v>220501094</v>
      </c>
      <c r="B85" s="104">
        <v>2</v>
      </c>
      <c r="C85" s="102" t="s">
        <v>101</v>
      </c>
      <c r="D85" s="95" t="s">
        <v>255</v>
      </c>
      <c r="E85" s="95" t="s">
        <v>259</v>
      </c>
      <c r="F85" s="95" t="s">
        <v>262</v>
      </c>
    </row>
    <row r="86" spans="1:6" s="94" customFormat="1" ht="30" customHeight="1">
      <c r="A86" s="103">
        <v>220501094</v>
      </c>
      <c r="B86" s="104">
        <v>2</v>
      </c>
      <c r="C86" s="102" t="s">
        <v>101</v>
      </c>
      <c r="D86" s="95" t="s">
        <v>256</v>
      </c>
      <c r="E86" s="102"/>
      <c r="F86" s="102"/>
    </row>
    <row r="87" spans="1:6" s="94" customFormat="1" ht="8.1" customHeight="1">
      <c r="A87" s="98">
        <v>220501094</v>
      </c>
      <c r="B87" s="99">
        <v>2</v>
      </c>
      <c r="C87" s="100" t="s">
        <v>101</v>
      </c>
      <c r="D87" s="101"/>
      <c r="E87" s="101"/>
      <c r="F87" s="101"/>
    </row>
    <row r="88" spans="1:6" s="94" customFormat="1" ht="30" customHeight="1">
      <c r="A88" s="96">
        <v>220501094</v>
      </c>
      <c r="B88" s="97">
        <v>3</v>
      </c>
      <c r="C88" s="95" t="s">
        <v>102</v>
      </c>
      <c r="D88" s="95" t="s">
        <v>263</v>
      </c>
      <c r="E88" s="95" t="s">
        <v>267</v>
      </c>
      <c r="F88" s="95" t="s">
        <v>271</v>
      </c>
    </row>
    <row r="89" spans="1:6" s="94" customFormat="1" ht="30" customHeight="1">
      <c r="A89" s="103">
        <v>220501094</v>
      </c>
      <c r="B89" s="104">
        <v>3</v>
      </c>
      <c r="C89" s="102" t="s">
        <v>102</v>
      </c>
      <c r="D89" s="95" t="s">
        <v>264</v>
      </c>
      <c r="E89" s="95" t="s">
        <v>268</v>
      </c>
      <c r="F89" s="95" t="s">
        <v>272</v>
      </c>
    </row>
    <row r="90" spans="1:6" s="94" customFormat="1" ht="30" customHeight="1">
      <c r="A90" s="103">
        <v>220501094</v>
      </c>
      <c r="B90" s="104">
        <v>3</v>
      </c>
      <c r="C90" s="102" t="s">
        <v>102</v>
      </c>
      <c r="D90" s="95" t="s">
        <v>265</v>
      </c>
      <c r="E90" s="95" t="s">
        <v>269</v>
      </c>
      <c r="F90" s="95" t="s">
        <v>273</v>
      </c>
    </row>
    <row r="91" spans="1:6" s="94" customFormat="1" ht="30" customHeight="1">
      <c r="A91" s="103">
        <v>220501094</v>
      </c>
      <c r="B91" s="104">
        <v>3</v>
      </c>
      <c r="C91" s="102" t="s">
        <v>102</v>
      </c>
      <c r="D91" s="95" t="s">
        <v>266</v>
      </c>
      <c r="E91" s="95" t="s">
        <v>270</v>
      </c>
      <c r="F91" s="102"/>
    </row>
    <row r="92" spans="1:6" s="94" customFormat="1" ht="8.1" customHeight="1">
      <c r="A92" s="98">
        <v>220501094</v>
      </c>
      <c r="B92" s="99">
        <v>3</v>
      </c>
      <c r="C92" s="100" t="s">
        <v>102</v>
      </c>
      <c r="D92" s="101"/>
      <c r="E92" s="101"/>
      <c r="F92" s="101"/>
    </row>
    <row r="93" spans="1:6" s="133" customFormat="1" ht="30" customHeight="1">
      <c r="A93" s="128">
        <v>220501095</v>
      </c>
      <c r="B93" s="129" t="s">
        <v>103</v>
      </c>
      <c r="C93" s="130" t="s">
        <v>103</v>
      </c>
      <c r="D93" s="131"/>
      <c r="E93" s="131"/>
      <c r="F93" s="132"/>
    </row>
    <row r="94" spans="1:6" s="94" customFormat="1" ht="30" customHeight="1">
      <c r="A94" s="96">
        <v>220501095</v>
      </c>
      <c r="B94" s="97">
        <v>1</v>
      </c>
      <c r="C94" s="95" t="s">
        <v>104</v>
      </c>
      <c r="D94" s="95" t="s">
        <v>274</v>
      </c>
      <c r="E94" s="95" t="s">
        <v>288</v>
      </c>
      <c r="F94" s="95" t="s">
        <v>297</v>
      </c>
    </row>
    <row r="95" spans="1:6" s="94" customFormat="1" ht="51">
      <c r="A95" s="103">
        <v>220501095</v>
      </c>
      <c r="B95" s="104">
        <v>1</v>
      </c>
      <c r="C95" s="102" t="s">
        <v>104</v>
      </c>
      <c r="D95" s="95" t="s">
        <v>275</v>
      </c>
      <c r="E95" s="95" t="s">
        <v>289</v>
      </c>
      <c r="F95" s="95" t="s">
        <v>298</v>
      </c>
    </row>
    <row r="96" spans="1:6" s="94" customFormat="1" ht="30" customHeight="1">
      <c r="A96" s="103">
        <v>220501095</v>
      </c>
      <c r="B96" s="104">
        <v>1</v>
      </c>
      <c r="C96" s="102" t="s">
        <v>104</v>
      </c>
      <c r="D96" s="95" t="s">
        <v>276</v>
      </c>
      <c r="E96" s="95" t="s">
        <v>290</v>
      </c>
      <c r="F96" s="95" t="s">
        <v>299</v>
      </c>
    </row>
    <row r="97" spans="1:6" s="94" customFormat="1" ht="30" customHeight="1">
      <c r="A97" s="103">
        <v>220501095</v>
      </c>
      <c r="B97" s="104">
        <v>1</v>
      </c>
      <c r="C97" s="102" t="s">
        <v>104</v>
      </c>
      <c r="D97" s="95" t="s">
        <v>277</v>
      </c>
      <c r="E97" s="95" t="s">
        <v>291</v>
      </c>
      <c r="F97" s="95" t="s">
        <v>300</v>
      </c>
    </row>
    <row r="98" spans="1:6" s="94" customFormat="1" ht="38.25">
      <c r="A98" s="103">
        <v>220501095</v>
      </c>
      <c r="B98" s="104">
        <v>1</v>
      </c>
      <c r="C98" s="102" t="s">
        <v>104</v>
      </c>
      <c r="D98" s="95" t="s">
        <v>278</v>
      </c>
      <c r="E98" s="95" t="s">
        <v>292</v>
      </c>
      <c r="F98" s="95" t="s">
        <v>301</v>
      </c>
    </row>
    <row r="99" spans="1:6" s="94" customFormat="1" ht="30" customHeight="1">
      <c r="A99" s="103">
        <v>220501095</v>
      </c>
      <c r="B99" s="104">
        <v>1</v>
      </c>
      <c r="C99" s="102" t="s">
        <v>104</v>
      </c>
      <c r="D99" s="95" t="s">
        <v>279</v>
      </c>
      <c r="E99" s="95" t="s">
        <v>293</v>
      </c>
      <c r="F99" s="95" t="s">
        <v>302</v>
      </c>
    </row>
    <row r="100" spans="1:6" s="94" customFormat="1" ht="30" customHeight="1">
      <c r="A100" s="103">
        <v>220501095</v>
      </c>
      <c r="B100" s="104">
        <v>1</v>
      </c>
      <c r="C100" s="102" t="s">
        <v>104</v>
      </c>
      <c r="D100" s="95" t="s">
        <v>280</v>
      </c>
      <c r="E100" s="95" t="s">
        <v>294</v>
      </c>
      <c r="F100" s="95" t="s">
        <v>303</v>
      </c>
    </row>
    <row r="101" spans="1:6" s="94" customFormat="1" ht="30" customHeight="1">
      <c r="A101" s="103">
        <v>220501095</v>
      </c>
      <c r="B101" s="104">
        <v>1</v>
      </c>
      <c r="C101" s="102" t="s">
        <v>104</v>
      </c>
      <c r="D101" s="95" t="s">
        <v>281</v>
      </c>
      <c r="E101" s="95" t="s">
        <v>295</v>
      </c>
      <c r="F101" s="95" t="s">
        <v>304</v>
      </c>
    </row>
    <row r="102" spans="1:6" s="94" customFormat="1" ht="30" customHeight="1">
      <c r="A102" s="103">
        <v>220501095</v>
      </c>
      <c r="B102" s="104">
        <v>1</v>
      </c>
      <c r="C102" s="102" t="s">
        <v>104</v>
      </c>
      <c r="D102" s="95" t="s">
        <v>282</v>
      </c>
      <c r="E102" s="95" t="s">
        <v>296</v>
      </c>
      <c r="F102" s="102"/>
    </row>
    <row r="103" spans="1:6" s="94" customFormat="1" ht="30" customHeight="1">
      <c r="A103" s="103">
        <v>220501095</v>
      </c>
      <c r="B103" s="104">
        <v>1</v>
      </c>
      <c r="C103" s="102" t="s">
        <v>104</v>
      </c>
      <c r="D103" s="95" t="s">
        <v>283</v>
      </c>
      <c r="E103" s="102"/>
      <c r="F103" s="102"/>
    </row>
    <row r="104" spans="1:6" s="94" customFormat="1" ht="30" customHeight="1">
      <c r="A104" s="103">
        <v>220501095</v>
      </c>
      <c r="B104" s="104">
        <v>1</v>
      </c>
      <c r="C104" s="102" t="s">
        <v>104</v>
      </c>
      <c r="D104" s="95" t="s">
        <v>284</v>
      </c>
      <c r="E104" s="102"/>
      <c r="F104" s="102"/>
    </row>
    <row r="105" spans="1:6" s="94" customFormat="1" ht="30" customHeight="1">
      <c r="A105" s="103">
        <v>220501095</v>
      </c>
      <c r="B105" s="104">
        <v>1</v>
      </c>
      <c r="C105" s="102" t="s">
        <v>104</v>
      </c>
      <c r="D105" s="95" t="s">
        <v>285</v>
      </c>
      <c r="E105" s="102"/>
      <c r="F105" s="102"/>
    </row>
    <row r="106" spans="1:6" s="94" customFormat="1" ht="30" customHeight="1">
      <c r="A106" s="103">
        <v>220501095</v>
      </c>
      <c r="B106" s="104">
        <v>1</v>
      </c>
      <c r="C106" s="102" t="s">
        <v>104</v>
      </c>
      <c r="D106" s="95" t="s">
        <v>286</v>
      </c>
      <c r="E106" s="102"/>
      <c r="F106" s="102"/>
    </row>
    <row r="107" spans="1:6" s="94" customFormat="1" ht="30" customHeight="1">
      <c r="A107" s="103">
        <v>220501095</v>
      </c>
      <c r="B107" s="104">
        <v>1</v>
      </c>
      <c r="C107" s="102" t="s">
        <v>104</v>
      </c>
      <c r="D107" s="95" t="s">
        <v>287</v>
      </c>
      <c r="E107" s="102"/>
      <c r="F107" s="102"/>
    </row>
    <row r="108" spans="1:6" s="94" customFormat="1" ht="8.1" customHeight="1">
      <c r="A108" s="98">
        <v>220501095</v>
      </c>
      <c r="B108" s="99">
        <v>1</v>
      </c>
      <c r="C108" s="100" t="s">
        <v>104</v>
      </c>
      <c r="D108" s="101"/>
      <c r="E108" s="101"/>
      <c r="F108" s="101"/>
    </row>
    <row r="109" spans="1:6" s="94" customFormat="1" ht="38.25">
      <c r="A109" s="96">
        <v>220501095</v>
      </c>
      <c r="B109" s="97">
        <v>2</v>
      </c>
      <c r="C109" s="95" t="s">
        <v>105</v>
      </c>
      <c r="D109" s="95" t="s">
        <v>305</v>
      </c>
      <c r="E109" s="95" t="s">
        <v>311</v>
      </c>
      <c r="F109" s="95" t="s">
        <v>317</v>
      </c>
    </row>
    <row r="110" spans="1:6" s="94" customFormat="1" ht="30" customHeight="1">
      <c r="A110" s="103">
        <v>220501095</v>
      </c>
      <c r="B110" s="104">
        <v>2</v>
      </c>
      <c r="C110" s="102" t="s">
        <v>105</v>
      </c>
      <c r="D110" s="95" t="s">
        <v>306</v>
      </c>
      <c r="E110" s="95" t="s">
        <v>312</v>
      </c>
      <c r="F110" s="95" t="s">
        <v>318</v>
      </c>
    </row>
    <row r="111" spans="1:6" s="94" customFormat="1" ht="30" customHeight="1">
      <c r="A111" s="103">
        <v>220501095</v>
      </c>
      <c r="B111" s="104">
        <v>2</v>
      </c>
      <c r="C111" s="102" t="s">
        <v>105</v>
      </c>
      <c r="D111" s="95" t="s">
        <v>307</v>
      </c>
      <c r="E111" s="95" t="s">
        <v>313</v>
      </c>
      <c r="F111" s="95" t="s">
        <v>319</v>
      </c>
    </row>
    <row r="112" spans="1:6" s="94" customFormat="1" ht="30" customHeight="1">
      <c r="A112" s="103">
        <v>220501095</v>
      </c>
      <c r="B112" s="104">
        <v>2</v>
      </c>
      <c r="C112" s="102" t="s">
        <v>105</v>
      </c>
      <c r="D112" s="95" t="s">
        <v>308</v>
      </c>
      <c r="E112" s="95" t="s">
        <v>314</v>
      </c>
      <c r="F112" s="95" t="s">
        <v>320</v>
      </c>
    </row>
    <row r="113" spans="1:6" s="94" customFormat="1" ht="30" customHeight="1">
      <c r="A113" s="103">
        <v>220501095</v>
      </c>
      <c r="B113" s="104">
        <v>2</v>
      </c>
      <c r="C113" s="102" t="s">
        <v>105</v>
      </c>
      <c r="D113" s="95" t="s">
        <v>309</v>
      </c>
      <c r="E113" s="95" t="s">
        <v>315</v>
      </c>
      <c r="F113" s="95" t="s">
        <v>321</v>
      </c>
    </row>
    <row r="114" spans="1:6" s="94" customFormat="1" ht="30" customHeight="1">
      <c r="A114" s="103">
        <v>220501095</v>
      </c>
      <c r="B114" s="104">
        <v>2</v>
      </c>
      <c r="C114" s="102" t="s">
        <v>105</v>
      </c>
      <c r="D114" s="95" t="s">
        <v>310</v>
      </c>
      <c r="E114" s="95" t="s">
        <v>316</v>
      </c>
      <c r="F114" s="102"/>
    </row>
    <row r="115" spans="1:6" s="94" customFormat="1" ht="8.1" customHeight="1">
      <c r="A115" s="98">
        <v>220501095</v>
      </c>
      <c r="B115" s="99">
        <v>2</v>
      </c>
      <c r="C115" s="100" t="s">
        <v>105</v>
      </c>
      <c r="D115" s="101"/>
      <c r="E115" s="101"/>
      <c r="F115" s="101"/>
    </row>
    <row r="116" spans="1:6" s="94" customFormat="1" ht="30" customHeight="1">
      <c r="A116" s="96">
        <v>220501095</v>
      </c>
      <c r="B116" s="97">
        <v>3</v>
      </c>
      <c r="C116" s="95" t="s">
        <v>106</v>
      </c>
      <c r="D116" s="95" t="s">
        <v>322</v>
      </c>
      <c r="E116" s="95" t="s">
        <v>325</v>
      </c>
      <c r="F116" s="95" t="s">
        <v>329</v>
      </c>
    </row>
    <row r="117" spans="1:6" s="94" customFormat="1" ht="30" customHeight="1">
      <c r="A117" s="103">
        <v>220501095</v>
      </c>
      <c r="B117" s="104">
        <v>3</v>
      </c>
      <c r="C117" s="102" t="s">
        <v>106</v>
      </c>
      <c r="D117" s="95" t="s">
        <v>323</v>
      </c>
      <c r="E117" s="95" t="s">
        <v>326</v>
      </c>
      <c r="F117" s="95" t="s">
        <v>330</v>
      </c>
    </row>
    <row r="118" spans="1:6" s="94" customFormat="1" ht="38.25">
      <c r="A118" s="103">
        <v>220501095</v>
      </c>
      <c r="B118" s="104">
        <v>3</v>
      </c>
      <c r="C118" s="102" t="s">
        <v>106</v>
      </c>
      <c r="D118" s="95" t="s">
        <v>324</v>
      </c>
      <c r="E118" s="95" t="s">
        <v>327</v>
      </c>
      <c r="F118" s="95" t="s">
        <v>331</v>
      </c>
    </row>
    <row r="119" spans="1:6" s="94" customFormat="1" ht="30" customHeight="1">
      <c r="A119" s="103">
        <v>220501095</v>
      </c>
      <c r="B119" s="104">
        <v>3</v>
      </c>
      <c r="C119" s="102" t="s">
        <v>106</v>
      </c>
      <c r="D119" s="102"/>
      <c r="E119" s="95" t="s">
        <v>328</v>
      </c>
      <c r="F119" s="95" t="s">
        <v>332</v>
      </c>
    </row>
    <row r="120" spans="1:6" s="94" customFormat="1" ht="8.1" customHeight="1">
      <c r="A120" s="98">
        <v>220501095</v>
      </c>
      <c r="B120" s="99">
        <v>3</v>
      </c>
      <c r="C120" s="100" t="s">
        <v>106</v>
      </c>
      <c r="D120" s="101"/>
      <c r="E120" s="101"/>
      <c r="F120" s="101"/>
    </row>
    <row r="121" spans="1:6" s="94" customFormat="1" ht="30" customHeight="1">
      <c r="A121" s="96">
        <v>220501095</v>
      </c>
      <c r="B121" s="97">
        <v>4</v>
      </c>
      <c r="C121" s="95" t="s">
        <v>107</v>
      </c>
      <c r="D121" s="95" t="s">
        <v>333</v>
      </c>
      <c r="E121" s="95" t="s">
        <v>338</v>
      </c>
      <c r="F121" s="95" t="s">
        <v>341</v>
      </c>
    </row>
    <row r="122" spans="1:6" s="94" customFormat="1" ht="30" customHeight="1">
      <c r="A122" s="103">
        <v>220501095</v>
      </c>
      <c r="B122" s="104">
        <v>4</v>
      </c>
      <c r="C122" s="102" t="s">
        <v>107</v>
      </c>
      <c r="D122" s="95" t="s">
        <v>334</v>
      </c>
      <c r="E122" s="95" t="s">
        <v>339</v>
      </c>
      <c r="F122" s="95" t="s">
        <v>342</v>
      </c>
    </row>
    <row r="123" spans="1:6" s="94" customFormat="1" ht="30" customHeight="1">
      <c r="A123" s="103">
        <v>220501095</v>
      </c>
      <c r="B123" s="104">
        <v>4</v>
      </c>
      <c r="C123" s="102" t="s">
        <v>107</v>
      </c>
      <c r="D123" s="95" t="s">
        <v>335</v>
      </c>
      <c r="E123" s="95" t="s">
        <v>340</v>
      </c>
      <c r="F123" s="95" t="s">
        <v>343</v>
      </c>
    </row>
    <row r="124" spans="1:6" s="94" customFormat="1" ht="30" customHeight="1">
      <c r="A124" s="103">
        <v>220501095</v>
      </c>
      <c r="B124" s="104">
        <v>4</v>
      </c>
      <c r="C124" s="102" t="s">
        <v>107</v>
      </c>
      <c r="D124" s="95" t="s">
        <v>336</v>
      </c>
      <c r="E124" s="102"/>
      <c r="F124" s="102"/>
    </row>
    <row r="125" spans="1:6" s="94" customFormat="1" ht="30" customHeight="1">
      <c r="A125" s="103">
        <v>220501095</v>
      </c>
      <c r="B125" s="104">
        <v>4</v>
      </c>
      <c r="C125" s="102" t="s">
        <v>107</v>
      </c>
      <c r="D125" s="95" t="s">
        <v>337</v>
      </c>
      <c r="E125" s="102"/>
      <c r="F125" s="102"/>
    </row>
    <row r="126" spans="1:6" s="94" customFormat="1" ht="8.1" customHeight="1">
      <c r="A126" s="98">
        <v>220501095</v>
      </c>
      <c r="B126" s="99">
        <v>4</v>
      </c>
      <c r="C126" s="100" t="s">
        <v>107</v>
      </c>
      <c r="D126" s="101"/>
      <c r="E126" s="101"/>
      <c r="F126" s="101"/>
    </row>
    <row r="127" spans="1:6" s="133" customFormat="1" ht="30" customHeight="1">
      <c r="A127" s="128">
        <v>220501096</v>
      </c>
      <c r="B127" s="129" t="s">
        <v>108</v>
      </c>
      <c r="C127" s="130" t="s">
        <v>108</v>
      </c>
      <c r="D127" s="131"/>
      <c r="E127" s="131"/>
      <c r="F127" s="132"/>
    </row>
    <row r="128" spans="1:6" s="94" customFormat="1" ht="30" customHeight="1">
      <c r="A128" s="96">
        <v>220501096</v>
      </c>
      <c r="B128" s="97">
        <v>1</v>
      </c>
      <c r="C128" s="95" t="s">
        <v>109</v>
      </c>
      <c r="D128" s="95" t="s">
        <v>344</v>
      </c>
      <c r="E128" s="95" t="s">
        <v>347</v>
      </c>
      <c r="F128" s="95" t="s">
        <v>352</v>
      </c>
    </row>
    <row r="129" spans="1:6" s="94" customFormat="1" ht="30" customHeight="1">
      <c r="A129" s="103">
        <v>220501096</v>
      </c>
      <c r="B129" s="104">
        <v>1</v>
      </c>
      <c r="C129" s="102" t="s">
        <v>109</v>
      </c>
      <c r="D129" s="95" t="s">
        <v>345</v>
      </c>
      <c r="E129" s="95" t="s">
        <v>348</v>
      </c>
      <c r="F129" s="95" t="s">
        <v>353</v>
      </c>
    </row>
    <row r="130" spans="1:6" s="94" customFormat="1" ht="38.25">
      <c r="A130" s="103">
        <v>220501096</v>
      </c>
      <c r="B130" s="104">
        <v>1</v>
      </c>
      <c r="C130" s="102" t="s">
        <v>109</v>
      </c>
      <c r="D130" s="95" t="s">
        <v>346</v>
      </c>
      <c r="E130" s="95" t="s">
        <v>349</v>
      </c>
      <c r="F130" s="95" t="s">
        <v>354</v>
      </c>
    </row>
    <row r="131" spans="1:6" s="94" customFormat="1" ht="30" customHeight="1">
      <c r="A131" s="103">
        <v>220501096</v>
      </c>
      <c r="B131" s="104">
        <v>1</v>
      </c>
      <c r="C131" s="102" t="s">
        <v>109</v>
      </c>
      <c r="D131" s="95"/>
      <c r="E131" s="95" t="s">
        <v>350</v>
      </c>
      <c r="F131" s="95" t="s">
        <v>355</v>
      </c>
    </row>
    <row r="132" spans="1:6" s="94" customFormat="1" ht="30" customHeight="1">
      <c r="A132" s="103">
        <v>220501096</v>
      </c>
      <c r="B132" s="104">
        <v>1</v>
      </c>
      <c r="C132" s="102" t="s">
        <v>109</v>
      </c>
      <c r="D132" s="95"/>
      <c r="E132" s="95" t="s">
        <v>351</v>
      </c>
      <c r="F132" s="95"/>
    </row>
    <row r="133" spans="1:6" s="94" customFormat="1" ht="8.1" customHeight="1">
      <c r="A133" s="98">
        <v>220501096</v>
      </c>
      <c r="B133" s="99">
        <v>1</v>
      </c>
      <c r="C133" s="100" t="s">
        <v>109</v>
      </c>
      <c r="D133" s="101"/>
      <c r="E133" s="101"/>
      <c r="F133" s="101"/>
    </row>
    <row r="134" spans="1:6" s="94" customFormat="1" ht="76.5">
      <c r="A134" s="96">
        <v>220501096</v>
      </c>
      <c r="B134" s="97">
        <v>2</v>
      </c>
      <c r="C134" s="95" t="s">
        <v>110</v>
      </c>
      <c r="D134" s="95" t="s">
        <v>356</v>
      </c>
      <c r="E134" s="95" t="s">
        <v>359</v>
      </c>
      <c r="F134" s="95" t="s">
        <v>362</v>
      </c>
    </row>
    <row r="135" spans="1:6" s="94" customFormat="1" ht="30" customHeight="1">
      <c r="A135" s="103">
        <v>220501096</v>
      </c>
      <c r="B135" s="104">
        <v>2</v>
      </c>
      <c r="C135" s="102" t="s">
        <v>110</v>
      </c>
      <c r="D135" s="95" t="s">
        <v>358</v>
      </c>
      <c r="E135" s="95" t="s">
        <v>360</v>
      </c>
      <c r="F135" s="95" t="s">
        <v>363</v>
      </c>
    </row>
    <row r="136" spans="1:6" s="94" customFormat="1" ht="51">
      <c r="A136" s="103">
        <v>220501096</v>
      </c>
      <c r="B136" s="104">
        <v>2</v>
      </c>
      <c r="C136" s="102" t="s">
        <v>110</v>
      </c>
      <c r="D136" s="95" t="s">
        <v>357</v>
      </c>
      <c r="E136" s="95" t="s">
        <v>361</v>
      </c>
      <c r="F136" s="95" t="s">
        <v>364</v>
      </c>
    </row>
    <row r="137" spans="1:6" s="94" customFormat="1" ht="8.1" customHeight="1">
      <c r="A137" s="98">
        <v>220501096</v>
      </c>
      <c r="B137" s="99">
        <v>2</v>
      </c>
      <c r="C137" s="100" t="s">
        <v>110</v>
      </c>
      <c r="D137" s="101"/>
      <c r="E137" s="101"/>
      <c r="F137" s="101"/>
    </row>
    <row r="138" spans="1:6" s="94" customFormat="1" ht="30" customHeight="1">
      <c r="A138" s="96">
        <v>220501096</v>
      </c>
      <c r="B138" s="97">
        <v>3</v>
      </c>
      <c r="C138" s="95" t="s">
        <v>111</v>
      </c>
      <c r="D138" s="95" t="s">
        <v>365</v>
      </c>
      <c r="E138" s="95" t="s">
        <v>371</v>
      </c>
      <c r="F138" s="95" t="s">
        <v>373</v>
      </c>
    </row>
    <row r="139" spans="1:6" s="94" customFormat="1" ht="38.25">
      <c r="A139" s="103">
        <v>220501096</v>
      </c>
      <c r="B139" s="104">
        <v>3</v>
      </c>
      <c r="C139" s="102" t="s">
        <v>111</v>
      </c>
      <c r="D139" s="95" t="s">
        <v>366</v>
      </c>
      <c r="E139" s="95" t="s">
        <v>372</v>
      </c>
      <c r="F139" s="95" t="s">
        <v>374</v>
      </c>
    </row>
    <row r="140" spans="1:6" s="94" customFormat="1" ht="30" customHeight="1">
      <c r="A140" s="103">
        <v>220501096</v>
      </c>
      <c r="B140" s="104">
        <v>3</v>
      </c>
      <c r="C140" s="102" t="s">
        <v>111</v>
      </c>
      <c r="D140" s="95" t="s">
        <v>367</v>
      </c>
      <c r="E140" s="102"/>
      <c r="F140" s="102"/>
    </row>
    <row r="141" spans="1:6" s="94" customFormat="1" ht="30" customHeight="1">
      <c r="A141" s="103">
        <v>220501096</v>
      </c>
      <c r="B141" s="104">
        <v>3</v>
      </c>
      <c r="C141" s="102" t="s">
        <v>111</v>
      </c>
      <c r="D141" s="95" t="s">
        <v>368</v>
      </c>
      <c r="E141" s="102"/>
      <c r="F141" s="102"/>
    </row>
    <row r="142" spans="1:6" s="94" customFormat="1" ht="30" customHeight="1">
      <c r="A142" s="103">
        <v>220501096</v>
      </c>
      <c r="B142" s="104">
        <v>3</v>
      </c>
      <c r="C142" s="102" t="s">
        <v>111</v>
      </c>
      <c r="D142" s="95" t="s">
        <v>369</v>
      </c>
      <c r="E142" s="102"/>
      <c r="F142" s="102"/>
    </row>
    <row r="143" spans="1:6" s="94" customFormat="1" ht="30" customHeight="1">
      <c r="A143" s="103">
        <v>220501096</v>
      </c>
      <c r="B143" s="104">
        <v>3</v>
      </c>
      <c r="C143" s="102" t="s">
        <v>111</v>
      </c>
      <c r="D143" s="95" t="s">
        <v>370</v>
      </c>
      <c r="E143" s="102"/>
      <c r="F143" s="102"/>
    </row>
    <row r="144" spans="1:6" s="94" customFormat="1" ht="8.1" customHeight="1">
      <c r="A144" s="98">
        <v>220501096</v>
      </c>
      <c r="B144" s="99">
        <v>3</v>
      </c>
      <c r="C144" s="100" t="s">
        <v>111</v>
      </c>
      <c r="D144" s="101"/>
      <c r="E144" s="101"/>
      <c r="F144" s="101"/>
    </row>
    <row r="145" spans="1:6" s="94" customFormat="1" ht="63.75">
      <c r="A145" s="96">
        <v>220501096</v>
      </c>
      <c r="B145" s="97">
        <v>4</v>
      </c>
      <c r="C145" s="95" t="s">
        <v>112</v>
      </c>
      <c r="D145" s="95" t="s">
        <v>375</v>
      </c>
      <c r="E145" s="95" t="s">
        <v>388</v>
      </c>
      <c r="F145" s="95" t="s">
        <v>393</v>
      </c>
    </row>
    <row r="146" spans="1:6" s="94" customFormat="1" ht="30" customHeight="1">
      <c r="A146" s="103">
        <v>220501096</v>
      </c>
      <c r="B146" s="104">
        <v>4</v>
      </c>
      <c r="C146" s="102" t="s">
        <v>112</v>
      </c>
      <c r="D146" s="95" t="s">
        <v>376</v>
      </c>
      <c r="E146" s="95" t="s">
        <v>389</v>
      </c>
      <c r="F146" s="95" t="s">
        <v>394</v>
      </c>
    </row>
    <row r="147" spans="1:6" s="94" customFormat="1" ht="38.25">
      <c r="A147" s="103">
        <v>220501096</v>
      </c>
      <c r="B147" s="104">
        <v>4</v>
      </c>
      <c r="C147" s="102" t="s">
        <v>112</v>
      </c>
      <c r="D147" s="95" t="s">
        <v>377</v>
      </c>
      <c r="E147" s="95" t="s">
        <v>390</v>
      </c>
      <c r="F147" s="95" t="s">
        <v>395</v>
      </c>
    </row>
    <row r="148" spans="1:6" s="94" customFormat="1" ht="30" customHeight="1">
      <c r="A148" s="103">
        <v>220501096</v>
      </c>
      <c r="B148" s="104">
        <v>4</v>
      </c>
      <c r="C148" s="102" t="s">
        <v>112</v>
      </c>
      <c r="D148" s="95" t="s">
        <v>378</v>
      </c>
      <c r="E148" s="95" t="s">
        <v>391</v>
      </c>
      <c r="F148" s="95" t="s">
        <v>396</v>
      </c>
    </row>
    <row r="149" spans="1:6" s="94" customFormat="1" ht="30" customHeight="1">
      <c r="A149" s="103">
        <v>220501096</v>
      </c>
      <c r="B149" s="104">
        <v>4</v>
      </c>
      <c r="C149" s="102" t="s">
        <v>112</v>
      </c>
      <c r="D149" s="95" t="s">
        <v>379</v>
      </c>
      <c r="E149" s="95" t="s">
        <v>392</v>
      </c>
      <c r="F149" s="102"/>
    </row>
    <row r="150" spans="1:6" s="94" customFormat="1" ht="30" customHeight="1">
      <c r="A150" s="103">
        <v>220501096</v>
      </c>
      <c r="B150" s="104">
        <v>4</v>
      </c>
      <c r="C150" s="102" t="s">
        <v>112</v>
      </c>
      <c r="D150" s="95" t="s">
        <v>380</v>
      </c>
      <c r="E150" s="102"/>
      <c r="F150" s="102"/>
    </row>
    <row r="151" spans="1:6" s="94" customFormat="1" ht="38.25">
      <c r="A151" s="103">
        <v>220501096</v>
      </c>
      <c r="B151" s="104">
        <v>4</v>
      </c>
      <c r="C151" s="102" t="s">
        <v>112</v>
      </c>
      <c r="D151" s="95" t="s">
        <v>381</v>
      </c>
      <c r="E151" s="102"/>
      <c r="F151" s="102"/>
    </row>
    <row r="152" spans="1:6" s="94" customFormat="1" ht="30" customHeight="1">
      <c r="A152" s="103">
        <v>220501096</v>
      </c>
      <c r="B152" s="104">
        <v>4</v>
      </c>
      <c r="C152" s="102" t="s">
        <v>112</v>
      </c>
      <c r="D152" s="95" t="s">
        <v>382</v>
      </c>
      <c r="E152" s="102"/>
      <c r="F152" s="102"/>
    </row>
    <row r="153" spans="1:6" s="94" customFormat="1" ht="30" customHeight="1">
      <c r="A153" s="103">
        <v>220501096</v>
      </c>
      <c r="B153" s="104">
        <v>4</v>
      </c>
      <c r="C153" s="102" t="s">
        <v>112</v>
      </c>
      <c r="D153" s="95" t="s">
        <v>383</v>
      </c>
      <c r="E153" s="102"/>
      <c r="F153" s="102"/>
    </row>
    <row r="154" spans="1:6" s="94" customFormat="1" ht="30" customHeight="1">
      <c r="A154" s="103">
        <v>220501096</v>
      </c>
      <c r="B154" s="104">
        <v>4</v>
      </c>
      <c r="C154" s="102" t="s">
        <v>112</v>
      </c>
      <c r="D154" s="95" t="s">
        <v>384</v>
      </c>
      <c r="E154" s="102"/>
      <c r="F154" s="102"/>
    </row>
    <row r="155" spans="1:6" s="94" customFormat="1" ht="30" customHeight="1">
      <c r="A155" s="103">
        <v>220501096</v>
      </c>
      <c r="B155" s="104">
        <v>4</v>
      </c>
      <c r="C155" s="102" t="s">
        <v>112</v>
      </c>
      <c r="D155" s="95" t="s">
        <v>385</v>
      </c>
      <c r="E155" s="102"/>
      <c r="F155" s="102"/>
    </row>
    <row r="156" spans="1:6" s="94" customFormat="1" ht="30" customHeight="1">
      <c r="A156" s="103">
        <v>220501096</v>
      </c>
      <c r="B156" s="104">
        <v>4</v>
      </c>
      <c r="C156" s="102" t="s">
        <v>112</v>
      </c>
      <c r="D156" s="95" t="s">
        <v>386</v>
      </c>
      <c r="E156" s="102"/>
      <c r="F156" s="102"/>
    </row>
    <row r="157" spans="1:6" s="94" customFormat="1" ht="30" customHeight="1">
      <c r="A157" s="103">
        <v>220501096</v>
      </c>
      <c r="B157" s="104">
        <v>4</v>
      </c>
      <c r="C157" s="102" t="s">
        <v>112</v>
      </c>
      <c r="D157" s="95" t="s">
        <v>387</v>
      </c>
      <c r="E157" s="102"/>
      <c r="F157" s="102"/>
    </row>
    <row r="158" spans="1:6" s="94" customFormat="1" ht="8.1" customHeight="1">
      <c r="A158" s="98">
        <v>220501096</v>
      </c>
      <c r="B158" s="99">
        <v>4</v>
      </c>
      <c r="C158" s="100" t="s">
        <v>112</v>
      </c>
      <c r="D158" s="101"/>
      <c r="E158" s="101"/>
      <c r="F158" s="101"/>
    </row>
    <row r="159" spans="1:6" s="94" customFormat="1" ht="38.25">
      <c r="A159" s="96">
        <v>220501096</v>
      </c>
      <c r="B159" s="97">
        <v>5</v>
      </c>
      <c r="C159" s="95" t="s">
        <v>113</v>
      </c>
      <c r="D159" s="95" t="s">
        <v>397</v>
      </c>
      <c r="E159" s="95" t="s">
        <v>399</v>
      </c>
      <c r="F159" s="95" t="s">
        <v>404</v>
      </c>
    </row>
    <row r="160" spans="1:6" s="94" customFormat="1" ht="30" customHeight="1">
      <c r="A160" s="103">
        <v>220501096</v>
      </c>
      <c r="B160" s="104">
        <v>5</v>
      </c>
      <c r="C160" s="102" t="s">
        <v>113</v>
      </c>
      <c r="D160" s="95" t="s">
        <v>398</v>
      </c>
      <c r="E160" s="95" t="s">
        <v>400</v>
      </c>
      <c r="F160" s="95" t="s">
        <v>405</v>
      </c>
    </row>
    <row r="161" spans="1:6" s="94" customFormat="1" ht="30" customHeight="1">
      <c r="A161" s="103">
        <v>220501096</v>
      </c>
      <c r="B161" s="104">
        <v>5</v>
      </c>
      <c r="C161" s="102" t="s">
        <v>113</v>
      </c>
      <c r="D161" s="102"/>
      <c r="E161" s="95" t="s">
        <v>401</v>
      </c>
      <c r="F161" s="95" t="s">
        <v>406</v>
      </c>
    </row>
    <row r="162" spans="1:6" s="94" customFormat="1" ht="30" customHeight="1">
      <c r="A162" s="103">
        <v>220501096</v>
      </c>
      <c r="B162" s="104">
        <v>5</v>
      </c>
      <c r="C162" s="102" t="s">
        <v>113</v>
      </c>
      <c r="D162" s="102"/>
      <c r="E162" s="95" t="s">
        <v>402</v>
      </c>
      <c r="F162" s="95" t="s">
        <v>407</v>
      </c>
    </row>
    <row r="163" spans="1:6" s="94" customFormat="1" ht="30" customHeight="1">
      <c r="A163" s="103">
        <v>220501096</v>
      </c>
      <c r="B163" s="104">
        <v>5</v>
      </c>
      <c r="C163" s="102" t="s">
        <v>113</v>
      </c>
      <c r="D163" s="102"/>
      <c r="E163" s="95" t="s">
        <v>403</v>
      </c>
      <c r="F163" s="102"/>
    </row>
    <row r="164" spans="1:6" s="94" customFormat="1" ht="8.1" customHeight="1">
      <c r="A164" s="98">
        <v>220501096</v>
      </c>
      <c r="B164" s="99">
        <v>5</v>
      </c>
      <c r="C164" s="100" t="s">
        <v>113</v>
      </c>
      <c r="D164" s="101"/>
      <c r="E164" s="101"/>
      <c r="F164" s="101"/>
    </row>
    <row r="165" spans="1:6" s="133" customFormat="1" ht="30" customHeight="1">
      <c r="A165" s="128">
        <v>220501097</v>
      </c>
      <c r="B165" s="129" t="s">
        <v>114</v>
      </c>
      <c r="C165" s="130" t="s">
        <v>114</v>
      </c>
      <c r="D165" s="131"/>
      <c r="E165" s="131"/>
      <c r="F165" s="132"/>
    </row>
    <row r="166" spans="1:6" s="94" customFormat="1" ht="30" customHeight="1">
      <c r="A166" s="96">
        <v>220501097</v>
      </c>
      <c r="B166" s="97">
        <v>1</v>
      </c>
      <c r="C166" s="95" t="s">
        <v>115</v>
      </c>
      <c r="D166" s="95" t="s">
        <v>408</v>
      </c>
      <c r="E166" s="95" t="s">
        <v>415</v>
      </c>
      <c r="F166" s="95" t="s">
        <v>420</v>
      </c>
    </row>
    <row r="167" spans="1:6" s="94" customFormat="1" ht="30" customHeight="1">
      <c r="A167" s="103">
        <v>220501097</v>
      </c>
      <c r="B167" s="104">
        <v>1</v>
      </c>
      <c r="C167" s="102" t="s">
        <v>115</v>
      </c>
      <c r="D167" s="95" t="s">
        <v>409</v>
      </c>
      <c r="E167" s="95" t="s">
        <v>416</v>
      </c>
      <c r="F167" s="95" t="s">
        <v>421</v>
      </c>
    </row>
    <row r="168" spans="1:6" s="94" customFormat="1" ht="30" customHeight="1">
      <c r="A168" s="103">
        <v>220501097</v>
      </c>
      <c r="B168" s="104">
        <v>1</v>
      </c>
      <c r="C168" s="102" t="s">
        <v>115</v>
      </c>
      <c r="D168" s="95" t="s">
        <v>410</v>
      </c>
      <c r="E168" s="95" t="s">
        <v>417</v>
      </c>
      <c r="F168" s="95" t="s">
        <v>422</v>
      </c>
    </row>
    <row r="169" spans="1:6" s="94" customFormat="1" ht="30" customHeight="1">
      <c r="A169" s="103">
        <v>220501097</v>
      </c>
      <c r="B169" s="104">
        <v>1</v>
      </c>
      <c r="C169" s="102" t="s">
        <v>115</v>
      </c>
      <c r="D169" s="95" t="s">
        <v>411</v>
      </c>
      <c r="E169" s="95" t="s">
        <v>418</v>
      </c>
      <c r="F169" s="95" t="s">
        <v>423</v>
      </c>
    </row>
    <row r="170" spans="1:6" s="94" customFormat="1" ht="30" customHeight="1">
      <c r="A170" s="103">
        <v>220501097</v>
      </c>
      <c r="B170" s="104">
        <v>1</v>
      </c>
      <c r="C170" s="102" t="s">
        <v>115</v>
      </c>
      <c r="D170" s="95" t="s">
        <v>412</v>
      </c>
      <c r="E170" s="95" t="s">
        <v>419</v>
      </c>
      <c r="F170" s="95" t="s">
        <v>424</v>
      </c>
    </row>
    <row r="171" spans="1:6" s="94" customFormat="1" ht="30" customHeight="1">
      <c r="A171" s="103">
        <v>220501097</v>
      </c>
      <c r="B171" s="104">
        <v>1</v>
      </c>
      <c r="C171" s="102" t="s">
        <v>115</v>
      </c>
      <c r="D171" s="95" t="s">
        <v>413</v>
      </c>
      <c r="E171" s="102"/>
      <c r="F171" s="102"/>
    </row>
    <row r="172" spans="1:6" s="94" customFormat="1" ht="30" customHeight="1">
      <c r="A172" s="103">
        <v>220501097</v>
      </c>
      <c r="B172" s="104">
        <v>1</v>
      </c>
      <c r="C172" s="102" t="s">
        <v>115</v>
      </c>
      <c r="D172" s="95" t="s">
        <v>414</v>
      </c>
      <c r="E172" s="102"/>
      <c r="F172" s="102"/>
    </row>
    <row r="173" spans="1:6" s="94" customFormat="1" ht="8.1" customHeight="1">
      <c r="A173" s="98">
        <v>220501097</v>
      </c>
      <c r="B173" s="99">
        <v>1</v>
      </c>
      <c r="C173" s="100" t="s">
        <v>115</v>
      </c>
      <c r="D173" s="101"/>
      <c r="E173" s="101"/>
      <c r="F173" s="101"/>
    </row>
    <row r="174" spans="1:6" s="94" customFormat="1" ht="38.25">
      <c r="A174" s="96">
        <v>220501097</v>
      </c>
      <c r="B174" s="97">
        <v>2</v>
      </c>
      <c r="C174" s="95" t="s">
        <v>116</v>
      </c>
      <c r="D174" s="95" t="s">
        <v>425</v>
      </c>
      <c r="E174" s="95" t="s">
        <v>428</v>
      </c>
      <c r="F174" s="95" t="s">
        <v>439</v>
      </c>
    </row>
    <row r="175" spans="1:6" s="94" customFormat="1" ht="30" customHeight="1">
      <c r="A175" s="103">
        <v>220501097</v>
      </c>
      <c r="B175" s="104">
        <v>2</v>
      </c>
      <c r="C175" s="102" t="s">
        <v>116</v>
      </c>
      <c r="D175" s="95" t="s">
        <v>426</v>
      </c>
      <c r="E175" s="95" t="s">
        <v>429</v>
      </c>
      <c r="F175" s="95" t="s">
        <v>440</v>
      </c>
    </row>
    <row r="176" spans="1:6" s="94" customFormat="1" ht="38.25">
      <c r="A176" s="103">
        <v>220501097</v>
      </c>
      <c r="B176" s="104">
        <v>2</v>
      </c>
      <c r="C176" s="102" t="s">
        <v>116</v>
      </c>
      <c r="D176" s="95" t="s">
        <v>427</v>
      </c>
      <c r="E176" s="95" t="s">
        <v>430</v>
      </c>
      <c r="F176" s="95" t="s">
        <v>441</v>
      </c>
    </row>
    <row r="177" spans="1:6" s="94" customFormat="1" ht="30" customHeight="1">
      <c r="A177" s="103">
        <v>220501097</v>
      </c>
      <c r="B177" s="104">
        <v>2</v>
      </c>
      <c r="C177" s="102" t="s">
        <v>116</v>
      </c>
      <c r="D177" s="102"/>
      <c r="E177" s="95" t="s">
        <v>431</v>
      </c>
      <c r="F177" s="95" t="s">
        <v>442</v>
      </c>
    </row>
    <row r="178" spans="1:6" s="94" customFormat="1" ht="30" customHeight="1">
      <c r="A178" s="103">
        <v>220501097</v>
      </c>
      <c r="B178" s="104">
        <v>2</v>
      </c>
      <c r="C178" s="102" t="s">
        <v>116</v>
      </c>
      <c r="D178" s="102"/>
      <c r="E178" s="95" t="s">
        <v>432</v>
      </c>
      <c r="F178" s="95" t="s">
        <v>443</v>
      </c>
    </row>
    <row r="179" spans="1:6" s="94" customFormat="1" ht="30" customHeight="1">
      <c r="A179" s="103">
        <v>220501097</v>
      </c>
      <c r="B179" s="104">
        <v>2</v>
      </c>
      <c r="C179" s="102" t="s">
        <v>116</v>
      </c>
      <c r="D179" s="102"/>
      <c r="E179" s="95" t="s">
        <v>433</v>
      </c>
      <c r="F179" s="95" t="s">
        <v>444</v>
      </c>
    </row>
    <row r="180" spans="1:6" s="94" customFormat="1" ht="30" customHeight="1">
      <c r="A180" s="103">
        <v>220501097</v>
      </c>
      <c r="B180" s="104">
        <v>2</v>
      </c>
      <c r="C180" s="102" t="s">
        <v>116</v>
      </c>
      <c r="D180" s="102"/>
      <c r="E180" s="95" t="s">
        <v>434</v>
      </c>
      <c r="F180" s="95" t="s">
        <v>445</v>
      </c>
    </row>
    <row r="181" spans="1:6" s="94" customFormat="1" ht="30" customHeight="1">
      <c r="A181" s="103">
        <v>220501097</v>
      </c>
      <c r="B181" s="104">
        <v>2</v>
      </c>
      <c r="C181" s="102" t="s">
        <v>116</v>
      </c>
      <c r="D181" s="102"/>
      <c r="E181" s="95" t="s">
        <v>435</v>
      </c>
      <c r="F181" s="102"/>
    </row>
    <row r="182" spans="1:6" s="94" customFormat="1" ht="30" customHeight="1">
      <c r="A182" s="103">
        <v>220501097</v>
      </c>
      <c r="B182" s="104">
        <v>2</v>
      </c>
      <c r="C182" s="102" t="s">
        <v>116</v>
      </c>
      <c r="D182" s="102"/>
      <c r="E182" s="95" t="s">
        <v>436</v>
      </c>
      <c r="F182" s="102"/>
    </row>
    <row r="183" spans="1:6" s="94" customFormat="1" ht="30" customHeight="1">
      <c r="A183" s="103">
        <v>220501097</v>
      </c>
      <c r="B183" s="104">
        <v>2</v>
      </c>
      <c r="C183" s="102" t="s">
        <v>116</v>
      </c>
      <c r="D183" s="102"/>
      <c r="E183" s="95" t="s">
        <v>437</v>
      </c>
      <c r="F183" s="102"/>
    </row>
    <row r="184" spans="1:6" s="94" customFormat="1" ht="30" customHeight="1">
      <c r="A184" s="103">
        <v>220501097</v>
      </c>
      <c r="B184" s="104">
        <v>2</v>
      </c>
      <c r="C184" s="102" t="s">
        <v>116</v>
      </c>
      <c r="D184" s="102"/>
      <c r="E184" s="95" t="s">
        <v>438</v>
      </c>
      <c r="F184" s="102"/>
    </row>
    <row r="185" spans="1:6" s="94" customFormat="1" ht="8.1" customHeight="1">
      <c r="A185" s="98">
        <v>220501097</v>
      </c>
      <c r="B185" s="99">
        <v>2</v>
      </c>
      <c r="C185" s="100" t="s">
        <v>116</v>
      </c>
      <c r="D185" s="101"/>
      <c r="E185" s="101"/>
      <c r="F185" s="101"/>
    </row>
    <row r="186" spans="1:6" s="94" customFormat="1" ht="38.25">
      <c r="A186" s="96">
        <v>220501097</v>
      </c>
      <c r="B186" s="97">
        <v>3</v>
      </c>
      <c r="C186" s="95" t="s">
        <v>117</v>
      </c>
      <c r="D186" s="95" t="s">
        <v>446</v>
      </c>
      <c r="E186" s="95" t="s">
        <v>448</v>
      </c>
      <c r="F186" s="95" t="s">
        <v>451</v>
      </c>
    </row>
    <row r="187" spans="1:6" s="94" customFormat="1" ht="30" customHeight="1">
      <c r="A187" s="103">
        <v>220501097</v>
      </c>
      <c r="B187" s="104">
        <v>3</v>
      </c>
      <c r="C187" s="102" t="s">
        <v>117</v>
      </c>
      <c r="D187" s="95" t="s">
        <v>447</v>
      </c>
      <c r="E187" s="95" t="s">
        <v>449</v>
      </c>
      <c r="F187" s="95" t="s">
        <v>452</v>
      </c>
    </row>
    <row r="188" spans="1:6" s="94" customFormat="1" ht="30" customHeight="1">
      <c r="A188" s="103">
        <v>220501097</v>
      </c>
      <c r="B188" s="104">
        <v>3</v>
      </c>
      <c r="C188" s="102" t="s">
        <v>117</v>
      </c>
      <c r="D188" s="102"/>
      <c r="E188" s="95" t="s">
        <v>450</v>
      </c>
      <c r="F188" s="95" t="s">
        <v>453</v>
      </c>
    </row>
    <row r="189" spans="1:6" s="94" customFormat="1" ht="8.1" customHeight="1">
      <c r="A189" s="98">
        <v>220501097</v>
      </c>
      <c r="B189" s="99">
        <v>3</v>
      </c>
      <c r="C189" s="100" t="s">
        <v>117</v>
      </c>
      <c r="D189" s="101"/>
      <c r="E189" s="101"/>
      <c r="F189" s="101"/>
    </row>
    <row r="190" spans="1:6" s="94" customFormat="1" ht="30" customHeight="1">
      <c r="A190" s="96">
        <v>220501097</v>
      </c>
      <c r="B190" s="97">
        <v>4</v>
      </c>
      <c r="C190" s="95" t="s">
        <v>118</v>
      </c>
      <c r="D190" s="95" t="s">
        <v>454</v>
      </c>
      <c r="E190" s="95" t="s">
        <v>457</v>
      </c>
      <c r="F190" s="95" t="s">
        <v>461</v>
      </c>
    </row>
    <row r="191" spans="1:6" s="94" customFormat="1" ht="30" customHeight="1">
      <c r="A191" s="103">
        <v>220501097</v>
      </c>
      <c r="B191" s="104">
        <v>4</v>
      </c>
      <c r="C191" s="102" t="s">
        <v>118</v>
      </c>
      <c r="D191" s="95" t="s">
        <v>455</v>
      </c>
      <c r="E191" s="95" t="s">
        <v>458</v>
      </c>
      <c r="F191" s="95" t="s">
        <v>462</v>
      </c>
    </row>
    <row r="192" spans="1:6" s="94" customFormat="1" ht="30" customHeight="1">
      <c r="A192" s="103">
        <v>220501097</v>
      </c>
      <c r="B192" s="104">
        <v>4</v>
      </c>
      <c r="C192" s="102" t="s">
        <v>118</v>
      </c>
      <c r="D192" s="95" t="s">
        <v>456</v>
      </c>
      <c r="E192" s="95" t="s">
        <v>459</v>
      </c>
      <c r="F192" s="95" t="s">
        <v>463</v>
      </c>
    </row>
    <row r="193" spans="1:6" s="94" customFormat="1" ht="30" customHeight="1">
      <c r="A193" s="103">
        <v>220501097</v>
      </c>
      <c r="B193" s="104">
        <v>4</v>
      </c>
      <c r="C193" s="102" t="s">
        <v>118</v>
      </c>
      <c r="D193" s="102"/>
      <c r="E193" s="95" t="s">
        <v>460</v>
      </c>
      <c r="F193" s="95" t="s">
        <v>464</v>
      </c>
    </row>
    <row r="194" spans="1:6" s="94" customFormat="1" ht="8.1" customHeight="1">
      <c r="A194" s="98">
        <v>220501097</v>
      </c>
      <c r="B194" s="99">
        <v>4</v>
      </c>
      <c r="C194" s="100" t="s">
        <v>118</v>
      </c>
      <c r="D194" s="101"/>
      <c r="E194" s="101"/>
      <c r="F194" s="101"/>
    </row>
    <row r="195" spans="1:6" s="133" customFormat="1" ht="31.5">
      <c r="A195" s="128">
        <v>220501098</v>
      </c>
      <c r="B195" s="129" t="s">
        <v>119</v>
      </c>
      <c r="C195" s="130" t="s">
        <v>119</v>
      </c>
      <c r="D195" s="131"/>
      <c r="E195" s="131"/>
      <c r="F195" s="132"/>
    </row>
    <row r="196" spans="1:6" s="94" customFormat="1" ht="30" customHeight="1">
      <c r="A196" s="96">
        <v>220501098</v>
      </c>
      <c r="B196" s="97">
        <v>1</v>
      </c>
      <c r="C196" s="95" t="s">
        <v>120</v>
      </c>
      <c r="D196" s="95" t="s">
        <v>465</v>
      </c>
      <c r="E196" s="95" t="s">
        <v>472</v>
      </c>
      <c r="F196" s="95" t="s">
        <v>478</v>
      </c>
    </row>
    <row r="197" spans="1:6" s="94" customFormat="1" ht="30" customHeight="1">
      <c r="A197" s="103">
        <v>220501098</v>
      </c>
      <c r="B197" s="104">
        <v>1</v>
      </c>
      <c r="C197" s="102" t="s">
        <v>120</v>
      </c>
      <c r="D197" s="95" t="s">
        <v>466</v>
      </c>
      <c r="E197" s="95" t="s">
        <v>473</v>
      </c>
      <c r="F197" s="95" t="s">
        <v>479</v>
      </c>
    </row>
    <row r="198" spans="1:6" s="94" customFormat="1" ht="30" customHeight="1">
      <c r="A198" s="103">
        <v>220501098</v>
      </c>
      <c r="B198" s="104">
        <v>1</v>
      </c>
      <c r="C198" s="102" t="s">
        <v>120</v>
      </c>
      <c r="D198" s="95" t="s">
        <v>467</v>
      </c>
      <c r="E198" s="95" t="s">
        <v>474</v>
      </c>
      <c r="F198" s="95" t="s">
        <v>480</v>
      </c>
    </row>
    <row r="199" spans="1:6" s="94" customFormat="1" ht="30" customHeight="1">
      <c r="A199" s="103">
        <v>220501098</v>
      </c>
      <c r="B199" s="104">
        <v>1</v>
      </c>
      <c r="C199" s="102" t="s">
        <v>120</v>
      </c>
      <c r="D199" s="95" t="s">
        <v>468</v>
      </c>
      <c r="E199" s="95" t="s">
        <v>475</v>
      </c>
      <c r="F199" s="95" t="s">
        <v>481</v>
      </c>
    </row>
    <row r="200" spans="1:6" s="94" customFormat="1" ht="30" customHeight="1">
      <c r="A200" s="103">
        <v>220501098</v>
      </c>
      <c r="B200" s="104">
        <v>1</v>
      </c>
      <c r="C200" s="102" t="s">
        <v>120</v>
      </c>
      <c r="D200" s="95" t="s">
        <v>469</v>
      </c>
      <c r="E200" s="95" t="s">
        <v>476</v>
      </c>
      <c r="F200" s="95" t="s">
        <v>482</v>
      </c>
    </row>
    <row r="201" spans="1:6" s="94" customFormat="1" ht="51">
      <c r="A201" s="103">
        <v>220501098</v>
      </c>
      <c r="B201" s="104">
        <v>1</v>
      </c>
      <c r="C201" s="102" t="s">
        <v>120</v>
      </c>
      <c r="D201" s="95" t="s">
        <v>470</v>
      </c>
      <c r="E201" s="95" t="s">
        <v>477</v>
      </c>
      <c r="F201" s="95" t="s">
        <v>483</v>
      </c>
    </row>
    <row r="202" spans="1:6" s="94" customFormat="1" ht="30" customHeight="1">
      <c r="A202" s="103">
        <v>220501098</v>
      </c>
      <c r="B202" s="104">
        <v>1</v>
      </c>
      <c r="C202" s="102" t="s">
        <v>120</v>
      </c>
      <c r="D202" s="95" t="s">
        <v>471</v>
      </c>
      <c r="E202" s="102"/>
      <c r="F202" s="102"/>
    </row>
    <row r="203" spans="1:6" s="94" customFormat="1" ht="8.1" customHeight="1">
      <c r="A203" s="98">
        <v>220501098</v>
      </c>
      <c r="B203" s="99">
        <v>1</v>
      </c>
      <c r="C203" s="100" t="s">
        <v>120</v>
      </c>
      <c r="D203" s="101"/>
      <c r="E203" s="101"/>
      <c r="F203" s="101"/>
    </row>
    <row r="204" spans="1:6" s="94" customFormat="1" ht="30" customHeight="1">
      <c r="A204" s="96">
        <v>220501098</v>
      </c>
      <c r="B204" s="97">
        <v>2</v>
      </c>
      <c r="C204" s="95" t="s">
        <v>121</v>
      </c>
      <c r="D204" s="95" t="s">
        <v>484</v>
      </c>
      <c r="E204" s="95" t="s">
        <v>487</v>
      </c>
      <c r="F204" s="95" t="s">
        <v>490</v>
      </c>
    </row>
    <row r="205" spans="1:6" s="94" customFormat="1" ht="38.25">
      <c r="A205" s="103">
        <v>220501098</v>
      </c>
      <c r="B205" s="104">
        <v>2</v>
      </c>
      <c r="C205" s="102" t="s">
        <v>121</v>
      </c>
      <c r="D205" s="95" t="s">
        <v>485</v>
      </c>
      <c r="E205" s="95" t="s">
        <v>489</v>
      </c>
      <c r="F205" s="95" t="s">
        <v>491</v>
      </c>
    </row>
    <row r="206" spans="1:6" s="94" customFormat="1" ht="30" customHeight="1">
      <c r="A206" s="103">
        <v>220501098</v>
      </c>
      <c r="B206" s="104">
        <v>2</v>
      </c>
      <c r="C206" s="102" t="s">
        <v>121</v>
      </c>
      <c r="D206" s="95" t="s">
        <v>486</v>
      </c>
      <c r="E206" s="95" t="s">
        <v>488</v>
      </c>
      <c r="F206" s="95" t="s">
        <v>492</v>
      </c>
    </row>
    <row r="207" spans="1:6" s="94" customFormat="1" ht="8.1" customHeight="1">
      <c r="A207" s="98">
        <v>220501098</v>
      </c>
      <c r="B207" s="99">
        <v>2</v>
      </c>
      <c r="C207" s="100" t="s">
        <v>121</v>
      </c>
      <c r="D207" s="101"/>
      <c r="E207" s="101"/>
      <c r="F207" s="101"/>
    </row>
    <row r="208" spans="1:6" s="94" customFormat="1" ht="30" customHeight="1">
      <c r="A208" s="96">
        <v>220501098</v>
      </c>
      <c r="B208" s="97">
        <v>3</v>
      </c>
      <c r="C208" s="95" t="s">
        <v>122</v>
      </c>
      <c r="D208" s="95" t="s">
        <v>493</v>
      </c>
      <c r="E208" s="95" t="s">
        <v>494</v>
      </c>
      <c r="F208" s="95" t="s">
        <v>496</v>
      </c>
    </row>
    <row r="209" spans="1:6" s="94" customFormat="1" ht="30" customHeight="1">
      <c r="A209" s="103">
        <v>220501098</v>
      </c>
      <c r="B209" s="104">
        <v>3</v>
      </c>
      <c r="C209" s="102" t="s">
        <v>122</v>
      </c>
      <c r="D209" s="95"/>
      <c r="E209" s="95" t="s">
        <v>495</v>
      </c>
      <c r="F209" s="95" t="s">
        <v>497</v>
      </c>
    </row>
    <row r="210" spans="1:6" s="94" customFormat="1" ht="8.1" customHeight="1">
      <c r="A210" s="98">
        <v>220501098</v>
      </c>
      <c r="B210" s="99">
        <v>3</v>
      </c>
      <c r="C210" s="100" t="s">
        <v>122</v>
      </c>
      <c r="D210" s="101"/>
      <c r="E210" s="101"/>
      <c r="F210" s="101"/>
    </row>
    <row r="211" spans="1:6" s="133" customFormat="1" ht="30" customHeight="1">
      <c r="A211" s="128">
        <v>240201517</v>
      </c>
      <c r="B211" s="129" t="s">
        <v>890</v>
      </c>
      <c r="C211" s="130" t="s">
        <v>890</v>
      </c>
      <c r="D211" s="131"/>
      <c r="E211" s="131"/>
      <c r="F211" s="132"/>
    </row>
    <row r="212" spans="1:6" ht="30" customHeight="1">
      <c r="A212" s="112">
        <v>240201517</v>
      </c>
      <c r="B212" s="113">
        <v>1</v>
      </c>
      <c r="C212" s="114" t="s">
        <v>891</v>
      </c>
      <c r="D212" s="114" t="s">
        <v>895</v>
      </c>
      <c r="E212" s="114" t="s">
        <v>913</v>
      </c>
      <c r="F212" s="114" t="s">
        <v>932</v>
      </c>
    </row>
    <row r="213" spans="1:6" ht="30" customHeight="1">
      <c r="A213" s="112">
        <v>240201517</v>
      </c>
      <c r="B213" s="113">
        <v>2</v>
      </c>
      <c r="C213" s="114" t="s">
        <v>892</v>
      </c>
      <c r="D213" s="114" t="s">
        <v>896</v>
      </c>
      <c r="E213" s="114" t="s">
        <v>914</v>
      </c>
      <c r="F213" s="114" t="s">
        <v>933</v>
      </c>
    </row>
    <row r="214" spans="1:6" ht="30" customHeight="1">
      <c r="A214" s="112">
        <v>240201517</v>
      </c>
      <c r="B214" s="113">
        <v>3</v>
      </c>
      <c r="C214" s="114" t="s">
        <v>893</v>
      </c>
      <c r="D214" s="114" t="s">
        <v>897</v>
      </c>
      <c r="E214" s="114" t="s">
        <v>915</v>
      </c>
      <c r="F214" s="114" t="s">
        <v>934</v>
      </c>
    </row>
    <row r="215" spans="1:6" ht="30" customHeight="1">
      <c r="A215" s="112">
        <v>240201517</v>
      </c>
      <c r="B215" s="113">
        <v>4</v>
      </c>
      <c r="C215" s="114" t="s">
        <v>894</v>
      </c>
      <c r="D215" s="114" t="s">
        <v>898</v>
      </c>
      <c r="E215" s="114" t="s">
        <v>916</v>
      </c>
      <c r="F215" s="114" t="s">
        <v>935</v>
      </c>
    </row>
    <row r="216" spans="1:6" ht="30" customHeight="1">
      <c r="A216" s="115">
        <v>240201517</v>
      </c>
      <c r="B216" s="116"/>
      <c r="C216" s="117"/>
      <c r="D216" s="114" t="s">
        <v>899</v>
      </c>
      <c r="E216" s="114" t="s">
        <v>917</v>
      </c>
      <c r="F216" s="114" t="s">
        <v>936</v>
      </c>
    </row>
    <row r="217" spans="1:6" ht="30" customHeight="1">
      <c r="A217" s="115">
        <v>240201517</v>
      </c>
      <c r="B217" s="116"/>
      <c r="C217" s="117"/>
      <c r="D217" s="114" t="s">
        <v>900</v>
      </c>
      <c r="E217" s="114" t="s">
        <v>918</v>
      </c>
      <c r="F217" s="114" t="s">
        <v>937</v>
      </c>
    </row>
    <row r="218" spans="1:6" ht="30" customHeight="1">
      <c r="A218" s="115">
        <v>240201517</v>
      </c>
      <c r="B218" s="116"/>
      <c r="C218" s="117"/>
      <c r="D218" s="114" t="s">
        <v>901</v>
      </c>
      <c r="E218" s="114" t="s">
        <v>919</v>
      </c>
      <c r="F218" s="114" t="s">
        <v>938</v>
      </c>
    </row>
    <row r="219" spans="1:6" ht="30" customHeight="1">
      <c r="A219" s="115">
        <v>240201517</v>
      </c>
      <c r="B219" s="116"/>
      <c r="C219" s="117"/>
      <c r="D219" s="114" t="s">
        <v>902</v>
      </c>
      <c r="E219" s="114" t="s">
        <v>920</v>
      </c>
      <c r="F219" s="114" t="s">
        <v>939</v>
      </c>
    </row>
    <row r="220" spans="1:6" ht="30" customHeight="1">
      <c r="A220" s="115">
        <v>240201517</v>
      </c>
      <c r="B220" s="116"/>
      <c r="C220" s="117"/>
      <c r="D220" s="114" t="s">
        <v>903</v>
      </c>
      <c r="E220" s="114" t="s">
        <v>921</v>
      </c>
      <c r="F220" s="114" t="s">
        <v>940</v>
      </c>
    </row>
    <row r="221" spans="1:6" ht="30" customHeight="1">
      <c r="A221" s="115">
        <v>240201517</v>
      </c>
      <c r="B221" s="116"/>
      <c r="C221" s="117"/>
      <c r="D221" s="114" t="s">
        <v>904</v>
      </c>
      <c r="E221" s="114" t="s">
        <v>922</v>
      </c>
      <c r="F221" s="114" t="s">
        <v>941</v>
      </c>
    </row>
    <row r="222" spans="1:6" ht="30" customHeight="1">
      <c r="A222" s="115">
        <v>240201517</v>
      </c>
      <c r="B222" s="116"/>
      <c r="C222" s="117"/>
      <c r="D222" s="114" t="s">
        <v>905</v>
      </c>
      <c r="E222" s="114" t="s">
        <v>923</v>
      </c>
      <c r="F222" s="114" t="s">
        <v>942</v>
      </c>
    </row>
    <row r="223" spans="1:6" ht="30" customHeight="1">
      <c r="A223" s="115">
        <v>240201517</v>
      </c>
      <c r="B223" s="116"/>
      <c r="C223" s="117"/>
      <c r="D223" s="114" t="s">
        <v>906</v>
      </c>
      <c r="E223" s="114" t="s">
        <v>924</v>
      </c>
      <c r="F223" s="117"/>
    </row>
    <row r="224" spans="1:6" ht="30" customHeight="1">
      <c r="A224" s="115">
        <v>240201517</v>
      </c>
      <c r="B224" s="116"/>
      <c r="C224" s="117"/>
      <c r="D224" s="114" t="s">
        <v>907</v>
      </c>
      <c r="E224" s="114" t="s">
        <v>925</v>
      </c>
      <c r="F224" s="117"/>
    </row>
    <row r="225" spans="1:6" ht="30" customHeight="1">
      <c r="A225" s="115">
        <v>240201517</v>
      </c>
      <c r="B225" s="116"/>
      <c r="C225" s="117"/>
      <c r="D225" s="114" t="s">
        <v>908</v>
      </c>
      <c r="E225" s="114" t="s">
        <v>926</v>
      </c>
      <c r="F225" s="117"/>
    </row>
    <row r="226" spans="1:6" ht="30" customHeight="1">
      <c r="A226" s="115">
        <v>240201517</v>
      </c>
      <c r="B226" s="116"/>
      <c r="C226" s="117"/>
      <c r="D226" s="114" t="s">
        <v>909</v>
      </c>
      <c r="E226" s="114" t="s">
        <v>927</v>
      </c>
      <c r="F226" s="117"/>
    </row>
    <row r="227" spans="1:6" ht="30" customHeight="1">
      <c r="A227" s="115">
        <v>240201517</v>
      </c>
      <c r="B227" s="116"/>
      <c r="C227" s="117"/>
      <c r="D227" s="114" t="s">
        <v>910</v>
      </c>
      <c r="E227" s="114" t="s">
        <v>928</v>
      </c>
      <c r="F227" s="117"/>
    </row>
    <row r="228" spans="1:6" ht="30" customHeight="1">
      <c r="A228" s="115">
        <v>240201517</v>
      </c>
      <c r="B228" s="116"/>
      <c r="C228" s="117"/>
      <c r="D228" s="114" t="s">
        <v>911</v>
      </c>
      <c r="E228" s="114" t="s">
        <v>929</v>
      </c>
      <c r="F228" s="117"/>
    </row>
    <row r="229" spans="1:6" ht="30" customHeight="1">
      <c r="A229" s="115">
        <v>240201517</v>
      </c>
      <c r="B229" s="116"/>
      <c r="C229" s="117"/>
      <c r="D229" s="114" t="s">
        <v>912</v>
      </c>
      <c r="E229" s="114" t="s">
        <v>930</v>
      </c>
      <c r="F229" s="117"/>
    </row>
    <row r="230" spans="1:6" ht="30" customHeight="1">
      <c r="A230" s="115">
        <v>240201517</v>
      </c>
      <c r="B230" s="116"/>
      <c r="C230" s="117"/>
      <c r="D230" s="117"/>
      <c r="E230" s="114" t="s">
        <v>931</v>
      </c>
      <c r="F230" s="117"/>
    </row>
    <row r="231" spans="1:6" s="94" customFormat="1" ht="8.1" customHeight="1">
      <c r="A231" s="98">
        <v>240201517</v>
      </c>
      <c r="B231" s="99"/>
      <c r="C231" s="100"/>
      <c r="D231" s="101"/>
      <c r="E231" s="101"/>
      <c r="F231" s="101"/>
    </row>
    <row r="232" spans="1:6" s="133" customFormat="1" ht="30" customHeight="1">
      <c r="A232" s="128">
        <v>220501046</v>
      </c>
      <c r="B232" s="129" t="s">
        <v>662</v>
      </c>
      <c r="C232" s="130" t="s">
        <v>662</v>
      </c>
      <c r="D232" s="131"/>
      <c r="E232" s="131"/>
      <c r="F232" s="132"/>
    </row>
    <row r="233" spans="1:6" ht="38.25">
      <c r="A233" s="112">
        <v>220501046</v>
      </c>
      <c r="B233" s="113">
        <v>1</v>
      </c>
      <c r="C233" s="114" t="s">
        <v>663</v>
      </c>
      <c r="D233" s="114" t="s">
        <v>667</v>
      </c>
      <c r="E233" s="114" t="s">
        <v>686</v>
      </c>
      <c r="F233" s="114" t="s">
        <v>695</v>
      </c>
    </row>
    <row r="234" spans="1:6" ht="30" customHeight="1">
      <c r="A234" s="112">
        <v>220501046</v>
      </c>
      <c r="B234" s="113">
        <v>2</v>
      </c>
      <c r="C234" s="114" t="s">
        <v>664</v>
      </c>
      <c r="D234" s="114" t="s">
        <v>668</v>
      </c>
      <c r="E234" s="114" t="s">
        <v>687</v>
      </c>
      <c r="F234" s="114" t="s">
        <v>696</v>
      </c>
    </row>
    <row r="235" spans="1:6" ht="30" customHeight="1">
      <c r="A235" s="112">
        <v>220501046</v>
      </c>
      <c r="B235" s="113">
        <v>3</v>
      </c>
      <c r="C235" s="114" t="s">
        <v>665</v>
      </c>
      <c r="D235" s="114" t="s">
        <v>669</v>
      </c>
      <c r="E235" s="114" t="s">
        <v>688</v>
      </c>
      <c r="F235" s="114" t="s">
        <v>697</v>
      </c>
    </row>
    <row r="236" spans="1:6" ht="30" customHeight="1">
      <c r="A236" s="112">
        <v>220501046</v>
      </c>
      <c r="B236" s="113">
        <v>4</v>
      </c>
      <c r="C236" s="114" t="s">
        <v>666</v>
      </c>
      <c r="D236" s="114" t="s">
        <v>670</v>
      </c>
      <c r="E236" s="114" t="s">
        <v>689</v>
      </c>
      <c r="F236" s="114" t="s">
        <v>698</v>
      </c>
    </row>
    <row r="237" spans="1:6" ht="30" customHeight="1">
      <c r="A237" s="115">
        <v>220501046</v>
      </c>
      <c r="B237" s="116"/>
      <c r="C237" s="117"/>
      <c r="D237" s="114" t="s">
        <v>671</v>
      </c>
      <c r="E237" s="114" t="s">
        <v>690</v>
      </c>
      <c r="F237" s="114" t="s">
        <v>699</v>
      </c>
    </row>
    <row r="238" spans="1:6" ht="63.75">
      <c r="A238" s="115">
        <v>220501046</v>
      </c>
      <c r="B238" s="116"/>
      <c r="C238" s="117"/>
      <c r="D238" s="114" t="s">
        <v>672</v>
      </c>
      <c r="E238" s="114" t="s">
        <v>691</v>
      </c>
      <c r="F238" s="114" t="s">
        <v>700</v>
      </c>
    </row>
    <row r="239" spans="1:6" ht="76.5">
      <c r="A239" s="115">
        <v>220501046</v>
      </c>
      <c r="B239" s="116"/>
      <c r="C239" s="117"/>
      <c r="D239" s="114" t="s">
        <v>673</v>
      </c>
      <c r="E239" s="114" t="s">
        <v>692</v>
      </c>
      <c r="F239" s="114" t="s">
        <v>701</v>
      </c>
    </row>
    <row r="240" spans="1:6" ht="30" customHeight="1">
      <c r="A240" s="115">
        <v>220501046</v>
      </c>
      <c r="B240" s="116"/>
      <c r="C240" s="117"/>
      <c r="D240" s="114" t="s">
        <v>674</v>
      </c>
      <c r="E240" s="114" t="s">
        <v>693</v>
      </c>
      <c r="F240" s="114" t="s">
        <v>702</v>
      </c>
    </row>
    <row r="241" spans="1:6" ht="30" customHeight="1">
      <c r="A241" s="115">
        <v>220501046</v>
      </c>
      <c r="B241" s="116"/>
      <c r="C241" s="117"/>
      <c r="D241" s="114" t="s">
        <v>675</v>
      </c>
      <c r="E241" s="114" t="s">
        <v>694</v>
      </c>
      <c r="F241" s="114" t="s">
        <v>703</v>
      </c>
    </row>
    <row r="242" spans="1:6" ht="38.25">
      <c r="A242" s="115">
        <v>220501046</v>
      </c>
      <c r="B242" s="116"/>
      <c r="C242" s="117"/>
      <c r="D242" s="114" t="s">
        <v>676</v>
      </c>
      <c r="E242" s="117"/>
      <c r="F242" s="114" t="s">
        <v>704</v>
      </c>
    </row>
    <row r="243" spans="1:6" ht="30" customHeight="1">
      <c r="A243" s="115">
        <v>220501046</v>
      </c>
      <c r="B243" s="116"/>
      <c r="C243" s="117"/>
      <c r="D243" s="114" t="s">
        <v>677</v>
      </c>
      <c r="E243" s="117"/>
      <c r="F243" s="114" t="s">
        <v>705</v>
      </c>
    </row>
    <row r="244" spans="1:6" ht="38.25">
      <c r="A244" s="115">
        <v>220501046</v>
      </c>
      <c r="B244" s="116"/>
      <c r="C244" s="117"/>
      <c r="D244" s="114" t="s">
        <v>678</v>
      </c>
      <c r="E244" s="117"/>
      <c r="F244" s="117"/>
    </row>
    <row r="245" spans="1:6" ht="30" customHeight="1">
      <c r="A245" s="115">
        <v>220501046</v>
      </c>
      <c r="B245" s="116"/>
      <c r="C245" s="117"/>
      <c r="D245" s="114" t="s">
        <v>679</v>
      </c>
      <c r="E245" s="117"/>
      <c r="F245" s="117"/>
    </row>
    <row r="246" spans="1:6" ht="30" customHeight="1">
      <c r="A246" s="115">
        <v>220501046</v>
      </c>
      <c r="B246" s="116"/>
      <c r="C246" s="117"/>
      <c r="D246" s="114" t="s">
        <v>680</v>
      </c>
      <c r="E246" s="117"/>
      <c r="F246" s="117"/>
    </row>
    <row r="247" spans="1:6" ht="30" customHeight="1">
      <c r="A247" s="115">
        <v>220501046</v>
      </c>
      <c r="B247" s="116"/>
      <c r="C247" s="117"/>
      <c r="D247" s="114" t="s">
        <v>681</v>
      </c>
      <c r="E247" s="117"/>
      <c r="F247" s="117"/>
    </row>
    <row r="248" spans="1:6" ht="30" customHeight="1">
      <c r="A248" s="115">
        <v>220501046</v>
      </c>
      <c r="B248" s="116"/>
      <c r="C248" s="117"/>
      <c r="D248" s="114" t="s">
        <v>682</v>
      </c>
      <c r="E248" s="117"/>
      <c r="F248" s="117"/>
    </row>
    <row r="249" spans="1:6" ht="89.25">
      <c r="A249" s="115">
        <v>220501046</v>
      </c>
      <c r="B249" s="116"/>
      <c r="C249" s="117"/>
      <c r="D249" s="114" t="s">
        <v>683</v>
      </c>
      <c r="E249" s="117"/>
      <c r="F249" s="117"/>
    </row>
    <row r="250" spans="1:6" ht="30" customHeight="1">
      <c r="A250" s="115">
        <v>220501046</v>
      </c>
      <c r="B250" s="116"/>
      <c r="C250" s="117"/>
      <c r="D250" s="114" t="s">
        <v>684</v>
      </c>
      <c r="E250" s="117"/>
      <c r="F250" s="117"/>
    </row>
    <row r="251" spans="1:6" ht="30" customHeight="1">
      <c r="A251" s="115">
        <v>220501046</v>
      </c>
      <c r="B251" s="116"/>
      <c r="C251" s="117"/>
      <c r="D251" s="114" t="s">
        <v>685</v>
      </c>
      <c r="E251" s="117"/>
      <c r="F251" s="117"/>
    </row>
    <row r="252" spans="1:6" s="94" customFormat="1" ht="8.1" customHeight="1">
      <c r="A252" s="98">
        <v>220501046</v>
      </c>
      <c r="B252" s="99"/>
      <c r="C252" s="100"/>
      <c r="D252" s="101"/>
      <c r="E252" s="101"/>
      <c r="F252" s="101"/>
    </row>
    <row r="253" spans="1:6" s="133" customFormat="1" ht="30" customHeight="1">
      <c r="A253" s="128">
        <v>240201064</v>
      </c>
      <c r="B253" s="129" t="s">
        <v>1127</v>
      </c>
      <c r="C253" s="130" t="s">
        <v>1127</v>
      </c>
      <c r="D253" s="131"/>
      <c r="E253" s="131"/>
      <c r="F253" s="132"/>
    </row>
    <row r="254" spans="1:6" ht="30" customHeight="1">
      <c r="A254" s="112">
        <v>240201064</v>
      </c>
      <c r="B254" s="113">
        <v>1</v>
      </c>
      <c r="C254" s="114" t="s">
        <v>1128</v>
      </c>
      <c r="D254" s="114" t="s">
        <v>1130</v>
      </c>
      <c r="E254" s="114" t="s">
        <v>1141</v>
      </c>
      <c r="F254" s="114" t="s">
        <v>1151</v>
      </c>
    </row>
    <row r="255" spans="1:6" ht="30" customHeight="1">
      <c r="A255" s="112">
        <v>240201064</v>
      </c>
      <c r="B255" s="113">
        <v>2</v>
      </c>
      <c r="C255" s="114" t="s">
        <v>1129</v>
      </c>
      <c r="D255" s="114" t="s">
        <v>1131</v>
      </c>
      <c r="E255" s="114" t="s">
        <v>1142</v>
      </c>
      <c r="F255" s="114" t="s">
        <v>1152</v>
      </c>
    </row>
    <row r="256" spans="1:6" ht="30" customHeight="1">
      <c r="A256" s="112">
        <v>240201064</v>
      </c>
      <c r="B256" s="113">
        <v>3</v>
      </c>
      <c r="C256" s="114" t="s">
        <v>1163</v>
      </c>
      <c r="D256" s="114" t="s">
        <v>1132</v>
      </c>
      <c r="E256" s="114" t="s">
        <v>1143</v>
      </c>
      <c r="F256" s="114" t="s">
        <v>1153</v>
      </c>
    </row>
    <row r="257" spans="1:6" ht="30" customHeight="1">
      <c r="A257" s="112">
        <v>240201064</v>
      </c>
      <c r="B257" s="113">
        <v>4</v>
      </c>
      <c r="C257" s="114" t="s">
        <v>1164</v>
      </c>
      <c r="D257" s="114" t="s">
        <v>1133</v>
      </c>
      <c r="E257" s="114" t="s">
        <v>1144</v>
      </c>
      <c r="F257" s="114" t="s">
        <v>1154</v>
      </c>
    </row>
    <row r="258" spans="1:6" ht="30" customHeight="1">
      <c r="A258" s="134">
        <v>240201064</v>
      </c>
      <c r="B258" s="135"/>
      <c r="C258" s="136"/>
      <c r="D258" s="114" t="s">
        <v>1134</v>
      </c>
      <c r="E258" s="114" t="s">
        <v>1145</v>
      </c>
      <c r="F258" s="114" t="s">
        <v>1155</v>
      </c>
    </row>
    <row r="259" spans="1:6" ht="30" customHeight="1">
      <c r="A259" s="134">
        <v>240201064</v>
      </c>
      <c r="B259" s="135"/>
      <c r="C259" s="136"/>
      <c r="D259" s="114" t="s">
        <v>1135</v>
      </c>
      <c r="E259" s="114" t="s">
        <v>1146</v>
      </c>
      <c r="F259" s="114" t="s">
        <v>1156</v>
      </c>
    </row>
    <row r="260" spans="1:6" ht="30" customHeight="1">
      <c r="A260" s="134">
        <v>240201064</v>
      </c>
      <c r="B260" s="135"/>
      <c r="C260" s="136"/>
      <c r="D260" s="114" t="s">
        <v>1136</v>
      </c>
      <c r="E260" s="114" t="s">
        <v>1147</v>
      </c>
      <c r="F260" s="114" t="s">
        <v>1157</v>
      </c>
    </row>
    <row r="261" spans="1:6" ht="30" customHeight="1">
      <c r="A261" s="134">
        <v>240201064</v>
      </c>
      <c r="B261" s="135"/>
      <c r="C261" s="136"/>
      <c r="D261" s="114" t="s">
        <v>1137</v>
      </c>
      <c r="E261" s="114" t="s">
        <v>1148</v>
      </c>
      <c r="F261" s="117"/>
    </row>
    <row r="262" spans="1:6" ht="30" customHeight="1">
      <c r="A262" s="134">
        <v>240201064</v>
      </c>
      <c r="B262" s="135"/>
      <c r="C262" s="136"/>
      <c r="D262" s="114" t="s">
        <v>1138</v>
      </c>
      <c r="E262" s="114" t="s">
        <v>1149</v>
      </c>
      <c r="F262" s="117"/>
    </row>
    <row r="263" spans="1:6" ht="30" customHeight="1">
      <c r="A263" s="134">
        <v>240201064</v>
      </c>
      <c r="B263" s="135"/>
      <c r="C263" s="136"/>
      <c r="D263" s="114" t="s">
        <v>1139</v>
      </c>
      <c r="E263" s="114" t="s">
        <v>1150</v>
      </c>
      <c r="F263" s="117"/>
    </row>
    <row r="264" spans="1:6" ht="30" customHeight="1">
      <c r="A264" s="134">
        <v>240201064</v>
      </c>
      <c r="B264" s="135"/>
      <c r="C264" s="136"/>
      <c r="D264" s="114" t="s">
        <v>1140</v>
      </c>
      <c r="E264" s="117"/>
      <c r="F264" s="117"/>
    </row>
    <row r="265" spans="1:6" s="94" customFormat="1" ht="8.1" customHeight="1">
      <c r="A265" s="98">
        <v>240201064</v>
      </c>
      <c r="B265" s="99"/>
      <c r="C265" s="100"/>
      <c r="D265" s="101"/>
      <c r="E265" s="101"/>
      <c r="F265" s="101"/>
    </row>
    <row r="266" spans="1:6" s="133" customFormat="1" ht="30" customHeight="1">
      <c r="A266" s="128">
        <v>220201501</v>
      </c>
      <c r="B266" s="129" t="s">
        <v>123</v>
      </c>
      <c r="C266" s="130" t="s">
        <v>123</v>
      </c>
      <c r="D266" s="131"/>
      <c r="E266" s="131"/>
      <c r="F266" s="132"/>
    </row>
    <row r="267" spans="1:6" s="94" customFormat="1" ht="30" customHeight="1">
      <c r="A267" s="112">
        <v>220201501</v>
      </c>
      <c r="B267" s="113">
        <v>1</v>
      </c>
      <c r="C267" s="114" t="s">
        <v>124</v>
      </c>
      <c r="D267" s="114" t="s">
        <v>522</v>
      </c>
      <c r="E267" s="114" t="s">
        <v>534</v>
      </c>
      <c r="F267" s="114" t="s">
        <v>543</v>
      </c>
    </row>
    <row r="268" spans="1:6" s="94" customFormat="1" ht="30" customHeight="1">
      <c r="A268" s="112">
        <v>220201501</v>
      </c>
      <c r="B268" s="113">
        <v>2</v>
      </c>
      <c r="C268" s="114" t="s">
        <v>125</v>
      </c>
      <c r="D268" s="114" t="s">
        <v>523</v>
      </c>
      <c r="E268" s="114" t="s">
        <v>535</v>
      </c>
      <c r="F268" s="114" t="s">
        <v>544</v>
      </c>
    </row>
    <row r="269" spans="1:6" s="94" customFormat="1" ht="30" customHeight="1">
      <c r="A269" s="112">
        <v>220201501</v>
      </c>
      <c r="B269" s="113">
        <v>3</v>
      </c>
      <c r="C269" s="114" t="s">
        <v>126</v>
      </c>
      <c r="D269" s="114" t="s">
        <v>524</v>
      </c>
      <c r="E269" s="114" t="s">
        <v>536</v>
      </c>
      <c r="F269" s="114" t="s">
        <v>545</v>
      </c>
    </row>
    <row r="270" spans="1:6" s="94" customFormat="1" ht="30" customHeight="1">
      <c r="A270" s="112">
        <v>220201501</v>
      </c>
      <c r="B270" s="113">
        <v>4</v>
      </c>
      <c r="C270" s="114" t="s">
        <v>127</v>
      </c>
      <c r="D270" s="114" t="s">
        <v>525</v>
      </c>
      <c r="E270" s="114" t="s">
        <v>537</v>
      </c>
      <c r="F270" s="114" t="s">
        <v>546</v>
      </c>
    </row>
    <row r="271" spans="1:6" s="94" customFormat="1" ht="30" customHeight="1">
      <c r="A271" s="115">
        <v>220201501</v>
      </c>
      <c r="B271" s="116"/>
      <c r="C271" s="117"/>
      <c r="D271" s="114" t="s">
        <v>526</v>
      </c>
      <c r="E271" s="114" t="s">
        <v>538</v>
      </c>
      <c r="F271" s="114" t="s">
        <v>547</v>
      </c>
    </row>
    <row r="272" spans="1:6" s="94" customFormat="1" ht="30" customHeight="1">
      <c r="A272" s="115">
        <v>220201501</v>
      </c>
      <c r="B272" s="116"/>
      <c r="C272" s="117"/>
      <c r="D272" s="114" t="s">
        <v>527</v>
      </c>
      <c r="E272" s="114" t="s">
        <v>539</v>
      </c>
      <c r="F272" s="114" t="s">
        <v>548</v>
      </c>
    </row>
    <row r="273" spans="1:6" s="94" customFormat="1" ht="30" customHeight="1">
      <c r="A273" s="115">
        <v>220201501</v>
      </c>
      <c r="B273" s="116"/>
      <c r="C273" s="117"/>
      <c r="D273" s="114" t="s">
        <v>528</v>
      </c>
      <c r="E273" s="114" t="s">
        <v>540</v>
      </c>
      <c r="F273" s="117"/>
    </row>
    <row r="274" spans="1:6" s="94" customFormat="1" ht="30" customHeight="1">
      <c r="A274" s="115">
        <v>220201501</v>
      </c>
      <c r="B274" s="116"/>
      <c r="C274" s="117"/>
      <c r="D274" s="114" t="s">
        <v>529</v>
      </c>
      <c r="E274" s="114" t="s">
        <v>541</v>
      </c>
      <c r="F274" s="117"/>
    </row>
    <row r="275" spans="1:6" s="94" customFormat="1" ht="30" customHeight="1">
      <c r="A275" s="115">
        <v>220201501</v>
      </c>
      <c r="B275" s="116"/>
      <c r="C275" s="117"/>
      <c r="D275" s="114" t="s">
        <v>530</v>
      </c>
      <c r="E275" s="114" t="s">
        <v>542</v>
      </c>
      <c r="F275" s="117"/>
    </row>
    <row r="276" spans="1:6" s="94" customFormat="1" ht="30" customHeight="1">
      <c r="A276" s="115">
        <v>220201501</v>
      </c>
      <c r="B276" s="116"/>
      <c r="C276" s="117"/>
      <c r="D276" s="114" t="s">
        <v>531</v>
      </c>
      <c r="E276" s="117"/>
      <c r="F276" s="117"/>
    </row>
    <row r="277" spans="1:6" s="94" customFormat="1" ht="30" customHeight="1">
      <c r="A277" s="115">
        <v>220201501</v>
      </c>
      <c r="B277" s="116"/>
      <c r="C277" s="117"/>
      <c r="D277" s="114" t="s">
        <v>532</v>
      </c>
      <c r="E277" s="117"/>
      <c r="F277" s="117"/>
    </row>
    <row r="278" spans="1:6" s="94" customFormat="1" ht="30" customHeight="1">
      <c r="A278" s="115">
        <v>220201501</v>
      </c>
      <c r="B278" s="116"/>
      <c r="C278" s="117"/>
      <c r="D278" s="114" t="s">
        <v>533</v>
      </c>
      <c r="E278" s="117"/>
      <c r="F278" s="117"/>
    </row>
    <row r="279" spans="1:6" s="94" customFormat="1" ht="8.1" customHeight="1">
      <c r="A279" s="98">
        <v>220201501</v>
      </c>
      <c r="B279" s="99"/>
      <c r="C279" s="100"/>
      <c r="D279" s="101"/>
      <c r="E279" s="101"/>
      <c r="F279" s="101"/>
    </row>
    <row r="280" spans="1:6" s="133" customFormat="1" ht="30" customHeight="1">
      <c r="A280" s="128">
        <v>240201525</v>
      </c>
      <c r="B280" s="129" t="s">
        <v>797</v>
      </c>
      <c r="C280" s="130" t="s">
        <v>797</v>
      </c>
      <c r="D280" s="131"/>
      <c r="E280" s="131"/>
      <c r="F280" s="132"/>
    </row>
    <row r="281" spans="1:6" ht="38.25">
      <c r="A281" s="112">
        <v>240201525</v>
      </c>
      <c r="B281" s="113">
        <v>1</v>
      </c>
      <c r="C281" s="114" t="s">
        <v>798</v>
      </c>
      <c r="D281" s="114" t="s">
        <v>802</v>
      </c>
      <c r="E281" s="114" t="s">
        <v>814</v>
      </c>
      <c r="F281" s="114" t="s">
        <v>836</v>
      </c>
    </row>
    <row r="282" spans="1:6" ht="30" customHeight="1">
      <c r="A282" s="112">
        <v>240201525</v>
      </c>
      <c r="B282" s="113">
        <v>2</v>
      </c>
      <c r="C282" s="114" t="s">
        <v>799</v>
      </c>
      <c r="D282" s="114" t="s">
        <v>803</v>
      </c>
      <c r="E282" s="114" t="s">
        <v>815</v>
      </c>
      <c r="F282" s="114" t="s">
        <v>837</v>
      </c>
    </row>
    <row r="283" spans="1:6" ht="30" customHeight="1">
      <c r="A283" s="112">
        <v>240201525</v>
      </c>
      <c r="B283" s="113">
        <v>3</v>
      </c>
      <c r="C283" s="114" t="s">
        <v>800</v>
      </c>
      <c r="D283" s="114" t="s">
        <v>804</v>
      </c>
      <c r="E283" s="114" t="s">
        <v>816</v>
      </c>
      <c r="F283" s="114" t="s">
        <v>838</v>
      </c>
    </row>
    <row r="284" spans="1:6" ht="30" customHeight="1">
      <c r="A284" s="112">
        <v>240201525</v>
      </c>
      <c r="B284" s="113">
        <v>4</v>
      </c>
      <c r="C284" s="114" t="s">
        <v>801</v>
      </c>
      <c r="D284" s="114" t="s">
        <v>805</v>
      </c>
      <c r="E284" s="114" t="s">
        <v>817</v>
      </c>
      <c r="F284" s="114" t="s">
        <v>839</v>
      </c>
    </row>
    <row r="285" spans="1:6" ht="30" customHeight="1">
      <c r="A285" s="134">
        <v>240201525</v>
      </c>
      <c r="B285" s="135"/>
      <c r="C285" s="136"/>
      <c r="D285" s="114" t="s">
        <v>806</v>
      </c>
      <c r="E285" s="114" t="s">
        <v>818</v>
      </c>
      <c r="F285" s="114" t="s">
        <v>840</v>
      </c>
    </row>
    <row r="286" spans="1:6" ht="30" customHeight="1">
      <c r="A286" s="134">
        <v>240201525</v>
      </c>
      <c r="B286" s="135"/>
      <c r="C286" s="136"/>
      <c r="D286" s="114" t="s">
        <v>807</v>
      </c>
      <c r="E286" s="114" t="s">
        <v>819</v>
      </c>
      <c r="F286" s="114" t="s">
        <v>841</v>
      </c>
    </row>
    <row r="287" spans="1:6" ht="30" customHeight="1">
      <c r="A287" s="134">
        <v>240201525</v>
      </c>
      <c r="B287" s="135"/>
      <c r="C287" s="136"/>
      <c r="D287" s="114" t="s">
        <v>808</v>
      </c>
      <c r="E287" s="114" t="s">
        <v>820</v>
      </c>
      <c r="F287" s="114" t="s">
        <v>842</v>
      </c>
    </row>
    <row r="288" spans="1:6" ht="30" customHeight="1">
      <c r="A288" s="134">
        <v>240201525</v>
      </c>
      <c r="B288" s="135"/>
      <c r="C288" s="136"/>
      <c r="D288" s="114" t="s">
        <v>809</v>
      </c>
      <c r="E288" s="114" t="s">
        <v>821</v>
      </c>
      <c r="F288" s="114" t="s">
        <v>843</v>
      </c>
    </row>
    <row r="289" spans="1:6" ht="30" customHeight="1">
      <c r="A289" s="134">
        <v>240201525</v>
      </c>
      <c r="B289" s="135"/>
      <c r="C289" s="136"/>
      <c r="D289" s="114" t="s">
        <v>810</v>
      </c>
      <c r="E289" s="114" t="s">
        <v>822</v>
      </c>
      <c r="F289" s="117"/>
    </row>
    <row r="290" spans="1:6" ht="30" customHeight="1">
      <c r="A290" s="134">
        <v>240201525</v>
      </c>
      <c r="B290" s="135"/>
      <c r="C290" s="136"/>
      <c r="D290" s="114" t="s">
        <v>811</v>
      </c>
      <c r="E290" s="114" t="s">
        <v>823</v>
      </c>
      <c r="F290" s="117"/>
    </row>
    <row r="291" spans="1:6" ht="30" customHeight="1">
      <c r="A291" s="134">
        <v>240201525</v>
      </c>
      <c r="B291" s="135"/>
      <c r="C291" s="136"/>
      <c r="D291" s="114" t="s">
        <v>812</v>
      </c>
      <c r="E291" s="114" t="s">
        <v>824</v>
      </c>
      <c r="F291" s="117"/>
    </row>
    <row r="292" spans="1:6" ht="30" customHeight="1">
      <c r="A292" s="134">
        <v>240201525</v>
      </c>
      <c r="B292" s="135"/>
      <c r="C292" s="136"/>
      <c r="D292" s="114" t="s">
        <v>813</v>
      </c>
      <c r="E292" s="114" t="s">
        <v>825</v>
      </c>
      <c r="F292" s="117"/>
    </row>
    <row r="293" spans="1:6" ht="30" customHeight="1">
      <c r="A293" s="134">
        <v>240201525</v>
      </c>
      <c r="B293" s="135"/>
      <c r="C293" s="136"/>
      <c r="D293" s="117"/>
      <c r="E293" s="114" t="s">
        <v>826</v>
      </c>
      <c r="F293" s="117"/>
    </row>
    <row r="294" spans="1:6" ht="30" customHeight="1">
      <c r="A294" s="134">
        <v>240201525</v>
      </c>
      <c r="B294" s="135"/>
      <c r="C294" s="136"/>
      <c r="D294" s="117"/>
      <c r="E294" s="114" t="s">
        <v>827</v>
      </c>
      <c r="F294" s="117"/>
    </row>
    <row r="295" spans="1:6" ht="30" customHeight="1">
      <c r="A295" s="134">
        <v>240201525</v>
      </c>
      <c r="B295" s="135"/>
      <c r="C295" s="136"/>
      <c r="D295" s="117"/>
      <c r="E295" s="114" t="s">
        <v>828</v>
      </c>
      <c r="F295" s="117"/>
    </row>
    <row r="296" spans="1:6" ht="30" customHeight="1">
      <c r="A296" s="134">
        <v>240201525</v>
      </c>
      <c r="B296" s="135"/>
      <c r="C296" s="136"/>
      <c r="D296" s="117"/>
      <c r="E296" s="114" t="s">
        <v>829</v>
      </c>
      <c r="F296" s="117"/>
    </row>
    <row r="297" spans="1:6" ht="30" customHeight="1">
      <c r="A297" s="134">
        <v>240201525</v>
      </c>
      <c r="B297" s="135"/>
      <c r="C297" s="136"/>
      <c r="D297" s="117"/>
      <c r="E297" s="114" t="s">
        <v>830</v>
      </c>
      <c r="F297" s="117"/>
    </row>
    <row r="298" spans="1:6" ht="30" customHeight="1">
      <c r="A298" s="134">
        <v>240201525</v>
      </c>
      <c r="B298" s="135"/>
      <c r="C298" s="136"/>
      <c r="D298" s="117"/>
      <c r="E298" s="114" t="s">
        <v>831</v>
      </c>
      <c r="F298" s="117"/>
    </row>
    <row r="299" spans="1:6" ht="30" customHeight="1">
      <c r="A299" s="134">
        <v>240201525</v>
      </c>
      <c r="B299" s="135"/>
      <c r="C299" s="136"/>
      <c r="D299" s="117"/>
      <c r="E299" s="114" t="s">
        <v>832</v>
      </c>
      <c r="F299" s="117"/>
    </row>
    <row r="300" spans="1:6" ht="30" customHeight="1">
      <c r="A300" s="134">
        <v>240201525</v>
      </c>
      <c r="B300" s="135"/>
      <c r="C300" s="136"/>
      <c r="D300" s="117"/>
      <c r="E300" s="114" t="s">
        <v>833</v>
      </c>
      <c r="F300" s="117"/>
    </row>
    <row r="301" spans="1:6" ht="30" customHeight="1">
      <c r="A301" s="134">
        <v>240201525</v>
      </c>
      <c r="B301" s="135"/>
      <c r="C301" s="136"/>
      <c r="D301" s="117"/>
      <c r="E301" s="114" t="s">
        <v>834</v>
      </c>
      <c r="F301" s="117"/>
    </row>
    <row r="302" spans="1:6" ht="30" customHeight="1">
      <c r="A302" s="134">
        <v>240201525</v>
      </c>
      <c r="B302" s="135"/>
      <c r="C302" s="136"/>
      <c r="D302" s="117"/>
      <c r="E302" s="114" t="s">
        <v>835</v>
      </c>
      <c r="F302" s="117"/>
    </row>
    <row r="303" spans="1:6" s="94" customFormat="1" ht="8.1" customHeight="1">
      <c r="A303" s="98">
        <v>240201525</v>
      </c>
      <c r="B303" s="99"/>
      <c r="C303" s="100"/>
      <c r="D303" s="101"/>
      <c r="E303" s="101"/>
      <c r="F303" s="101"/>
    </row>
    <row r="304" spans="1:6" s="133" customFormat="1" ht="30" customHeight="1">
      <c r="A304" s="128">
        <v>240201524</v>
      </c>
      <c r="B304" s="129" t="s">
        <v>706</v>
      </c>
      <c r="C304" s="130" t="s">
        <v>706</v>
      </c>
      <c r="D304" s="131"/>
      <c r="E304" s="131"/>
      <c r="F304" s="132"/>
    </row>
    <row r="305" spans="1:6" ht="30" customHeight="1">
      <c r="A305" s="112">
        <v>240201524</v>
      </c>
      <c r="B305" s="113">
        <v>1</v>
      </c>
      <c r="C305" s="114" t="s">
        <v>707</v>
      </c>
      <c r="D305" s="114" t="s">
        <v>711</v>
      </c>
      <c r="E305" s="114" t="s">
        <v>723</v>
      </c>
      <c r="F305" s="114" t="s">
        <v>739</v>
      </c>
    </row>
    <row r="306" spans="1:6" ht="38.25">
      <c r="A306" s="112">
        <v>240201524</v>
      </c>
      <c r="B306" s="113">
        <v>2</v>
      </c>
      <c r="C306" s="114" t="s">
        <v>708</v>
      </c>
      <c r="D306" s="114" t="s">
        <v>712</v>
      </c>
      <c r="E306" s="114" t="s">
        <v>724</v>
      </c>
      <c r="F306" s="114" t="s">
        <v>740</v>
      </c>
    </row>
    <row r="307" spans="1:6" ht="30" customHeight="1">
      <c r="A307" s="112">
        <v>240201524</v>
      </c>
      <c r="B307" s="113">
        <v>3</v>
      </c>
      <c r="C307" s="114" t="s">
        <v>709</v>
      </c>
      <c r="D307" s="114" t="s">
        <v>713</v>
      </c>
      <c r="E307" s="114" t="s">
        <v>725</v>
      </c>
      <c r="F307" s="114" t="s">
        <v>741</v>
      </c>
    </row>
    <row r="308" spans="1:6" ht="38.25">
      <c r="A308" s="112">
        <v>240201524</v>
      </c>
      <c r="B308" s="113">
        <v>4</v>
      </c>
      <c r="C308" s="114" t="s">
        <v>710</v>
      </c>
      <c r="D308" s="114" t="s">
        <v>714</v>
      </c>
      <c r="E308" s="114" t="s">
        <v>726</v>
      </c>
      <c r="F308" s="114" t="s">
        <v>742</v>
      </c>
    </row>
    <row r="309" spans="1:6" ht="38.25">
      <c r="A309" s="134">
        <v>240201524</v>
      </c>
      <c r="B309" s="135"/>
      <c r="C309" s="136"/>
      <c r="D309" s="114" t="s">
        <v>715</v>
      </c>
      <c r="E309" s="114" t="s">
        <v>727</v>
      </c>
      <c r="F309" s="114" t="s">
        <v>743</v>
      </c>
    </row>
    <row r="310" spans="1:6" ht="30" customHeight="1">
      <c r="A310" s="134">
        <v>240201524</v>
      </c>
      <c r="B310" s="135"/>
      <c r="C310" s="136"/>
      <c r="D310" s="114" t="s">
        <v>716</v>
      </c>
      <c r="E310" s="114" t="s">
        <v>728</v>
      </c>
      <c r="F310" s="114" t="s">
        <v>744</v>
      </c>
    </row>
    <row r="311" spans="1:6" ht="30" customHeight="1">
      <c r="A311" s="134">
        <v>240201524</v>
      </c>
      <c r="B311" s="135"/>
      <c r="C311" s="136"/>
      <c r="D311" s="114" t="s">
        <v>717</v>
      </c>
      <c r="E311" s="114" t="s">
        <v>729</v>
      </c>
      <c r="F311" s="114" t="s">
        <v>745</v>
      </c>
    </row>
    <row r="312" spans="1:6" ht="30" customHeight="1">
      <c r="A312" s="134">
        <v>240201524</v>
      </c>
      <c r="B312" s="135"/>
      <c r="C312" s="136"/>
      <c r="D312" s="114" t="s">
        <v>718</v>
      </c>
      <c r="E312" s="114" t="s">
        <v>730</v>
      </c>
      <c r="F312" s="114" t="s">
        <v>746</v>
      </c>
    </row>
    <row r="313" spans="1:6" ht="38.25">
      <c r="A313" s="134">
        <v>240201524</v>
      </c>
      <c r="B313" s="135"/>
      <c r="C313" s="136"/>
      <c r="D313" s="114" t="s">
        <v>719</v>
      </c>
      <c r="E313" s="114" t="s">
        <v>731</v>
      </c>
      <c r="F313" s="114" t="s">
        <v>747</v>
      </c>
    </row>
    <row r="314" spans="1:6" ht="30" customHeight="1">
      <c r="A314" s="134">
        <v>240201524</v>
      </c>
      <c r="B314" s="135"/>
      <c r="C314" s="136"/>
      <c r="D314" s="114" t="s">
        <v>720</v>
      </c>
      <c r="E314" s="114" t="s">
        <v>732</v>
      </c>
      <c r="F314" s="114" t="s">
        <v>748</v>
      </c>
    </row>
    <row r="315" spans="1:6" ht="30" customHeight="1">
      <c r="A315" s="134">
        <v>240201524</v>
      </c>
      <c r="B315" s="135"/>
      <c r="C315" s="136"/>
      <c r="D315" s="114" t="s">
        <v>721</v>
      </c>
      <c r="E315" s="114" t="s">
        <v>733</v>
      </c>
      <c r="F315" s="114" t="s">
        <v>749</v>
      </c>
    </row>
    <row r="316" spans="1:6" ht="30" customHeight="1">
      <c r="A316" s="134">
        <v>240201524</v>
      </c>
      <c r="B316" s="135"/>
      <c r="C316" s="136"/>
      <c r="D316" s="114" t="s">
        <v>722</v>
      </c>
      <c r="E316" s="114" t="s">
        <v>730</v>
      </c>
      <c r="F316" s="114" t="s">
        <v>750</v>
      </c>
    </row>
    <row r="317" spans="1:6" ht="30" customHeight="1">
      <c r="A317" s="134">
        <v>240201524</v>
      </c>
      <c r="B317" s="135"/>
      <c r="C317" s="136"/>
      <c r="D317" s="117"/>
      <c r="E317" s="114" t="s">
        <v>734</v>
      </c>
      <c r="F317" s="114" t="s">
        <v>751</v>
      </c>
    </row>
    <row r="318" spans="1:6" ht="30" customHeight="1">
      <c r="A318" s="134">
        <v>240201524</v>
      </c>
      <c r="B318" s="135"/>
      <c r="C318" s="136"/>
      <c r="D318" s="117"/>
      <c r="E318" s="114" t="s">
        <v>735</v>
      </c>
      <c r="F318" s="114" t="s">
        <v>752</v>
      </c>
    </row>
    <row r="319" spans="1:6" ht="30" customHeight="1">
      <c r="A319" s="134">
        <v>240201524</v>
      </c>
      <c r="B319" s="135"/>
      <c r="C319" s="136"/>
      <c r="D319" s="117"/>
      <c r="E319" s="114" t="s">
        <v>736</v>
      </c>
      <c r="F319" s="114" t="s">
        <v>753</v>
      </c>
    </row>
    <row r="320" spans="1:6" ht="30" customHeight="1">
      <c r="A320" s="134">
        <v>240201524</v>
      </c>
      <c r="B320" s="135"/>
      <c r="C320" s="136"/>
      <c r="D320" s="117"/>
      <c r="E320" s="114" t="s">
        <v>737</v>
      </c>
      <c r="F320" s="114" t="s">
        <v>754</v>
      </c>
    </row>
    <row r="321" spans="1:6" ht="30" customHeight="1">
      <c r="A321" s="134">
        <v>240201524</v>
      </c>
      <c r="B321" s="135"/>
      <c r="C321" s="136"/>
      <c r="D321" s="117"/>
      <c r="E321" s="114" t="s">
        <v>733</v>
      </c>
      <c r="F321" s="114" t="s">
        <v>755</v>
      </c>
    </row>
    <row r="322" spans="1:6" ht="30" customHeight="1">
      <c r="A322" s="134">
        <v>240201524</v>
      </c>
      <c r="B322" s="135"/>
      <c r="C322" s="136"/>
      <c r="D322" s="117"/>
      <c r="E322" s="114" t="s">
        <v>738</v>
      </c>
      <c r="F322" s="114" t="s">
        <v>756</v>
      </c>
    </row>
    <row r="323" spans="1:6" ht="30" customHeight="1">
      <c r="A323" s="134">
        <v>240201524</v>
      </c>
      <c r="B323" s="135"/>
      <c r="C323" s="136"/>
      <c r="D323" s="117"/>
      <c r="E323" s="117"/>
      <c r="F323" s="114" t="s">
        <v>757</v>
      </c>
    </row>
    <row r="324" spans="1:6" ht="30" customHeight="1">
      <c r="A324" s="134">
        <v>240201524</v>
      </c>
      <c r="B324" s="135"/>
      <c r="C324" s="136"/>
      <c r="D324" s="117"/>
      <c r="E324" s="117"/>
      <c r="F324" s="114" t="s">
        <v>758</v>
      </c>
    </row>
    <row r="325" spans="1:6" ht="30" customHeight="1">
      <c r="A325" s="134">
        <v>240201524</v>
      </c>
      <c r="B325" s="135"/>
      <c r="C325" s="136"/>
      <c r="D325" s="117"/>
      <c r="E325" s="117"/>
      <c r="F325" s="114" t="s">
        <v>759</v>
      </c>
    </row>
    <row r="326" spans="1:6" ht="30" customHeight="1">
      <c r="A326" s="134">
        <v>240201524</v>
      </c>
      <c r="B326" s="135"/>
      <c r="C326" s="136"/>
      <c r="D326" s="117"/>
      <c r="E326" s="117"/>
      <c r="F326" s="114" t="s">
        <v>760</v>
      </c>
    </row>
    <row r="327" spans="1:6" s="94" customFormat="1" ht="8.1" customHeight="1">
      <c r="A327" s="98">
        <v>240201524</v>
      </c>
      <c r="B327" s="99"/>
      <c r="C327" s="100"/>
      <c r="D327" s="101"/>
      <c r="E327" s="101"/>
      <c r="F327" s="101"/>
    </row>
    <row r="328" spans="1:6" s="133" customFormat="1" ht="30" customHeight="1">
      <c r="A328" s="128">
        <v>240202501</v>
      </c>
      <c r="B328" s="129" t="s">
        <v>549</v>
      </c>
      <c r="C328" s="130" t="s">
        <v>549</v>
      </c>
      <c r="D328" s="131"/>
      <c r="E328" s="131"/>
      <c r="F328" s="132"/>
    </row>
    <row r="329" spans="1:6" s="94" customFormat="1" ht="38.25">
      <c r="A329" s="112">
        <v>240202501</v>
      </c>
      <c r="B329" s="113">
        <v>1</v>
      </c>
      <c r="C329" s="114" t="s">
        <v>550</v>
      </c>
      <c r="D329" s="114" t="s">
        <v>556</v>
      </c>
      <c r="E329" s="114" t="s">
        <v>621</v>
      </c>
      <c r="F329" s="114" t="s">
        <v>648</v>
      </c>
    </row>
    <row r="330" spans="1:6" s="94" customFormat="1" ht="30" customHeight="1">
      <c r="A330" s="112">
        <v>240202501</v>
      </c>
      <c r="B330" s="113">
        <v>2</v>
      </c>
      <c r="C330" s="114" t="s">
        <v>551</v>
      </c>
      <c r="D330" s="114" t="s">
        <v>557</v>
      </c>
      <c r="E330" s="114" t="s">
        <v>622</v>
      </c>
      <c r="F330" s="114" t="s">
        <v>649</v>
      </c>
    </row>
    <row r="331" spans="1:6" s="94" customFormat="1" ht="38.25">
      <c r="A331" s="112">
        <v>240202501</v>
      </c>
      <c r="B331" s="113">
        <v>3</v>
      </c>
      <c r="C331" s="114" t="s">
        <v>552</v>
      </c>
      <c r="D331" s="114" t="s">
        <v>558</v>
      </c>
      <c r="E331" s="114" t="s">
        <v>623</v>
      </c>
      <c r="F331" s="114" t="s">
        <v>650</v>
      </c>
    </row>
    <row r="332" spans="1:6" s="94" customFormat="1" ht="38.25">
      <c r="A332" s="112">
        <v>240202501</v>
      </c>
      <c r="B332" s="113">
        <v>4</v>
      </c>
      <c r="C332" s="114" t="s">
        <v>553</v>
      </c>
      <c r="D332" s="114" t="s">
        <v>559</v>
      </c>
      <c r="E332" s="114" t="s">
        <v>624</v>
      </c>
      <c r="F332" s="114" t="s">
        <v>651</v>
      </c>
    </row>
    <row r="333" spans="1:6" s="94" customFormat="1" ht="38.25">
      <c r="A333" s="112">
        <v>240202501</v>
      </c>
      <c r="B333" s="113">
        <v>5</v>
      </c>
      <c r="C333" s="114" t="s">
        <v>554</v>
      </c>
      <c r="D333" s="114" t="s">
        <v>560</v>
      </c>
      <c r="E333" s="114" t="s">
        <v>625</v>
      </c>
      <c r="F333" s="114" t="s">
        <v>652</v>
      </c>
    </row>
    <row r="334" spans="1:6" s="94" customFormat="1" ht="51">
      <c r="A334" s="112">
        <v>240202501</v>
      </c>
      <c r="B334" s="113">
        <v>6</v>
      </c>
      <c r="C334" s="114" t="s">
        <v>555</v>
      </c>
      <c r="D334" s="114" t="s">
        <v>561</v>
      </c>
      <c r="E334" s="114" t="s">
        <v>626</v>
      </c>
      <c r="F334" s="114" t="s">
        <v>653</v>
      </c>
    </row>
    <row r="335" spans="1:6" s="94" customFormat="1" ht="38.25">
      <c r="A335" s="115">
        <v>240202501</v>
      </c>
      <c r="B335" s="116"/>
      <c r="C335" s="117"/>
      <c r="D335" s="114" t="s">
        <v>562</v>
      </c>
      <c r="E335" s="114" t="s">
        <v>627</v>
      </c>
      <c r="F335" s="114" t="s">
        <v>654</v>
      </c>
    </row>
    <row r="336" spans="1:6" s="94" customFormat="1" ht="30" customHeight="1">
      <c r="A336" s="115">
        <v>240202501</v>
      </c>
      <c r="B336" s="116"/>
      <c r="C336" s="117"/>
      <c r="D336" s="114" t="s">
        <v>563</v>
      </c>
      <c r="E336" s="114" t="s">
        <v>628</v>
      </c>
      <c r="F336" s="114" t="s">
        <v>655</v>
      </c>
    </row>
    <row r="337" spans="1:6" s="94" customFormat="1" ht="30" customHeight="1">
      <c r="A337" s="115">
        <v>240202501</v>
      </c>
      <c r="B337" s="116"/>
      <c r="C337" s="117"/>
      <c r="D337" s="114" t="s">
        <v>564</v>
      </c>
      <c r="E337" s="114" t="s">
        <v>629</v>
      </c>
      <c r="F337" s="114" t="s">
        <v>656</v>
      </c>
    </row>
    <row r="338" spans="1:6" s="94" customFormat="1" ht="30" customHeight="1">
      <c r="A338" s="115">
        <v>240202501</v>
      </c>
      <c r="B338" s="116"/>
      <c r="C338" s="117"/>
      <c r="D338" s="114" t="s">
        <v>565</v>
      </c>
      <c r="E338" s="114" t="s">
        <v>630</v>
      </c>
      <c r="F338" s="114" t="s">
        <v>657</v>
      </c>
    </row>
    <row r="339" spans="1:6" s="94" customFormat="1" ht="38.25">
      <c r="A339" s="115">
        <v>240202501</v>
      </c>
      <c r="B339" s="116"/>
      <c r="C339" s="117"/>
      <c r="D339" s="114" t="s">
        <v>566</v>
      </c>
      <c r="E339" s="114" t="s">
        <v>631</v>
      </c>
      <c r="F339" s="114" t="s">
        <v>658</v>
      </c>
    </row>
    <row r="340" spans="1:6" s="94" customFormat="1" ht="51">
      <c r="A340" s="115">
        <v>240202501</v>
      </c>
      <c r="B340" s="116"/>
      <c r="C340" s="117"/>
      <c r="D340" s="114" t="s">
        <v>567</v>
      </c>
      <c r="E340" s="114" t="s">
        <v>632</v>
      </c>
      <c r="F340" s="114" t="s">
        <v>659</v>
      </c>
    </row>
    <row r="341" spans="1:6" s="94" customFormat="1" ht="38.25">
      <c r="A341" s="115">
        <v>240202501</v>
      </c>
      <c r="B341" s="116"/>
      <c r="C341" s="117"/>
      <c r="D341" s="114" t="s">
        <v>568</v>
      </c>
      <c r="E341" s="114" t="s">
        <v>633</v>
      </c>
      <c r="F341" s="114" t="s">
        <v>660</v>
      </c>
    </row>
    <row r="342" spans="1:6" s="94" customFormat="1" ht="30" customHeight="1">
      <c r="A342" s="115">
        <v>240202501</v>
      </c>
      <c r="B342" s="116"/>
      <c r="C342" s="117"/>
      <c r="D342" s="114" t="s">
        <v>569</v>
      </c>
      <c r="E342" s="114" t="s">
        <v>634</v>
      </c>
      <c r="F342" s="114" t="s">
        <v>661</v>
      </c>
    </row>
    <row r="343" spans="1:6" s="94" customFormat="1" ht="30" customHeight="1">
      <c r="A343" s="115">
        <v>240202501</v>
      </c>
      <c r="B343" s="116"/>
      <c r="C343" s="117"/>
      <c r="D343" s="114" t="s">
        <v>570</v>
      </c>
      <c r="E343" s="114" t="s">
        <v>635</v>
      </c>
      <c r="F343" s="117"/>
    </row>
    <row r="344" spans="1:6" s="94" customFormat="1" ht="30" customHeight="1">
      <c r="A344" s="115">
        <v>240202501</v>
      </c>
      <c r="B344" s="116"/>
      <c r="C344" s="117"/>
      <c r="D344" s="114" t="s">
        <v>571</v>
      </c>
      <c r="E344" s="114" t="s">
        <v>636</v>
      </c>
      <c r="F344" s="117"/>
    </row>
    <row r="345" spans="1:6" s="94" customFormat="1" ht="30" customHeight="1">
      <c r="A345" s="115">
        <v>240202501</v>
      </c>
      <c r="B345" s="116"/>
      <c r="C345" s="117"/>
      <c r="D345" s="114" t="s">
        <v>572</v>
      </c>
      <c r="E345" s="114" t="s">
        <v>637</v>
      </c>
      <c r="F345" s="117"/>
    </row>
    <row r="346" spans="1:6" s="94" customFormat="1" ht="30" customHeight="1">
      <c r="A346" s="115">
        <v>240202501</v>
      </c>
      <c r="B346" s="116"/>
      <c r="C346" s="117"/>
      <c r="D346" s="114" t="s">
        <v>573</v>
      </c>
      <c r="E346" s="114" t="s">
        <v>638</v>
      </c>
      <c r="F346" s="117"/>
    </row>
    <row r="347" spans="1:6" s="94" customFormat="1" ht="30" customHeight="1">
      <c r="A347" s="115">
        <v>240202501</v>
      </c>
      <c r="B347" s="116"/>
      <c r="C347" s="117"/>
      <c r="D347" s="114" t="s">
        <v>574</v>
      </c>
      <c r="E347" s="114" t="s">
        <v>639</v>
      </c>
      <c r="F347" s="117"/>
    </row>
    <row r="348" spans="1:6" s="94" customFormat="1" ht="30" customHeight="1">
      <c r="A348" s="115">
        <v>240202501</v>
      </c>
      <c r="B348" s="116"/>
      <c r="C348" s="117"/>
      <c r="D348" s="114" t="s">
        <v>575</v>
      </c>
      <c r="E348" s="114" t="s">
        <v>640</v>
      </c>
      <c r="F348" s="117"/>
    </row>
    <row r="349" spans="1:6" s="94" customFormat="1" ht="30" customHeight="1">
      <c r="A349" s="115">
        <v>240202501</v>
      </c>
      <c r="B349" s="116"/>
      <c r="C349" s="117"/>
      <c r="D349" s="114" t="s">
        <v>576</v>
      </c>
      <c r="E349" s="114" t="s">
        <v>641</v>
      </c>
      <c r="F349" s="117"/>
    </row>
    <row r="350" spans="1:6" s="94" customFormat="1" ht="30" customHeight="1">
      <c r="A350" s="115">
        <v>240202501</v>
      </c>
      <c r="B350" s="116"/>
      <c r="C350" s="117"/>
      <c r="D350" s="114" t="s">
        <v>577</v>
      </c>
      <c r="E350" s="114" t="s">
        <v>642</v>
      </c>
      <c r="F350" s="117"/>
    </row>
    <row r="351" spans="1:6" s="94" customFormat="1" ht="30" customHeight="1">
      <c r="A351" s="115">
        <v>240202501</v>
      </c>
      <c r="B351" s="116"/>
      <c r="C351" s="117"/>
      <c r="D351" s="114" t="s">
        <v>578</v>
      </c>
      <c r="E351" s="114" t="s">
        <v>643</v>
      </c>
      <c r="F351" s="117"/>
    </row>
    <row r="352" spans="1:6" s="94" customFormat="1" ht="30" customHeight="1">
      <c r="A352" s="115">
        <v>240202501</v>
      </c>
      <c r="B352" s="116"/>
      <c r="C352" s="117"/>
      <c r="D352" s="114" t="s">
        <v>579</v>
      </c>
      <c r="E352" s="114" t="s">
        <v>644</v>
      </c>
      <c r="F352" s="117"/>
    </row>
    <row r="353" spans="1:6" s="94" customFormat="1" ht="30" customHeight="1">
      <c r="A353" s="115">
        <v>240202501</v>
      </c>
      <c r="B353" s="116"/>
      <c r="C353" s="117"/>
      <c r="D353" s="114" t="s">
        <v>580</v>
      </c>
      <c r="E353" s="114" t="s">
        <v>645</v>
      </c>
      <c r="F353" s="117"/>
    </row>
    <row r="354" spans="1:6" s="94" customFormat="1" ht="30" customHeight="1">
      <c r="A354" s="115">
        <v>240202501</v>
      </c>
      <c r="B354" s="116"/>
      <c r="C354" s="117"/>
      <c r="D354" s="114" t="s">
        <v>581</v>
      </c>
      <c r="E354" s="114" t="s">
        <v>646</v>
      </c>
      <c r="F354" s="117"/>
    </row>
    <row r="355" spans="1:6" s="94" customFormat="1" ht="38.25">
      <c r="A355" s="115">
        <v>240202501</v>
      </c>
      <c r="B355" s="116"/>
      <c r="C355" s="117"/>
      <c r="D355" s="114" t="s">
        <v>582</v>
      </c>
      <c r="E355" s="114" t="s">
        <v>647</v>
      </c>
      <c r="F355" s="117"/>
    </row>
    <row r="356" spans="1:6" s="94" customFormat="1" ht="30" customHeight="1">
      <c r="A356" s="115">
        <v>240202501</v>
      </c>
      <c r="B356" s="116"/>
      <c r="C356" s="117"/>
      <c r="D356" s="114" t="s">
        <v>583</v>
      </c>
      <c r="E356" s="117"/>
      <c r="F356" s="117"/>
    </row>
    <row r="357" spans="1:6" s="94" customFormat="1" ht="30" customHeight="1">
      <c r="A357" s="115">
        <v>240202501</v>
      </c>
      <c r="B357" s="116"/>
      <c r="C357" s="117"/>
      <c r="D357" s="114" t="s">
        <v>584</v>
      </c>
      <c r="E357" s="117"/>
      <c r="F357" s="117"/>
    </row>
    <row r="358" spans="1:6" s="94" customFormat="1" ht="30" customHeight="1">
      <c r="A358" s="115">
        <v>240202501</v>
      </c>
      <c r="B358" s="116"/>
      <c r="C358" s="117"/>
      <c r="D358" s="114" t="s">
        <v>585</v>
      </c>
      <c r="E358" s="117"/>
      <c r="F358" s="117"/>
    </row>
    <row r="359" spans="1:6" s="94" customFormat="1" ht="30" customHeight="1">
      <c r="A359" s="115">
        <v>240202501</v>
      </c>
      <c r="B359" s="116"/>
      <c r="C359" s="117"/>
      <c r="D359" s="114" t="s">
        <v>586</v>
      </c>
      <c r="E359" s="117"/>
      <c r="F359" s="117"/>
    </row>
    <row r="360" spans="1:6" s="94" customFormat="1" ht="30" customHeight="1">
      <c r="A360" s="115">
        <v>240202501</v>
      </c>
      <c r="B360" s="116"/>
      <c r="C360" s="117"/>
      <c r="D360" s="114" t="s">
        <v>587</v>
      </c>
      <c r="E360" s="117"/>
      <c r="F360" s="117"/>
    </row>
    <row r="361" spans="1:6" s="94" customFormat="1" ht="30" customHeight="1">
      <c r="A361" s="115">
        <v>240202501</v>
      </c>
      <c r="B361" s="116"/>
      <c r="C361" s="117"/>
      <c r="D361" s="114" t="s">
        <v>588</v>
      </c>
      <c r="E361" s="117"/>
      <c r="F361" s="117"/>
    </row>
    <row r="362" spans="1:6" s="94" customFormat="1" ht="30" customHeight="1">
      <c r="A362" s="115">
        <v>240202501</v>
      </c>
      <c r="B362" s="116"/>
      <c r="C362" s="117"/>
      <c r="D362" s="114" t="s">
        <v>589</v>
      </c>
      <c r="E362" s="117"/>
      <c r="F362" s="117"/>
    </row>
    <row r="363" spans="1:6" s="94" customFormat="1" ht="30" customHeight="1">
      <c r="A363" s="115">
        <v>240202501</v>
      </c>
      <c r="B363" s="116"/>
      <c r="C363" s="117"/>
      <c r="D363" s="114" t="s">
        <v>590</v>
      </c>
      <c r="E363" s="117"/>
      <c r="F363" s="117"/>
    </row>
    <row r="364" spans="1:6" s="94" customFormat="1" ht="30" customHeight="1">
      <c r="A364" s="115">
        <v>240202501</v>
      </c>
      <c r="B364" s="116"/>
      <c r="C364" s="117"/>
      <c r="D364" s="114" t="s">
        <v>591</v>
      </c>
      <c r="E364" s="117"/>
      <c r="F364" s="117"/>
    </row>
    <row r="365" spans="1:6" s="94" customFormat="1" ht="30" customHeight="1">
      <c r="A365" s="115">
        <v>240202501</v>
      </c>
      <c r="B365" s="116"/>
      <c r="C365" s="117"/>
      <c r="D365" s="114" t="s">
        <v>592</v>
      </c>
      <c r="E365" s="117"/>
      <c r="F365" s="117"/>
    </row>
    <row r="366" spans="1:6" s="94" customFormat="1" ht="30" customHeight="1">
      <c r="A366" s="115">
        <v>240202501</v>
      </c>
      <c r="B366" s="116"/>
      <c r="C366" s="117"/>
      <c r="D366" s="114" t="s">
        <v>593</v>
      </c>
      <c r="E366" s="117"/>
      <c r="F366" s="117"/>
    </row>
    <row r="367" spans="1:6" s="94" customFormat="1" ht="30" customHeight="1">
      <c r="A367" s="115">
        <v>240202501</v>
      </c>
      <c r="B367" s="116"/>
      <c r="C367" s="117"/>
      <c r="D367" s="114" t="s">
        <v>594</v>
      </c>
      <c r="E367" s="117"/>
      <c r="F367" s="117"/>
    </row>
    <row r="368" spans="1:6" s="94" customFormat="1" ht="30" customHeight="1">
      <c r="A368" s="115">
        <v>240202501</v>
      </c>
      <c r="B368" s="116"/>
      <c r="C368" s="117"/>
      <c r="D368" s="114" t="s">
        <v>595</v>
      </c>
      <c r="E368" s="117"/>
      <c r="F368" s="117"/>
    </row>
    <row r="369" spans="1:6" s="94" customFormat="1" ht="30" customHeight="1">
      <c r="A369" s="115">
        <v>240202501</v>
      </c>
      <c r="B369" s="116"/>
      <c r="C369" s="117"/>
      <c r="D369" s="114" t="s">
        <v>596</v>
      </c>
      <c r="E369" s="117"/>
      <c r="F369" s="117"/>
    </row>
    <row r="370" spans="1:6" s="94" customFormat="1" ht="30" customHeight="1">
      <c r="A370" s="115">
        <v>240202501</v>
      </c>
      <c r="B370" s="116"/>
      <c r="C370" s="117"/>
      <c r="D370" s="114" t="s">
        <v>597</v>
      </c>
      <c r="E370" s="117"/>
      <c r="F370" s="117"/>
    </row>
    <row r="371" spans="1:6" s="94" customFormat="1" ht="30" customHeight="1">
      <c r="A371" s="115">
        <v>240202501</v>
      </c>
      <c r="B371" s="116"/>
      <c r="C371" s="117"/>
      <c r="D371" s="114" t="s">
        <v>598</v>
      </c>
      <c r="E371" s="117"/>
      <c r="F371" s="117"/>
    </row>
    <row r="372" spans="1:6" s="94" customFormat="1" ht="30" customHeight="1">
      <c r="A372" s="115">
        <v>240202501</v>
      </c>
      <c r="B372" s="116"/>
      <c r="C372" s="117"/>
      <c r="D372" s="114" t="s">
        <v>599</v>
      </c>
      <c r="E372" s="117"/>
      <c r="F372" s="117"/>
    </row>
    <row r="373" spans="1:6" s="94" customFormat="1" ht="30" customHeight="1">
      <c r="A373" s="115">
        <v>240202501</v>
      </c>
      <c r="B373" s="116"/>
      <c r="C373" s="117"/>
      <c r="D373" s="114" t="s">
        <v>600</v>
      </c>
      <c r="E373" s="117"/>
      <c r="F373" s="117"/>
    </row>
    <row r="374" spans="1:6" s="94" customFormat="1" ht="30" customHeight="1">
      <c r="A374" s="115">
        <v>240202501</v>
      </c>
      <c r="B374" s="116"/>
      <c r="C374" s="117"/>
      <c r="D374" s="114" t="s">
        <v>601</v>
      </c>
      <c r="E374" s="117"/>
      <c r="F374" s="117"/>
    </row>
    <row r="375" spans="1:6" s="94" customFormat="1" ht="30" customHeight="1">
      <c r="A375" s="115">
        <v>240202501</v>
      </c>
      <c r="B375" s="116"/>
      <c r="C375" s="117"/>
      <c r="D375" s="114" t="s">
        <v>602</v>
      </c>
      <c r="E375" s="117"/>
      <c r="F375" s="117"/>
    </row>
    <row r="376" spans="1:6" s="94" customFormat="1" ht="30" customHeight="1">
      <c r="A376" s="115">
        <v>240202501</v>
      </c>
      <c r="B376" s="116"/>
      <c r="C376" s="117"/>
      <c r="D376" s="114" t="s">
        <v>603</v>
      </c>
      <c r="E376" s="117"/>
      <c r="F376" s="117"/>
    </row>
    <row r="377" spans="1:6" s="94" customFormat="1" ht="30" customHeight="1">
      <c r="A377" s="115">
        <v>240202501</v>
      </c>
      <c r="B377" s="116"/>
      <c r="C377" s="117"/>
      <c r="D377" s="114" t="s">
        <v>604</v>
      </c>
      <c r="E377" s="117"/>
      <c r="F377" s="117"/>
    </row>
    <row r="378" spans="1:6" s="94" customFormat="1" ht="30" customHeight="1">
      <c r="A378" s="115">
        <v>240202501</v>
      </c>
      <c r="B378" s="116"/>
      <c r="C378" s="117"/>
      <c r="D378" s="114" t="s">
        <v>605</v>
      </c>
      <c r="E378" s="117"/>
      <c r="F378" s="117"/>
    </row>
    <row r="379" spans="1:6" s="94" customFormat="1" ht="30" customHeight="1">
      <c r="A379" s="115">
        <v>240202501</v>
      </c>
      <c r="B379" s="116"/>
      <c r="C379" s="117"/>
      <c r="D379" s="114" t="s">
        <v>606</v>
      </c>
      <c r="E379" s="117"/>
      <c r="F379" s="117"/>
    </row>
    <row r="380" spans="1:6" s="94" customFormat="1" ht="30" customHeight="1">
      <c r="A380" s="115">
        <v>240202501</v>
      </c>
      <c r="B380" s="116"/>
      <c r="C380" s="117"/>
      <c r="D380" s="114" t="s">
        <v>607</v>
      </c>
      <c r="E380" s="117"/>
      <c r="F380" s="117"/>
    </row>
    <row r="381" spans="1:6" s="94" customFormat="1" ht="30" customHeight="1">
      <c r="A381" s="115">
        <v>240202501</v>
      </c>
      <c r="B381" s="116"/>
      <c r="C381" s="117"/>
      <c r="D381" s="114" t="s">
        <v>608</v>
      </c>
      <c r="E381" s="117"/>
      <c r="F381" s="117"/>
    </row>
    <row r="382" spans="1:6" s="94" customFormat="1" ht="30" customHeight="1">
      <c r="A382" s="115">
        <v>240202501</v>
      </c>
      <c r="B382" s="116"/>
      <c r="C382" s="117"/>
      <c r="D382" s="114" t="s">
        <v>609</v>
      </c>
      <c r="E382" s="117"/>
      <c r="F382" s="117"/>
    </row>
    <row r="383" spans="1:6" s="94" customFormat="1" ht="30" customHeight="1">
      <c r="A383" s="115">
        <v>240202501</v>
      </c>
      <c r="B383" s="116"/>
      <c r="C383" s="117"/>
      <c r="D383" s="114" t="s">
        <v>610</v>
      </c>
      <c r="E383" s="117"/>
      <c r="F383" s="117"/>
    </row>
    <row r="384" spans="1:6" s="94" customFormat="1" ht="30" customHeight="1">
      <c r="A384" s="115">
        <v>240202501</v>
      </c>
      <c r="B384" s="116"/>
      <c r="C384" s="117"/>
      <c r="D384" s="114" t="s">
        <v>611</v>
      </c>
      <c r="E384" s="117"/>
      <c r="F384" s="117"/>
    </row>
    <row r="385" spans="1:6" s="94" customFormat="1" ht="30" customHeight="1">
      <c r="A385" s="115">
        <v>240202501</v>
      </c>
      <c r="B385" s="116"/>
      <c r="C385" s="117"/>
      <c r="D385" s="114" t="s">
        <v>612</v>
      </c>
      <c r="E385" s="117"/>
      <c r="F385" s="117"/>
    </row>
    <row r="386" spans="1:6" s="94" customFormat="1" ht="30" customHeight="1">
      <c r="A386" s="115">
        <v>240202501</v>
      </c>
      <c r="B386" s="116"/>
      <c r="C386" s="117"/>
      <c r="D386" s="114" t="s">
        <v>613</v>
      </c>
      <c r="E386" s="117"/>
      <c r="F386" s="117"/>
    </row>
    <row r="387" spans="1:6" s="94" customFormat="1" ht="30" customHeight="1">
      <c r="A387" s="115">
        <v>240202501</v>
      </c>
      <c r="B387" s="116"/>
      <c r="C387" s="117"/>
      <c r="D387" s="114" t="s">
        <v>614</v>
      </c>
      <c r="E387" s="117"/>
      <c r="F387" s="117"/>
    </row>
    <row r="388" spans="1:6" s="94" customFormat="1" ht="30" customHeight="1">
      <c r="A388" s="115">
        <v>240202501</v>
      </c>
      <c r="B388" s="116"/>
      <c r="C388" s="117"/>
      <c r="D388" s="114" t="s">
        <v>615</v>
      </c>
      <c r="E388" s="117"/>
      <c r="F388" s="117"/>
    </row>
    <row r="389" spans="1:6" s="94" customFormat="1" ht="30" customHeight="1">
      <c r="A389" s="115">
        <v>240202501</v>
      </c>
      <c r="B389" s="116"/>
      <c r="C389" s="117"/>
      <c r="D389" s="114" t="s">
        <v>610</v>
      </c>
      <c r="E389" s="117"/>
      <c r="F389" s="117"/>
    </row>
    <row r="390" spans="1:6" s="94" customFormat="1" ht="30" customHeight="1">
      <c r="A390" s="115">
        <v>240202501</v>
      </c>
      <c r="B390" s="116"/>
      <c r="C390" s="117"/>
      <c r="D390" s="114" t="s">
        <v>616</v>
      </c>
      <c r="E390" s="117"/>
      <c r="F390" s="117"/>
    </row>
    <row r="391" spans="1:6" s="94" customFormat="1" ht="30" customHeight="1">
      <c r="A391" s="115">
        <v>240202501</v>
      </c>
      <c r="B391" s="116"/>
      <c r="C391" s="117"/>
      <c r="D391" s="114" t="s">
        <v>617</v>
      </c>
      <c r="E391" s="117"/>
      <c r="F391" s="117"/>
    </row>
    <row r="392" spans="1:6" s="94" customFormat="1" ht="30" customHeight="1">
      <c r="A392" s="115">
        <v>240202501</v>
      </c>
      <c r="B392" s="116"/>
      <c r="C392" s="117"/>
      <c r="D392" s="114" t="s">
        <v>618</v>
      </c>
      <c r="E392" s="117"/>
      <c r="F392" s="117"/>
    </row>
    <row r="393" spans="1:6" s="94" customFormat="1" ht="30" customHeight="1">
      <c r="A393" s="115">
        <v>240202501</v>
      </c>
      <c r="B393" s="116"/>
      <c r="C393" s="117"/>
      <c r="D393" s="114" t="s">
        <v>619</v>
      </c>
      <c r="E393" s="117"/>
      <c r="F393" s="117"/>
    </row>
    <row r="394" spans="1:6" s="94" customFormat="1" ht="30" customHeight="1">
      <c r="A394" s="115">
        <v>240202501</v>
      </c>
      <c r="B394" s="116"/>
      <c r="C394" s="117"/>
      <c r="D394" s="114" t="s">
        <v>620</v>
      </c>
      <c r="E394" s="117"/>
      <c r="F394" s="117"/>
    </row>
    <row r="395" spans="1:6" s="94" customFormat="1" ht="8.1" customHeight="1">
      <c r="A395" s="98">
        <v>240202501</v>
      </c>
      <c r="B395" s="99"/>
      <c r="C395" s="100"/>
      <c r="D395" s="101"/>
      <c r="E395" s="101"/>
      <c r="F395" s="101"/>
    </row>
    <row r="396" spans="1:6" s="133" customFormat="1" ht="30" customHeight="1">
      <c r="A396" s="128">
        <v>230101507</v>
      </c>
      <c r="B396" s="129" t="s">
        <v>761</v>
      </c>
      <c r="C396" s="130" t="s">
        <v>761</v>
      </c>
      <c r="D396" s="131"/>
      <c r="E396" s="131"/>
      <c r="F396" s="132"/>
    </row>
    <row r="397" spans="1:6" ht="30" customHeight="1">
      <c r="A397" s="112">
        <v>230101507</v>
      </c>
      <c r="B397" s="113">
        <v>1</v>
      </c>
      <c r="C397" s="114" t="s">
        <v>765</v>
      </c>
      <c r="D397" s="114" t="s">
        <v>766</v>
      </c>
      <c r="E397" s="114" t="s">
        <v>786</v>
      </c>
      <c r="F397" s="114" t="s">
        <v>786</v>
      </c>
    </row>
    <row r="398" spans="1:6" ht="30" customHeight="1">
      <c r="A398" s="112">
        <v>230101507</v>
      </c>
      <c r="B398" s="113">
        <v>2</v>
      </c>
      <c r="C398" s="114" t="s">
        <v>764</v>
      </c>
      <c r="D398" s="114" t="s">
        <v>767</v>
      </c>
      <c r="E398" s="114" t="s">
        <v>787</v>
      </c>
      <c r="F398" s="114" t="s">
        <v>787</v>
      </c>
    </row>
    <row r="399" spans="1:6" ht="30" customHeight="1">
      <c r="A399" s="112">
        <v>230101507</v>
      </c>
      <c r="B399" s="113">
        <v>3</v>
      </c>
      <c r="C399" s="114" t="s">
        <v>763</v>
      </c>
      <c r="D399" s="114" t="s">
        <v>768</v>
      </c>
      <c r="E399" s="114" t="s">
        <v>788</v>
      </c>
      <c r="F399" s="114" t="s">
        <v>788</v>
      </c>
    </row>
    <row r="400" spans="1:6" ht="30" customHeight="1">
      <c r="A400" s="112">
        <v>230101507</v>
      </c>
      <c r="B400" s="113">
        <v>4</v>
      </c>
      <c r="C400" s="114" t="s">
        <v>762</v>
      </c>
      <c r="D400" s="114" t="s">
        <v>769</v>
      </c>
      <c r="E400" s="114" t="s">
        <v>789</v>
      </c>
      <c r="F400" s="114" t="s">
        <v>789</v>
      </c>
    </row>
    <row r="401" spans="1:6" ht="30" customHeight="1">
      <c r="A401" s="134">
        <v>230101507</v>
      </c>
      <c r="B401" s="135"/>
      <c r="C401" s="136"/>
      <c r="D401" s="114" t="s">
        <v>770</v>
      </c>
      <c r="E401" s="114" t="s">
        <v>790</v>
      </c>
      <c r="F401" s="114" t="s">
        <v>790</v>
      </c>
    </row>
    <row r="402" spans="1:6" ht="30" customHeight="1">
      <c r="A402" s="134">
        <v>230101507</v>
      </c>
      <c r="B402" s="135"/>
      <c r="C402" s="136"/>
      <c r="D402" s="114" t="s">
        <v>771</v>
      </c>
      <c r="E402" s="114" t="s">
        <v>791</v>
      </c>
      <c r="F402" s="114" t="s">
        <v>791</v>
      </c>
    </row>
    <row r="403" spans="1:6" ht="30" customHeight="1">
      <c r="A403" s="134">
        <v>230101507</v>
      </c>
      <c r="B403" s="135"/>
      <c r="C403" s="136"/>
      <c r="D403" s="114" t="s">
        <v>772</v>
      </c>
      <c r="E403" s="114" t="s">
        <v>792</v>
      </c>
      <c r="F403" s="114" t="s">
        <v>792</v>
      </c>
    </row>
    <row r="404" spans="1:6" ht="38.25">
      <c r="A404" s="134">
        <v>230101507</v>
      </c>
      <c r="B404" s="135"/>
      <c r="C404" s="136"/>
      <c r="D404" s="114" t="s">
        <v>773</v>
      </c>
      <c r="E404" s="114" t="s">
        <v>793</v>
      </c>
      <c r="F404" s="114" t="s">
        <v>793</v>
      </c>
    </row>
    <row r="405" spans="1:6" ht="30" customHeight="1">
      <c r="A405" s="134">
        <v>230101507</v>
      </c>
      <c r="B405" s="135"/>
      <c r="C405" s="136"/>
      <c r="D405" s="114" t="s">
        <v>774</v>
      </c>
      <c r="E405" s="114" t="s">
        <v>794</v>
      </c>
      <c r="F405" s="114" t="s">
        <v>794</v>
      </c>
    </row>
    <row r="406" spans="1:6" ht="30" customHeight="1">
      <c r="A406" s="134">
        <v>230101507</v>
      </c>
      <c r="B406" s="135"/>
      <c r="C406" s="136"/>
      <c r="D406" s="114" t="s">
        <v>775</v>
      </c>
      <c r="E406" s="114" t="s">
        <v>795</v>
      </c>
      <c r="F406" s="114" t="s">
        <v>795</v>
      </c>
    </row>
    <row r="407" spans="1:6" ht="30" customHeight="1">
      <c r="A407" s="134">
        <v>230101507</v>
      </c>
      <c r="B407" s="135"/>
      <c r="C407" s="136"/>
      <c r="D407" s="114" t="s">
        <v>776</v>
      </c>
      <c r="E407" s="117"/>
      <c r="F407" s="114" t="s">
        <v>796</v>
      </c>
    </row>
    <row r="408" spans="1:6" ht="30" customHeight="1">
      <c r="A408" s="134">
        <v>230101507</v>
      </c>
      <c r="B408" s="135"/>
      <c r="C408" s="136"/>
      <c r="D408" s="114" t="s">
        <v>777</v>
      </c>
      <c r="E408" s="117"/>
      <c r="F408" s="117"/>
    </row>
    <row r="409" spans="1:6" ht="30" customHeight="1">
      <c r="A409" s="134">
        <v>230101507</v>
      </c>
      <c r="B409" s="135"/>
      <c r="C409" s="136"/>
      <c r="D409" s="114" t="s">
        <v>778</v>
      </c>
      <c r="E409" s="117"/>
      <c r="F409" s="117"/>
    </row>
    <row r="410" spans="1:6" ht="30" customHeight="1">
      <c r="A410" s="134">
        <v>230101507</v>
      </c>
      <c r="B410" s="135"/>
      <c r="C410" s="136"/>
      <c r="D410" s="114" t="s">
        <v>779</v>
      </c>
      <c r="E410" s="117"/>
      <c r="F410" s="117"/>
    </row>
    <row r="411" spans="1:6" ht="30" customHeight="1">
      <c r="A411" s="134">
        <v>230101507</v>
      </c>
      <c r="B411" s="135"/>
      <c r="C411" s="136"/>
      <c r="D411" s="114" t="s">
        <v>780</v>
      </c>
      <c r="E411" s="117"/>
      <c r="F411" s="117"/>
    </row>
    <row r="412" spans="1:6" ht="30" customHeight="1">
      <c r="A412" s="134">
        <v>230101507</v>
      </c>
      <c r="B412" s="135"/>
      <c r="C412" s="136"/>
      <c r="D412" s="114" t="s">
        <v>781</v>
      </c>
      <c r="E412" s="117"/>
      <c r="F412" s="117"/>
    </row>
    <row r="413" spans="1:6" ht="30" customHeight="1">
      <c r="A413" s="134">
        <v>230101507</v>
      </c>
      <c r="B413" s="135"/>
      <c r="C413" s="136"/>
      <c r="D413" s="114" t="s">
        <v>782</v>
      </c>
      <c r="E413" s="117"/>
      <c r="F413" s="117"/>
    </row>
    <row r="414" spans="1:6" ht="30" customHeight="1">
      <c r="A414" s="134">
        <v>230101507</v>
      </c>
      <c r="B414" s="135"/>
      <c r="C414" s="136"/>
      <c r="D414" s="114" t="s">
        <v>783</v>
      </c>
      <c r="E414" s="117"/>
      <c r="F414" s="117"/>
    </row>
    <row r="415" spans="1:6" ht="30" customHeight="1">
      <c r="A415" s="134">
        <v>230101507</v>
      </c>
      <c r="B415" s="135"/>
      <c r="C415" s="136"/>
      <c r="D415" s="114" t="s">
        <v>784</v>
      </c>
      <c r="E415" s="117"/>
      <c r="F415" s="117"/>
    </row>
    <row r="416" spans="1:6" ht="30" customHeight="1">
      <c r="A416" s="134">
        <v>230101507</v>
      </c>
      <c r="B416" s="135"/>
      <c r="C416" s="136"/>
      <c r="D416" s="114" t="s">
        <v>785</v>
      </c>
      <c r="E416" s="117"/>
      <c r="F416" s="117"/>
    </row>
    <row r="417" spans="1:6" s="133" customFormat="1" ht="30" customHeight="1">
      <c r="A417" s="128">
        <v>220601501</v>
      </c>
      <c r="B417" s="129" t="s">
        <v>844</v>
      </c>
      <c r="C417" s="130" t="s">
        <v>844</v>
      </c>
      <c r="D417" s="131"/>
      <c r="E417" s="131"/>
      <c r="F417" s="132"/>
    </row>
    <row r="418" spans="1:6" ht="38.25">
      <c r="A418" s="112">
        <v>220601501</v>
      </c>
      <c r="B418" s="113">
        <v>1</v>
      </c>
      <c r="C418" s="114" t="s">
        <v>845</v>
      </c>
      <c r="D418" s="114" t="s">
        <v>849</v>
      </c>
      <c r="E418" s="114" t="s">
        <v>869</v>
      </c>
      <c r="F418" s="114" t="s">
        <v>883</v>
      </c>
    </row>
    <row r="419" spans="1:6" ht="51">
      <c r="A419" s="112">
        <v>220601501</v>
      </c>
      <c r="B419" s="113">
        <v>2</v>
      </c>
      <c r="C419" s="114" t="s">
        <v>846</v>
      </c>
      <c r="D419" s="114" t="s">
        <v>850</v>
      </c>
      <c r="E419" s="114" t="s">
        <v>870</v>
      </c>
      <c r="F419" s="114" t="s">
        <v>884</v>
      </c>
    </row>
    <row r="420" spans="1:6" ht="38.25">
      <c r="A420" s="112">
        <v>220601501</v>
      </c>
      <c r="B420" s="113">
        <v>3</v>
      </c>
      <c r="C420" s="114" t="s">
        <v>847</v>
      </c>
      <c r="D420" s="114" t="s">
        <v>851</v>
      </c>
      <c r="E420" s="114" t="s">
        <v>871</v>
      </c>
      <c r="F420" s="114" t="s">
        <v>885</v>
      </c>
    </row>
    <row r="421" spans="1:6" ht="51">
      <c r="A421" s="112">
        <v>220601501</v>
      </c>
      <c r="B421" s="113">
        <v>4</v>
      </c>
      <c r="C421" s="114" t="s">
        <v>848</v>
      </c>
      <c r="D421" s="114" t="s">
        <v>852</v>
      </c>
      <c r="E421" s="114" t="s">
        <v>872</v>
      </c>
      <c r="F421" s="114" t="s">
        <v>886</v>
      </c>
    </row>
    <row r="422" spans="1:6" ht="38.25">
      <c r="A422" s="134">
        <v>220601501</v>
      </c>
      <c r="B422" s="135"/>
      <c r="C422" s="136"/>
      <c r="D422" s="114" t="s">
        <v>853</v>
      </c>
      <c r="E422" s="114" t="s">
        <v>873</v>
      </c>
      <c r="F422" s="114" t="s">
        <v>887</v>
      </c>
    </row>
    <row r="423" spans="1:6" ht="30" customHeight="1">
      <c r="A423" s="134">
        <v>220601501</v>
      </c>
      <c r="B423" s="135"/>
      <c r="C423" s="136"/>
      <c r="D423" s="114" t="s">
        <v>854</v>
      </c>
      <c r="E423" s="114" t="s">
        <v>874</v>
      </c>
      <c r="F423" s="114" t="s">
        <v>888</v>
      </c>
    </row>
    <row r="424" spans="1:6" ht="38.25">
      <c r="A424" s="134">
        <v>220601501</v>
      </c>
      <c r="B424" s="135"/>
      <c r="C424" s="136"/>
      <c r="D424" s="114" t="s">
        <v>855</v>
      </c>
      <c r="E424" s="114" t="s">
        <v>875</v>
      </c>
      <c r="F424" s="114" t="s">
        <v>889</v>
      </c>
    </row>
    <row r="425" spans="1:6" ht="63.75">
      <c r="A425" s="134">
        <v>220601501</v>
      </c>
      <c r="B425" s="135"/>
      <c r="C425" s="136"/>
      <c r="D425" s="114" t="s">
        <v>856</v>
      </c>
      <c r="E425" s="114" t="s">
        <v>876</v>
      </c>
      <c r="F425" s="117"/>
    </row>
    <row r="426" spans="1:6" ht="38.25">
      <c r="A426" s="134">
        <v>220601501</v>
      </c>
      <c r="B426" s="135"/>
      <c r="C426" s="136"/>
      <c r="D426" s="114" t="s">
        <v>857</v>
      </c>
      <c r="E426" s="114" t="s">
        <v>877</v>
      </c>
      <c r="F426" s="117"/>
    </row>
    <row r="427" spans="1:6" ht="30" customHeight="1">
      <c r="A427" s="134">
        <v>220601501</v>
      </c>
      <c r="B427" s="135"/>
      <c r="C427" s="136"/>
      <c r="D427" s="114" t="s">
        <v>858</v>
      </c>
      <c r="E427" s="114" t="s">
        <v>878</v>
      </c>
      <c r="F427" s="117"/>
    </row>
    <row r="428" spans="1:6" ht="30" customHeight="1">
      <c r="A428" s="134">
        <v>220601501</v>
      </c>
      <c r="B428" s="135"/>
      <c r="C428" s="136"/>
      <c r="D428" s="114" t="s">
        <v>859</v>
      </c>
      <c r="E428" s="114" t="s">
        <v>879</v>
      </c>
      <c r="F428" s="117"/>
    </row>
    <row r="429" spans="1:6" ht="30" customHeight="1">
      <c r="A429" s="134">
        <v>220601501</v>
      </c>
      <c r="B429" s="135"/>
      <c r="C429" s="136"/>
      <c r="D429" s="114" t="s">
        <v>860</v>
      </c>
      <c r="E429" s="114" t="s">
        <v>880</v>
      </c>
      <c r="F429" s="117"/>
    </row>
    <row r="430" spans="1:6" ht="30" customHeight="1">
      <c r="A430" s="134">
        <v>220601501</v>
      </c>
      <c r="B430" s="135"/>
      <c r="C430" s="136"/>
      <c r="D430" s="114" t="s">
        <v>861</v>
      </c>
      <c r="E430" s="114" t="s">
        <v>881</v>
      </c>
      <c r="F430" s="117"/>
    </row>
    <row r="431" spans="1:6" ht="63.75">
      <c r="A431" s="134">
        <v>220601501</v>
      </c>
      <c r="B431" s="135"/>
      <c r="C431" s="136"/>
      <c r="D431" s="114" t="s">
        <v>856</v>
      </c>
      <c r="E431" s="114" t="s">
        <v>882</v>
      </c>
      <c r="F431" s="117"/>
    </row>
    <row r="432" spans="1:6" ht="30" customHeight="1">
      <c r="A432" s="134">
        <v>220601501</v>
      </c>
      <c r="B432" s="135"/>
      <c r="C432" s="136"/>
      <c r="D432" s="114" t="s">
        <v>862</v>
      </c>
      <c r="E432" s="117"/>
      <c r="F432" s="117"/>
    </row>
    <row r="433" spans="1:6" ht="30" customHeight="1">
      <c r="A433" s="134">
        <v>220601501</v>
      </c>
      <c r="B433" s="135"/>
      <c r="C433" s="136"/>
      <c r="D433" s="114" t="s">
        <v>863</v>
      </c>
      <c r="E433" s="117"/>
      <c r="F433" s="117"/>
    </row>
    <row r="434" spans="1:6" ht="30" customHeight="1">
      <c r="A434" s="134">
        <v>220601501</v>
      </c>
      <c r="B434" s="135"/>
      <c r="C434" s="136"/>
      <c r="D434" s="114" t="s">
        <v>864</v>
      </c>
      <c r="E434" s="117"/>
      <c r="F434" s="117"/>
    </row>
    <row r="435" spans="1:6" ht="30" customHeight="1">
      <c r="A435" s="134">
        <v>220601501</v>
      </c>
      <c r="B435" s="135"/>
      <c r="C435" s="136"/>
      <c r="D435" s="114" t="s">
        <v>865</v>
      </c>
      <c r="E435" s="117"/>
      <c r="F435" s="117"/>
    </row>
    <row r="436" spans="1:6" ht="30" customHeight="1">
      <c r="A436" s="134">
        <v>220601501</v>
      </c>
      <c r="B436" s="135"/>
      <c r="C436" s="136"/>
      <c r="D436" s="114" t="s">
        <v>866</v>
      </c>
      <c r="E436" s="117"/>
      <c r="F436" s="117"/>
    </row>
    <row r="437" spans="1:6" ht="30" customHeight="1">
      <c r="A437" s="134">
        <v>220601501</v>
      </c>
      <c r="B437" s="135"/>
      <c r="C437" s="136"/>
      <c r="D437" s="114" t="s">
        <v>867</v>
      </c>
      <c r="E437" s="117"/>
      <c r="F437" s="117"/>
    </row>
    <row r="438" spans="1:6" ht="30" customHeight="1">
      <c r="A438" s="134">
        <v>220601501</v>
      </c>
      <c r="B438" s="135"/>
      <c r="C438" s="136"/>
      <c r="D438" s="114" t="s">
        <v>868</v>
      </c>
      <c r="E438" s="117"/>
      <c r="F438" s="117"/>
    </row>
    <row r="439" spans="1:6" s="94" customFormat="1" ht="8.1" customHeight="1">
      <c r="A439" s="98">
        <v>220601501</v>
      </c>
      <c r="B439" s="99"/>
      <c r="C439" s="100"/>
      <c r="D439" s="101"/>
      <c r="E439" s="101"/>
      <c r="F439" s="101"/>
    </row>
    <row r="440" spans="1:6" s="133" customFormat="1" ht="31.5">
      <c r="A440" s="128">
        <v>240201526</v>
      </c>
      <c r="B440" s="129" t="s">
        <v>943</v>
      </c>
      <c r="C440" s="130" t="s">
        <v>943</v>
      </c>
      <c r="D440" s="131"/>
      <c r="E440" s="131"/>
      <c r="F440" s="132"/>
    </row>
    <row r="441" spans="1:6" ht="30" customHeight="1">
      <c r="A441" s="112">
        <v>240201526</v>
      </c>
      <c r="B441" s="113">
        <v>1</v>
      </c>
      <c r="C441" s="114" t="s">
        <v>944</v>
      </c>
      <c r="D441" s="114" t="s">
        <v>948</v>
      </c>
      <c r="E441" s="114" t="s">
        <v>1002</v>
      </c>
      <c r="F441" s="114" t="s">
        <v>1053</v>
      </c>
    </row>
    <row r="442" spans="1:6" ht="30" customHeight="1">
      <c r="A442" s="112">
        <v>240201526</v>
      </c>
      <c r="B442" s="113">
        <v>2</v>
      </c>
      <c r="C442" s="114" t="s">
        <v>945</v>
      </c>
      <c r="D442" s="114" t="s">
        <v>949</v>
      </c>
      <c r="E442" s="114" t="s">
        <v>1003</v>
      </c>
      <c r="F442" s="114" t="s">
        <v>1054</v>
      </c>
    </row>
    <row r="443" spans="1:6" ht="30" customHeight="1">
      <c r="A443" s="112">
        <v>240201526</v>
      </c>
      <c r="B443" s="113">
        <v>3</v>
      </c>
      <c r="C443" s="114" t="s">
        <v>946</v>
      </c>
      <c r="D443" s="114" t="s">
        <v>950</v>
      </c>
      <c r="E443" s="114" t="s">
        <v>1004</v>
      </c>
      <c r="F443" s="114" t="s">
        <v>1055</v>
      </c>
    </row>
    <row r="444" spans="1:6" ht="30" customHeight="1">
      <c r="A444" s="112">
        <v>240201526</v>
      </c>
      <c r="B444" s="113">
        <v>4</v>
      </c>
      <c r="C444" s="114" t="s">
        <v>947</v>
      </c>
      <c r="D444" s="114" t="s">
        <v>951</v>
      </c>
      <c r="E444" s="114" t="s">
        <v>1005</v>
      </c>
      <c r="F444" s="114" t="s">
        <v>1056</v>
      </c>
    </row>
    <row r="445" spans="1:6" ht="30" customHeight="1">
      <c r="A445" s="134">
        <v>240201526</v>
      </c>
      <c r="B445" s="135"/>
      <c r="C445" s="136"/>
      <c r="D445" s="114" t="s">
        <v>952</v>
      </c>
      <c r="E445" s="114" t="s">
        <v>1006</v>
      </c>
      <c r="F445" s="114" t="s">
        <v>1057</v>
      </c>
    </row>
    <row r="446" spans="1:6" ht="30" customHeight="1">
      <c r="A446" s="134">
        <v>240201526</v>
      </c>
      <c r="B446" s="135"/>
      <c r="C446" s="136"/>
      <c r="D446" s="114" t="s">
        <v>953</v>
      </c>
      <c r="E446" s="114" t="s">
        <v>1007</v>
      </c>
      <c r="F446" s="114" t="s">
        <v>1058</v>
      </c>
    </row>
    <row r="447" spans="1:6" ht="30" customHeight="1">
      <c r="A447" s="134">
        <v>240201526</v>
      </c>
      <c r="B447" s="135"/>
      <c r="C447" s="136"/>
      <c r="D447" s="114" t="s">
        <v>954</v>
      </c>
      <c r="E447" s="114" t="s">
        <v>1008</v>
      </c>
      <c r="F447" s="114" t="s">
        <v>1059</v>
      </c>
    </row>
    <row r="448" spans="1:6" ht="30" customHeight="1">
      <c r="A448" s="134">
        <v>240201526</v>
      </c>
      <c r="B448" s="135"/>
      <c r="C448" s="136"/>
      <c r="D448" s="114" t="s">
        <v>955</v>
      </c>
      <c r="E448" s="114" t="s">
        <v>1009</v>
      </c>
      <c r="F448" s="114" t="s">
        <v>1060</v>
      </c>
    </row>
    <row r="449" spans="1:6" ht="30" customHeight="1">
      <c r="A449" s="134">
        <v>240201526</v>
      </c>
      <c r="B449" s="135"/>
      <c r="C449" s="136"/>
      <c r="D449" s="114" t="s">
        <v>956</v>
      </c>
      <c r="E449" s="114" t="s">
        <v>1010</v>
      </c>
      <c r="F449" s="114" t="s">
        <v>1061</v>
      </c>
    </row>
    <row r="450" spans="1:6" ht="30" customHeight="1">
      <c r="A450" s="134">
        <v>240201526</v>
      </c>
      <c r="B450" s="135"/>
      <c r="C450" s="136"/>
      <c r="D450" s="114" t="s">
        <v>957</v>
      </c>
      <c r="E450" s="114" t="s">
        <v>1011</v>
      </c>
      <c r="F450" s="114" t="s">
        <v>1062</v>
      </c>
    </row>
    <row r="451" spans="1:6" ht="30" customHeight="1">
      <c r="A451" s="134">
        <v>240201526</v>
      </c>
      <c r="B451" s="135"/>
      <c r="C451" s="136"/>
      <c r="D451" s="114" t="s">
        <v>958</v>
      </c>
      <c r="E451" s="114" t="s">
        <v>1012</v>
      </c>
      <c r="F451" s="117"/>
    </row>
    <row r="452" spans="1:6" ht="30" customHeight="1">
      <c r="A452" s="134">
        <v>240201526</v>
      </c>
      <c r="B452" s="135"/>
      <c r="C452" s="136"/>
      <c r="D452" s="114" t="s">
        <v>959</v>
      </c>
      <c r="E452" s="114" t="s">
        <v>1013</v>
      </c>
      <c r="F452" s="117"/>
    </row>
    <row r="453" spans="1:6" ht="30" customHeight="1">
      <c r="A453" s="134">
        <v>240201526</v>
      </c>
      <c r="B453" s="135"/>
      <c r="C453" s="136"/>
      <c r="D453" s="114" t="s">
        <v>960</v>
      </c>
      <c r="E453" s="114" t="s">
        <v>1014</v>
      </c>
      <c r="F453" s="117"/>
    </row>
    <row r="454" spans="1:6" ht="30" customHeight="1">
      <c r="A454" s="134">
        <v>240201526</v>
      </c>
      <c r="B454" s="135"/>
      <c r="C454" s="136"/>
      <c r="D454" s="114" t="s">
        <v>961</v>
      </c>
      <c r="E454" s="114" t="s">
        <v>1015</v>
      </c>
      <c r="F454" s="117"/>
    </row>
    <row r="455" spans="1:6" ht="30" customHeight="1">
      <c r="A455" s="134">
        <v>240201526</v>
      </c>
      <c r="B455" s="135"/>
      <c r="C455" s="136"/>
      <c r="D455" s="114" t="s">
        <v>962</v>
      </c>
      <c r="E455" s="114" t="s">
        <v>1016</v>
      </c>
      <c r="F455" s="117"/>
    </row>
    <row r="456" spans="1:6" ht="30" customHeight="1">
      <c r="A456" s="134">
        <v>240201526</v>
      </c>
      <c r="B456" s="135"/>
      <c r="C456" s="136"/>
      <c r="D456" s="114" t="s">
        <v>963</v>
      </c>
      <c r="E456" s="114" t="s">
        <v>1017</v>
      </c>
      <c r="F456" s="117"/>
    </row>
    <row r="457" spans="1:6" ht="30" customHeight="1">
      <c r="A457" s="134">
        <v>240201526</v>
      </c>
      <c r="B457" s="135"/>
      <c r="C457" s="136"/>
      <c r="D457" s="114" t="s">
        <v>964</v>
      </c>
      <c r="E457" s="114" t="s">
        <v>1018</v>
      </c>
      <c r="F457" s="117"/>
    </row>
    <row r="458" spans="1:6" ht="30" customHeight="1">
      <c r="A458" s="134">
        <v>240201526</v>
      </c>
      <c r="B458" s="135"/>
      <c r="C458" s="136"/>
      <c r="D458" s="114" t="s">
        <v>965</v>
      </c>
      <c r="E458" s="114" t="s">
        <v>1019</v>
      </c>
      <c r="F458" s="117"/>
    </row>
    <row r="459" spans="1:6" ht="30" customHeight="1">
      <c r="A459" s="134">
        <v>240201526</v>
      </c>
      <c r="B459" s="135"/>
      <c r="C459" s="136"/>
      <c r="D459" s="114" t="s">
        <v>966</v>
      </c>
      <c r="E459" s="114" t="s">
        <v>1020</v>
      </c>
      <c r="F459" s="117"/>
    </row>
    <row r="460" spans="1:6" ht="30" customHeight="1">
      <c r="A460" s="134">
        <v>240201526</v>
      </c>
      <c r="B460" s="135"/>
      <c r="C460" s="136"/>
      <c r="D460" s="114" t="s">
        <v>967</v>
      </c>
      <c r="E460" s="114" t="s">
        <v>1021</v>
      </c>
      <c r="F460" s="117"/>
    </row>
    <row r="461" spans="1:6" ht="30" customHeight="1">
      <c r="A461" s="134">
        <v>240201526</v>
      </c>
      <c r="B461" s="135"/>
      <c r="C461" s="136"/>
      <c r="D461" s="114" t="s">
        <v>968</v>
      </c>
      <c r="E461" s="114" t="s">
        <v>1022</v>
      </c>
      <c r="F461" s="117"/>
    </row>
    <row r="462" spans="1:6" ht="30" customHeight="1">
      <c r="A462" s="134">
        <v>240201526</v>
      </c>
      <c r="B462" s="135"/>
      <c r="C462" s="136"/>
      <c r="D462" s="114" t="s">
        <v>969</v>
      </c>
      <c r="E462" s="114" t="s">
        <v>1023</v>
      </c>
      <c r="F462" s="117"/>
    </row>
    <row r="463" spans="1:6" ht="30" customHeight="1">
      <c r="A463" s="134">
        <v>240201526</v>
      </c>
      <c r="B463" s="135"/>
      <c r="C463" s="136"/>
      <c r="D463" s="114" t="s">
        <v>970</v>
      </c>
      <c r="E463" s="114" t="s">
        <v>1024</v>
      </c>
      <c r="F463" s="117"/>
    </row>
    <row r="464" spans="1:6" ht="30" customHeight="1">
      <c r="A464" s="134">
        <v>240201526</v>
      </c>
      <c r="B464" s="135"/>
      <c r="C464" s="136"/>
      <c r="D464" s="114" t="s">
        <v>971</v>
      </c>
      <c r="E464" s="114" t="s">
        <v>1025</v>
      </c>
      <c r="F464" s="117"/>
    </row>
    <row r="465" spans="1:6" ht="30" customHeight="1">
      <c r="A465" s="134">
        <v>240201526</v>
      </c>
      <c r="B465" s="135"/>
      <c r="C465" s="136"/>
      <c r="D465" s="114" t="s">
        <v>972</v>
      </c>
      <c r="E465" s="114" t="s">
        <v>1026</v>
      </c>
      <c r="F465" s="117"/>
    </row>
    <row r="466" spans="1:6" ht="30" customHeight="1">
      <c r="A466" s="134">
        <v>240201526</v>
      </c>
      <c r="B466" s="135"/>
      <c r="C466" s="136"/>
      <c r="D466" s="114" t="s">
        <v>973</v>
      </c>
      <c r="E466" s="114" t="s">
        <v>1027</v>
      </c>
      <c r="F466" s="117"/>
    </row>
    <row r="467" spans="1:6" ht="30" customHeight="1">
      <c r="A467" s="134">
        <v>240201526</v>
      </c>
      <c r="B467" s="135"/>
      <c r="C467" s="136"/>
      <c r="D467" s="114" t="s">
        <v>974</v>
      </c>
      <c r="E467" s="114" t="s">
        <v>1028</v>
      </c>
      <c r="F467" s="117"/>
    </row>
    <row r="468" spans="1:6" ht="30" customHeight="1">
      <c r="A468" s="134">
        <v>240201526</v>
      </c>
      <c r="B468" s="135"/>
      <c r="C468" s="136"/>
      <c r="D468" s="114" t="s">
        <v>975</v>
      </c>
      <c r="E468" s="114" t="s">
        <v>1029</v>
      </c>
      <c r="F468" s="117"/>
    </row>
    <row r="469" spans="1:6" ht="30" customHeight="1">
      <c r="A469" s="134">
        <v>240201526</v>
      </c>
      <c r="B469" s="135"/>
      <c r="C469" s="136"/>
      <c r="D469" s="114" t="s">
        <v>976</v>
      </c>
      <c r="E469" s="114" t="s">
        <v>1030</v>
      </c>
      <c r="F469" s="117"/>
    </row>
    <row r="470" spans="1:6" ht="30" customHeight="1">
      <c r="A470" s="134">
        <v>240201526</v>
      </c>
      <c r="B470" s="135"/>
      <c r="C470" s="136"/>
      <c r="D470" s="114" t="s">
        <v>977</v>
      </c>
      <c r="E470" s="114" t="s">
        <v>1031</v>
      </c>
      <c r="F470" s="117"/>
    </row>
    <row r="471" spans="1:6" ht="30" customHeight="1">
      <c r="A471" s="134">
        <v>240201526</v>
      </c>
      <c r="B471" s="135"/>
      <c r="C471" s="136"/>
      <c r="D471" s="114" t="s">
        <v>978</v>
      </c>
      <c r="E471" s="114" t="s">
        <v>1032</v>
      </c>
      <c r="F471" s="117"/>
    </row>
    <row r="472" spans="1:6" ht="30" customHeight="1">
      <c r="A472" s="134">
        <v>240201526</v>
      </c>
      <c r="B472" s="135"/>
      <c r="C472" s="136"/>
      <c r="D472" s="114" t="s">
        <v>979</v>
      </c>
      <c r="E472" s="114" t="s">
        <v>1033</v>
      </c>
      <c r="F472" s="117"/>
    </row>
    <row r="473" spans="1:6" ht="30" customHeight="1">
      <c r="A473" s="134">
        <v>240201526</v>
      </c>
      <c r="B473" s="135"/>
      <c r="C473" s="136"/>
      <c r="D473" s="114" t="s">
        <v>980</v>
      </c>
      <c r="E473" s="114" t="s">
        <v>1034</v>
      </c>
      <c r="F473" s="117"/>
    </row>
    <row r="474" spans="1:6" ht="30" customHeight="1">
      <c r="A474" s="134">
        <v>240201526</v>
      </c>
      <c r="B474" s="135"/>
      <c r="C474" s="136"/>
      <c r="D474" s="114" t="s">
        <v>981</v>
      </c>
      <c r="E474" s="114" t="s">
        <v>1035</v>
      </c>
      <c r="F474" s="117"/>
    </row>
    <row r="475" spans="1:6" ht="30" customHeight="1">
      <c r="A475" s="134">
        <v>240201526</v>
      </c>
      <c r="B475" s="135"/>
      <c r="C475" s="136"/>
      <c r="D475" s="114" t="s">
        <v>982</v>
      </c>
      <c r="E475" s="114" t="s">
        <v>1036</v>
      </c>
      <c r="F475" s="117"/>
    </row>
    <row r="476" spans="1:6" ht="30" customHeight="1">
      <c r="A476" s="134">
        <v>240201526</v>
      </c>
      <c r="B476" s="135"/>
      <c r="C476" s="136"/>
      <c r="D476" s="114" t="s">
        <v>983</v>
      </c>
      <c r="E476" s="114" t="s">
        <v>1037</v>
      </c>
      <c r="F476" s="117"/>
    </row>
    <row r="477" spans="1:6" ht="30" customHeight="1">
      <c r="A477" s="134">
        <v>240201526</v>
      </c>
      <c r="B477" s="135"/>
      <c r="C477" s="136"/>
      <c r="D477" s="114" t="s">
        <v>984</v>
      </c>
      <c r="E477" s="114" t="s">
        <v>1038</v>
      </c>
      <c r="F477" s="117"/>
    </row>
    <row r="478" spans="1:6" ht="30" customHeight="1">
      <c r="A478" s="134">
        <v>240201526</v>
      </c>
      <c r="B478" s="135"/>
      <c r="C478" s="136"/>
      <c r="D478" s="114" t="s">
        <v>985</v>
      </c>
      <c r="E478" s="114" t="s">
        <v>1039</v>
      </c>
      <c r="F478" s="117"/>
    </row>
    <row r="479" spans="1:6" ht="30" customHeight="1">
      <c r="A479" s="134">
        <v>240201526</v>
      </c>
      <c r="B479" s="135"/>
      <c r="C479" s="136"/>
      <c r="D479" s="114" t="s">
        <v>986</v>
      </c>
      <c r="E479" s="114" t="s">
        <v>1040</v>
      </c>
      <c r="F479" s="117"/>
    </row>
    <row r="480" spans="1:6" ht="30" customHeight="1">
      <c r="A480" s="134">
        <v>240201526</v>
      </c>
      <c r="B480" s="135"/>
      <c r="C480" s="136"/>
      <c r="D480" s="114" t="s">
        <v>987</v>
      </c>
      <c r="E480" s="114" t="s">
        <v>1041</v>
      </c>
      <c r="F480" s="117"/>
    </row>
    <row r="481" spans="1:6" ht="30" customHeight="1">
      <c r="A481" s="134">
        <v>240201526</v>
      </c>
      <c r="B481" s="135"/>
      <c r="C481" s="136"/>
      <c r="D481" s="114" t="s">
        <v>988</v>
      </c>
      <c r="E481" s="114" t="s">
        <v>1042</v>
      </c>
      <c r="F481" s="117"/>
    </row>
    <row r="482" spans="1:6" ht="30" customHeight="1">
      <c r="A482" s="134">
        <v>240201526</v>
      </c>
      <c r="B482" s="135"/>
      <c r="C482" s="136"/>
      <c r="D482" s="114" t="s">
        <v>989</v>
      </c>
      <c r="E482" s="114" t="s">
        <v>1043</v>
      </c>
      <c r="F482" s="117"/>
    </row>
    <row r="483" spans="1:6" ht="30" customHeight="1">
      <c r="A483" s="134">
        <v>240201526</v>
      </c>
      <c r="B483" s="135"/>
      <c r="C483" s="136"/>
      <c r="D483" s="114" t="s">
        <v>990</v>
      </c>
      <c r="E483" s="114" t="s">
        <v>1044</v>
      </c>
      <c r="F483" s="117"/>
    </row>
    <row r="484" spans="1:6" ht="30" customHeight="1">
      <c r="A484" s="134">
        <v>240201526</v>
      </c>
      <c r="B484" s="135"/>
      <c r="C484" s="136"/>
      <c r="D484" s="114" t="s">
        <v>953</v>
      </c>
      <c r="E484" s="114" t="s">
        <v>1045</v>
      </c>
      <c r="F484" s="117"/>
    </row>
    <row r="485" spans="1:6" ht="30" customHeight="1">
      <c r="A485" s="134">
        <v>240201526</v>
      </c>
      <c r="B485" s="135"/>
      <c r="C485" s="136"/>
      <c r="D485" s="114" t="s">
        <v>991</v>
      </c>
      <c r="E485" s="114" t="s">
        <v>1046</v>
      </c>
      <c r="F485" s="117"/>
    </row>
    <row r="486" spans="1:6" ht="30" customHeight="1">
      <c r="A486" s="134">
        <v>240201526</v>
      </c>
      <c r="B486" s="135"/>
      <c r="C486" s="136"/>
      <c r="D486" s="114" t="s">
        <v>992</v>
      </c>
      <c r="E486" s="114" t="s">
        <v>1047</v>
      </c>
      <c r="F486" s="117"/>
    </row>
    <row r="487" spans="1:6" ht="30" customHeight="1">
      <c r="A487" s="134">
        <v>240201526</v>
      </c>
      <c r="B487" s="135"/>
      <c r="C487" s="136"/>
      <c r="D487" s="114" t="s">
        <v>993</v>
      </c>
      <c r="E487" s="114" t="s">
        <v>1048</v>
      </c>
      <c r="F487" s="117"/>
    </row>
    <row r="488" spans="1:6" ht="30" customHeight="1">
      <c r="A488" s="134">
        <v>240201526</v>
      </c>
      <c r="B488" s="135"/>
      <c r="C488" s="136"/>
      <c r="D488" s="114" t="s">
        <v>994</v>
      </c>
      <c r="E488" s="114" t="s">
        <v>1049</v>
      </c>
      <c r="F488" s="117"/>
    </row>
    <row r="489" spans="1:6" ht="30" customHeight="1">
      <c r="A489" s="134">
        <v>240201526</v>
      </c>
      <c r="B489" s="135"/>
      <c r="C489" s="136"/>
      <c r="D489" s="114" t="s">
        <v>995</v>
      </c>
      <c r="E489" s="114" t="s">
        <v>1050</v>
      </c>
      <c r="F489" s="117"/>
    </row>
    <row r="490" spans="1:6" ht="30" customHeight="1">
      <c r="A490" s="134">
        <v>240201526</v>
      </c>
      <c r="B490" s="135"/>
      <c r="C490" s="136"/>
      <c r="D490" s="114" t="s">
        <v>996</v>
      </c>
      <c r="E490" s="114" t="s">
        <v>1051</v>
      </c>
      <c r="F490" s="117"/>
    </row>
    <row r="491" spans="1:6" ht="30" customHeight="1">
      <c r="A491" s="134">
        <v>240201526</v>
      </c>
      <c r="B491" s="135"/>
      <c r="C491" s="136"/>
      <c r="D491" s="114" t="s">
        <v>997</v>
      </c>
      <c r="E491" s="114" t="s">
        <v>1052</v>
      </c>
      <c r="F491" s="117"/>
    </row>
    <row r="492" spans="1:6" ht="30" customHeight="1">
      <c r="A492" s="134">
        <v>240201526</v>
      </c>
      <c r="B492" s="135"/>
      <c r="C492" s="136"/>
      <c r="D492" s="114" t="s">
        <v>998</v>
      </c>
      <c r="E492" s="135"/>
      <c r="F492" s="117"/>
    </row>
    <row r="493" spans="1:6" ht="63.75">
      <c r="A493" s="134">
        <v>240201526</v>
      </c>
      <c r="B493" s="135"/>
      <c r="C493" s="136"/>
      <c r="D493" s="114" t="s">
        <v>999</v>
      </c>
      <c r="E493" s="117"/>
      <c r="F493" s="117"/>
    </row>
    <row r="494" spans="1:6" ht="51">
      <c r="A494" s="134">
        <v>240201526</v>
      </c>
      <c r="B494" s="135"/>
      <c r="C494" s="136"/>
      <c r="D494" s="114" t="s">
        <v>1000</v>
      </c>
      <c r="E494" s="117"/>
      <c r="F494" s="117"/>
    </row>
    <row r="495" spans="1:6" ht="30" customHeight="1">
      <c r="A495" s="134">
        <v>240201526</v>
      </c>
      <c r="B495" s="135"/>
      <c r="C495" s="136"/>
      <c r="D495" s="114" t="s">
        <v>1001</v>
      </c>
      <c r="E495" s="117"/>
      <c r="F495" s="117"/>
    </row>
    <row r="496" spans="1:6" s="94" customFormat="1" ht="8.1" customHeight="1">
      <c r="A496" s="98">
        <v>240201526</v>
      </c>
      <c r="B496" s="99"/>
      <c r="C496" s="100"/>
      <c r="D496" s="101"/>
      <c r="E496" s="101"/>
      <c r="F496" s="101"/>
    </row>
    <row r="497" spans="1:6" s="133" customFormat="1" ht="30" customHeight="1">
      <c r="A497" s="128">
        <v>210201501</v>
      </c>
      <c r="B497" s="129" t="s">
        <v>1063</v>
      </c>
      <c r="C497" s="130" t="s">
        <v>1063</v>
      </c>
      <c r="D497" s="131"/>
      <c r="E497" s="131"/>
      <c r="F497" s="132"/>
    </row>
    <row r="498" spans="1:6" ht="38.25">
      <c r="A498" s="112">
        <v>210201501</v>
      </c>
      <c r="B498" s="113">
        <v>1</v>
      </c>
      <c r="C498" s="114" t="s">
        <v>1064</v>
      </c>
      <c r="D498" s="114" t="s">
        <v>1068</v>
      </c>
      <c r="E498" s="114" t="s">
        <v>1110</v>
      </c>
      <c r="F498" s="114" t="s">
        <v>1117</v>
      </c>
    </row>
    <row r="499" spans="1:6" ht="30" customHeight="1">
      <c r="A499" s="112">
        <v>210201501</v>
      </c>
      <c r="B499" s="113">
        <v>2</v>
      </c>
      <c r="C499" s="114" t="s">
        <v>1065</v>
      </c>
      <c r="D499" s="114" t="s">
        <v>1069</v>
      </c>
      <c r="E499" s="114" t="s">
        <v>1111</v>
      </c>
      <c r="F499" s="114" t="s">
        <v>1118</v>
      </c>
    </row>
    <row r="500" spans="1:6" ht="38.25">
      <c r="A500" s="112">
        <v>210201501</v>
      </c>
      <c r="B500" s="113">
        <v>3</v>
      </c>
      <c r="C500" s="114" t="s">
        <v>1066</v>
      </c>
      <c r="D500" s="114" t="s">
        <v>1070</v>
      </c>
      <c r="E500" s="114" t="s">
        <v>1112</v>
      </c>
      <c r="F500" s="114" t="s">
        <v>1119</v>
      </c>
    </row>
    <row r="501" spans="1:6" ht="38.25">
      <c r="A501" s="112">
        <v>210201501</v>
      </c>
      <c r="B501" s="113">
        <v>4</v>
      </c>
      <c r="C501" s="114" t="s">
        <v>1067</v>
      </c>
      <c r="D501" s="114" t="s">
        <v>1071</v>
      </c>
      <c r="E501" s="114" t="s">
        <v>1113</v>
      </c>
      <c r="F501" s="114" t="s">
        <v>1120</v>
      </c>
    </row>
    <row r="502" spans="1:6" ht="38.25">
      <c r="A502" s="134">
        <v>210201501</v>
      </c>
      <c r="B502" s="135"/>
      <c r="C502" s="136"/>
      <c r="D502" s="114" t="s">
        <v>1072</v>
      </c>
      <c r="E502" s="114" t="s">
        <v>1114</v>
      </c>
      <c r="F502" s="114" t="s">
        <v>1121</v>
      </c>
    </row>
    <row r="503" spans="1:6" ht="30" customHeight="1">
      <c r="A503" s="134">
        <v>210201501</v>
      </c>
      <c r="B503" s="135"/>
      <c r="C503" s="136"/>
      <c r="D503" s="114" t="s">
        <v>1073</v>
      </c>
      <c r="E503" s="114" t="s">
        <v>1115</v>
      </c>
      <c r="F503" s="114" t="s">
        <v>1122</v>
      </c>
    </row>
    <row r="504" spans="1:6" ht="30" customHeight="1">
      <c r="A504" s="134">
        <v>210201501</v>
      </c>
      <c r="B504" s="135"/>
      <c r="C504" s="136"/>
      <c r="D504" s="114" t="s">
        <v>1074</v>
      </c>
      <c r="E504" s="114" t="s">
        <v>1116</v>
      </c>
      <c r="F504" s="114" t="s">
        <v>1123</v>
      </c>
    </row>
    <row r="505" spans="1:6" ht="30" customHeight="1">
      <c r="A505" s="134">
        <v>210201501</v>
      </c>
      <c r="B505" s="135"/>
      <c r="C505" s="136"/>
      <c r="D505" s="114" t="s">
        <v>1075</v>
      </c>
      <c r="E505" s="117"/>
      <c r="F505" s="114" t="s">
        <v>1124</v>
      </c>
    </row>
    <row r="506" spans="1:6" ht="51">
      <c r="A506" s="134">
        <v>210201501</v>
      </c>
      <c r="B506" s="135"/>
      <c r="C506" s="136"/>
      <c r="D506" s="114" t="s">
        <v>1076</v>
      </c>
      <c r="E506" s="117"/>
      <c r="F506" s="114" t="s">
        <v>1125</v>
      </c>
    </row>
    <row r="507" spans="1:6" ht="51">
      <c r="A507" s="134">
        <v>210201501</v>
      </c>
      <c r="B507" s="135"/>
      <c r="C507" s="136"/>
      <c r="D507" s="114" t="s">
        <v>1077</v>
      </c>
      <c r="E507" s="117"/>
      <c r="F507" s="114" t="s">
        <v>1126</v>
      </c>
    </row>
    <row r="508" spans="1:6" ht="30" customHeight="1">
      <c r="A508" s="134">
        <v>210201501</v>
      </c>
      <c r="B508" s="135"/>
      <c r="C508" s="136"/>
      <c r="D508" s="114" t="s">
        <v>1078</v>
      </c>
      <c r="E508" s="117"/>
      <c r="F508" s="117"/>
    </row>
    <row r="509" spans="1:6" ht="30" customHeight="1">
      <c r="A509" s="134">
        <v>210201501</v>
      </c>
      <c r="B509" s="135"/>
      <c r="C509" s="136"/>
      <c r="D509" s="114" t="s">
        <v>1079</v>
      </c>
      <c r="E509" s="117"/>
      <c r="F509" s="117"/>
    </row>
    <row r="510" spans="1:6" ht="30" customHeight="1">
      <c r="A510" s="134">
        <v>210201501</v>
      </c>
      <c r="B510" s="135"/>
      <c r="C510" s="136"/>
      <c r="D510" s="114" t="s">
        <v>1080</v>
      </c>
      <c r="E510" s="117"/>
      <c r="F510" s="117"/>
    </row>
    <row r="511" spans="1:6" ht="30" customHeight="1">
      <c r="A511" s="134">
        <v>210201501</v>
      </c>
      <c r="B511" s="135"/>
      <c r="C511" s="136"/>
      <c r="D511" s="114" t="s">
        <v>1081</v>
      </c>
      <c r="E511" s="117"/>
      <c r="F511" s="117"/>
    </row>
    <row r="512" spans="1:6" ht="30" customHeight="1">
      <c r="A512" s="134">
        <v>210201501</v>
      </c>
      <c r="B512" s="135"/>
      <c r="C512" s="136"/>
      <c r="D512" s="114" t="s">
        <v>1082</v>
      </c>
      <c r="E512" s="117"/>
      <c r="F512" s="117"/>
    </row>
    <row r="513" spans="1:6" ht="30" customHeight="1">
      <c r="A513" s="134">
        <v>210201501</v>
      </c>
      <c r="B513" s="135"/>
      <c r="C513" s="136"/>
      <c r="D513" s="114" t="s">
        <v>1083</v>
      </c>
      <c r="E513" s="117"/>
      <c r="F513" s="117"/>
    </row>
    <row r="514" spans="1:6" ht="30" customHeight="1">
      <c r="A514" s="134">
        <v>210201501</v>
      </c>
      <c r="B514" s="135"/>
      <c r="C514" s="136"/>
      <c r="D514" s="114" t="s">
        <v>1084</v>
      </c>
      <c r="E514" s="117"/>
      <c r="F514" s="117"/>
    </row>
    <row r="515" spans="1:6" ht="30" customHeight="1">
      <c r="A515" s="134">
        <v>210201501</v>
      </c>
      <c r="B515" s="135"/>
      <c r="C515" s="136"/>
      <c r="D515" s="114" t="s">
        <v>1085</v>
      </c>
      <c r="E515" s="117"/>
      <c r="F515" s="117"/>
    </row>
    <row r="516" spans="1:6" ht="30" customHeight="1">
      <c r="A516" s="134">
        <v>210201501</v>
      </c>
      <c r="B516" s="135"/>
      <c r="C516" s="136"/>
      <c r="D516" s="114" t="s">
        <v>1086</v>
      </c>
      <c r="E516" s="117"/>
      <c r="F516" s="117"/>
    </row>
    <row r="517" spans="1:6" ht="30" customHeight="1">
      <c r="A517" s="134">
        <v>210201501</v>
      </c>
      <c r="B517" s="135"/>
      <c r="C517" s="136"/>
      <c r="D517" s="114" t="s">
        <v>1087</v>
      </c>
      <c r="E517" s="117"/>
      <c r="F517" s="117"/>
    </row>
    <row r="518" spans="1:6" ht="30" customHeight="1">
      <c r="A518" s="134">
        <v>210201501</v>
      </c>
      <c r="B518" s="135"/>
      <c r="C518" s="136"/>
      <c r="D518" s="114" t="s">
        <v>1088</v>
      </c>
      <c r="E518" s="117"/>
      <c r="F518" s="117"/>
    </row>
    <row r="519" spans="1:6" ht="30" customHeight="1">
      <c r="A519" s="134">
        <v>210201501</v>
      </c>
      <c r="B519" s="135"/>
      <c r="C519" s="136"/>
      <c r="D519" s="114" t="s">
        <v>1089</v>
      </c>
      <c r="E519" s="117"/>
      <c r="F519" s="117"/>
    </row>
    <row r="520" spans="1:6" ht="30" customHeight="1">
      <c r="A520" s="134">
        <v>210201501</v>
      </c>
      <c r="B520" s="135"/>
      <c r="C520" s="136"/>
      <c r="D520" s="114" t="s">
        <v>1090</v>
      </c>
      <c r="E520" s="117"/>
      <c r="F520" s="117"/>
    </row>
    <row r="521" spans="1:6" ht="30" customHeight="1">
      <c r="A521" s="134">
        <v>210201501</v>
      </c>
      <c r="B521" s="135"/>
      <c r="C521" s="136"/>
      <c r="D521" s="114" t="s">
        <v>1091</v>
      </c>
      <c r="E521" s="117"/>
      <c r="F521" s="117"/>
    </row>
    <row r="522" spans="1:6" ht="30" customHeight="1">
      <c r="A522" s="134">
        <v>210201501</v>
      </c>
      <c r="B522" s="135"/>
      <c r="C522" s="136"/>
      <c r="D522" s="114" t="s">
        <v>1092</v>
      </c>
      <c r="E522" s="117"/>
      <c r="F522" s="117"/>
    </row>
    <row r="523" spans="1:6" ht="30" customHeight="1">
      <c r="A523" s="134">
        <v>210201501</v>
      </c>
      <c r="B523" s="135"/>
      <c r="C523" s="136"/>
      <c r="D523" s="114" t="s">
        <v>1093</v>
      </c>
      <c r="E523" s="117"/>
      <c r="F523" s="117"/>
    </row>
    <row r="524" spans="1:6" ht="38.25">
      <c r="A524" s="134">
        <v>210201501</v>
      </c>
      <c r="B524" s="135"/>
      <c r="C524" s="136"/>
      <c r="D524" s="114" t="s">
        <v>1094</v>
      </c>
      <c r="E524" s="117"/>
      <c r="F524" s="117"/>
    </row>
    <row r="525" spans="1:6" ht="30" customHeight="1">
      <c r="A525" s="134">
        <v>210201501</v>
      </c>
      <c r="B525" s="135"/>
      <c r="C525" s="136"/>
      <c r="D525" s="114" t="s">
        <v>1095</v>
      </c>
      <c r="E525" s="117"/>
      <c r="F525" s="117"/>
    </row>
    <row r="526" spans="1:6" ht="30" customHeight="1">
      <c r="A526" s="134">
        <v>210201501</v>
      </c>
      <c r="B526" s="135"/>
      <c r="C526" s="136"/>
      <c r="D526" s="114" t="s">
        <v>1096</v>
      </c>
      <c r="E526" s="117"/>
      <c r="F526" s="117"/>
    </row>
    <row r="527" spans="1:6" ht="30" customHeight="1">
      <c r="A527" s="134">
        <v>210201501</v>
      </c>
      <c r="B527" s="135"/>
      <c r="C527" s="136"/>
      <c r="D527" s="114" t="s">
        <v>1097</v>
      </c>
      <c r="E527" s="117"/>
      <c r="F527" s="117"/>
    </row>
    <row r="528" spans="1:6" ht="30" customHeight="1">
      <c r="A528" s="134">
        <v>210201501</v>
      </c>
      <c r="B528" s="135"/>
      <c r="C528" s="136"/>
      <c r="D528" s="114" t="s">
        <v>1098</v>
      </c>
      <c r="E528" s="117"/>
      <c r="F528" s="117"/>
    </row>
    <row r="529" spans="1:6" ht="30" customHeight="1">
      <c r="A529" s="134">
        <v>210201501</v>
      </c>
      <c r="B529" s="135"/>
      <c r="C529" s="136"/>
      <c r="D529" s="114" t="s">
        <v>1099</v>
      </c>
      <c r="E529" s="117"/>
      <c r="F529" s="117"/>
    </row>
    <row r="530" spans="1:6" ht="30" customHeight="1">
      <c r="A530" s="134">
        <v>210201501</v>
      </c>
      <c r="B530" s="135"/>
      <c r="C530" s="136"/>
      <c r="D530" s="114" t="s">
        <v>1100</v>
      </c>
      <c r="E530" s="117"/>
      <c r="F530" s="117"/>
    </row>
    <row r="531" spans="1:6" ht="30" customHeight="1">
      <c r="A531" s="134">
        <v>210201501</v>
      </c>
      <c r="B531" s="135"/>
      <c r="C531" s="136"/>
      <c r="D531" s="114" t="s">
        <v>1101</v>
      </c>
      <c r="E531" s="117"/>
      <c r="F531" s="117"/>
    </row>
    <row r="532" spans="1:6" ht="30" customHeight="1">
      <c r="A532" s="134">
        <v>210201501</v>
      </c>
      <c r="B532" s="135"/>
      <c r="C532" s="136"/>
      <c r="D532" s="114" t="s">
        <v>1102</v>
      </c>
      <c r="E532" s="117"/>
      <c r="F532" s="117"/>
    </row>
    <row r="533" spans="1:6" ht="30" customHeight="1">
      <c r="A533" s="134">
        <v>210201501</v>
      </c>
      <c r="B533" s="135"/>
      <c r="C533" s="136"/>
      <c r="D533" s="114" t="s">
        <v>1103</v>
      </c>
      <c r="E533" s="117"/>
      <c r="F533" s="117"/>
    </row>
    <row r="534" spans="1:6" ht="30" customHeight="1">
      <c r="A534" s="134">
        <v>210201501</v>
      </c>
      <c r="B534" s="135"/>
      <c r="C534" s="136"/>
      <c r="D534" s="114" t="s">
        <v>1104</v>
      </c>
      <c r="E534" s="117"/>
      <c r="F534" s="117"/>
    </row>
    <row r="535" spans="1:6" ht="30" customHeight="1">
      <c r="A535" s="134">
        <v>210201501</v>
      </c>
      <c r="B535" s="135"/>
      <c r="C535" s="136"/>
      <c r="D535" s="114" t="s">
        <v>1105</v>
      </c>
      <c r="E535" s="117"/>
      <c r="F535" s="117"/>
    </row>
    <row r="536" spans="1:6" ht="30" customHeight="1">
      <c r="A536" s="134">
        <v>210201501</v>
      </c>
      <c r="B536" s="135"/>
      <c r="C536" s="136"/>
      <c r="D536" s="114" t="s">
        <v>1106</v>
      </c>
      <c r="E536" s="117"/>
      <c r="F536" s="117"/>
    </row>
    <row r="537" spans="1:6" ht="30" customHeight="1">
      <c r="A537" s="134">
        <v>210201501</v>
      </c>
      <c r="B537" s="135"/>
      <c r="C537" s="136"/>
      <c r="D537" s="114" t="s">
        <v>1107</v>
      </c>
      <c r="E537" s="117"/>
      <c r="F537" s="117"/>
    </row>
    <row r="538" spans="1:6" ht="30" customHeight="1">
      <c r="A538" s="134">
        <v>210201501</v>
      </c>
      <c r="B538" s="135"/>
      <c r="C538" s="136"/>
      <c r="D538" s="114" t="s">
        <v>1108</v>
      </c>
      <c r="E538" s="117"/>
      <c r="F538" s="117"/>
    </row>
    <row r="539" spans="1:6" ht="30" customHeight="1">
      <c r="A539" s="134">
        <v>210201501</v>
      </c>
      <c r="B539" s="135"/>
      <c r="C539" s="136"/>
      <c r="D539" s="114" t="s">
        <v>1109</v>
      </c>
      <c r="E539" s="117"/>
      <c r="F539" s="117"/>
    </row>
    <row r="540" spans="1:6" s="94" customFormat="1" ht="8.1" customHeight="1">
      <c r="A540" s="98">
        <v>210201501</v>
      </c>
      <c r="B540" s="99"/>
      <c r="C540" s="100"/>
      <c r="D540" s="101"/>
      <c r="E540" s="101"/>
      <c r="F540" s="101"/>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workbookViewId="0"/>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5"/>
      <c r="C2" s="215"/>
      <c r="D2" s="215"/>
      <c r="E2" s="215"/>
      <c r="F2" s="215"/>
    </row>
    <row r="3" spans="2:6" ht="30">
      <c r="B3" s="213" t="s">
        <v>0</v>
      </c>
      <c r="C3" s="213"/>
      <c r="D3" s="213"/>
      <c r="E3" s="213"/>
      <c r="F3" s="213"/>
    </row>
    <row r="4" spans="2:6" ht="30">
      <c r="B4" s="213" t="s">
        <v>1</v>
      </c>
      <c r="C4" s="213"/>
      <c r="D4" s="213"/>
      <c r="E4" s="213"/>
      <c r="F4" s="213"/>
    </row>
    <row r="5" spans="2:6" ht="17.25" thickBot="1">
      <c r="B5" s="214"/>
      <c r="C5" s="214"/>
      <c r="D5" s="214"/>
      <c r="E5" s="214"/>
      <c r="F5" s="214"/>
    </row>
    <row r="6" spans="2:6" ht="17.25" thickTop="1">
      <c r="F6" s="3"/>
    </row>
    <row r="8" spans="2:6" ht="30">
      <c r="B8" s="242" t="s">
        <v>2</v>
      </c>
      <c r="C8" s="242"/>
      <c r="D8" s="242"/>
      <c r="E8" s="242"/>
      <c r="F8" s="242"/>
    </row>
    <row r="10" spans="2:6" ht="17.25" thickBot="1"/>
    <row r="11" spans="2:6" ht="18.75" thickTop="1">
      <c r="B11" s="12" t="s">
        <v>3</v>
      </c>
      <c r="C11" s="223" t="s">
        <v>4</v>
      </c>
      <c r="D11" s="224"/>
      <c r="E11" s="224"/>
      <c r="F11" s="225"/>
    </row>
    <row r="12" spans="2:6" ht="18">
      <c r="B12" s="13" t="s">
        <v>5</v>
      </c>
      <c r="C12" s="226" t="s">
        <v>0</v>
      </c>
      <c r="D12" s="227"/>
      <c r="E12" s="227"/>
      <c r="F12" s="228"/>
    </row>
    <row r="13" spans="2:6" ht="18.75" thickBot="1">
      <c r="B13" s="13" t="s">
        <v>6</v>
      </c>
      <c r="C13" s="226" t="s">
        <v>1</v>
      </c>
      <c r="D13" s="227"/>
      <c r="E13" s="229"/>
      <c r="F13" s="228"/>
    </row>
    <row r="14" spans="2:6" ht="19.899999999999999" customHeight="1" thickTop="1">
      <c r="B14" s="13" t="s">
        <v>7</v>
      </c>
      <c r="C14" s="226" t="s">
        <v>8</v>
      </c>
      <c r="D14" s="241"/>
      <c r="E14" s="29" t="s">
        <v>11</v>
      </c>
      <c r="F14" s="27" t="s">
        <v>12</v>
      </c>
    </row>
    <row r="15" spans="2:6" ht="19.899999999999999" customHeight="1">
      <c r="B15" s="13" t="s">
        <v>9</v>
      </c>
      <c r="C15" s="230" t="s">
        <v>10</v>
      </c>
      <c r="D15" s="231"/>
      <c r="E15" s="30" t="s">
        <v>14</v>
      </c>
      <c r="F15" s="27" t="s">
        <v>12</v>
      </c>
    </row>
    <row r="16" spans="2:6" ht="19.899999999999999" customHeight="1" thickBot="1">
      <c r="B16" s="14" t="s">
        <v>13</v>
      </c>
      <c r="C16" s="232"/>
      <c r="D16" s="233"/>
      <c r="E16" s="31" t="s">
        <v>15</v>
      </c>
      <c r="F16" s="28" t="s">
        <v>16</v>
      </c>
    </row>
    <row r="17" spans="2:16" ht="17.25" thickTop="1">
      <c r="B17" s="4"/>
      <c r="C17" s="219"/>
      <c r="D17" s="219"/>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220" t="s">
        <v>21</v>
      </c>
      <c r="E21" s="220"/>
      <c r="F21" s="17" t="s">
        <v>22</v>
      </c>
    </row>
    <row r="22" spans="2:16" ht="19.899999999999999" customHeight="1" thickTop="1">
      <c r="B22" s="18" t="s">
        <v>10</v>
      </c>
      <c r="C22" s="19" t="s">
        <v>23</v>
      </c>
      <c r="D22" s="221" t="s">
        <v>24</v>
      </c>
      <c r="E22" s="221"/>
      <c r="F22" s="20" t="s">
        <v>12</v>
      </c>
    </row>
    <row r="23" spans="2:16" ht="25.5" customHeight="1">
      <c r="B23" s="21"/>
      <c r="C23" s="22"/>
      <c r="D23" s="222"/>
      <c r="E23" s="222"/>
      <c r="F23" s="23"/>
    </row>
    <row r="24" spans="2:16" ht="25.5" customHeight="1">
      <c r="B24" s="21"/>
      <c r="C24" s="22"/>
      <c r="D24" s="222"/>
      <c r="E24" s="222"/>
      <c r="F24" s="23"/>
    </row>
    <row r="25" spans="2:16" ht="25.5" customHeight="1">
      <c r="B25" s="21"/>
      <c r="C25" s="22"/>
      <c r="D25" s="222"/>
      <c r="E25" s="222"/>
      <c r="F25" s="23"/>
    </row>
    <row r="26" spans="2:16" ht="25.5" customHeight="1">
      <c r="B26" s="21"/>
      <c r="C26" s="22"/>
      <c r="D26" s="222"/>
      <c r="E26" s="222"/>
      <c r="F26" s="23"/>
    </row>
    <row r="27" spans="2:16" ht="25.5" customHeight="1">
      <c r="B27" s="21"/>
      <c r="C27" s="22"/>
      <c r="D27" s="222"/>
      <c r="E27" s="222"/>
      <c r="F27" s="23"/>
    </row>
    <row r="28" spans="2:16" ht="25.5" customHeight="1">
      <c r="B28" s="21"/>
      <c r="C28" s="22"/>
      <c r="D28" s="222"/>
      <c r="E28" s="222"/>
      <c r="F28" s="23"/>
    </row>
    <row r="29" spans="2:16" ht="25.5" customHeight="1">
      <c r="B29" s="21"/>
      <c r="C29" s="22"/>
      <c r="D29" s="222"/>
      <c r="E29" s="222"/>
      <c r="F29" s="23"/>
    </row>
    <row r="30" spans="2:16" ht="25.5" customHeight="1" thickBot="1">
      <c r="B30" s="24"/>
      <c r="C30" s="25"/>
      <c r="D30" s="237"/>
      <c r="E30" s="237"/>
      <c r="F30" s="26"/>
    </row>
    <row r="31" spans="2:16" ht="19.899999999999999" customHeight="1" thickTop="1"/>
    <row r="32" spans="2:16" ht="19.899999999999999" customHeight="1">
      <c r="B32" s="5" t="s">
        <v>25</v>
      </c>
    </row>
    <row r="33" spans="1:13" ht="30" customHeight="1" thickBot="1"/>
    <row r="34" spans="1:13" ht="19.899999999999999" customHeight="1" thickTop="1" thickBot="1">
      <c r="B34" s="238" t="s">
        <v>26</v>
      </c>
      <c r="C34" s="239"/>
      <c r="D34" s="239"/>
      <c r="E34" s="239"/>
      <c r="F34" s="240"/>
    </row>
    <row r="35" spans="1:13" ht="25.5" customHeight="1" thickTop="1">
      <c r="B35" s="216"/>
      <c r="C35" s="217"/>
      <c r="D35" s="217"/>
      <c r="E35" s="217"/>
      <c r="F35" s="218"/>
    </row>
    <row r="36" spans="1:13" ht="25.5" customHeight="1">
      <c r="B36" s="243"/>
      <c r="C36" s="244"/>
      <c r="D36" s="244"/>
      <c r="E36" s="244"/>
      <c r="F36" s="245"/>
      <c r="J36" s="2" t="s">
        <v>27</v>
      </c>
    </row>
    <row r="37" spans="1:13" ht="25.5" customHeight="1">
      <c r="B37" s="243"/>
      <c r="C37" s="244"/>
      <c r="D37" s="244"/>
      <c r="E37" s="244"/>
      <c r="F37" s="245"/>
    </row>
    <row r="38" spans="1:13" ht="25.5" customHeight="1">
      <c r="B38" s="243"/>
      <c r="C38" s="244"/>
      <c r="D38" s="244"/>
      <c r="E38" s="244"/>
      <c r="F38" s="245"/>
    </row>
    <row r="39" spans="1:13" ht="25.5" customHeight="1" thickBot="1">
      <c r="B39" s="234"/>
      <c r="C39" s="235"/>
      <c r="D39" s="235"/>
      <c r="E39" s="235"/>
      <c r="F39" s="23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8"/>
  <sheetViews>
    <sheetView showGridLines="0" tabSelected="1" zoomScaleNormal="100" workbookViewId="0">
      <pane ySplit="11" topLeftCell="A12" activePane="bottomLeft" state="frozen"/>
      <selection pane="bottomLeft" activeCell="J15" sqref="J15"/>
    </sheetView>
  </sheetViews>
  <sheetFormatPr baseColWidth="10" defaultColWidth="9.140625" defaultRowHeight="16.5"/>
  <cols>
    <col min="1" max="1" width="6.7109375" style="45" customWidth="1"/>
    <col min="2" max="2" width="50.7109375" style="32" customWidth="1"/>
    <col min="3" max="3" width="3.7109375" style="42" customWidth="1"/>
    <col min="4" max="4" width="10.7109375" style="42" customWidth="1"/>
    <col min="5" max="5" width="4.7109375" style="42" customWidth="1"/>
    <col min="6" max="6" width="30.7109375" style="46" customWidth="1"/>
    <col min="7" max="7" width="14.7109375" style="42" customWidth="1"/>
    <col min="8" max="8" width="6.85546875" style="32" hidden="1" customWidth="1"/>
    <col min="9" max="10" width="12.7109375" style="42" customWidth="1"/>
    <col min="11" max="11" width="5.7109375" style="42" customWidth="1"/>
    <col min="12" max="13" width="5.7109375" style="32" customWidth="1"/>
    <col min="14" max="14" width="1.85546875" style="32" hidden="1" customWidth="1"/>
    <col min="15" max="70" width="2.42578125" style="32" customWidth="1"/>
    <col min="71" max="16384" width="9.140625" style="32"/>
  </cols>
  <sheetData>
    <row r="1" spans="1:70" s="1" customFormat="1" ht="5.0999999999999996" customHeight="1">
      <c r="A1" s="251"/>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c r="AW1" s="251"/>
      <c r="AX1" s="251"/>
      <c r="AY1" s="251"/>
      <c r="AZ1" s="251"/>
      <c r="BA1" s="251"/>
      <c r="BB1" s="251"/>
      <c r="BC1" s="251"/>
      <c r="BD1" s="251"/>
      <c r="BE1" s="251"/>
      <c r="BF1" s="251"/>
      <c r="BG1" s="251"/>
      <c r="BH1" s="251"/>
      <c r="BI1" s="251"/>
      <c r="BJ1" s="251"/>
      <c r="BK1" s="251"/>
      <c r="BL1" s="251"/>
      <c r="BM1" s="251"/>
      <c r="BN1" s="251"/>
      <c r="BO1" s="251"/>
      <c r="BP1" s="251"/>
      <c r="BQ1" s="251"/>
      <c r="BR1" s="251"/>
    </row>
    <row r="2" spans="1:70" s="47" customFormat="1" ht="11.25" customHeight="1">
      <c r="A2" s="252" t="s">
        <v>1203</v>
      </c>
      <c r="B2" s="252"/>
      <c r="C2" s="252"/>
      <c r="D2" s="252"/>
      <c r="E2" s="252"/>
      <c r="F2" s="252"/>
      <c r="G2" s="252"/>
      <c r="H2" s="251"/>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c r="BC2" s="252"/>
      <c r="BD2" s="252"/>
      <c r="BE2" s="252"/>
      <c r="BF2" s="252"/>
      <c r="BG2" s="252"/>
      <c r="BH2" s="252"/>
      <c r="BI2" s="252"/>
      <c r="BJ2" s="252"/>
      <c r="BK2" s="252"/>
      <c r="BL2" s="252"/>
      <c r="BM2" s="252"/>
      <c r="BN2" s="252"/>
      <c r="BO2" s="252"/>
      <c r="BP2" s="252"/>
      <c r="BQ2" s="252"/>
      <c r="BR2" s="253"/>
    </row>
    <row r="3" spans="1:70" s="47" customFormat="1" ht="7.5" hidden="1" customHeight="1">
      <c r="A3" s="252" t="s">
        <v>1</v>
      </c>
      <c r="B3" s="252"/>
      <c r="C3" s="252"/>
      <c r="D3" s="252"/>
      <c r="E3" s="252"/>
      <c r="F3" s="252"/>
      <c r="G3" s="252"/>
      <c r="H3" s="251"/>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3"/>
    </row>
    <row r="4" spans="1:70" s="1" customFormat="1" ht="4.5" hidden="1" customHeight="1" thickBot="1">
      <c r="A4" s="254"/>
      <c r="B4" s="254"/>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4"/>
      <c r="AV4" s="254"/>
      <c r="AW4" s="254"/>
      <c r="AX4" s="254"/>
      <c r="AY4" s="254"/>
      <c r="AZ4" s="254"/>
      <c r="BA4" s="254"/>
      <c r="BB4" s="254"/>
      <c r="BC4" s="254"/>
      <c r="BD4" s="254"/>
      <c r="BE4" s="254"/>
      <c r="BF4" s="254"/>
      <c r="BG4" s="254"/>
      <c r="BH4" s="254"/>
      <c r="BI4" s="254"/>
      <c r="BJ4" s="254"/>
      <c r="BK4" s="254"/>
      <c r="BL4" s="254"/>
      <c r="BM4" s="254"/>
      <c r="BN4" s="254"/>
      <c r="BO4" s="254"/>
      <c r="BP4" s="254"/>
      <c r="BQ4" s="254"/>
      <c r="BR4" s="255"/>
    </row>
    <row r="5" spans="1:70" s="1" customFormat="1" ht="4.5" hidden="1" customHeight="1" thickTop="1" thickBot="1">
      <c r="A5" s="181"/>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c r="BE5" s="181"/>
      <c r="BF5" s="181"/>
      <c r="BG5" s="181"/>
      <c r="BH5" s="181"/>
      <c r="BI5" s="181"/>
      <c r="BJ5" s="181"/>
      <c r="BK5" s="181"/>
      <c r="BL5" s="181"/>
      <c r="BM5" s="181"/>
      <c r="BN5" s="181"/>
      <c r="BO5" s="181"/>
      <c r="BP5" s="181"/>
      <c r="BQ5" s="181"/>
      <c r="BR5" s="182"/>
    </row>
    <row r="6" spans="1:70" ht="15" hidden="1" customHeight="1">
      <c r="A6" s="183"/>
      <c r="B6" s="184"/>
      <c r="C6" s="185"/>
      <c r="D6" s="185"/>
      <c r="E6" s="185"/>
      <c r="F6" s="186"/>
      <c r="G6" s="185"/>
      <c r="H6" s="187"/>
      <c r="I6" s="188"/>
      <c r="J6" s="188"/>
      <c r="L6" s="189"/>
      <c r="BR6" s="190"/>
    </row>
    <row r="7" spans="1:70" ht="12" hidden="1" customHeight="1">
      <c r="A7" s="191"/>
      <c r="L7" s="189"/>
      <c r="O7" s="192"/>
      <c r="P7" s="192"/>
      <c r="Q7" s="192"/>
      <c r="R7" s="192"/>
      <c r="S7" s="192"/>
      <c r="T7" s="192"/>
      <c r="U7" s="192"/>
      <c r="V7" s="192"/>
      <c r="W7" s="192"/>
      <c r="X7" s="192"/>
      <c r="Y7" s="192"/>
      <c r="Z7" s="192"/>
      <c r="AA7" s="192"/>
      <c r="AB7" s="192"/>
      <c r="AC7" s="192"/>
      <c r="AD7" s="192"/>
      <c r="AE7" s="192"/>
      <c r="BR7" s="190"/>
    </row>
    <row r="8" spans="1:70" ht="15" hidden="1" customHeight="1">
      <c r="B8" s="193" t="s">
        <v>33</v>
      </c>
      <c r="C8" s="194"/>
      <c r="D8" s="250">
        <v>44958</v>
      </c>
      <c r="E8" s="250"/>
      <c r="F8" s="250"/>
      <c r="G8" s="43"/>
      <c r="H8" s="43"/>
      <c r="K8" s="212" t="s">
        <v>35</v>
      </c>
      <c r="L8" s="33">
        <v>1</v>
      </c>
      <c r="O8" s="247" t="str">
        <f>"Semana "&amp;(O10-($D$8-WEEKDAY($D$8,1)+2))/7+1</f>
        <v>Semana 1</v>
      </c>
      <c r="P8" s="248"/>
      <c r="Q8" s="248"/>
      <c r="R8" s="248"/>
      <c r="S8" s="248"/>
      <c r="T8" s="248"/>
      <c r="U8" s="249"/>
      <c r="V8" s="247" t="str">
        <f>"Semana "&amp;(V10-($D$8-WEEKDAY($D$8,1)+2))/7+1</f>
        <v>Semana 2</v>
      </c>
      <c r="W8" s="248"/>
      <c r="X8" s="248"/>
      <c r="Y8" s="248"/>
      <c r="Z8" s="248"/>
      <c r="AA8" s="248"/>
      <c r="AB8" s="249"/>
      <c r="AC8" s="247" t="str">
        <f>"Semana "&amp;(AC10-($D$8-WEEKDAY($D$8,1)+2))/7+1</f>
        <v>Semana 3</v>
      </c>
      <c r="AD8" s="248"/>
      <c r="AE8" s="248"/>
      <c r="AF8" s="248"/>
      <c r="AG8" s="248"/>
      <c r="AH8" s="248"/>
      <c r="AI8" s="249"/>
      <c r="AJ8" s="247" t="str">
        <f>"Semana "&amp;(AJ10-($D$8-WEEKDAY($D$8,1)+2))/7+1</f>
        <v>Semana 4</v>
      </c>
      <c r="AK8" s="248"/>
      <c r="AL8" s="248"/>
      <c r="AM8" s="248"/>
      <c r="AN8" s="248"/>
      <c r="AO8" s="248"/>
      <c r="AP8" s="249"/>
      <c r="AQ8" s="247" t="str">
        <f>"Semana "&amp;(AQ10-($D$8-WEEKDAY($D$8,1)+2))/7+1</f>
        <v>Semana 5</v>
      </c>
      <c r="AR8" s="248"/>
      <c r="AS8" s="248"/>
      <c r="AT8" s="248"/>
      <c r="AU8" s="248"/>
      <c r="AV8" s="248"/>
      <c r="AW8" s="249"/>
      <c r="AX8" s="247" t="str">
        <f>"Semana "&amp;(AX10-($D$8-WEEKDAY($D$8,1)+2))/7+1</f>
        <v>Semana 6</v>
      </c>
      <c r="AY8" s="248"/>
      <c r="AZ8" s="248"/>
      <c r="BA8" s="248"/>
      <c r="BB8" s="248"/>
      <c r="BC8" s="248"/>
      <c r="BD8" s="249"/>
      <c r="BE8" s="247" t="str">
        <f>"Semana "&amp;(BE10-($D$8-WEEKDAY($D$8,1)+2))/7+1</f>
        <v>Semana 7</v>
      </c>
      <c r="BF8" s="248"/>
      <c r="BG8" s="248"/>
      <c r="BH8" s="248"/>
      <c r="BI8" s="248"/>
      <c r="BJ8" s="248"/>
      <c r="BK8" s="249"/>
      <c r="BL8" s="247" t="str">
        <f>"Semana "&amp;(BL10-($D$8-WEEKDAY($D$8,1)+2))/7+1</f>
        <v>Semana 8</v>
      </c>
      <c r="BM8" s="248"/>
      <c r="BN8" s="248"/>
      <c r="BO8" s="248"/>
      <c r="BP8" s="248"/>
      <c r="BQ8" s="248"/>
      <c r="BR8" s="260"/>
    </row>
    <row r="9" spans="1:70" ht="63" customHeight="1">
      <c r="B9" s="193" t="s">
        <v>34</v>
      </c>
      <c r="C9" s="194"/>
      <c r="D9" s="246" t="s">
        <v>1202</v>
      </c>
      <c r="E9" s="246"/>
      <c r="F9" s="246"/>
      <c r="G9" s="44"/>
      <c r="H9" s="44"/>
      <c r="O9" s="256">
        <f>O10</f>
        <v>44956</v>
      </c>
      <c r="P9" s="257"/>
      <c r="Q9" s="257"/>
      <c r="R9" s="257"/>
      <c r="S9" s="257"/>
      <c r="T9" s="257"/>
      <c r="U9" s="258"/>
      <c r="V9" s="256">
        <f>V10</f>
        <v>44963</v>
      </c>
      <c r="W9" s="257"/>
      <c r="X9" s="257"/>
      <c r="Y9" s="257"/>
      <c r="Z9" s="257"/>
      <c r="AA9" s="257"/>
      <c r="AB9" s="258"/>
      <c r="AC9" s="256">
        <f>AC10</f>
        <v>44970</v>
      </c>
      <c r="AD9" s="257"/>
      <c r="AE9" s="257"/>
      <c r="AF9" s="257"/>
      <c r="AG9" s="257"/>
      <c r="AH9" s="257"/>
      <c r="AI9" s="258"/>
      <c r="AJ9" s="256">
        <f>AJ10</f>
        <v>44977</v>
      </c>
      <c r="AK9" s="257"/>
      <c r="AL9" s="257"/>
      <c r="AM9" s="257"/>
      <c r="AN9" s="257"/>
      <c r="AO9" s="257"/>
      <c r="AP9" s="258"/>
      <c r="AQ9" s="256">
        <f>AQ10</f>
        <v>44984</v>
      </c>
      <c r="AR9" s="257"/>
      <c r="AS9" s="257"/>
      <c r="AT9" s="257"/>
      <c r="AU9" s="257"/>
      <c r="AV9" s="257"/>
      <c r="AW9" s="258"/>
      <c r="AX9" s="256">
        <f>AX10</f>
        <v>44991</v>
      </c>
      <c r="AY9" s="257"/>
      <c r="AZ9" s="257"/>
      <c r="BA9" s="257"/>
      <c r="BB9" s="257"/>
      <c r="BC9" s="257"/>
      <c r="BD9" s="258"/>
      <c r="BE9" s="256">
        <f>BE10</f>
        <v>44998</v>
      </c>
      <c r="BF9" s="257"/>
      <c r="BG9" s="257"/>
      <c r="BH9" s="257"/>
      <c r="BI9" s="257"/>
      <c r="BJ9" s="257"/>
      <c r="BK9" s="258"/>
      <c r="BL9" s="256">
        <f>BL10</f>
        <v>45005</v>
      </c>
      <c r="BM9" s="257"/>
      <c r="BN9" s="257"/>
      <c r="BO9" s="257"/>
      <c r="BP9" s="257"/>
      <c r="BQ9" s="257"/>
      <c r="BR9" s="259"/>
    </row>
    <row r="10" spans="1:70" ht="0.75" customHeight="1" thickBot="1">
      <c r="O10" s="34">
        <f>D8-WEEKDAY(D8,1)+2+7*(L8-1)</f>
        <v>44956</v>
      </c>
      <c r="P10" s="35">
        <f t="shared" ref="P10:BR10" si="0">O10+1</f>
        <v>44957</v>
      </c>
      <c r="Q10" s="35">
        <f t="shared" si="0"/>
        <v>44958</v>
      </c>
      <c r="R10" s="35">
        <f t="shared" si="0"/>
        <v>44959</v>
      </c>
      <c r="S10" s="35">
        <f t="shared" si="0"/>
        <v>44960</v>
      </c>
      <c r="T10" s="35">
        <f t="shared" si="0"/>
        <v>44961</v>
      </c>
      <c r="U10" s="36">
        <f t="shared" si="0"/>
        <v>44962</v>
      </c>
      <c r="V10" s="34">
        <f t="shared" si="0"/>
        <v>44963</v>
      </c>
      <c r="W10" s="35">
        <f t="shared" si="0"/>
        <v>44964</v>
      </c>
      <c r="X10" s="35">
        <f t="shared" si="0"/>
        <v>44965</v>
      </c>
      <c r="Y10" s="35">
        <f t="shared" si="0"/>
        <v>44966</v>
      </c>
      <c r="Z10" s="35">
        <f t="shared" si="0"/>
        <v>44967</v>
      </c>
      <c r="AA10" s="35">
        <f t="shared" si="0"/>
        <v>44968</v>
      </c>
      <c r="AB10" s="36">
        <f t="shared" si="0"/>
        <v>44969</v>
      </c>
      <c r="AC10" s="34">
        <f t="shared" si="0"/>
        <v>44970</v>
      </c>
      <c r="AD10" s="35">
        <f t="shared" si="0"/>
        <v>44971</v>
      </c>
      <c r="AE10" s="35">
        <f t="shared" si="0"/>
        <v>44972</v>
      </c>
      <c r="AF10" s="35">
        <f t="shared" si="0"/>
        <v>44973</v>
      </c>
      <c r="AG10" s="35">
        <f t="shared" si="0"/>
        <v>44974</v>
      </c>
      <c r="AH10" s="35">
        <f t="shared" si="0"/>
        <v>44975</v>
      </c>
      <c r="AI10" s="36">
        <f t="shared" si="0"/>
        <v>44976</v>
      </c>
      <c r="AJ10" s="34">
        <f t="shared" si="0"/>
        <v>44977</v>
      </c>
      <c r="AK10" s="35">
        <f t="shared" si="0"/>
        <v>44978</v>
      </c>
      <c r="AL10" s="35">
        <f t="shared" si="0"/>
        <v>44979</v>
      </c>
      <c r="AM10" s="35">
        <f t="shared" si="0"/>
        <v>44980</v>
      </c>
      <c r="AN10" s="35">
        <f t="shared" si="0"/>
        <v>44981</v>
      </c>
      <c r="AO10" s="35">
        <f t="shared" si="0"/>
        <v>44982</v>
      </c>
      <c r="AP10" s="36">
        <f t="shared" si="0"/>
        <v>44983</v>
      </c>
      <c r="AQ10" s="34">
        <f t="shared" si="0"/>
        <v>44984</v>
      </c>
      <c r="AR10" s="35">
        <f t="shared" si="0"/>
        <v>44985</v>
      </c>
      <c r="AS10" s="35">
        <f t="shared" si="0"/>
        <v>44986</v>
      </c>
      <c r="AT10" s="35">
        <f t="shared" si="0"/>
        <v>44987</v>
      </c>
      <c r="AU10" s="35">
        <f t="shared" si="0"/>
        <v>44988</v>
      </c>
      <c r="AV10" s="35">
        <f t="shared" si="0"/>
        <v>44989</v>
      </c>
      <c r="AW10" s="36">
        <f t="shared" si="0"/>
        <v>44990</v>
      </c>
      <c r="AX10" s="34">
        <f t="shared" si="0"/>
        <v>44991</v>
      </c>
      <c r="AY10" s="35">
        <f t="shared" si="0"/>
        <v>44992</v>
      </c>
      <c r="AZ10" s="35">
        <f t="shared" si="0"/>
        <v>44993</v>
      </c>
      <c r="BA10" s="35">
        <f t="shared" si="0"/>
        <v>44994</v>
      </c>
      <c r="BB10" s="35">
        <f t="shared" si="0"/>
        <v>44995</v>
      </c>
      <c r="BC10" s="35">
        <f t="shared" si="0"/>
        <v>44996</v>
      </c>
      <c r="BD10" s="36">
        <f t="shared" si="0"/>
        <v>44997</v>
      </c>
      <c r="BE10" s="34">
        <f t="shared" si="0"/>
        <v>44998</v>
      </c>
      <c r="BF10" s="35">
        <f t="shared" si="0"/>
        <v>44999</v>
      </c>
      <c r="BG10" s="35">
        <f t="shared" si="0"/>
        <v>45000</v>
      </c>
      <c r="BH10" s="35">
        <f t="shared" si="0"/>
        <v>45001</v>
      </c>
      <c r="BI10" s="35">
        <f t="shared" si="0"/>
        <v>45002</v>
      </c>
      <c r="BJ10" s="35">
        <f t="shared" si="0"/>
        <v>45003</v>
      </c>
      <c r="BK10" s="36">
        <f t="shared" si="0"/>
        <v>45004</v>
      </c>
      <c r="BL10" s="34">
        <f t="shared" si="0"/>
        <v>45005</v>
      </c>
      <c r="BM10" s="35">
        <f t="shared" si="0"/>
        <v>45006</v>
      </c>
      <c r="BN10" s="35">
        <f t="shared" si="0"/>
        <v>45007</v>
      </c>
      <c r="BO10" s="35">
        <f t="shared" si="0"/>
        <v>45008</v>
      </c>
      <c r="BP10" s="35">
        <f t="shared" si="0"/>
        <v>45009</v>
      </c>
      <c r="BQ10" s="35">
        <f t="shared" si="0"/>
        <v>45010</v>
      </c>
      <c r="BR10" s="195">
        <f t="shared" si="0"/>
        <v>45011</v>
      </c>
    </row>
    <row r="11" spans="1:70" ht="30" hidden="1" customHeight="1" thickBot="1">
      <c r="A11" s="38" t="s">
        <v>31</v>
      </c>
      <c r="B11" s="38" t="s">
        <v>32</v>
      </c>
      <c r="C11" s="147" t="s">
        <v>43</v>
      </c>
      <c r="D11" s="147" t="s">
        <v>1162</v>
      </c>
      <c r="E11" s="147" t="s">
        <v>41</v>
      </c>
      <c r="F11" s="37" t="s">
        <v>45</v>
      </c>
      <c r="G11" s="37" t="s">
        <v>46</v>
      </c>
      <c r="H11" s="37" t="s">
        <v>30</v>
      </c>
      <c r="I11" s="38" t="s">
        <v>47</v>
      </c>
      <c r="J11" s="38" t="s">
        <v>48</v>
      </c>
      <c r="K11" s="148" t="s">
        <v>49</v>
      </c>
      <c r="L11" s="37" t="s">
        <v>36</v>
      </c>
      <c r="M11" s="37" t="s">
        <v>50</v>
      </c>
      <c r="N11" s="37"/>
      <c r="O11" s="39" t="str">
        <f>CHOOSE(WEEKDAY(O10,1),"D","L","M","W","J","V","S")</f>
        <v>L</v>
      </c>
      <c r="P11" s="40" t="str">
        <f t="shared" ref="P11:U11" si="1">CHOOSE(WEEKDAY(P10,1),"D","L","M","W","J","V","S")</f>
        <v>M</v>
      </c>
      <c r="Q11" s="40" t="str">
        <f t="shared" si="1"/>
        <v>W</v>
      </c>
      <c r="R11" s="40" t="str">
        <f t="shared" si="1"/>
        <v>J</v>
      </c>
      <c r="S11" s="40" t="str">
        <f t="shared" si="1"/>
        <v>V</v>
      </c>
      <c r="T11" s="40" t="str">
        <f t="shared" si="1"/>
        <v>S</v>
      </c>
      <c r="U11" s="41" t="str">
        <f t="shared" si="1"/>
        <v>D</v>
      </c>
      <c r="V11" s="39" t="str">
        <f>CHOOSE(WEEKDAY(V10,1),"D","L","M","W","J","V","S")</f>
        <v>L</v>
      </c>
      <c r="W11" s="40" t="str">
        <f t="shared" ref="W11" si="2">CHOOSE(WEEKDAY(W10,1),"D","L","M","W","J","V","S")</f>
        <v>M</v>
      </c>
      <c r="X11" s="40" t="str">
        <f t="shared" ref="X11" si="3">CHOOSE(WEEKDAY(X10,1),"D","L","M","W","J","V","S")</f>
        <v>W</v>
      </c>
      <c r="Y11" s="40" t="str">
        <f t="shared" ref="Y11" si="4">CHOOSE(WEEKDAY(Y10,1),"D","L","M","W","J","V","S")</f>
        <v>J</v>
      </c>
      <c r="Z11" s="40" t="str">
        <f t="shared" ref="Z11" si="5">CHOOSE(WEEKDAY(Z10,1),"D","L","M","W","J","V","S")</f>
        <v>V</v>
      </c>
      <c r="AA11" s="40" t="str">
        <f t="shared" ref="AA11" si="6">CHOOSE(WEEKDAY(AA10,1),"D","L","M","W","J","V","S")</f>
        <v>S</v>
      </c>
      <c r="AB11" s="41" t="str">
        <f t="shared" ref="AB11" si="7">CHOOSE(WEEKDAY(AB10,1),"D","L","M","W","J","V","S")</f>
        <v>D</v>
      </c>
      <c r="AC11" s="39" t="str">
        <f>CHOOSE(WEEKDAY(AC10,1),"D","L","M","W","J","V","S")</f>
        <v>L</v>
      </c>
      <c r="AD11" s="40" t="str">
        <f t="shared" ref="AD11" si="8">CHOOSE(WEEKDAY(AD10,1),"D","L","M","W","J","V","S")</f>
        <v>M</v>
      </c>
      <c r="AE11" s="40" t="str">
        <f t="shared" ref="AE11" si="9">CHOOSE(WEEKDAY(AE10,1),"D","L","M","W","J","V","S")</f>
        <v>W</v>
      </c>
      <c r="AF11" s="40" t="str">
        <f t="shared" ref="AF11" si="10">CHOOSE(WEEKDAY(AF10,1),"D","L","M","W","J","V","S")</f>
        <v>J</v>
      </c>
      <c r="AG11" s="40" t="str">
        <f t="shared" ref="AG11" si="11">CHOOSE(WEEKDAY(AG10,1),"D","L","M","W","J","V","S")</f>
        <v>V</v>
      </c>
      <c r="AH11" s="40" t="str">
        <f t="shared" ref="AH11" si="12">CHOOSE(WEEKDAY(AH10,1),"D","L","M","W","J","V","S")</f>
        <v>S</v>
      </c>
      <c r="AI11" s="41" t="str">
        <f t="shared" ref="AI11" si="13">CHOOSE(WEEKDAY(AI10,1),"D","L","M","W","J","V","S")</f>
        <v>D</v>
      </c>
      <c r="AJ11" s="39" t="str">
        <f>CHOOSE(WEEKDAY(AJ10,1),"D","L","M","W","J","V","S")</f>
        <v>L</v>
      </c>
      <c r="AK11" s="40" t="str">
        <f t="shared" ref="AK11" si="14">CHOOSE(WEEKDAY(AK10,1),"D","L","M","W","J","V","S")</f>
        <v>M</v>
      </c>
      <c r="AL11" s="40" t="str">
        <f t="shared" ref="AL11" si="15">CHOOSE(WEEKDAY(AL10,1),"D","L","M","W","J","V","S")</f>
        <v>W</v>
      </c>
      <c r="AM11" s="40" t="str">
        <f t="shared" ref="AM11" si="16">CHOOSE(WEEKDAY(AM10,1),"D","L","M","W","J","V","S")</f>
        <v>J</v>
      </c>
      <c r="AN11" s="40" t="str">
        <f t="shared" ref="AN11" si="17">CHOOSE(WEEKDAY(AN10,1),"D","L","M","W","J","V","S")</f>
        <v>V</v>
      </c>
      <c r="AO11" s="40" t="str">
        <f t="shared" ref="AO11" si="18">CHOOSE(WEEKDAY(AO10,1),"D","L","M","W","J","V","S")</f>
        <v>S</v>
      </c>
      <c r="AP11" s="41" t="str">
        <f t="shared" ref="AP11" si="19">CHOOSE(WEEKDAY(AP10,1),"D","L","M","W","J","V","S")</f>
        <v>D</v>
      </c>
      <c r="AQ11" s="39" t="str">
        <f>CHOOSE(WEEKDAY(AQ10,1),"D","L","M","W","J","V","S")</f>
        <v>L</v>
      </c>
      <c r="AR11" s="40" t="str">
        <f t="shared" ref="AR11" si="20">CHOOSE(WEEKDAY(AR10,1),"D","L","M","W","J","V","S")</f>
        <v>M</v>
      </c>
      <c r="AS11" s="40" t="str">
        <f t="shared" ref="AS11" si="21">CHOOSE(WEEKDAY(AS10,1),"D","L","M","W","J","V","S")</f>
        <v>W</v>
      </c>
      <c r="AT11" s="40" t="str">
        <f t="shared" ref="AT11" si="22">CHOOSE(WEEKDAY(AT10,1),"D","L","M","W","J","V","S")</f>
        <v>J</v>
      </c>
      <c r="AU11" s="40" t="str">
        <f t="shared" ref="AU11" si="23">CHOOSE(WEEKDAY(AU10,1),"D","L","M","W","J","V","S")</f>
        <v>V</v>
      </c>
      <c r="AV11" s="40" t="str">
        <f t="shared" ref="AV11" si="24">CHOOSE(WEEKDAY(AV10,1),"D","L","M","W","J","V","S")</f>
        <v>S</v>
      </c>
      <c r="AW11" s="41" t="str">
        <f t="shared" ref="AW11" si="25">CHOOSE(WEEKDAY(AW10,1),"D","L","M","W","J","V","S")</f>
        <v>D</v>
      </c>
      <c r="AX11" s="39" t="str">
        <f>CHOOSE(WEEKDAY(AX10,1),"D","L","M","W","J","V","S")</f>
        <v>L</v>
      </c>
      <c r="AY11" s="40" t="str">
        <f t="shared" ref="AY11" si="26">CHOOSE(WEEKDAY(AY10,1),"D","L","M","W","J","V","S")</f>
        <v>M</v>
      </c>
      <c r="AZ11" s="40" t="str">
        <f t="shared" ref="AZ11" si="27">CHOOSE(WEEKDAY(AZ10,1),"D","L","M","W","J","V","S")</f>
        <v>W</v>
      </c>
      <c r="BA11" s="40" t="str">
        <f t="shared" ref="BA11" si="28">CHOOSE(WEEKDAY(BA10,1),"D","L","M","W","J","V","S")</f>
        <v>J</v>
      </c>
      <c r="BB11" s="40" t="str">
        <f t="shared" ref="BB11" si="29">CHOOSE(WEEKDAY(BB10,1),"D","L","M","W","J","V","S")</f>
        <v>V</v>
      </c>
      <c r="BC11" s="40" t="str">
        <f t="shared" ref="BC11" si="30">CHOOSE(WEEKDAY(BC10,1),"D","L","M","W","J","V","S")</f>
        <v>S</v>
      </c>
      <c r="BD11" s="41" t="str">
        <f t="shared" ref="BD11" si="31">CHOOSE(WEEKDAY(BD10,1),"D","L","M","W","J","V","S")</f>
        <v>D</v>
      </c>
      <c r="BE11" s="39" t="str">
        <f>CHOOSE(WEEKDAY(BE10,1),"D","L","M","W","J","V","S")</f>
        <v>L</v>
      </c>
      <c r="BF11" s="40" t="str">
        <f t="shared" ref="BF11" si="32">CHOOSE(WEEKDAY(BF10,1),"D","L","M","W","J","V","S")</f>
        <v>M</v>
      </c>
      <c r="BG11" s="40" t="str">
        <f t="shared" ref="BG11" si="33">CHOOSE(WEEKDAY(BG10,1),"D","L","M","W","J","V","S")</f>
        <v>W</v>
      </c>
      <c r="BH11" s="40" t="str">
        <f t="shared" ref="BH11" si="34">CHOOSE(WEEKDAY(BH10,1),"D","L","M","W","J","V","S")</f>
        <v>J</v>
      </c>
      <c r="BI11" s="40" t="str">
        <f t="shared" ref="BI11" si="35">CHOOSE(WEEKDAY(BI10,1),"D","L","M","W","J","V","S")</f>
        <v>V</v>
      </c>
      <c r="BJ11" s="40" t="str">
        <f t="shared" ref="BJ11" si="36">CHOOSE(WEEKDAY(BJ10,1),"D","L","M","W","J","V","S")</f>
        <v>S</v>
      </c>
      <c r="BK11" s="41" t="str">
        <f t="shared" ref="BK11" si="37">CHOOSE(WEEKDAY(BK10,1),"D","L","M","W","J","V","S")</f>
        <v>D</v>
      </c>
      <c r="BL11" s="39" t="str">
        <f>CHOOSE(WEEKDAY(BL10,1),"D","L","M","W","J","V","S")</f>
        <v>L</v>
      </c>
      <c r="BM11" s="40" t="str">
        <f t="shared" ref="BM11" si="38">CHOOSE(WEEKDAY(BM10,1),"D","L","M","W","J","V","S")</f>
        <v>M</v>
      </c>
      <c r="BN11" s="40" t="str">
        <f t="shared" ref="BN11" si="39">CHOOSE(WEEKDAY(BN10,1),"D","L","M","W","J","V","S")</f>
        <v>W</v>
      </c>
      <c r="BO11" s="40" t="str">
        <f t="shared" ref="BO11" si="40">CHOOSE(WEEKDAY(BO10,1),"D","L","M","W","J","V","S")</f>
        <v>J</v>
      </c>
      <c r="BP11" s="40" t="str">
        <f t="shared" ref="BP11" si="41">CHOOSE(WEEKDAY(BP10,1),"D","L","M","W","J","V","S")</f>
        <v>V</v>
      </c>
      <c r="BQ11" s="40" t="str">
        <f t="shared" ref="BQ11" si="42">CHOOSE(WEEKDAY(BQ10,1),"D","L","M","W","J","V","S")</f>
        <v>S</v>
      </c>
      <c r="BR11" s="196" t="str">
        <f t="shared" ref="BR11" si="43">CHOOSE(WEEKDAY(BR10,1),"D","L","M","W","J","V","S")</f>
        <v>D</v>
      </c>
    </row>
    <row r="12" spans="1:70" s="177" customFormat="1" ht="30" customHeight="1" thickBot="1">
      <c r="A12" s="156" t="str">
        <f>IF(ISERROR(VALUE(SUBSTITUTE(prevWBS,".",""))),"1",IF(ISERROR(FIND("`",SUBSTITUTE(prevWBS,".","`",1))),TEXT(VALUE(prevWBS)+1,"#"),TEXT(VALUE(LEFT(prevWBS,FIND("`",SUBSTITUTE(prevWBS,".","`",1))-1))+1,"#")))</f>
        <v>1</v>
      </c>
      <c r="B12" s="157" t="s">
        <v>37</v>
      </c>
      <c r="C12" s="158" t="s">
        <v>37</v>
      </c>
      <c r="D12" s="158" t="s">
        <v>37</v>
      </c>
      <c r="E12" s="158" t="s">
        <v>37</v>
      </c>
      <c r="F12" s="158"/>
      <c r="G12" s="158"/>
      <c r="H12" s="159"/>
      <c r="I12" s="160"/>
      <c r="J12" s="160" t="str">
        <f>IF(ISBLANK(I12)," - ",IF(K12=0,I12,I12+K12-1))</f>
        <v xml:space="preserve"> - </v>
      </c>
      <c r="K12" s="161"/>
      <c r="L12" s="162"/>
      <c r="M12" s="163" t="str">
        <f t="shared" ref="M12:M64" si="44">IF(OR(J12=0,I12=0)," - ",NETWORKDAYS(I12,J12))</f>
        <v xml:space="preserve"> - </v>
      </c>
      <c r="N12" s="164"/>
      <c r="O12" s="165"/>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6"/>
      <c r="BP12" s="166"/>
      <c r="BQ12" s="166"/>
      <c r="BR12" s="197"/>
    </row>
    <row r="13" spans="1:70" s="94" customFormat="1" ht="30" customHeight="1">
      <c r="A13" s="155" t="str">
        <f t="shared" ref="A13:A3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8" t="s">
        <v>1196</v>
      </c>
      <c r="C13" s="150" t="s">
        <v>1186</v>
      </c>
      <c r="D13" s="59">
        <v>240201517</v>
      </c>
      <c r="E13" s="150">
        <v>1234</v>
      </c>
      <c r="F13" s="60" t="s">
        <v>1198</v>
      </c>
      <c r="G13" s="150" t="s">
        <v>1201</v>
      </c>
      <c r="H13" s="61"/>
      <c r="I13" s="63">
        <v>44958</v>
      </c>
      <c r="J13" s="62">
        <f t="shared" ref="J13" si="46">IF(ISBLANK(I13)," - ",IF(K13=0,I13,I13+K13-1))</f>
        <v>44964</v>
      </c>
      <c r="K13" s="65">
        <v>7</v>
      </c>
      <c r="L13" s="64">
        <v>1</v>
      </c>
      <c r="M13" s="66">
        <f t="shared" ref="M13" si="47">IF(OR(J13=0,I13=0)," - ",NETWORKDAYS(I13,J13))</f>
        <v>5</v>
      </c>
      <c r="N13" s="209"/>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200"/>
    </row>
    <row r="14" spans="1:70" s="94" customFormat="1" ht="30" customHeight="1">
      <c r="A14" s="155" t="str">
        <f t="shared" si="45"/>
        <v>1.2</v>
      </c>
      <c r="B14" s="58" t="s">
        <v>1193</v>
      </c>
      <c r="C14" s="150" t="s">
        <v>1186</v>
      </c>
      <c r="D14" s="59">
        <v>220501093</v>
      </c>
      <c r="E14" s="150">
        <v>3</v>
      </c>
      <c r="F14" s="60" t="s">
        <v>1197</v>
      </c>
      <c r="G14" s="150" t="s">
        <v>1201</v>
      </c>
      <c r="H14" s="61"/>
      <c r="I14" s="63">
        <v>44958</v>
      </c>
      <c r="J14" s="62">
        <v>44964</v>
      </c>
      <c r="K14" s="65">
        <v>7</v>
      </c>
      <c r="L14" s="64">
        <v>1</v>
      </c>
      <c r="M14" s="66">
        <v>5</v>
      </c>
      <c r="N14" s="209"/>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200"/>
    </row>
    <row r="15" spans="1:70" s="94" customFormat="1" ht="30" customHeight="1">
      <c r="A15" s="155" t="str">
        <f t="shared" si="45"/>
        <v>1.3</v>
      </c>
      <c r="B15" s="58" t="s">
        <v>1199</v>
      </c>
      <c r="C15" s="150" t="s">
        <v>1186</v>
      </c>
      <c r="D15" s="59">
        <v>220501046</v>
      </c>
      <c r="E15" s="150">
        <v>1234</v>
      </c>
      <c r="F15" s="60" t="s">
        <v>1183</v>
      </c>
      <c r="G15" s="150" t="s">
        <v>1201</v>
      </c>
      <c r="H15" s="61"/>
      <c r="I15" s="63">
        <v>44958</v>
      </c>
      <c r="J15" s="62">
        <v>44969</v>
      </c>
      <c r="K15" s="65">
        <v>12</v>
      </c>
      <c r="L15" s="64">
        <v>1</v>
      </c>
      <c r="M15" s="66">
        <v>8</v>
      </c>
      <c r="N15" s="209"/>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200"/>
    </row>
    <row r="16" spans="1:70" s="94" customFormat="1" ht="30" customHeight="1">
      <c r="A16" s="155" t="str">
        <f t="shared" si="45"/>
        <v>1.4</v>
      </c>
      <c r="B16" s="58" t="s">
        <v>1188</v>
      </c>
      <c r="C16" s="150" t="s">
        <v>1186</v>
      </c>
      <c r="D16" s="59">
        <v>220501093</v>
      </c>
      <c r="E16" s="150">
        <v>1</v>
      </c>
      <c r="F16" s="60" t="s">
        <v>1192</v>
      </c>
      <c r="G16" s="150" t="s">
        <v>1201</v>
      </c>
      <c r="H16" s="61"/>
      <c r="I16" s="63">
        <v>44959</v>
      </c>
      <c r="J16" s="62">
        <f t="shared" ref="J16" si="48">IF(ISBLANK(I16)," - ",IF(K16=0,I16,I16+K16-1))</f>
        <v>44983</v>
      </c>
      <c r="K16" s="65">
        <v>25</v>
      </c>
      <c r="L16" s="64">
        <v>1</v>
      </c>
      <c r="M16" s="66">
        <f t="shared" ref="M16" si="49">IF(OR(J16=0,I16=0)," - ",NETWORKDAYS(I16,J16))</f>
        <v>17</v>
      </c>
      <c r="N16" s="207"/>
      <c r="O16" s="56"/>
      <c r="P16" s="48"/>
      <c r="Q16" s="49"/>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198"/>
    </row>
    <row r="17" spans="1:70" s="94" customFormat="1" ht="30" customHeight="1">
      <c r="A17" s="155" t="str">
        <f t="shared" si="45"/>
        <v>1.5</v>
      </c>
      <c r="B17" s="138" t="s">
        <v>1185</v>
      </c>
      <c r="C17" s="151" t="s">
        <v>1187</v>
      </c>
      <c r="D17" s="139">
        <v>240201064</v>
      </c>
      <c r="E17" s="150">
        <v>1234</v>
      </c>
      <c r="F17" s="60" t="s">
        <v>1184</v>
      </c>
      <c r="G17" s="150" t="s">
        <v>1201</v>
      </c>
      <c r="H17" s="140"/>
      <c r="I17" s="149">
        <v>44958</v>
      </c>
      <c r="J17" s="141">
        <f t="shared" ref="J17" si="50">IF(ISBLANK(I17)," - ",IF(K17=0,I17,I17+K17-1))</f>
        <v>44969</v>
      </c>
      <c r="K17" s="142">
        <v>12</v>
      </c>
      <c r="L17" s="64">
        <v>1</v>
      </c>
      <c r="M17" s="143">
        <f t="shared" ref="M17" si="51">IF(OR(J17=0,I17=0)," - ",NETWORKDAYS(I17,J17))</f>
        <v>8</v>
      </c>
      <c r="N17" s="208"/>
      <c r="O17" s="144"/>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99"/>
    </row>
    <row r="18" spans="1:70" s="94" customFormat="1" ht="30" customHeight="1">
      <c r="A18" s="155" t="str">
        <f t="shared" si="45"/>
        <v>1.6</v>
      </c>
      <c r="B18" s="58" t="s">
        <v>157</v>
      </c>
      <c r="C18" s="150" t="s">
        <v>1187</v>
      </c>
      <c r="D18" s="59">
        <v>220501092</v>
      </c>
      <c r="E18" s="150">
        <v>2</v>
      </c>
      <c r="F18" s="60" t="s">
        <v>1174</v>
      </c>
      <c r="G18" s="150" t="s">
        <v>1201</v>
      </c>
      <c r="H18" s="61"/>
      <c r="I18" s="63">
        <v>44960</v>
      </c>
      <c r="J18" s="62">
        <f t="shared" ref="J18:J25" si="52">IF(ISBLANK(I18)," - ",IF(K18=0,I18,I18+K18-1))</f>
        <v>44976</v>
      </c>
      <c r="K18" s="65">
        <v>17</v>
      </c>
      <c r="L18" s="64">
        <v>1</v>
      </c>
      <c r="M18" s="66">
        <f t="shared" ref="M18:M30" si="53">IF(OR(J18=0,I18=0)," - ",NETWORKDAYS(I18,J18))</f>
        <v>11</v>
      </c>
      <c r="N18" s="207"/>
      <c r="O18" s="56"/>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198"/>
    </row>
    <row r="19" spans="1:70" s="94" customFormat="1" ht="30" customHeight="1">
      <c r="A19" s="155" t="str">
        <f t="shared" si="45"/>
        <v>1.7</v>
      </c>
      <c r="B19" s="58" t="s">
        <v>1160</v>
      </c>
      <c r="C19" s="150" t="s">
        <v>1187</v>
      </c>
      <c r="D19" s="59">
        <v>220501092</v>
      </c>
      <c r="E19" s="150">
        <v>2</v>
      </c>
      <c r="F19" s="60" t="s">
        <v>1178</v>
      </c>
      <c r="G19" s="150" t="s">
        <v>1201</v>
      </c>
      <c r="H19" s="61"/>
      <c r="I19" s="63">
        <v>44964</v>
      </c>
      <c r="J19" s="62">
        <f t="shared" ref="J19" si="54">IF(ISBLANK(I19)," - ",IF(K19=0,I19,I19+K19-1))</f>
        <v>44990</v>
      </c>
      <c r="K19" s="65">
        <v>27</v>
      </c>
      <c r="L19" s="64">
        <v>1</v>
      </c>
      <c r="M19" s="66">
        <f t="shared" ref="M19" si="55">IF(OR(J19=0,I19=0)," - ",NETWORKDAYS(I19,J19))</f>
        <v>19</v>
      </c>
      <c r="N19" s="207"/>
      <c r="O19" s="56"/>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198"/>
    </row>
    <row r="20" spans="1:70" s="94" customFormat="1" ht="30" customHeight="1">
      <c r="A20" s="155" t="str">
        <f t="shared" si="45"/>
        <v>1.8</v>
      </c>
      <c r="B20" s="58" t="s">
        <v>138</v>
      </c>
      <c r="C20" s="150" t="s">
        <v>1187</v>
      </c>
      <c r="D20" s="59">
        <v>220501092</v>
      </c>
      <c r="E20" s="150">
        <v>1</v>
      </c>
      <c r="F20" s="60" t="s">
        <v>1158</v>
      </c>
      <c r="G20" s="150" t="s">
        <v>1201</v>
      </c>
      <c r="H20" s="61"/>
      <c r="I20" s="63">
        <v>44958</v>
      </c>
      <c r="J20" s="62">
        <f t="shared" si="52"/>
        <v>44964</v>
      </c>
      <c r="K20" s="65">
        <v>7</v>
      </c>
      <c r="L20" s="64">
        <v>1</v>
      </c>
      <c r="M20" s="66">
        <f t="shared" si="53"/>
        <v>5</v>
      </c>
      <c r="N20" s="207"/>
      <c r="O20" s="56"/>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198"/>
    </row>
    <row r="21" spans="1:70" s="94" customFormat="1" ht="30" customHeight="1">
      <c r="A21" s="155" t="str">
        <f t="shared" si="45"/>
        <v>1.9</v>
      </c>
      <c r="B21" s="60" t="s">
        <v>140</v>
      </c>
      <c r="C21" s="150" t="s">
        <v>1187</v>
      </c>
      <c r="D21" s="59">
        <v>220501092</v>
      </c>
      <c r="E21" s="150">
        <v>1</v>
      </c>
      <c r="F21" s="60" t="s">
        <v>1159</v>
      </c>
      <c r="G21" s="150" t="s">
        <v>1201</v>
      </c>
      <c r="H21" s="61"/>
      <c r="I21" s="63">
        <v>44958</v>
      </c>
      <c r="J21" s="62">
        <f t="shared" si="52"/>
        <v>44962</v>
      </c>
      <c r="K21" s="65">
        <v>5</v>
      </c>
      <c r="L21" s="64">
        <v>1</v>
      </c>
      <c r="M21" s="66">
        <f t="shared" si="53"/>
        <v>3</v>
      </c>
      <c r="N21" s="207"/>
      <c r="O21" s="56"/>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198"/>
    </row>
    <row r="22" spans="1:70" s="94" customFormat="1" ht="30" customHeight="1">
      <c r="A22" s="155" t="str">
        <f t="shared" si="45"/>
        <v>1.10</v>
      </c>
      <c r="B22" s="58" t="s">
        <v>1161</v>
      </c>
      <c r="C22" s="150" t="s">
        <v>1187</v>
      </c>
      <c r="D22" s="59">
        <v>220501092</v>
      </c>
      <c r="E22" s="150">
        <v>3</v>
      </c>
      <c r="F22" s="60" t="s">
        <v>1173</v>
      </c>
      <c r="G22" s="150" t="s">
        <v>1201</v>
      </c>
      <c r="H22" s="61"/>
      <c r="I22" s="63">
        <v>44958</v>
      </c>
      <c r="J22" s="62">
        <f>IF(ISBLANK(I22)," - ",IF(K22=0,I22,I22+K22-1))</f>
        <v>44972</v>
      </c>
      <c r="K22" s="65">
        <v>15</v>
      </c>
      <c r="L22" s="64">
        <v>1</v>
      </c>
      <c r="M22" s="66">
        <f t="shared" si="53"/>
        <v>11</v>
      </c>
      <c r="N22" s="209"/>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200"/>
    </row>
    <row r="23" spans="1:70" s="94" customFormat="1" ht="30" customHeight="1">
      <c r="A23" s="155" t="str">
        <f t="shared" si="45"/>
        <v>1.11</v>
      </c>
      <c r="B23" s="58" t="s">
        <v>180</v>
      </c>
      <c r="C23" s="150" t="s">
        <v>1187</v>
      </c>
      <c r="D23" s="59">
        <v>220501092</v>
      </c>
      <c r="E23" s="150">
        <v>4</v>
      </c>
      <c r="F23" s="60" t="s">
        <v>1176</v>
      </c>
      <c r="G23" s="150" t="s">
        <v>1201</v>
      </c>
      <c r="H23" s="61"/>
      <c r="I23" s="63">
        <v>44958</v>
      </c>
      <c r="J23" s="62">
        <f>IF(ISBLANK(I23)," - ",IF(K23=0,I23,I23+K23-1))</f>
        <v>44972</v>
      </c>
      <c r="K23" s="65">
        <v>15</v>
      </c>
      <c r="L23" s="64">
        <v>1</v>
      </c>
      <c r="M23" s="66">
        <f t="shared" si="53"/>
        <v>11</v>
      </c>
      <c r="N23" s="209"/>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200"/>
    </row>
    <row r="24" spans="1:70" s="94" customFormat="1" ht="30" customHeight="1">
      <c r="A24" s="155" t="str">
        <f t="shared" si="45"/>
        <v>1.12</v>
      </c>
      <c r="B24" s="58" t="s">
        <v>1167</v>
      </c>
      <c r="C24" s="150" t="s">
        <v>1187</v>
      </c>
      <c r="D24" s="59">
        <v>220501093</v>
      </c>
      <c r="E24" s="150">
        <v>2</v>
      </c>
      <c r="F24" s="138" t="s">
        <v>51</v>
      </c>
      <c r="G24" s="150" t="s">
        <v>1201</v>
      </c>
      <c r="H24" s="61"/>
      <c r="I24" s="63">
        <v>44958</v>
      </c>
      <c r="J24" s="62">
        <f t="shared" si="52"/>
        <v>44962</v>
      </c>
      <c r="K24" s="65">
        <v>5</v>
      </c>
      <c r="L24" s="64">
        <v>1</v>
      </c>
      <c r="M24" s="66">
        <f t="shared" si="53"/>
        <v>3</v>
      </c>
      <c r="N24" s="209"/>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200"/>
    </row>
    <row r="25" spans="1:70" s="94" customFormat="1" ht="30" customHeight="1">
      <c r="A25" s="155" t="str">
        <f t="shared" si="45"/>
        <v>1.13</v>
      </c>
      <c r="B25" s="58" t="s">
        <v>1170</v>
      </c>
      <c r="C25" s="150" t="s">
        <v>1187</v>
      </c>
      <c r="D25" s="59">
        <v>220501093</v>
      </c>
      <c r="E25" s="150">
        <v>2</v>
      </c>
      <c r="F25" s="60" t="s">
        <v>1169</v>
      </c>
      <c r="G25" s="150" t="s">
        <v>1201</v>
      </c>
      <c r="H25" s="61"/>
      <c r="I25" s="63">
        <v>44958</v>
      </c>
      <c r="J25" s="62">
        <f t="shared" si="52"/>
        <v>44958</v>
      </c>
      <c r="K25" s="65">
        <v>1</v>
      </c>
      <c r="L25" s="64">
        <v>1</v>
      </c>
      <c r="M25" s="66">
        <f t="shared" si="53"/>
        <v>1</v>
      </c>
      <c r="N25" s="209"/>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200"/>
    </row>
    <row r="26" spans="1:70" s="94" customFormat="1" ht="30" customHeight="1">
      <c r="A26" s="155" t="str">
        <f t="shared" si="45"/>
        <v>1.14</v>
      </c>
      <c r="B26" s="58" t="s">
        <v>1168</v>
      </c>
      <c r="C26" s="150" t="s">
        <v>1187</v>
      </c>
      <c r="D26" s="59">
        <v>220501093</v>
      </c>
      <c r="E26" s="150">
        <v>2</v>
      </c>
      <c r="F26" s="60" t="s">
        <v>52</v>
      </c>
      <c r="G26" s="150" t="s">
        <v>1201</v>
      </c>
      <c r="H26" s="61"/>
      <c r="I26" s="63">
        <v>44958</v>
      </c>
      <c r="J26" s="62">
        <f>IF(ISBLANK(I26)," - ",IF(K26=0,I26,I26+K26-1))</f>
        <v>44972</v>
      </c>
      <c r="K26" s="65">
        <v>15</v>
      </c>
      <c r="L26" s="64">
        <v>1</v>
      </c>
      <c r="M26" s="66">
        <f t="shared" ref="M26:M27" si="56">IF(OR(J26=0,I26=0)," - ",NETWORKDAYS(I26,J26))</f>
        <v>11</v>
      </c>
      <c r="N26" s="209"/>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200"/>
    </row>
    <row r="27" spans="1:70" s="94" customFormat="1" ht="30" customHeight="1">
      <c r="A27" s="155" t="str">
        <f t="shared" si="45"/>
        <v>1.15</v>
      </c>
      <c r="B27" s="58" t="s">
        <v>1171</v>
      </c>
      <c r="C27" s="150" t="s">
        <v>1187</v>
      </c>
      <c r="D27" s="59">
        <v>220501093</v>
      </c>
      <c r="E27" s="150">
        <v>2</v>
      </c>
      <c r="F27" s="60" t="s">
        <v>1181</v>
      </c>
      <c r="G27" s="150" t="s">
        <v>1201</v>
      </c>
      <c r="H27" s="61"/>
      <c r="I27" s="63">
        <v>44958</v>
      </c>
      <c r="J27" s="62">
        <f>IF(ISBLANK(I27)," - ",IF(K27=0,I27,I27+K27-1))</f>
        <v>44972</v>
      </c>
      <c r="K27" s="65">
        <v>15</v>
      </c>
      <c r="L27" s="64">
        <v>1</v>
      </c>
      <c r="M27" s="66">
        <f t="shared" si="56"/>
        <v>11</v>
      </c>
      <c r="N27" s="209"/>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200"/>
    </row>
    <row r="28" spans="1:70" s="94" customFormat="1" ht="30" customHeight="1">
      <c r="A28" s="155" t="str">
        <f t="shared" si="45"/>
        <v>1.16</v>
      </c>
      <c r="B28" s="58" t="s">
        <v>1179</v>
      </c>
      <c r="C28" s="150" t="s">
        <v>1187</v>
      </c>
      <c r="D28" s="59">
        <v>220501093</v>
      </c>
      <c r="E28" s="150">
        <v>2</v>
      </c>
      <c r="F28" s="60" t="s">
        <v>1180</v>
      </c>
      <c r="G28" s="150" t="s">
        <v>1201</v>
      </c>
      <c r="H28" s="61"/>
      <c r="I28" s="63">
        <v>44958</v>
      </c>
      <c r="J28" s="62">
        <f>IF(ISBLANK(I28)," - ",IF(K28=0,I28,I28+K28-1))</f>
        <v>44972</v>
      </c>
      <c r="K28" s="65">
        <v>15</v>
      </c>
      <c r="L28" s="64">
        <v>1</v>
      </c>
      <c r="M28" s="66">
        <f t="shared" si="53"/>
        <v>11</v>
      </c>
      <c r="N28" s="209"/>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200"/>
    </row>
    <row r="29" spans="1:70" s="94" customFormat="1" ht="30" customHeight="1">
      <c r="A29" s="155" t="str">
        <f t="shared" si="45"/>
        <v>1.17</v>
      </c>
      <c r="B29" s="58" t="s">
        <v>1177</v>
      </c>
      <c r="C29" s="150" t="s">
        <v>1187</v>
      </c>
      <c r="D29" s="59">
        <v>220501093</v>
      </c>
      <c r="E29" s="150">
        <v>4</v>
      </c>
      <c r="F29" s="60" t="s">
        <v>1182</v>
      </c>
      <c r="G29" s="150" t="s">
        <v>1201</v>
      </c>
      <c r="H29" s="61"/>
      <c r="I29" s="63">
        <v>44958</v>
      </c>
      <c r="J29" s="62">
        <f t="shared" ref="J29" si="57">IF(ISBLANK(I29)," - ",IF(K29=0,I29,I29+K29-1))</f>
        <v>44964</v>
      </c>
      <c r="K29" s="65">
        <v>7</v>
      </c>
      <c r="L29" s="64">
        <v>1</v>
      </c>
      <c r="M29" s="66">
        <f t="shared" si="53"/>
        <v>5</v>
      </c>
      <c r="N29" s="209"/>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200"/>
    </row>
    <row r="30" spans="1:70" s="94" customFormat="1" ht="30" customHeight="1">
      <c r="A30" s="155" t="str">
        <f t="shared" si="45"/>
        <v>1.18</v>
      </c>
      <c r="B30" s="58" t="s">
        <v>1200</v>
      </c>
      <c r="C30" s="150" t="s">
        <v>1187</v>
      </c>
      <c r="D30" s="59">
        <v>220501093</v>
      </c>
      <c r="E30" s="150">
        <v>2</v>
      </c>
      <c r="F30" s="60" t="s">
        <v>57</v>
      </c>
      <c r="G30" s="150" t="s">
        <v>1201</v>
      </c>
      <c r="H30" s="61"/>
      <c r="I30" s="63">
        <v>44958</v>
      </c>
      <c r="J30" s="62">
        <f>IF(ISBLANK(I30)," - ",IF(K30=0,I30,I30+K30-1))</f>
        <v>44972</v>
      </c>
      <c r="K30" s="65">
        <v>15</v>
      </c>
      <c r="L30" s="64">
        <v>1</v>
      </c>
      <c r="M30" s="66">
        <f t="shared" si="53"/>
        <v>11</v>
      </c>
      <c r="N30" s="209"/>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200"/>
    </row>
    <row r="31" spans="1:70" s="94" customFormat="1" ht="30" customHeight="1">
      <c r="A31" s="155" t="str">
        <f t="shared" si="45"/>
        <v>1.19</v>
      </c>
      <c r="B31" s="58" t="s">
        <v>1172</v>
      </c>
      <c r="C31" s="150" t="s">
        <v>1194</v>
      </c>
      <c r="D31" s="59">
        <v>220501093</v>
      </c>
      <c r="E31" s="150">
        <v>2</v>
      </c>
      <c r="F31" s="60" t="s">
        <v>1175</v>
      </c>
      <c r="G31" s="150" t="s">
        <v>1201</v>
      </c>
      <c r="H31" s="61"/>
      <c r="I31" s="63">
        <v>44958</v>
      </c>
      <c r="J31" s="62">
        <f>IF(ISBLANK(I31)," - ",IF(K31=0,I31,I31+K31-1))</f>
        <v>44972</v>
      </c>
      <c r="K31" s="65">
        <v>15</v>
      </c>
      <c r="L31" s="64">
        <v>1</v>
      </c>
      <c r="M31" s="66">
        <f t="shared" si="44"/>
        <v>11</v>
      </c>
      <c r="N31" s="209"/>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200"/>
    </row>
    <row r="32" spans="1:70" s="94" customFormat="1" ht="30" customHeight="1">
      <c r="A32" s="155" t="str">
        <f t="shared" si="45"/>
        <v>1.20</v>
      </c>
      <c r="B32" s="60" t="s">
        <v>1204</v>
      </c>
      <c r="C32" s="150" t="s">
        <v>1194</v>
      </c>
      <c r="D32" s="59">
        <v>220501093</v>
      </c>
      <c r="E32" s="150"/>
      <c r="F32" s="60" t="s">
        <v>53</v>
      </c>
      <c r="G32" s="150" t="s">
        <v>1201</v>
      </c>
      <c r="H32" s="61"/>
      <c r="I32" s="63">
        <v>44958</v>
      </c>
      <c r="J32" s="62">
        <f t="shared" ref="J32" si="58">IF(ISBLANK(I32)," - ",IF(K32=0,I32,I32+K32-1))</f>
        <v>44969</v>
      </c>
      <c r="K32" s="65">
        <v>12</v>
      </c>
      <c r="L32" s="64">
        <v>1</v>
      </c>
      <c r="M32" s="66">
        <f t="shared" si="44"/>
        <v>8</v>
      </c>
      <c r="N32" s="207"/>
      <c r="O32" s="56"/>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198"/>
    </row>
    <row r="33" spans="1:70" s="94" customFormat="1" ht="30" customHeight="1">
      <c r="A33" s="155" t="str">
        <f t="shared" si="45"/>
        <v>1.21</v>
      </c>
      <c r="B33" s="58"/>
      <c r="C33" s="150" t="s">
        <v>1165</v>
      </c>
      <c r="D33" s="59"/>
      <c r="E33" s="150"/>
      <c r="F33" s="60" t="s">
        <v>44</v>
      </c>
      <c r="G33" s="150" t="s">
        <v>1201</v>
      </c>
      <c r="H33" s="61"/>
      <c r="I33" s="63">
        <v>44958</v>
      </c>
      <c r="J33" s="62">
        <f t="shared" ref="J33" si="59">IF(ISBLANK(I33)," - ",IF(K33=0,I33,I33+K33-1))</f>
        <v>44964</v>
      </c>
      <c r="K33" s="65">
        <v>7</v>
      </c>
      <c r="L33" s="64">
        <v>1</v>
      </c>
      <c r="M33" s="66">
        <f t="shared" ref="M33" si="60">IF(OR(J33=0,I33=0)," - ",NETWORKDAYS(I33,J33))</f>
        <v>5</v>
      </c>
      <c r="N33" s="207"/>
      <c r="O33" s="56"/>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198"/>
    </row>
    <row r="34" spans="1:70" s="94" customFormat="1" ht="30" customHeight="1">
      <c r="A34" s="155" t="str">
        <f t="shared" si="45"/>
        <v>1.22</v>
      </c>
      <c r="B34" s="58"/>
      <c r="C34" s="150" t="s">
        <v>1165</v>
      </c>
      <c r="D34" s="59"/>
      <c r="E34" s="150"/>
      <c r="F34" s="60" t="s">
        <v>68</v>
      </c>
      <c r="G34" s="150" t="s">
        <v>1201</v>
      </c>
      <c r="H34" s="61"/>
      <c r="I34" s="63">
        <v>44958</v>
      </c>
      <c r="J34" s="62">
        <f t="shared" ref="J34" si="61">IF(ISBLANK(I34)," - ",IF(K34=0,I34,I34+K34-1))</f>
        <v>44958</v>
      </c>
      <c r="K34" s="65">
        <v>1</v>
      </c>
      <c r="L34" s="64">
        <v>1</v>
      </c>
      <c r="M34" s="66">
        <f t="shared" ref="M34" si="62">IF(OR(J34=0,I34=0)," - ",NETWORKDAYS(I34,J34))</f>
        <v>1</v>
      </c>
      <c r="N34" s="207"/>
      <c r="O34" s="56"/>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198"/>
    </row>
    <row r="35" spans="1:70" s="94" customFormat="1" ht="30" customHeight="1" thickBot="1">
      <c r="A35" s="155" t="str">
        <f t="shared" si="45"/>
        <v>1.23</v>
      </c>
      <c r="B35" s="67"/>
      <c r="C35" s="152" t="s">
        <v>1165</v>
      </c>
      <c r="D35" s="68"/>
      <c r="E35" s="152"/>
      <c r="F35" s="69" t="s">
        <v>71</v>
      </c>
      <c r="G35" s="150" t="s">
        <v>1201</v>
      </c>
      <c r="H35" s="70"/>
      <c r="I35" s="72">
        <v>44958</v>
      </c>
      <c r="J35" s="71">
        <f t="shared" ref="J35" si="63">IF(ISBLANK(I35)," - ",IF(K35=0,I35,I35+K35-1))</f>
        <v>44958</v>
      </c>
      <c r="K35" s="73">
        <v>1</v>
      </c>
      <c r="L35" s="64">
        <v>1</v>
      </c>
      <c r="M35" s="74">
        <f t="shared" ref="M35" si="64">IF(OR(J35=0,I35=0)," - ",NETWORKDAYS(I35,J35))</f>
        <v>1</v>
      </c>
      <c r="N35" s="210"/>
      <c r="O35" s="56"/>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201"/>
    </row>
    <row r="36" spans="1:70" s="178" customFormat="1" ht="30" customHeight="1" thickBot="1">
      <c r="A36" s="84" t="str">
        <f>IF(ISERROR(VALUE(SUBSTITUTE(prevWBS,".",""))),"1",IF(ISERROR(FIND("`",SUBSTITUTE(prevWBS,".","`",1))),TEXT(VALUE(prevWBS)+1,"#"),TEXT(VALUE(LEFT(prevWBS,FIND("`",SUBSTITUTE(prevWBS,".","`",1))-1))+1,"#")))</f>
        <v>2</v>
      </c>
      <c r="B36" s="85" t="s">
        <v>38</v>
      </c>
      <c r="C36" s="86" t="s">
        <v>38</v>
      </c>
      <c r="D36" s="86" t="s">
        <v>38</v>
      </c>
      <c r="E36" s="86" t="s">
        <v>38</v>
      </c>
      <c r="F36" s="87"/>
      <c r="G36" s="150" t="s">
        <v>1201</v>
      </c>
      <c r="H36" s="88"/>
      <c r="I36" s="89"/>
      <c r="J36" s="89" t="str">
        <f t="shared" ref="J36:J64" si="65">IF(ISBLANK(I36)," - ",IF(K36=0,I36,I36+K36-1))</f>
        <v xml:space="preserve"> - </v>
      </c>
      <c r="K36" s="90"/>
      <c r="L36" s="64">
        <v>1</v>
      </c>
      <c r="M36" s="91" t="str">
        <f t="shared" si="44"/>
        <v xml:space="preserve"> - </v>
      </c>
      <c r="N36" s="91"/>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202"/>
    </row>
    <row r="37" spans="1:70" s="94" customFormat="1" ht="30" customHeight="1">
      <c r="A37" s="155" t="str">
        <f t="shared" ref="A37:A40"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7" s="60"/>
      <c r="C37" s="150" t="s">
        <v>1165</v>
      </c>
      <c r="D37" s="59"/>
      <c r="E37" s="150"/>
      <c r="F37" s="60" t="s">
        <v>54</v>
      </c>
      <c r="G37" s="150" t="s">
        <v>1201</v>
      </c>
      <c r="H37" s="61"/>
      <c r="I37" s="63">
        <v>44596</v>
      </c>
      <c r="J37" s="170">
        <f t="shared" si="65"/>
        <v>44598</v>
      </c>
      <c r="K37" s="65">
        <v>3</v>
      </c>
      <c r="L37" s="64">
        <v>1</v>
      </c>
      <c r="M37" s="66">
        <f t="shared" ref="M37:M39" si="67">IF(OR(J37=0,I37=0)," - ",NETWORKDAYS(I37,J37))</f>
        <v>1</v>
      </c>
      <c r="N37" s="207"/>
      <c r="O37" s="56"/>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198"/>
    </row>
    <row r="38" spans="1:70" s="94" customFormat="1" ht="30" customHeight="1">
      <c r="A38" s="155" t="str">
        <f t="shared" si="66"/>
        <v>2.2</v>
      </c>
      <c r="B38" s="58"/>
      <c r="C38" s="150" t="s">
        <v>1165</v>
      </c>
      <c r="D38" s="59"/>
      <c r="E38" s="150"/>
      <c r="F38" s="60" t="s">
        <v>55</v>
      </c>
      <c r="G38" s="150" t="s">
        <v>1201</v>
      </c>
      <c r="H38" s="61"/>
      <c r="I38" s="63">
        <v>44597</v>
      </c>
      <c r="J38" s="170">
        <f t="shared" si="65"/>
        <v>44601</v>
      </c>
      <c r="K38" s="65">
        <v>5</v>
      </c>
      <c r="L38" s="64">
        <v>1</v>
      </c>
      <c r="M38" s="66">
        <f t="shared" si="67"/>
        <v>3</v>
      </c>
      <c r="N38" s="207"/>
      <c r="O38" s="56"/>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198"/>
    </row>
    <row r="39" spans="1:70" s="94" customFormat="1" ht="30" customHeight="1" thickBot="1">
      <c r="A39" s="155" t="str">
        <f t="shared" si="66"/>
        <v>2.3</v>
      </c>
      <c r="B39" s="58"/>
      <c r="C39" s="150" t="s">
        <v>1165</v>
      </c>
      <c r="D39" s="59"/>
      <c r="E39" s="150"/>
      <c r="F39" s="60" t="s">
        <v>58</v>
      </c>
      <c r="G39" s="150" t="s">
        <v>1201</v>
      </c>
      <c r="H39" s="61"/>
      <c r="I39" s="63">
        <v>44602</v>
      </c>
      <c r="J39" s="170">
        <f t="shared" si="65"/>
        <v>44608</v>
      </c>
      <c r="K39" s="65">
        <v>7</v>
      </c>
      <c r="L39" s="64">
        <v>1</v>
      </c>
      <c r="M39" s="66">
        <f t="shared" si="67"/>
        <v>5</v>
      </c>
      <c r="N39" s="207"/>
      <c r="O39" s="75"/>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201"/>
    </row>
    <row r="40" spans="1:70" s="94" customFormat="1" ht="30" customHeight="1">
      <c r="A40" s="155" t="str">
        <f t="shared" si="66"/>
        <v>2.4</v>
      </c>
      <c r="B40" s="58"/>
      <c r="C40" s="150" t="s">
        <v>1165</v>
      </c>
      <c r="D40" s="59"/>
      <c r="E40" s="150"/>
      <c r="F40" s="60" t="s">
        <v>59</v>
      </c>
      <c r="G40" s="150" t="s">
        <v>1201</v>
      </c>
      <c r="H40" s="61"/>
      <c r="I40" s="63">
        <v>44593</v>
      </c>
      <c r="J40" s="170">
        <f t="shared" si="65"/>
        <v>44596</v>
      </c>
      <c r="K40" s="65">
        <v>4</v>
      </c>
      <c r="L40" s="64">
        <v>1</v>
      </c>
      <c r="M40" s="66">
        <f t="shared" ref="M40" si="68">IF(OR(J40=0,I40=0)," - ",NETWORKDAYS(I40,J40))</f>
        <v>4</v>
      </c>
      <c r="N40" s="207"/>
      <c r="O40" s="56"/>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198"/>
    </row>
    <row r="41" spans="1:70" s="94" customFormat="1" ht="30" customHeight="1">
      <c r="A41" s="1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1" s="58"/>
      <c r="C41" s="150" t="s">
        <v>1165</v>
      </c>
      <c r="D41" s="59"/>
      <c r="E41" s="150"/>
      <c r="F41" s="60" t="s">
        <v>60</v>
      </c>
      <c r="G41" s="150" t="s">
        <v>1201</v>
      </c>
      <c r="H41" s="61"/>
      <c r="I41" s="63">
        <v>44606</v>
      </c>
      <c r="J41" s="170">
        <f t="shared" si="65"/>
        <v>44608</v>
      </c>
      <c r="K41" s="65">
        <v>3</v>
      </c>
      <c r="L41" s="64">
        <v>1</v>
      </c>
      <c r="M41" s="66">
        <f t="shared" si="44"/>
        <v>3</v>
      </c>
      <c r="N41" s="207"/>
      <c r="O41" s="56"/>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198"/>
    </row>
    <row r="42" spans="1:70" s="94" customFormat="1" ht="30" customHeight="1">
      <c r="A42" s="1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2" s="60"/>
      <c r="C42" s="150" t="s">
        <v>1165</v>
      </c>
      <c r="D42" s="59"/>
      <c r="E42" s="150"/>
      <c r="F42" s="60" t="s">
        <v>61</v>
      </c>
      <c r="G42" s="150" t="s">
        <v>1201</v>
      </c>
      <c r="H42" s="61"/>
      <c r="I42" s="63">
        <v>44606</v>
      </c>
      <c r="J42" s="170">
        <f t="shared" ref="J42" si="69">IF(ISBLANK(I42)," - ",IF(K42=0,I42,I42+K42-1))</f>
        <v>44608</v>
      </c>
      <c r="K42" s="65">
        <v>3</v>
      </c>
      <c r="L42" s="64">
        <v>1</v>
      </c>
      <c r="M42" s="66">
        <f t="shared" ref="M42" si="70">IF(OR(J42=0,I42=0)," - ",NETWORKDAYS(I42,J42))</f>
        <v>3</v>
      </c>
      <c r="N42" s="207"/>
      <c r="O42" s="56"/>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198"/>
    </row>
    <row r="43" spans="1:70" s="94" customFormat="1" ht="30" customHeight="1">
      <c r="A43" s="155" t="str">
        <f t="shared" ref="A43:A67"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3" s="58"/>
      <c r="C43" s="150" t="s">
        <v>1165</v>
      </c>
      <c r="D43" s="59"/>
      <c r="E43" s="150"/>
      <c r="F43" s="60" t="s">
        <v>69</v>
      </c>
      <c r="G43" s="150" t="s">
        <v>1201</v>
      </c>
      <c r="H43" s="61"/>
      <c r="I43" s="63">
        <v>44592</v>
      </c>
      <c r="J43" s="170">
        <f>IF(ISBLANK(I43)," - ",IF(K43=0,I43,I43+K43-1))</f>
        <v>44592</v>
      </c>
      <c r="K43" s="65">
        <v>1</v>
      </c>
      <c r="L43" s="64">
        <v>1</v>
      </c>
      <c r="M43" s="66">
        <f>IF(OR(J43=0,I43=0)," - ",NETWORKDAYS(I43,J43))</f>
        <v>1</v>
      </c>
      <c r="N43" s="207"/>
      <c r="O43" s="56"/>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198"/>
    </row>
    <row r="44" spans="1:70" s="94" customFormat="1" ht="30" customHeight="1" thickBot="1">
      <c r="A44" s="167" t="str">
        <f t="shared" si="71"/>
        <v>2.8</v>
      </c>
      <c r="B44" s="67"/>
      <c r="C44" s="152" t="s">
        <v>1165</v>
      </c>
      <c r="D44" s="68"/>
      <c r="E44" s="152"/>
      <c r="F44" s="69" t="s">
        <v>84</v>
      </c>
      <c r="G44" s="150" t="s">
        <v>1201</v>
      </c>
      <c r="H44" s="70"/>
      <c r="I44" s="72">
        <v>44593</v>
      </c>
      <c r="J44" s="171">
        <f>IF(ISBLANK(I44)," - ",IF(K44=0,I44,I44+K44-1))</f>
        <v>44593</v>
      </c>
      <c r="K44" s="73">
        <v>1</v>
      </c>
      <c r="L44" s="64">
        <v>1</v>
      </c>
      <c r="M44" s="74">
        <f>IF(OR(J44=0,I44=0)," - ",NETWORKDAYS(I44,J44))</f>
        <v>1</v>
      </c>
      <c r="N44" s="210"/>
      <c r="O44" s="56"/>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198"/>
    </row>
    <row r="45" spans="1:70" s="179" customFormat="1" ht="30" customHeight="1" thickBot="1">
      <c r="A45" s="77" t="str">
        <f>IF(ISERROR(VALUE(SUBSTITUTE(prevWBS,".",""))),"1",IF(ISERROR(FIND("`",SUBSTITUTE(prevWBS,".","`",1))),TEXT(VALUE(prevWBS)+1,"#"),TEXT(VALUE(LEFT(prevWBS,FIND("`",SUBSTITUTE(prevWBS,".","`",1))-1))+1,"#")))</f>
        <v>3</v>
      </c>
      <c r="B45" s="85" t="s">
        <v>39</v>
      </c>
      <c r="C45" s="78" t="s">
        <v>39</v>
      </c>
      <c r="D45" s="78" t="s">
        <v>39</v>
      </c>
      <c r="E45" s="78" t="s">
        <v>39</v>
      </c>
      <c r="F45" s="83"/>
      <c r="G45" s="150" t="s">
        <v>1201</v>
      </c>
      <c r="H45" s="79"/>
      <c r="I45" s="80"/>
      <c r="J45" s="80" t="str">
        <f t="shared" si="65"/>
        <v xml:space="preserve"> - </v>
      </c>
      <c r="K45" s="81"/>
      <c r="L45" s="64">
        <v>1</v>
      </c>
      <c r="M45" s="82" t="str">
        <f t="shared" si="44"/>
        <v xml:space="preserve"> - </v>
      </c>
      <c r="N45" s="82"/>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203"/>
    </row>
    <row r="46" spans="1:70" s="94" customFormat="1" ht="30" customHeight="1">
      <c r="A46" s="154" t="str">
        <f t="shared" ref="A46:A51"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51"/>
      <c r="C46" s="153" t="s">
        <v>1165</v>
      </c>
      <c r="D46" s="52"/>
      <c r="E46" s="153"/>
      <c r="F46" s="53" t="s">
        <v>1195</v>
      </c>
      <c r="G46" s="150" t="s">
        <v>1201</v>
      </c>
      <c r="H46" s="54"/>
      <c r="I46" s="168">
        <v>44609</v>
      </c>
      <c r="J46" s="169">
        <f t="shared" si="65"/>
        <v>44614</v>
      </c>
      <c r="K46" s="55">
        <v>6</v>
      </c>
      <c r="L46" s="64">
        <v>1</v>
      </c>
      <c r="M46" s="57">
        <f t="shared" si="44"/>
        <v>4</v>
      </c>
      <c r="N46" s="206"/>
      <c r="O46" s="56"/>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198"/>
    </row>
    <row r="47" spans="1:70" s="94" customFormat="1" ht="30" customHeight="1">
      <c r="A47" s="155" t="str">
        <f t="shared" si="72"/>
        <v>3.2</v>
      </c>
      <c r="B47" s="58"/>
      <c r="C47" s="150" t="s">
        <v>1165</v>
      </c>
      <c r="D47" s="59"/>
      <c r="E47" s="150"/>
      <c r="F47" s="60" t="s">
        <v>74</v>
      </c>
      <c r="G47" s="150" t="s">
        <v>1201</v>
      </c>
      <c r="H47" s="61"/>
      <c r="I47" s="63">
        <v>44609</v>
      </c>
      <c r="J47" s="170">
        <f t="shared" ref="J47" si="73">IF(ISBLANK(I47)," - ",IF(K47=0,I47,I47+K47-1))</f>
        <v>44614</v>
      </c>
      <c r="K47" s="65">
        <v>6</v>
      </c>
      <c r="L47" s="64">
        <v>1</v>
      </c>
      <c r="M47" s="66">
        <f t="shared" ref="M47" si="74">IF(OR(J47=0,I47=0)," - ",NETWORKDAYS(I47,J47))</f>
        <v>4</v>
      </c>
      <c r="N47" s="207"/>
      <c r="O47" s="56"/>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198"/>
    </row>
    <row r="48" spans="1:70" s="94" customFormat="1" ht="30" customHeight="1">
      <c r="A48" s="155" t="str">
        <f t="shared" si="72"/>
        <v>3.3</v>
      </c>
      <c r="B48" s="58"/>
      <c r="C48" s="150" t="s">
        <v>1165</v>
      </c>
      <c r="D48" s="59"/>
      <c r="E48" s="150"/>
      <c r="F48" s="60" t="s">
        <v>75</v>
      </c>
      <c r="G48" s="150" t="s">
        <v>1201</v>
      </c>
      <c r="H48" s="61"/>
      <c r="I48" s="63">
        <v>44609</v>
      </c>
      <c r="J48" s="170">
        <f t="shared" ref="J48:J51" si="75">IF(ISBLANK(I48)," - ",IF(K48=0,I48,I48+K48-1))</f>
        <v>44614</v>
      </c>
      <c r="K48" s="65">
        <v>6</v>
      </c>
      <c r="L48" s="64">
        <v>1</v>
      </c>
      <c r="M48" s="66">
        <f t="shared" ref="M48:M51" si="76">IF(OR(J48=0,I48=0)," - ",NETWORKDAYS(I48,J48))</f>
        <v>4</v>
      </c>
      <c r="N48" s="207"/>
      <c r="O48" s="56"/>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198"/>
    </row>
    <row r="49" spans="1:70" s="94" customFormat="1" ht="30" customHeight="1">
      <c r="A49" s="155" t="str">
        <f t="shared" si="72"/>
        <v>3.4</v>
      </c>
      <c r="B49" s="58"/>
      <c r="C49" s="150" t="s">
        <v>1165</v>
      </c>
      <c r="D49" s="59"/>
      <c r="E49" s="150"/>
      <c r="F49" s="60" t="s">
        <v>56</v>
      </c>
      <c r="G49" s="150" t="s">
        <v>1201</v>
      </c>
      <c r="H49" s="61"/>
      <c r="I49" s="63">
        <v>44615</v>
      </c>
      <c r="J49" s="170">
        <f t="shared" si="75"/>
        <v>44617</v>
      </c>
      <c r="K49" s="65">
        <v>3</v>
      </c>
      <c r="L49" s="64">
        <v>1</v>
      </c>
      <c r="M49" s="66">
        <f t="shared" si="76"/>
        <v>3</v>
      </c>
      <c r="N49" s="207"/>
      <c r="O49" s="56"/>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198"/>
    </row>
    <row r="50" spans="1:70" s="94" customFormat="1" ht="30" customHeight="1">
      <c r="A50" s="155" t="str">
        <f t="shared" si="72"/>
        <v>3.5</v>
      </c>
      <c r="B50" s="58"/>
      <c r="C50" s="150" t="s">
        <v>1165</v>
      </c>
      <c r="D50" s="59"/>
      <c r="E50" s="150"/>
      <c r="F50" s="60" t="s">
        <v>81</v>
      </c>
      <c r="G50" s="150" t="s">
        <v>1201</v>
      </c>
      <c r="H50" s="61"/>
      <c r="I50" s="63">
        <v>44615</v>
      </c>
      <c r="J50" s="170">
        <f t="shared" si="75"/>
        <v>44617</v>
      </c>
      <c r="K50" s="65">
        <v>3</v>
      </c>
      <c r="L50" s="64">
        <v>1</v>
      </c>
      <c r="M50" s="66">
        <f t="shared" si="76"/>
        <v>3</v>
      </c>
      <c r="N50" s="207"/>
      <c r="O50" s="56"/>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198"/>
    </row>
    <row r="51" spans="1:70" s="94" customFormat="1" ht="30" customHeight="1">
      <c r="A51" s="155" t="str">
        <f t="shared" si="72"/>
        <v>3.6</v>
      </c>
      <c r="B51" s="58"/>
      <c r="C51" s="150" t="s">
        <v>1165</v>
      </c>
      <c r="D51" s="59"/>
      <c r="E51" s="150"/>
      <c r="F51" s="60" t="s">
        <v>79</v>
      </c>
      <c r="G51" s="150" t="s">
        <v>1201</v>
      </c>
      <c r="H51" s="61"/>
      <c r="I51" s="63">
        <v>44615</v>
      </c>
      <c r="J51" s="170">
        <f t="shared" si="75"/>
        <v>44617</v>
      </c>
      <c r="K51" s="65">
        <v>3</v>
      </c>
      <c r="L51" s="64">
        <v>1</v>
      </c>
      <c r="M51" s="66">
        <f t="shared" si="76"/>
        <v>3</v>
      </c>
      <c r="N51" s="207"/>
      <c r="O51" s="56"/>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198"/>
    </row>
    <row r="52" spans="1:70" s="94" customFormat="1" ht="30" customHeight="1" thickBot="1">
      <c r="A52" s="167" t="str">
        <f t="shared" si="71"/>
        <v>3.7</v>
      </c>
      <c r="B52" s="67"/>
      <c r="C52" s="152" t="s">
        <v>1165</v>
      </c>
      <c r="D52" s="68"/>
      <c r="E52" s="152"/>
      <c r="F52" s="69" t="s">
        <v>73</v>
      </c>
      <c r="G52" s="150" t="s">
        <v>1201</v>
      </c>
      <c r="H52" s="70"/>
      <c r="I52" s="72">
        <v>44594</v>
      </c>
      <c r="J52" s="171">
        <f>IF(ISBLANK(I52)," - ",IF(K52=0,I52,I52+K52-1))</f>
        <v>44594</v>
      </c>
      <c r="K52" s="73">
        <v>1</v>
      </c>
      <c r="L52" s="64">
        <v>1</v>
      </c>
      <c r="M52" s="74">
        <f>IF(OR(J52=0,I52=0)," - ",NETWORKDAYS(I52,J52))</f>
        <v>1</v>
      </c>
      <c r="N52" s="210"/>
      <c r="O52" s="75"/>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201"/>
    </row>
    <row r="53" spans="1:70" s="179" customFormat="1" ht="30" customHeight="1" thickBot="1">
      <c r="A53" s="77" t="str">
        <f>IF(ISERROR(VALUE(SUBSTITUTE(prevWBS,".",""))),"1",IF(ISERROR(FIND("`",SUBSTITUTE(prevWBS,".","`",1))),TEXT(VALUE(prevWBS)+1,"#"),TEXT(VALUE(LEFT(prevWBS,FIND("`",SUBSTITUTE(prevWBS,".","`",1))-1))+1,"#")))</f>
        <v>4</v>
      </c>
      <c r="B53" s="85" t="s">
        <v>40</v>
      </c>
      <c r="C53" s="78" t="s">
        <v>40</v>
      </c>
      <c r="D53" s="78" t="s">
        <v>40</v>
      </c>
      <c r="E53" s="78" t="s">
        <v>40</v>
      </c>
      <c r="F53" s="83"/>
      <c r="G53" s="150" t="s">
        <v>1201</v>
      </c>
      <c r="H53" s="79"/>
      <c r="I53" s="80"/>
      <c r="J53" s="80" t="str">
        <f t="shared" si="65"/>
        <v xml:space="preserve"> - </v>
      </c>
      <c r="K53" s="81"/>
      <c r="L53" s="64">
        <v>1</v>
      </c>
      <c r="M53" s="82" t="str">
        <f t="shared" si="44"/>
        <v xml:space="preserve"> - </v>
      </c>
      <c r="N53" s="82"/>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203"/>
    </row>
    <row r="54" spans="1:70" s="94" customFormat="1" ht="30" customHeight="1">
      <c r="A54" s="154" t="str">
        <f t="shared" si="71"/>
        <v>4.1</v>
      </c>
      <c r="B54" s="51"/>
      <c r="C54" s="153" t="s">
        <v>1165</v>
      </c>
      <c r="D54" s="52"/>
      <c r="E54" s="153"/>
      <c r="F54" s="53" t="s">
        <v>62</v>
      </c>
      <c r="G54" s="150" t="s">
        <v>1201</v>
      </c>
      <c r="H54" s="54"/>
      <c r="I54" s="168">
        <v>44602</v>
      </c>
      <c r="J54" s="169">
        <f t="shared" ref="J54" si="77">IF(ISBLANK(I54)," - ",IF(K54=0,I54,I54+K54-1))</f>
        <v>44605</v>
      </c>
      <c r="K54" s="55">
        <v>4</v>
      </c>
      <c r="L54" s="64">
        <v>1</v>
      </c>
      <c r="M54" s="57">
        <f t="shared" ref="M54" si="78">IF(OR(J54=0,I54=0)," - ",NETWORKDAYS(I54,J54))</f>
        <v>2</v>
      </c>
      <c r="N54" s="206"/>
      <c r="O54" s="56"/>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198"/>
    </row>
    <row r="55" spans="1:70" s="94" customFormat="1" ht="30" customHeight="1">
      <c r="A55" s="155" t="str">
        <f t="shared" si="71"/>
        <v>4.2</v>
      </c>
      <c r="B55" s="58"/>
      <c r="C55" s="150" t="s">
        <v>1165</v>
      </c>
      <c r="D55" s="59"/>
      <c r="E55" s="150"/>
      <c r="F55" s="60" t="s">
        <v>63</v>
      </c>
      <c r="G55" s="150" t="s">
        <v>1201</v>
      </c>
      <c r="H55" s="61"/>
      <c r="I55" s="63">
        <v>44606</v>
      </c>
      <c r="J55" s="170">
        <f t="shared" ref="J55:J60" si="79">IF(ISBLANK(I55)," - ",IF(K55=0,I55,I55+K55-1))</f>
        <v>44608</v>
      </c>
      <c r="K55" s="65">
        <v>3</v>
      </c>
      <c r="L55" s="64">
        <v>1</v>
      </c>
      <c r="M55" s="66">
        <f t="shared" ref="M55:M60" si="80">IF(OR(J55=0,I55=0)," - ",NETWORKDAYS(I55,J55))</f>
        <v>3</v>
      </c>
      <c r="N55" s="207"/>
      <c r="O55" s="56"/>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198"/>
    </row>
    <row r="56" spans="1:70" s="94" customFormat="1" ht="30" customHeight="1">
      <c r="A56" s="155" t="str">
        <f t="shared" si="71"/>
        <v>4.3</v>
      </c>
      <c r="B56" s="58"/>
      <c r="C56" s="150" t="s">
        <v>1165</v>
      </c>
      <c r="D56" s="59"/>
      <c r="E56" s="150"/>
      <c r="F56" s="60" t="s">
        <v>82</v>
      </c>
      <c r="G56" s="150" t="s">
        <v>1201</v>
      </c>
      <c r="H56" s="61"/>
      <c r="I56" s="63">
        <v>44609</v>
      </c>
      <c r="J56" s="170">
        <f t="shared" si="79"/>
        <v>44614</v>
      </c>
      <c r="K56" s="65">
        <v>6</v>
      </c>
      <c r="L56" s="64">
        <v>1</v>
      </c>
      <c r="M56" s="66">
        <f t="shared" si="80"/>
        <v>4</v>
      </c>
      <c r="N56" s="207"/>
      <c r="O56" s="56"/>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198"/>
    </row>
    <row r="57" spans="1:70" s="94" customFormat="1" ht="30" customHeight="1">
      <c r="A57" s="155" t="str">
        <f t="shared" si="71"/>
        <v>4.4</v>
      </c>
      <c r="B57" s="58"/>
      <c r="C57" s="150" t="s">
        <v>1165</v>
      </c>
      <c r="D57" s="59"/>
      <c r="E57" s="150"/>
      <c r="F57" s="60" t="s">
        <v>80</v>
      </c>
      <c r="G57" s="150" t="s">
        <v>1201</v>
      </c>
      <c r="H57" s="61"/>
      <c r="I57" s="63">
        <v>44609</v>
      </c>
      <c r="J57" s="170">
        <f t="shared" si="79"/>
        <v>44614</v>
      </c>
      <c r="K57" s="65">
        <v>6</v>
      </c>
      <c r="L57" s="64">
        <v>1</v>
      </c>
      <c r="M57" s="66">
        <f t="shared" si="80"/>
        <v>4</v>
      </c>
      <c r="N57" s="207"/>
      <c r="O57" s="56"/>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198"/>
    </row>
    <row r="58" spans="1:70" s="94" customFormat="1" ht="30" customHeight="1">
      <c r="A58" s="155" t="str">
        <f t="shared" si="71"/>
        <v>4.5</v>
      </c>
      <c r="B58" s="58"/>
      <c r="C58" s="150" t="s">
        <v>1165</v>
      </c>
      <c r="D58" s="59"/>
      <c r="E58" s="150"/>
      <c r="F58" s="60" t="s">
        <v>64</v>
      </c>
      <c r="G58" s="150" t="s">
        <v>42</v>
      </c>
      <c r="H58" s="61"/>
      <c r="I58" s="63">
        <v>44609</v>
      </c>
      <c r="J58" s="170">
        <f t="shared" si="79"/>
        <v>44614</v>
      </c>
      <c r="K58" s="65">
        <v>6</v>
      </c>
      <c r="L58" s="64">
        <v>1</v>
      </c>
      <c r="M58" s="66">
        <f t="shared" si="80"/>
        <v>4</v>
      </c>
      <c r="N58" s="207"/>
      <c r="O58" s="56"/>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198"/>
    </row>
    <row r="59" spans="1:70" s="94" customFormat="1" ht="30" customHeight="1">
      <c r="A59" s="155" t="str">
        <f t="shared" si="71"/>
        <v>4.6</v>
      </c>
      <c r="B59" s="58"/>
      <c r="C59" s="150" t="s">
        <v>1165</v>
      </c>
      <c r="D59" s="59"/>
      <c r="E59" s="150"/>
      <c r="F59" s="60" t="s">
        <v>65</v>
      </c>
      <c r="G59" s="150" t="s">
        <v>42</v>
      </c>
      <c r="H59" s="61"/>
      <c r="I59" s="63">
        <v>44615</v>
      </c>
      <c r="J59" s="170">
        <f t="shared" si="79"/>
        <v>44617</v>
      </c>
      <c r="K59" s="65">
        <v>3</v>
      </c>
      <c r="L59" s="64">
        <v>1</v>
      </c>
      <c r="M59" s="66">
        <f t="shared" si="80"/>
        <v>3</v>
      </c>
      <c r="N59" s="207"/>
      <c r="O59" s="56"/>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198"/>
    </row>
    <row r="60" spans="1:70" s="94" customFormat="1" ht="30" customHeight="1">
      <c r="A60" s="155" t="str">
        <f t="shared" si="71"/>
        <v>4.7</v>
      </c>
      <c r="B60" s="58"/>
      <c r="C60" s="150" t="s">
        <v>1165</v>
      </c>
      <c r="D60" s="59"/>
      <c r="E60" s="150"/>
      <c r="F60" s="60" t="s">
        <v>66</v>
      </c>
      <c r="G60" s="150" t="s">
        <v>42</v>
      </c>
      <c r="H60" s="61"/>
      <c r="I60" s="63">
        <v>44590</v>
      </c>
      <c r="J60" s="170">
        <f t="shared" si="79"/>
        <v>44590</v>
      </c>
      <c r="K60" s="65">
        <v>1</v>
      </c>
      <c r="L60" s="64">
        <v>1</v>
      </c>
      <c r="M60" s="66">
        <f t="shared" si="80"/>
        <v>0</v>
      </c>
      <c r="N60" s="207"/>
      <c r="O60" s="56"/>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198"/>
    </row>
    <row r="61" spans="1:70" s="94" customFormat="1" ht="30" customHeight="1">
      <c r="A61" s="155" t="str">
        <f t="shared" si="71"/>
        <v>4.8</v>
      </c>
      <c r="B61" s="58"/>
      <c r="C61" s="150" t="s">
        <v>1165</v>
      </c>
      <c r="D61" s="59"/>
      <c r="E61" s="150"/>
      <c r="F61" s="60" t="s">
        <v>73</v>
      </c>
      <c r="G61" s="150" t="s">
        <v>42</v>
      </c>
      <c r="H61" s="61"/>
      <c r="I61" s="63">
        <v>44591</v>
      </c>
      <c r="J61" s="170">
        <f t="shared" ref="J61" si="81">IF(ISBLANK(I61)," - ",IF(K61=0,I61,I61+K61-1))</f>
        <v>44591</v>
      </c>
      <c r="K61" s="65">
        <v>1</v>
      </c>
      <c r="L61" s="64">
        <v>1</v>
      </c>
      <c r="M61" s="66">
        <f t="shared" ref="M61" si="82">IF(OR(J61=0,I61=0)," - ",NETWORKDAYS(I61,J61))</f>
        <v>0</v>
      </c>
      <c r="N61" s="207"/>
      <c r="O61" s="56"/>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198"/>
    </row>
    <row r="62" spans="1:70" s="94" customFormat="1" ht="30" customHeight="1">
      <c r="A62" s="155" t="str">
        <f t="shared" si="71"/>
        <v>4.9</v>
      </c>
      <c r="B62" s="58"/>
      <c r="C62" s="150" t="s">
        <v>1165</v>
      </c>
      <c r="D62" s="59"/>
      <c r="E62" s="150"/>
      <c r="F62" s="60" t="s">
        <v>76</v>
      </c>
      <c r="G62" s="150" t="s">
        <v>42</v>
      </c>
      <c r="H62" s="61"/>
      <c r="I62" s="63">
        <v>44591</v>
      </c>
      <c r="J62" s="170">
        <f t="shared" ref="J62" si="83">IF(ISBLANK(I62)," - ",IF(K62=0,I62,I62+K62-1))</f>
        <v>44591</v>
      </c>
      <c r="K62" s="65">
        <v>1</v>
      </c>
      <c r="L62" s="64">
        <v>1</v>
      </c>
      <c r="M62" s="66">
        <f t="shared" ref="M62" si="84">IF(OR(J62=0,I62=0)," - ",NETWORKDAYS(I62,J62))</f>
        <v>0</v>
      </c>
      <c r="N62" s="207"/>
      <c r="O62" s="56"/>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198"/>
    </row>
    <row r="63" spans="1:70" s="94" customFormat="1" ht="30" customHeight="1">
      <c r="A63" s="155" t="str">
        <f t="shared" si="71"/>
        <v>4.10</v>
      </c>
      <c r="B63" s="58"/>
      <c r="C63" s="150" t="s">
        <v>1165</v>
      </c>
      <c r="D63" s="59"/>
      <c r="E63" s="150"/>
      <c r="F63" s="60" t="s">
        <v>67</v>
      </c>
      <c r="G63" s="150" t="s">
        <v>42</v>
      </c>
      <c r="H63" s="61"/>
      <c r="I63" s="63">
        <v>44591</v>
      </c>
      <c r="J63" s="170">
        <f t="shared" si="65"/>
        <v>44591</v>
      </c>
      <c r="K63" s="65">
        <v>1</v>
      </c>
      <c r="L63" s="64">
        <v>1</v>
      </c>
      <c r="M63" s="66">
        <f t="shared" si="44"/>
        <v>0</v>
      </c>
      <c r="N63" s="207"/>
      <c r="O63" s="56"/>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198"/>
    </row>
    <row r="64" spans="1:70" s="94" customFormat="1" ht="30" customHeight="1">
      <c r="A64" s="155" t="str">
        <f t="shared" si="71"/>
        <v>4.11</v>
      </c>
      <c r="B64" s="58"/>
      <c r="C64" s="150" t="s">
        <v>1165</v>
      </c>
      <c r="D64" s="59"/>
      <c r="E64" s="150"/>
      <c r="F64" s="60" t="s">
        <v>70</v>
      </c>
      <c r="G64" s="150" t="s">
        <v>42</v>
      </c>
      <c r="H64" s="61"/>
      <c r="I64" s="63">
        <v>44592</v>
      </c>
      <c r="J64" s="170">
        <f t="shared" si="65"/>
        <v>44592</v>
      </c>
      <c r="K64" s="65">
        <v>1</v>
      </c>
      <c r="L64" s="64">
        <v>1</v>
      </c>
      <c r="M64" s="66">
        <f t="shared" si="44"/>
        <v>1</v>
      </c>
      <c r="N64" s="207"/>
      <c r="O64" s="56"/>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198"/>
    </row>
    <row r="65" spans="1:70" s="94" customFormat="1" ht="30" customHeight="1">
      <c r="A65" s="155" t="str">
        <f t="shared" si="71"/>
        <v>4.12</v>
      </c>
      <c r="B65" s="58"/>
      <c r="C65" s="150" t="s">
        <v>1165</v>
      </c>
      <c r="D65" s="59"/>
      <c r="E65" s="150"/>
      <c r="F65" s="60" t="s">
        <v>83</v>
      </c>
      <c r="G65" s="150" t="s">
        <v>42</v>
      </c>
      <c r="H65" s="61"/>
      <c r="I65" s="63">
        <v>44592</v>
      </c>
      <c r="J65" s="170">
        <f t="shared" ref="J65:J66" si="85">IF(ISBLANK(I65)," - ",IF(K65=0,I65,I65+K65-1))</f>
        <v>44592</v>
      </c>
      <c r="K65" s="65">
        <v>1</v>
      </c>
      <c r="L65" s="64">
        <v>1</v>
      </c>
      <c r="M65" s="66">
        <f t="shared" ref="M65:M66" si="86">IF(OR(J65=0,I65=0)," - ",NETWORKDAYS(I65,J65))</f>
        <v>1</v>
      </c>
      <c r="N65" s="207"/>
      <c r="O65" s="56"/>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198"/>
    </row>
    <row r="66" spans="1:70" s="94" customFormat="1" ht="30" customHeight="1">
      <c r="A66" s="155" t="str">
        <f t="shared" si="71"/>
        <v>4.13</v>
      </c>
      <c r="B66" s="58"/>
      <c r="C66" s="150" t="s">
        <v>1165</v>
      </c>
      <c r="D66" s="59"/>
      <c r="E66" s="150"/>
      <c r="F66" s="60" t="s">
        <v>72</v>
      </c>
      <c r="G66" s="150" t="s">
        <v>42</v>
      </c>
      <c r="H66" s="61"/>
      <c r="I66" s="63">
        <v>44593</v>
      </c>
      <c r="J66" s="170">
        <f t="shared" si="85"/>
        <v>44593</v>
      </c>
      <c r="K66" s="65">
        <v>1</v>
      </c>
      <c r="L66" s="64">
        <v>1</v>
      </c>
      <c r="M66" s="66">
        <f t="shared" si="86"/>
        <v>1</v>
      </c>
      <c r="N66" s="207"/>
      <c r="O66" s="56"/>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198"/>
    </row>
    <row r="67" spans="1:70" s="94" customFormat="1" ht="30" customHeight="1" thickBot="1">
      <c r="A67" s="204" t="str">
        <f t="shared" si="71"/>
        <v>4.14</v>
      </c>
      <c r="B67" s="172"/>
      <c r="C67" s="151" t="s">
        <v>1165</v>
      </c>
      <c r="D67" s="139"/>
      <c r="E67" s="151"/>
      <c r="F67" s="138" t="s">
        <v>85</v>
      </c>
      <c r="G67" s="151" t="s">
        <v>42</v>
      </c>
      <c r="H67" s="140"/>
      <c r="I67" s="149">
        <v>44593</v>
      </c>
      <c r="J67" s="205">
        <f t="shared" ref="J67" si="87">IF(ISBLANK(I67)," - ",IF(K67=0,I67,I67+K67-1))</f>
        <v>44593</v>
      </c>
      <c r="K67" s="142">
        <v>1</v>
      </c>
      <c r="L67" s="64">
        <v>1</v>
      </c>
      <c r="M67" s="211">
        <f t="shared" ref="M67" si="88">IF(OR(J67=0,I67=0)," - ",NETWORKDAYS(I67,J67))</f>
        <v>1</v>
      </c>
      <c r="N67" s="208"/>
      <c r="O67" s="144"/>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c r="BK67" s="145"/>
      <c r="BL67" s="145"/>
      <c r="BM67" s="145"/>
      <c r="BN67" s="145"/>
      <c r="BO67" s="145"/>
      <c r="BP67" s="145"/>
      <c r="BQ67" s="145"/>
      <c r="BR67" s="199"/>
    </row>
    <row r="68" spans="1:70" ht="5.0999999999999996" customHeight="1" thickBot="1">
      <c r="A68" s="173"/>
      <c r="B68" s="174"/>
      <c r="C68" s="175"/>
      <c r="D68" s="175"/>
      <c r="E68" s="175"/>
      <c r="F68" s="176"/>
      <c r="G68" s="175"/>
      <c r="H68" s="174"/>
      <c r="I68" s="175"/>
      <c r="J68" s="175"/>
      <c r="K68" s="175"/>
      <c r="L68" s="64">
        <v>1</v>
      </c>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80"/>
    </row>
  </sheetData>
  <sheetProtection formatCells="0" formatColumns="0" formatRows="0" insertRows="0" deleteRows="0"/>
  <autoFilter ref="A11:M67"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68">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1" priority="214">
      <formula>O$10=TODAY()</formula>
    </cfRule>
  </conditionalFormatting>
  <conditionalFormatting sqref="O12:BR67">
    <cfRule type="expression" dxfId="30" priority="215">
      <formula>AND($I12&lt;=O$10,ROUNDDOWN(($J12-$I12+1)*$L12,0)+$I12-1&gt;=O$10)</formula>
    </cfRule>
    <cfRule type="expression" dxfId="29" priority="216">
      <formula>AND(NOT(ISBLANK($I12)),$I12&lt;=O$10,$J12&gt;=O$10)</formula>
    </cfRule>
  </conditionalFormatting>
  <conditionalFormatting sqref="O63:BR63 O41:BR41 O52:BR53 O55:BR55 O58:BR60 O45:BR45 O24:BR31 O36:BR39 O10:BR17">
    <cfRule type="expression" dxfId="28" priority="213">
      <formula>O$10=TODAY()</formula>
    </cfRule>
  </conditionalFormatting>
  <conditionalFormatting sqref="O40:BR40">
    <cfRule type="expression" dxfId="27" priority="181">
      <formula>O$10=TODAY()</formula>
    </cfRule>
  </conditionalFormatting>
  <conditionalFormatting sqref="O65:BR65">
    <cfRule type="expression" dxfId="26" priority="174">
      <formula>O$10=TODAY()</formula>
    </cfRule>
  </conditionalFormatting>
  <conditionalFormatting sqref="O35:BR35">
    <cfRule type="expression" dxfId="25" priority="166">
      <formula>O$10=TODAY()</formula>
    </cfRule>
  </conditionalFormatting>
  <conditionalFormatting sqref="O44:BR44">
    <cfRule type="expression" dxfId="24" priority="162">
      <formula>O$10=TODAY()</formula>
    </cfRule>
  </conditionalFormatting>
  <conditionalFormatting sqref="O67:BR67">
    <cfRule type="expression" dxfId="23" priority="158">
      <formula>O$10=TODAY()</formula>
    </cfRule>
  </conditionalFormatting>
  <conditionalFormatting sqref="O61:BR61">
    <cfRule type="expression" dxfId="22" priority="154">
      <formula>O$10=TODAY()</formula>
    </cfRule>
  </conditionalFormatting>
  <conditionalFormatting sqref="O54:BR54">
    <cfRule type="expression" dxfId="21" priority="112">
      <formula>O$10=TODAY()</formula>
    </cfRule>
  </conditionalFormatting>
  <conditionalFormatting sqref="O47:BR47">
    <cfRule type="expression" dxfId="20" priority="108">
      <formula>O$10=TODAY()</formula>
    </cfRule>
  </conditionalFormatting>
  <conditionalFormatting sqref="O48:BR48">
    <cfRule type="expression" dxfId="19" priority="100">
      <formula>O$10=TODAY()</formula>
    </cfRule>
  </conditionalFormatting>
  <conditionalFormatting sqref="O62:BR62">
    <cfRule type="expression" dxfId="18" priority="96">
      <formula>O$10=TODAY()</formula>
    </cfRule>
  </conditionalFormatting>
  <conditionalFormatting sqref="O33:BR33">
    <cfRule type="expression" dxfId="17" priority="92">
      <formula>O$10=TODAY()</formula>
    </cfRule>
  </conditionalFormatting>
  <conditionalFormatting sqref="O46:BR46">
    <cfRule type="expression" dxfId="16" priority="88">
      <formula>O$10=TODAY()</formula>
    </cfRule>
  </conditionalFormatting>
  <conditionalFormatting sqref="O49:BR49">
    <cfRule type="expression" dxfId="15" priority="84">
      <formula>O$10=TODAY()</formula>
    </cfRule>
  </conditionalFormatting>
  <conditionalFormatting sqref="O50:BR50">
    <cfRule type="expression" dxfId="14" priority="80">
      <formula>O$10=TODAY()</formula>
    </cfRule>
  </conditionalFormatting>
  <conditionalFormatting sqref="O57:BR57">
    <cfRule type="expression" dxfId="13" priority="72">
      <formula>O$10=TODAY()</formula>
    </cfRule>
  </conditionalFormatting>
  <conditionalFormatting sqref="O56:BR56">
    <cfRule type="expression" dxfId="12" priority="68">
      <formula>O$10=TODAY()</formula>
    </cfRule>
  </conditionalFormatting>
  <conditionalFormatting sqref="O42:BR42">
    <cfRule type="expression" dxfId="11" priority="56">
      <formula>O$10=TODAY()</formula>
    </cfRule>
  </conditionalFormatting>
  <conditionalFormatting sqref="O64:BR64">
    <cfRule type="expression" dxfId="10" priority="52">
      <formula>O$10=TODAY()</formula>
    </cfRule>
  </conditionalFormatting>
  <conditionalFormatting sqref="O34:BR34">
    <cfRule type="expression" dxfId="9" priority="48">
      <formula>O$10=TODAY()</formula>
    </cfRule>
  </conditionalFormatting>
  <conditionalFormatting sqref="O43:BR43">
    <cfRule type="expression" dxfId="8" priority="44">
      <formula>O$10=TODAY()</formula>
    </cfRule>
  </conditionalFormatting>
  <conditionalFormatting sqref="O51:BR51">
    <cfRule type="expression" dxfId="7" priority="36">
      <formula>O$10=TODAY()</formula>
    </cfRule>
  </conditionalFormatting>
  <conditionalFormatting sqref="O66:BR66">
    <cfRule type="expression" dxfId="6" priority="32">
      <formula>O$10=TODAY()</formula>
    </cfRule>
  </conditionalFormatting>
  <conditionalFormatting sqref="O21:BR21">
    <cfRule type="expression" dxfId="5" priority="30">
      <formula>O$10=TODAY()</formula>
    </cfRule>
  </conditionalFormatting>
  <conditionalFormatting sqref="O20:BR20">
    <cfRule type="expression" dxfId="4" priority="18">
      <formula>O$10=TODAY()</formula>
    </cfRule>
  </conditionalFormatting>
  <conditionalFormatting sqref="O19:BR19">
    <cfRule type="expression" dxfId="3" priority="6">
      <formula>O$10=TODAY()</formula>
    </cfRule>
  </conditionalFormatting>
  <conditionalFormatting sqref="O18:BR18">
    <cfRule type="expression" dxfId="2" priority="4">
      <formula>O$10=TODAY()</formula>
    </cfRule>
  </conditionalFormatting>
  <conditionalFormatting sqref="O22:BR23">
    <cfRule type="expression" dxfId="1" priority="3">
      <formula>O$10=TODAY()</formula>
    </cfRule>
  </conditionalFormatting>
  <conditionalFormatting sqref="O32:BR32">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36 A45 A5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8</xdr:row>
                    <xdr:rowOff>123825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1"/>
      <c r="B1" s="251"/>
      <c r="C1" s="251"/>
      <c r="D1" s="251"/>
      <c r="E1" s="251"/>
      <c r="F1" s="251"/>
      <c r="G1" s="251"/>
      <c r="H1" s="251"/>
      <c r="I1" s="251"/>
      <c r="J1" s="251"/>
      <c r="K1" s="251"/>
      <c r="L1" s="251"/>
      <c r="M1" s="251"/>
    </row>
    <row r="2" spans="1:16" s="47" customFormat="1" ht="20.25">
      <c r="A2" s="252" t="s">
        <v>28</v>
      </c>
      <c r="B2" s="252"/>
      <c r="C2" s="252"/>
      <c r="D2" s="252"/>
      <c r="E2" s="252"/>
      <c r="F2" s="252"/>
      <c r="G2" s="252"/>
      <c r="H2" s="252"/>
      <c r="I2" s="252"/>
      <c r="J2" s="252"/>
      <c r="K2" s="252"/>
      <c r="L2" s="252"/>
      <c r="M2" s="252"/>
      <c r="N2" s="252"/>
      <c r="O2" s="252"/>
      <c r="P2" s="252"/>
    </row>
    <row r="3" spans="1:16" s="47" customFormat="1" ht="20.25">
      <c r="A3" s="252" t="s">
        <v>29</v>
      </c>
      <c r="B3" s="252"/>
      <c r="C3" s="252"/>
      <c r="D3" s="252"/>
      <c r="E3" s="252"/>
      <c r="F3" s="252"/>
      <c r="G3" s="252"/>
      <c r="H3" s="252"/>
      <c r="I3" s="252"/>
      <c r="J3" s="252"/>
      <c r="K3" s="252"/>
      <c r="L3" s="252"/>
      <c r="M3" s="252"/>
      <c r="N3" s="252"/>
      <c r="O3" s="252"/>
      <c r="P3" s="252"/>
    </row>
    <row r="4" spans="1:16" ht="5.0999999999999996" customHeight="1" thickBot="1">
      <c r="A4" s="76"/>
      <c r="B4" s="76"/>
      <c r="C4" s="76"/>
      <c r="D4" s="76"/>
      <c r="E4" s="76"/>
      <c r="F4" s="76"/>
      <c r="G4" s="76"/>
      <c r="H4" s="76"/>
      <c r="I4" s="76"/>
      <c r="J4" s="76"/>
      <c r="K4" s="76"/>
      <c r="L4" s="76"/>
      <c r="M4" s="76"/>
      <c r="N4" s="76"/>
      <c r="O4" s="76"/>
      <c r="P4" s="7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1"/>
      <c r="B1" s="251"/>
      <c r="C1" s="251"/>
      <c r="D1" s="251"/>
      <c r="E1" s="251"/>
      <c r="F1" s="251"/>
      <c r="G1" s="251"/>
      <c r="H1" s="251"/>
      <c r="I1" s="251"/>
      <c r="J1" s="251"/>
      <c r="K1" s="251"/>
      <c r="L1" s="251"/>
      <c r="M1" s="251"/>
    </row>
    <row r="2" spans="1:16" s="47" customFormat="1" ht="20.25">
      <c r="A2" s="252" t="s">
        <v>28</v>
      </c>
      <c r="B2" s="252"/>
      <c r="C2" s="252"/>
      <c r="D2" s="252"/>
      <c r="E2" s="252"/>
      <c r="F2" s="252"/>
      <c r="G2" s="252"/>
      <c r="H2" s="252"/>
      <c r="I2" s="252"/>
      <c r="J2" s="252"/>
      <c r="K2" s="252"/>
      <c r="L2" s="252"/>
      <c r="M2" s="252"/>
      <c r="N2" s="252"/>
      <c r="O2" s="252"/>
      <c r="P2" s="252"/>
    </row>
    <row r="3" spans="1:16" s="47" customFormat="1" ht="20.25">
      <c r="A3" s="252" t="s">
        <v>77</v>
      </c>
      <c r="B3" s="252"/>
      <c r="C3" s="252"/>
      <c r="D3" s="252"/>
      <c r="E3" s="252"/>
      <c r="F3" s="252"/>
      <c r="G3" s="252"/>
      <c r="H3" s="252"/>
      <c r="I3" s="252"/>
      <c r="J3" s="252"/>
      <c r="K3" s="252"/>
      <c r="L3" s="252"/>
      <c r="M3" s="252"/>
      <c r="N3" s="252"/>
      <c r="O3" s="252"/>
      <c r="P3" s="252"/>
    </row>
    <row r="4" spans="1:16" ht="5.0999999999999996" customHeight="1" thickBot="1">
      <c r="A4" s="76"/>
      <c r="B4" s="76"/>
      <c r="C4" s="76"/>
      <c r="D4" s="76"/>
      <c r="E4" s="76"/>
      <c r="F4" s="76"/>
      <c r="G4" s="76"/>
      <c r="H4" s="76"/>
      <c r="I4" s="76"/>
      <c r="J4" s="76"/>
      <c r="K4" s="76"/>
      <c r="L4" s="76"/>
      <c r="M4" s="76"/>
      <c r="N4" s="76"/>
      <c r="O4" s="76"/>
      <c r="P4" s="7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1"/>
      <c r="B1" s="251"/>
      <c r="C1" s="251"/>
      <c r="D1" s="251"/>
      <c r="E1" s="251"/>
      <c r="F1" s="251"/>
      <c r="G1" s="251"/>
      <c r="H1" s="251"/>
      <c r="I1" s="251"/>
      <c r="J1" s="251"/>
      <c r="K1" s="251"/>
      <c r="L1" s="251"/>
      <c r="M1" s="251"/>
    </row>
    <row r="2" spans="1:16" s="47" customFormat="1" ht="20.25">
      <c r="A2" s="252" t="s">
        <v>28</v>
      </c>
      <c r="B2" s="252"/>
      <c r="C2" s="252"/>
      <c r="D2" s="252"/>
      <c r="E2" s="252"/>
      <c r="F2" s="252"/>
      <c r="G2" s="252"/>
      <c r="H2" s="252"/>
      <c r="I2" s="252"/>
      <c r="J2" s="252"/>
      <c r="K2" s="252"/>
      <c r="L2" s="252"/>
      <c r="M2" s="252"/>
      <c r="N2" s="252"/>
      <c r="O2" s="252"/>
      <c r="P2" s="252"/>
    </row>
    <row r="3" spans="1:16" s="47" customFormat="1" ht="20.25">
      <c r="A3" s="252" t="s">
        <v>78</v>
      </c>
      <c r="B3" s="252"/>
      <c r="C3" s="252"/>
      <c r="D3" s="252"/>
      <c r="E3" s="252"/>
      <c r="F3" s="252"/>
      <c r="G3" s="252"/>
      <c r="H3" s="252"/>
      <c r="I3" s="252"/>
      <c r="J3" s="252"/>
      <c r="K3" s="252"/>
      <c r="L3" s="252"/>
      <c r="M3" s="252"/>
      <c r="N3" s="252"/>
      <c r="O3" s="252"/>
      <c r="P3" s="252"/>
    </row>
    <row r="4" spans="1:16" ht="5.0999999999999996" customHeight="1" thickBot="1">
      <c r="A4" s="76"/>
      <c r="B4" s="76"/>
      <c r="C4" s="76"/>
      <c r="D4" s="76"/>
      <c r="E4" s="76"/>
      <c r="F4" s="76"/>
      <c r="G4" s="76"/>
      <c r="H4" s="76"/>
      <c r="I4" s="76"/>
      <c r="J4" s="76"/>
      <c r="K4" s="76"/>
      <c r="L4" s="76"/>
      <c r="M4" s="76"/>
      <c r="N4" s="76"/>
      <c r="O4" s="76"/>
      <c r="P4" s="7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51"/>
      <c r="B1" s="251"/>
      <c r="C1" s="251"/>
      <c r="D1" s="251"/>
      <c r="E1" s="251"/>
      <c r="F1" s="251"/>
      <c r="G1" s="251"/>
      <c r="H1" s="251"/>
      <c r="I1" s="251"/>
      <c r="J1" s="251"/>
      <c r="K1" s="251"/>
      <c r="L1" s="251"/>
      <c r="M1" s="251"/>
    </row>
    <row r="2" spans="1:16" s="47" customFormat="1" ht="20.25">
      <c r="A2" s="252" t="s">
        <v>28</v>
      </c>
      <c r="B2" s="252"/>
      <c r="C2" s="252"/>
      <c r="D2" s="252"/>
      <c r="E2" s="252"/>
      <c r="F2" s="252"/>
      <c r="G2" s="252"/>
      <c r="H2" s="252"/>
      <c r="I2" s="252"/>
      <c r="J2" s="252"/>
      <c r="K2" s="252"/>
      <c r="L2" s="252"/>
      <c r="M2" s="252"/>
      <c r="N2" s="252"/>
      <c r="O2" s="252"/>
      <c r="P2" s="252"/>
    </row>
    <row r="3" spans="1:16" s="47" customFormat="1" ht="20.25">
      <c r="A3" s="252" t="s">
        <v>86</v>
      </c>
      <c r="B3" s="252"/>
      <c r="C3" s="252"/>
      <c r="D3" s="252"/>
      <c r="E3" s="252"/>
      <c r="F3" s="252"/>
      <c r="G3" s="252"/>
      <c r="H3" s="252"/>
      <c r="I3" s="252"/>
      <c r="J3" s="252"/>
      <c r="K3" s="252"/>
      <c r="L3" s="252"/>
      <c r="M3" s="252"/>
      <c r="N3" s="252"/>
      <c r="O3" s="252"/>
      <c r="P3" s="252"/>
    </row>
    <row r="4" spans="1:16" ht="5.0999999999999996" customHeight="1" thickBot="1">
      <c r="A4" s="76"/>
      <c r="B4" s="76"/>
      <c r="C4" s="76"/>
      <c r="D4" s="76"/>
      <c r="E4" s="76"/>
      <c r="F4" s="76"/>
      <c r="G4" s="76"/>
      <c r="H4" s="76"/>
      <c r="I4" s="76"/>
      <c r="J4" s="76"/>
      <c r="K4" s="76"/>
      <c r="L4" s="76"/>
      <c r="M4" s="76"/>
      <c r="N4" s="76"/>
      <c r="O4" s="76"/>
      <c r="P4" s="7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2023-04-07T15:59:43Z</dcterms:modified>
</cp:coreProperties>
</file>